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JITHA\Downloads\mini_pro2\answers2\"/>
    </mc:Choice>
  </mc:AlternateContent>
  <xr:revisionPtr revIDLastSave="0" documentId="13_ncr:1_{6FA529D5-DC4D-4448-AD1C-3E62EC1EEEBA}" xr6:coauthVersionLast="47" xr6:coauthVersionMax="47" xr10:uidLastSave="{00000000-0000-0000-0000-000000000000}"/>
  <bookViews>
    <workbookView xWindow="-96" yWindow="0" windowWidth="11712" windowHeight="12336" activeTab="1" xr2:uid="{E89BEF9C-E8F7-4589-8173-DE02B00816D5}"/>
  </bookViews>
  <sheets>
    <sheet name="HRDataset_v14" sheetId="2" r:id="rId1"/>
    <sheet name="answers" sheetId="1" r:id="rId2"/>
  </sheets>
  <definedNames>
    <definedName name="_xlcn.WorksheetConnection_answers2.xlsxHRDataset_v141" hidden="1">HRDataset_v14[]</definedName>
    <definedName name="ExternalData_1" localSheetId="0" hidden="1">HRDataset_v14!$A$1:$AJ$312</definedName>
  </definedName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RDataset_v14" name="HRDataset_v14" connection="WorksheetConnection_answers2.xlsx!HRDataset_v1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7" i="1"/>
  <c r="A239" i="1"/>
  <c r="A233" i="1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K15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163" i="1"/>
  <c r="A129" i="1"/>
  <c r="A75" i="1"/>
  <c r="A70" i="1"/>
  <c r="A66" i="1"/>
  <c r="A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33C3F0-21A2-40D1-A591-567F066919C9}" keepAlive="1" name="Query - HRDataset_v14" description="Connection to the 'HRDataset_v14' query in the workbook." type="5" refreshedVersion="8" background="1" saveData="1">
    <dbPr connection="Provider=Microsoft.Mashup.OleDb.1;Data Source=$Workbook$;Location=HRDataset_v14;Extended Properties=&quot;&quot;" command="SELECT * FROM [HRDataset_v14]"/>
  </connection>
  <connection id="2" xr16:uid="{A091B433-24D9-424D-A30C-57BD1463657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D2403C2-698F-4040-B85A-DD946E662A01}" name="WorksheetConnection_answers2.xlsx!HRDataset_v14" type="102" refreshedVersion="8" minRefreshableVersion="5">
    <extLst>
      <ext xmlns:x15="http://schemas.microsoft.com/office/spreadsheetml/2010/11/main" uri="{DE250136-89BD-433C-8126-D09CA5730AF9}">
        <x15:connection id="HRDataset_v14" autoDelete="1">
          <x15:rangePr sourceName="_xlcn.WorksheetConnection_answers2.xlsxHRDataset_v141"/>
        </x15:connection>
      </ext>
    </extLst>
  </connection>
</connections>
</file>

<file path=xl/sharedStrings.xml><?xml version="1.0" encoding="utf-8"?>
<sst xmlns="http://schemas.openxmlformats.org/spreadsheetml/2006/main" count="5162" uniqueCount="747">
  <si>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</si>
  <si>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</si>
  <si>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</si>
  <si>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</si>
  <si>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</si>
  <si>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</si>
  <si>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</si>
  <si>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</si>
  <si>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</si>
  <si>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</si>
  <si>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</si>
  <si>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</si>
  <si>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</si>
  <si>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</si>
  <si>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</si>
  <si>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</si>
  <si>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</si>
  <si>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</si>
  <si>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</si>
  <si>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</si>
  <si>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</si>
  <si>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</si>
  <si>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</si>
  <si>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</si>
  <si>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</si>
  <si>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</si>
  <si>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</si>
  <si>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</si>
  <si>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</si>
  <si>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</si>
  <si>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</si>
  <si>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</si>
  <si>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</si>
  <si>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</si>
  <si>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</si>
  <si>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</si>
  <si>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</si>
  <si>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</si>
  <si>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</si>
  <si>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</si>
  <si>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</si>
  <si>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</si>
  <si>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</si>
  <si>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</si>
  <si>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working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</si>
  <si>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</si>
  <si>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</si>
  <si>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</si>
  <si>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</si>
  <si>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</si>
  <si>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</si>
  <si>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</si>
  <si>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 xml:space="preserve">Ait Sidi, Karthikeyan   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</si>
  <si>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</si>
  <si>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</si>
  <si>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</si>
  <si>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</si>
  <si>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</si>
  <si>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</si>
  <si>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</si>
  <si>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</si>
  <si>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</si>
  <si>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</si>
  <si>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</si>
  <si>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Akinkuolie, Sarah</t>
  </si>
  <si>
    <t>Production Technician II</t>
  </si>
  <si>
    <t>F</t>
  </si>
  <si>
    <t>9/24/2012</t>
  </si>
  <si>
    <t>hours</t>
  </si>
  <si>
    <t>Kissy Sullivan</t>
  </si>
  <si>
    <t>5/15/2012</t>
  </si>
  <si>
    <t>Alagbe,Trina</t>
  </si>
  <si>
    <t>Elijiah Gray</t>
  </si>
  <si>
    <t>1/3/2019</t>
  </si>
  <si>
    <t xml:space="preserve">Anderson, Carol </t>
  </si>
  <si>
    <t>Divorced</t>
  </si>
  <si>
    <t>9/6/2016</t>
  </si>
  <si>
    <t>return to school</t>
  </si>
  <si>
    <t>Webster Butler</t>
  </si>
  <si>
    <t>Google Search</t>
  </si>
  <si>
    <t>2/1/2016</t>
  </si>
  <si>
    <t xml:space="preserve">Anderson, Linda  </t>
  </si>
  <si>
    <t>Amy Dunn</t>
  </si>
  <si>
    <t>1/7/2019</t>
  </si>
  <si>
    <t>Andreola, Colby</t>
  </si>
  <si>
    <t>Software Engineer</t>
  </si>
  <si>
    <t>Software Engineering</t>
  </si>
  <si>
    <t>Alex Sweetwater</t>
  </si>
  <si>
    <t>1/2/2019</t>
  </si>
  <si>
    <t>Athwal, Sam</t>
  </si>
  <si>
    <t>Widowed</t>
  </si>
  <si>
    <t>Ketsia Liebig</t>
  </si>
  <si>
    <t>Employee Referral</t>
  </si>
  <si>
    <t>2/25/2019</t>
  </si>
  <si>
    <t>Bachiochi, Linda</t>
  </si>
  <si>
    <t>Black or African American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</si>
  <si>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</si>
  <si>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</si>
  <si>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</si>
  <si>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</si>
  <si>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</si>
  <si>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</si>
  <si>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</si>
  <si>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</si>
  <si>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Yes</t>
  </si>
  <si>
    <t>1/12/2017</t>
  </si>
  <si>
    <t>Another position</t>
  </si>
  <si>
    <t>David Stanley</t>
  </si>
  <si>
    <t>1/30/2016</t>
  </si>
  <si>
    <t>Barbara, Thomas</t>
  </si>
  <si>
    <t>9/19/2016</t>
  </si>
  <si>
    <t>unhappy</t>
  </si>
  <si>
    <t>5/6/2016</t>
  </si>
  <si>
    <t>Barbossa, Hector</t>
  </si>
  <si>
    <t>Data Analyst</t>
  </si>
  <si>
    <t>TX</t>
  </si>
  <si>
    <t>Barone, Francesco  A</t>
  </si>
  <si>
    <t>Two or more races</t>
  </si>
  <si>
    <t>2/20/2012</t>
  </si>
  <si>
    <t>Kelley Spirea</t>
  </si>
  <si>
    <t>2/14/2019</t>
  </si>
  <si>
    <t>Barton, Nader</t>
  </si>
  <si>
    <t>4/6/2017</t>
  </si>
  <si>
    <t>On-line Web application</t>
  </si>
  <si>
    <t>3/2/2017</t>
  </si>
  <si>
    <t>Bates, Norman</t>
  </si>
  <si>
    <t>8/4/2017</t>
  </si>
  <si>
    <t>attendance</t>
  </si>
  <si>
    <t>Terminated for Cause</t>
  </si>
  <si>
    <t>4/5/2017</t>
  </si>
  <si>
    <t xml:space="preserve">Beak, Kimberly  </t>
  </si>
  <si>
    <t>1/14/2019</t>
  </si>
  <si>
    <t xml:space="preserve">Beatrice, Courtney </t>
  </si>
  <si>
    <t>Eligible NonCitizen</t>
  </si>
  <si>
    <t>Becker, Renee</t>
  </si>
  <si>
    <t>Database Administrator</t>
  </si>
  <si>
    <t>9/12/2015</t>
  </si>
  <si>
    <t>performance</t>
  </si>
  <si>
    <t>1/15/2015</t>
  </si>
  <si>
    <t>Becker, Scott</t>
  </si>
  <si>
    <t>Asian</t>
  </si>
  <si>
    <t>1/11/2019</t>
  </si>
  <si>
    <t>Bernstein, Sean</t>
  </si>
  <si>
    <t>Biden, Lowan  M</t>
  </si>
  <si>
    <t>8/19/2013</t>
  </si>
  <si>
    <t>1/10/2019</t>
  </si>
  <si>
    <t>Billis, Helen</t>
  </si>
  <si>
    <t>2/27/2019</t>
  </si>
  <si>
    <t>Blount, Dianna</t>
  </si>
  <si>
    <t>CareerBuilder</t>
  </si>
  <si>
    <t>Needs Improvement</t>
  </si>
  <si>
    <t>Bondwell, Betsy</t>
  </si>
  <si>
    <t>4/4/2014</t>
  </si>
  <si>
    <t>3/4/2014</t>
  </si>
  <si>
    <t>Booth, Frank</t>
  </si>
  <si>
    <t>Enterprise Architect</t>
  </si>
  <si>
    <t>CT</t>
  </si>
  <si>
    <t>2/19/2016</t>
  </si>
  <si>
    <t>Learned that he is a gangster</t>
  </si>
  <si>
    <t>1/10/2016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</si>
  <si>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</si>
  <si>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</si>
  <si>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</si>
  <si>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</si>
  <si>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</si>
  <si>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</si>
  <si>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8/7/2014</t>
  </si>
  <si>
    <t>retiring</t>
  </si>
  <si>
    <t>Janet King</t>
  </si>
  <si>
    <t>2/20/2014</t>
  </si>
  <si>
    <t>Brill, Donna</t>
  </si>
  <si>
    <t>6/15/2013</t>
  </si>
  <si>
    <t>3/4/2013</t>
  </si>
  <si>
    <t>Brown, Mia</t>
  </si>
  <si>
    <t>Accountant I</t>
  </si>
  <si>
    <t>1/15/2019</t>
  </si>
  <si>
    <t xml:space="preserve">Buccheri, Joseph  </t>
  </si>
  <si>
    <t>2/1/2019</t>
  </si>
  <si>
    <t xml:space="preserve">Bugali, Josephine </t>
  </si>
  <si>
    <t>Separated</t>
  </si>
  <si>
    <t>1/21/2019</t>
  </si>
  <si>
    <t>Bunbury, Jessica</t>
  </si>
  <si>
    <t>Area Sales Manager</t>
  </si>
  <si>
    <t>VA</t>
  </si>
  <si>
    <t>8/2/2014</t>
  </si>
  <si>
    <t>Sales</t>
  </si>
  <si>
    <t>John Smith</t>
  </si>
  <si>
    <t>2/10/2013</t>
  </si>
  <si>
    <t>Burke, Joelle</t>
  </si>
  <si>
    <t>3/5/2012</t>
  </si>
  <si>
    <t>2/21/2019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</si>
  <si>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</si>
  <si>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</si>
  <si>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</si>
  <si>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</si>
  <si>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</si>
  <si>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</si>
  <si>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</si>
  <si>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</si>
  <si>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</si>
  <si>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</si>
  <si>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</si>
  <si>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 xml:space="preserve">Carter, Michelle </t>
  </si>
  <si>
    <t>VT</t>
  </si>
  <si>
    <t xml:space="preserve">Chace, Beatrice </t>
  </si>
  <si>
    <t>2/12/2019</t>
  </si>
  <si>
    <t>Champaigne, Brian</t>
  </si>
  <si>
    <t>BI Director</t>
  </si>
  <si>
    <t>Chan, Lin</t>
  </si>
  <si>
    <t>2/19/2019</t>
  </si>
  <si>
    <t>Chang, Donovan  E</t>
  </si>
  <si>
    <t>Chigurh, Anton</t>
  </si>
  <si>
    <t>5/14/2012</t>
  </si>
  <si>
    <t>Lynn Daneault</t>
  </si>
  <si>
    <t>1/19/2019</t>
  </si>
  <si>
    <t>Chivukula, Enola</t>
  </si>
  <si>
    <t>11/15/2015</t>
  </si>
  <si>
    <t>relocation out of area</t>
  </si>
  <si>
    <t>3/10/2015</t>
  </si>
  <si>
    <t xml:space="preserve">Cierpiszewski, Caroline  </t>
  </si>
  <si>
    <t>Non-Citizen</t>
  </si>
  <si>
    <t>Clayton, Rick</t>
  </si>
  <si>
    <t>Eric Dougall</t>
  </si>
  <si>
    <t>Cloninger, Jennifer</t>
  </si>
  <si>
    <t>1/7/2013</t>
  </si>
  <si>
    <t>5/3/2012</t>
  </si>
  <si>
    <t>Close, Phil</t>
  </si>
  <si>
    <t>8/30/2010</t>
  </si>
  <si>
    <t>9/26/2011</t>
  </si>
  <si>
    <t>5/4/2011</t>
  </si>
  <si>
    <t>Clukey, Elijian</t>
  </si>
  <si>
    <t>2/28/2019</t>
  </si>
  <si>
    <t>Cockel, James</t>
  </si>
  <si>
    <t>Cole, Spencer</t>
  </si>
  <si>
    <t>9/23/2016</t>
  </si>
  <si>
    <t>5/1/2016</t>
  </si>
  <si>
    <t>Corleone, Michael</t>
  </si>
  <si>
    <t>Corleone, Vito</t>
  </si>
  <si>
    <t>Director of Operations</t>
  </si>
  <si>
    <t>2/4/2019</t>
  </si>
  <si>
    <t xml:space="preserve">Cornett, Lisa </t>
  </si>
  <si>
    <t>Costello, Frank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</si>
  <si>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</si>
  <si>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</si>
  <si>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</si>
  <si>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</si>
  <si>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</si>
  <si>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</si>
  <si>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</si>
  <si>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Debra Houlihan</t>
  </si>
  <si>
    <t>1/24/2019</t>
  </si>
  <si>
    <t xml:space="preserve">Daniele, Ann  </t>
  </si>
  <si>
    <t xml:space="preserve">Darson, Jene'ya </t>
  </si>
  <si>
    <t>7/2/2012</t>
  </si>
  <si>
    <t>Davis, Daniel</t>
  </si>
  <si>
    <t>Dee, Randy</t>
  </si>
  <si>
    <t>1/31/2019</t>
  </si>
  <si>
    <t>DeGweck,  James</t>
  </si>
  <si>
    <t>6/8/2016</t>
  </si>
  <si>
    <t>4/2/2016</t>
  </si>
  <si>
    <t>Del Bosque, Keyla</t>
  </si>
  <si>
    <t>Delarge, Alex</t>
  </si>
  <si>
    <t>AL</t>
  </si>
  <si>
    <t>PIP</t>
  </si>
  <si>
    <t>Demita, Carla</t>
  </si>
  <si>
    <t>11/4/2015</t>
  </si>
  <si>
    <t>more money</t>
  </si>
  <si>
    <t>5/6/2015</t>
  </si>
  <si>
    <t xml:space="preserve">Desimone, Carl </t>
  </si>
  <si>
    <t>DeVito, Tommy</t>
  </si>
  <si>
    <t>BI Developer</t>
  </si>
  <si>
    <t>2/15/2017</t>
  </si>
  <si>
    <t>Brian Champaigne</t>
  </si>
  <si>
    <t>1/23/2019</t>
  </si>
  <si>
    <t xml:space="preserve">Dickinson, Geoff </t>
  </si>
  <si>
    <t xml:space="preserve">Dietrich, Jenna  </t>
  </si>
  <si>
    <t>WA</t>
  </si>
  <si>
    <t>Website</t>
  </si>
  <si>
    <t>1/29/2019</t>
  </si>
  <si>
    <t xml:space="preserve">DiNocco, Lily </t>
  </si>
  <si>
    <t>1/18/2019</t>
  </si>
  <si>
    <t>Dobrin, Denisa  S</t>
  </si>
  <si>
    <t>Dolan, Linda</t>
  </si>
  <si>
    <t>Dougall, Eric</t>
  </si>
  <si>
    <t>IT Manager - Support</t>
  </si>
  <si>
    <t>1/5/2014</t>
  </si>
  <si>
    <t>1/4/2019</t>
  </si>
  <si>
    <t>Driver, Elle</t>
  </si>
  <si>
    <t>CA</t>
  </si>
  <si>
    <t>1/27/2019</t>
  </si>
  <si>
    <t xml:space="preserve">Dunn, Amy  </t>
  </si>
  <si>
    <t>Dunne, Amy</t>
  </si>
  <si>
    <t>Eaton, Marianne</t>
  </si>
  <si>
    <t>6/6/2017</t>
  </si>
  <si>
    <t>military</t>
  </si>
  <si>
    <t>4/9/2017</t>
  </si>
  <si>
    <t>Engdahl, Jean</t>
  </si>
  <si>
    <t>2/13/2019</t>
  </si>
  <si>
    <t>England, Rex</t>
  </si>
  <si>
    <t>Erilus, Angela</t>
  </si>
  <si>
    <t>Estremera, Miguel</t>
  </si>
  <si>
    <t>9/27/2018</t>
  </si>
  <si>
    <t>4/12/2018</t>
  </si>
  <si>
    <t>Evensen, April</t>
  </si>
  <si>
    <t>2/25/2018</t>
  </si>
  <si>
    <t>no-call, no-show</t>
  </si>
  <si>
    <t>1/15/2017</t>
  </si>
  <si>
    <t>Exantus, Susan</t>
  </si>
  <si>
    <t>6/5/2013</t>
  </si>
  <si>
    <t>8/10/2012</t>
  </si>
  <si>
    <t xml:space="preserve">Faller, Megan </t>
  </si>
  <si>
    <t>Fancett, Nicole</t>
  </si>
  <si>
    <t>Ferguson, Susan</t>
  </si>
  <si>
    <t>5/17/2016</t>
  </si>
  <si>
    <t>2/4/2016</t>
  </si>
  <si>
    <t xml:space="preserve">Fernandes, Nilson  </t>
  </si>
  <si>
    <t>Fett, Boba</t>
  </si>
  <si>
    <t>Network Engineer</t>
  </si>
  <si>
    <t>Fidelia,  Libby</t>
  </si>
  <si>
    <t>Fitzpatrick, Michael  J</t>
  </si>
  <si>
    <t>6/24/2013</t>
  </si>
  <si>
    <t>4/5/2013</t>
  </si>
  <si>
    <t>Foreman, Tanya</t>
  </si>
  <si>
    <t>1/9/2013</t>
  </si>
  <si>
    <t>1/7/2012</t>
  </si>
  <si>
    <t>Forrest, Alex</t>
  </si>
  <si>
    <t>8/19/2018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</si>
  <si>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</si>
  <si>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</si>
  <si>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</si>
  <si>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</si>
  <si>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</si>
  <si>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</si>
  <si>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</si>
  <si>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>2/8/2019</t>
  </si>
  <si>
    <t xml:space="preserve">Fraval, Maruk </t>
  </si>
  <si>
    <t>Galia, Lisa</t>
  </si>
  <si>
    <t>Garcia, Raul</t>
  </si>
  <si>
    <t>Gaul, Barbara</t>
  </si>
  <si>
    <t>2/26/2019</t>
  </si>
  <si>
    <t>Gentry, Mildred</t>
  </si>
  <si>
    <t>1/16/2019</t>
  </si>
  <si>
    <t>Gerke, Melisa</t>
  </si>
  <si>
    <t>11/15/2016</t>
  </si>
  <si>
    <t>4/29/2016</t>
  </si>
  <si>
    <t xml:space="preserve">Gill, Whitney  </t>
  </si>
  <si>
    <t>OH</t>
  </si>
  <si>
    <t>9/5/2015</t>
  </si>
  <si>
    <t>1/15/2014</t>
  </si>
  <si>
    <t>Gilles, Alex</t>
  </si>
  <si>
    <t>6/25/2015</t>
  </si>
  <si>
    <t>1/20/2015</t>
  </si>
  <si>
    <t>Girifalco, Evelyn</t>
  </si>
  <si>
    <t>2/7/2019</t>
  </si>
  <si>
    <t>Givens, Myriam</t>
  </si>
  <si>
    <t>IN</t>
  </si>
  <si>
    <t>Goble, Taisha</t>
  </si>
  <si>
    <t>3/15/2015</t>
  </si>
  <si>
    <t>Goeth, Amon</t>
  </si>
  <si>
    <t xml:space="preserve">Gold, Shenice  </t>
  </si>
  <si>
    <t>Gonzalez, Cayo</t>
  </si>
  <si>
    <t>Gonzalez, Juan</t>
  </si>
  <si>
    <t>5/30/2011</t>
  </si>
  <si>
    <t>3/6/2011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</si>
  <si>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</si>
  <si>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</si>
  <si>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</si>
  <si>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</si>
  <si>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</si>
  <si>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</si>
  <si>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>2/15/2019</t>
  </si>
  <si>
    <t xml:space="preserve">Gray, Elijiah  </t>
  </si>
  <si>
    <t>Gross, Paula</t>
  </si>
  <si>
    <t>1/11/2014</t>
  </si>
  <si>
    <t>6/3/2013</t>
  </si>
  <si>
    <t>Gruber, Hans</t>
  </si>
  <si>
    <t>Guilianno, Mike</t>
  </si>
  <si>
    <t>TN</t>
  </si>
  <si>
    <t>10/31/2014</t>
  </si>
  <si>
    <t>2/1/2013</t>
  </si>
  <si>
    <t>Handschiegl, Joanne</t>
  </si>
  <si>
    <t>Hankard, Earnest</t>
  </si>
  <si>
    <t>1/8/2019</t>
  </si>
  <si>
    <t xml:space="preserve">Harrington, Christie </t>
  </si>
  <si>
    <t>12/15/2015</t>
  </si>
  <si>
    <t>5/2/2015</t>
  </si>
  <si>
    <t>Harrison, Kara</t>
  </si>
  <si>
    <t>Heitzman, Anthony</t>
  </si>
  <si>
    <t>2/11/2019</t>
  </si>
  <si>
    <t>Hendrickson, Trina</t>
  </si>
  <si>
    <t>6/18/2013</t>
  </si>
  <si>
    <t>1/30/2013</t>
  </si>
  <si>
    <t>Hitchcock, Alfred</t>
  </si>
  <si>
    <t>NH</t>
  </si>
  <si>
    <t>Homberger, Adrienne  J</t>
  </si>
  <si>
    <t>4/7/2012</t>
  </si>
  <si>
    <t>Horton, Jayne</t>
  </si>
  <si>
    <t>Houlihan, Debra</t>
  </si>
  <si>
    <t>Director of Sales</t>
  </si>
  <si>
    <t>RI</t>
  </si>
  <si>
    <t>Howard, Estelle</t>
  </si>
  <si>
    <t>Administrative Assistant</t>
  </si>
  <si>
    <t>4/15/2015</t>
  </si>
  <si>
    <t>Hudson, Jane</t>
  </si>
  <si>
    <t>Hunts, Julissa</t>
  </si>
  <si>
    <t>Hutter, Rosalie</t>
  </si>
  <si>
    <t>Huynh, Ming</t>
  </si>
  <si>
    <t>4/1/2013</t>
  </si>
  <si>
    <t>Immediato, Walter</t>
  </si>
  <si>
    <t>4/12/2012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</si>
  <si>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</si>
  <si>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</si>
  <si>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</si>
  <si>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</si>
  <si>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</si>
  <si>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</si>
  <si>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>4/29/2018</t>
  </si>
  <si>
    <t>2/14/2018</t>
  </si>
  <si>
    <t xml:space="preserve">Johnson, Noelle </t>
  </si>
  <si>
    <t>Johnston, Yen</t>
  </si>
  <si>
    <t xml:space="preserve">Jung, Judy  </t>
  </si>
  <si>
    <t>4/1/2016</t>
  </si>
  <si>
    <t>2/3/2016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</si>
  <si>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</si>
  <si>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</si>
  <si>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</si>
  <si>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</si>
  <si>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</si>
  <si>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</si>
  <si>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</si>
  <si>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</si>
  <si>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</si>
  <si>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</si>
  <si>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</si>
  <si>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</si>
  <si>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>6/4/2015</t>
  </si>
  <si>
    <t>3/1/2015</t>
  </si>
  <si>
    <t xml:space="preserve">Kirill, Alexandra  </t>
  </si>
  <si>
    <t>1/9/2014</t>
  </si>
  <si>
    <t>Knapp, Bradley  J</t>
  </si>
  <si>
    <t>2/6/2019</t>
  </si>
  <si>
    <t>Kretschmer, John</t>
  </si>
  <si>
    <t>Kreuger, Freddy</t>
  </si>
  <si>
    <t>NY</t>
  </si>
  <si>
    <t>Lajiri,  Jyoti</t>
  </si>
  <si>
    <t>Landa, Hans</t>
  </si>
  <si>
    <t>12/12/2015</t>
  </si>
  <si>
    <t>2/15/2015</t>
  </si>
  <si>
    <t>Langford, Lindsey</t>
  </si>
  <si>
    <t>Langton, Enrico</t>
  </si>
  <si>
    <t xml:space="preserve">LaRotonda, William  </t>
  </si>
  <si>
    <t>Latif, Mohammed</t>
  </si>
  <si>
    <t>4/15/2013</t>
  </si>
  <si>
    <t>2/20/2013</t>
  </si>
  <si>
    <t>Le, Binh</t>
  </si>
  <si>
    <t>Senior BI Developer</t>
  </si>
  <si>
    <t>Leach, Dallas</t>
  </si>
  <si>
    <t>7/2/2017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</si>
  <si>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</si>
  <si>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</si>
  <si>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</si>
  <si>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</si>
  <si>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</si>
  <si>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</si>
  <si>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</si>
  <si>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9/26/2018</t>
  </si>
  <si>
    <t>3/2/2018</t>
  </si>
  <si>
    <t>Linden, Mathew</t>
  </si>
  <si>
    <t xml:space="preserve">Lindsay, Leonara </t>
  </si>
  <si>
    <t>Lundy, Susan</t>
  </si>
  <si>
    <t>9/15/2016</t>
  </si>
  <si>
    <t>6/10/2016</t>
  </si>
  <si>
    <t>Lunquist, Lisa</t>
  </si>
  <si>
    <t>Lydon, Allison</t>
  </si>
  <si>
    <t>Lynch, Lindsay</t>
  </si>
  <si>
    <t>11/14/2015</t>
  </si>
  <si>
    <t>2/2/2015</t>
  </si>
  <si>
    <t>MacLennan, Samuel</t>
  </si>
  <si>
    <t>9/26/2017</t>
  </si>
  <si>
    <t>4/1/2017</t>
  </si>
  <si>
    <t xml:space="preserve">Mahoney, Lauren  </t>
  </si>
  <si>
    <t>Manchester, Robyn</t>
  </si>
  <si>
    <t>Mancuso, Karen</t>
  </si>
  <si>
    <t>8/19/2012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</si>
  <si>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</si>
  <si>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</si>
  <si>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</si>
  <si>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</si>
  <si>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</si>
  <si>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</si>
  <si>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</si>
  <si>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11/11/2016</t>
  </si>
  <si>
    <t>2/5/2016</t>
  </si>
  <si>
    <t>Medeiros, Jennifer</t>
  </si>
  <si>
    <t>Miller, Brannon</t>
  </si>
  <si>
    <t>yes</t>
  </si>
  <si>
    <t>Hispanic</t>
  </si>
  <si>
    <t>Miller, Ned</t>
  </si>
  <si>
    <t>9/4/2014</t>
  </si>
  <si>
    <t>1/14/2013</t>
  </si>
  <si>
    <t>Monkfish, Erasumus</t>
  </si>
  <si>
    <t>Monroe, Peter</t>
  </si>
  <si>
    <t>IT Manager - Infra</t>
  </si>
  <si>
    <t>2/15/2012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</si>
  <si>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</si>
  <si>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</si>
  <si>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</si>
  <si>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</si>
  <si>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</si>
  <si>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</si>
  <si>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</si>
  <si>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</si>
  <si>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3/2/2013</t>
  </si>
  <si>
    <t>Ndzi, Horia</t>
  </si>
  <si>
    <t>5/25/2016</t>
  </si>
  <si>
    <t>3/6/2016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</si>
  <si>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</si>
  <si>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</si>
  <si>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</si>
  <si>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</si>
  <si>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</si>
  <si>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</si>
  <si>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</si>
  <si>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>5/1/2018</t>
  </si>
  <si>
    <t>3/9/2018</t>
  </si>
  <si>
    <t xml:space="preserve">Oliver, Brooke </t>
  </si>
  <si>
    <t>7/2/2013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</si>
  <si>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</si>
  <si>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</si>
  <si>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</si>
  <si>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</si>
  <si>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</si>
  <si>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</si>
  <si>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</si>
  <si>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1/12/2014</t>
  </si>
  <si>
    <t>Patronick, Lucas</t>
  </si>
  <si>
    <t>9/7/2015</t>
  </si>
  <si>
    <t>8/16/2015</t>
  </si>
  <si>
    <t>Pearson, Randall</t>
  </si>
  <si>
    <t>1/16/2016</t>
  </si>
  <si>
    <t>Smith, Martin</t>
  </si>
  <si>
    <t>12/28/2017</t>
  </si>
  <si>
    <t>Pelletier, Ermine</t>
  </si>
  <si>
    <t>9/15/2015</t>
  </si>
  <si>
    <t>2/6/2015</t>
  </si>
  <si>
    <t>Perry, Shakira</t>
  </si>
  <si>
    <t>10/25/2015</t>
  </si>
  <si>
    <t>medical issues</t>
  </si>
  <si>
    <t>5/13/2014</t>
  </si>
  <si>
    <t>Peters, Lauren</t>
  </si>
  <si>
    <t>2/4/2013</t>
  </si>
  <si>
    <t>1/10/2013</t>
  </si>
  <si>
    <t xml:space="preserve">Peterson, Ebonee  </t>
  </si>
  <si>
    <t>5/18/2016</t>
  </si>
  <si>
    <t>3/5/2015</t>
  </si>
  <si>
    <t xml:space="preserve">Petingill, Shana  </t>
  </si>
  <si>
    <t>Petrowsky, Thelma</t>
  </si>
  <si>
    <t>Pham, Hong</t>
  </si>
  <si>
    <t>11/30/2012</t>
  </si>
  <si>
    <t xml:space="preserve">Pitt, Brad </t>
  </si>
  <si>
    <t>Potts, Xana</t>
  </si>
  <si>
    <t>KY</t>
  </si>
  <si>
    <t>Power, Morissa</t>
  </si>
  <si>
    <t>6/4/2018</t>
  </si>
  <si>
    <t>4/2/2018</t>
  </si>
  <si>
    <t xml:space="preserve">Punjabhi, Louis  </t>
  </si>
  <si>
    <t>Purinton, Janine</t>
  </si>
  <si>
    <t>4/2/2013</t>
  </si>
  <si>
    <t>Quinn, Sean</t>
  </si>
  <si>
    <t>8/15/2015</t>
  </si>
  <si>
    <t>4/19/2014</t>
  </si>
  <si>
    <t>Rachael, Maggie</t>
  </si>
  <si>
    <t>Rarrick, Quinn</t>
  </si>
  <si>
    <t>4/7/2018</t>
  </si>
  <si>
    <t>2/4/2018</t>
  </si>
  <si>
    <t>Ren, Kylo</t>
  </si>
  <si>
    <t>ID</t>
  </si>
  <si>
    <t>Rhoads, Thomas</t>
  </si>
  <si>
    <t>1/15/2016</t>
  </si>
  <si>
    <t xml:space="preserve">Rivera, Haley  </t>
  </si>
  <si>
    <t>Roberson, May</t>
  </si>
  <si>
    <t>10/22/2011</t>
  </si>
  <si>
    <t>Robertson, Peter</t>
  </si>
  <si>
    <t>2/8/2012</t>
  </si>
  <si>
    <t>1/6/2012</t>
  </si>
  <si>
    <t xml:space="preserve">Robinson, Alain  </t>
  </si>
  <si>
    <t>1/26/2016</t>
  </si>
  <si>
    <t>1/10/2015</t>
  </si>
  <si>
    <t>Robinson, Cherly</t>
  </si>
  <si>
    <t>4/5/2016</t>
  </si>
  <si>
    <t>Robinson, Elias</t>
  </si>
  <si>
    <t xml:space="preserve">Roby, Lori </t>
  </si>
  <si>
    <t>Roehrich, Bianca</t>
  </si>
  <si>
    <t>Principal Data Architect</t>
  </si>
  <si>
    <t>11/10/2018</t>
  </si>
  <si>
    <t>2/13/2018</t>
  </si>
  <si>
    <t>Roper, Katie</t>
  </si>
  <si>
    <t>Data Architect</t>
  </si>
  <si>
    <t xml:space="preserve">Rose, Ashley  </t>
  </si>
  <si>
    <t>Rossetti, Bruno</t>
  </si>
  <si>
    <t>8/13/2018</t>
  </si>
  <si>
    <t>7/2/2018</t>
  </si>
  <si>
    <t>Roup,Simon</t>
  </si>
  <si>
    <t>IT Manager - DB</t>
  </si>
  <si>
    <t>Ruiz, Ricardo</t>
  </si>
  <si>
    <t>1/4/2015</t>
  </si>
  <si>
    <t>Saada, Adell</t>
  </si>
  <si>
    <t>Saar-Beckles, Melinda</t>
  </si>
  <si>
    <t xml:space="preserve">Sadki, Nore  </t>
  </si>
  <si>
    <t>7/30/2018</t>
  </si>
  <si>
    <t>2/5/2018</t>
  </si>
  <si>
    <t>Sahoo, Adil</t>
  </si>
  <si>
    <t>Salter, Jason</t>
  </si>
  <si>
    <t xml:space="preserve">Data Analyst </t>
  </si>
  <si>
    <t>10/31/2015</t>
  </si>
  <si>
    <t>4/20/2015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</si>
  <si>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</si>
  <si>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</si>
  <si>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</si>
  <si>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</si>
  <si>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</si>
  <si>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</si>
  <si>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</si>
  <si>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4/8/2015</t>
  </si>
  <si>
    <t>4/2/2015</t>
  </si>
  <si>
    <t>Smith, Joe</t>
  </si>
  <si>
    <t>Smith, John</t>
  </si>
  <si>
    <t>Smith, Leigh Ann</t>
  </si>
  <si>
    <t>9/25/2013</t>
  </si>
  <si>
    <t>8/15/2013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</si>
  <si>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</si>
  <si>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</si>
  <si>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</si>
  <si>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</si>
  <si>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</si>
  <si>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</si>
  <si>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6/29/2015</t>
  </si>
  <si>
    <t>3/2/2015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</si>
  <si>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</si>
  <si>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</si>
  <si>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</si>
  <si>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</si>
  <si>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</si>
  <si>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</si>
  <si>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</si>
  <si>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</si>
  <si>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</si>
  <si>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</si>
  <si>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</si>
  <si>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</si>
  <si>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</si>
  <si>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</si>
  <si>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>7/8/2017</t>
  </si>
  <si>
    <t>4/18/2017</t>
  </si>
  <si>
    <t xml:space="preserve">Terry, Sharlene </t>
  </si>
  <si>
    <t>OR</t>
  </si>
  <si>
    <t>Theamstern, Sophia</t>
  </si>
  <si>
    <t>9/5/2016</t>
  </si>
  <si>
    <t>3/2/2016</t>
  </si>
  <si>
    <t>Thibaud, Kenneth</t>
  </si>
  <si>
    <t>7/14/2010</t>
  </si>
  <si>
    <t>Tippett, Jeanette</t>
  </si>
  <si>
    <t>Torrence, Jack</t>
  </si>
  <si>
    <t>ND</t>
  </si>
  <si>
    <t>Trang, Mei</t>
  </si>
  <si>
    <t xml:space="preserve">Tredinnick, Neville </t>
  </si>
  <si>
    <t>2/12/2016</t>
  </si>
  <si>
    <t>True, Edward</t>
  </si>
  <si>
    <t>4/15/2018</t>
  </si>
  <si>
    <t>2/12/2017</t>
  </si>
  <si>
    <t>Trzeciak, Cybil</t>
  </si>
  <si>
    <t>7/2/2014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</si>
  <si>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</si>
  <si>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</si>
  <si>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</si>
  <si>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</si>
  <si>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</si>
  <si>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</si>
  <si>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</si>
  <si>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</si>
  <si>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2/22/2017</t>
  </si>
  <si>
    <t>Volk, Colleen</t>
  </si>
  <si>
    <t>2/8/2016</t>
  </si>
  <si>
    <t>gross misconduct</t>
  </si>
  <si>
    <t>2/1/2015</t>
  </si>
  <si>
    <t>Von Massenbach, Anna</t>
  </si>
  <si>
    <t>Walker, Roger</t>
  </si>
  <si>
    <t>Wallace, Courtney  E</t>
  </si>
  <si>
    <t>1/2/2012</t>
  </si>
  <si>
    <t>Wallace, Theresa</t>
  </si>
  <si>
    <t>9/1/2015</t>
  </si>
  <si>
    <t>9/5/2014</t>
  </si>
  <si>
    <t>Wang, Charlie</t>
  </si>
  <si>
    <t>Warfield, Sarah</t>
  </si>
  <si>
    <t>2/5/2019</t>
  </si>
  <si>
    <t>Whittier, Scott</t>
  </si>
  <si>
    <t>5/15/2014</t>
  </si>
  <si>
    <t>Wilber, Barry</t>
  </si>
  <si>
    <t>Wilkes, Annie</t>
  </si>
  <si>
    <t>2/6/2011</t>
  </si>
  <si>
    <t xml:space="preserve">Williams, Jacquelyn  </t>
  </si>
  <si>
    <t>6/27/2015</t>
  </si>
  <si>
    <t>6/2/2014</t>
  </si>
  <si>
    <t xml:space="preserve">Winthrop, Jordan  </t>
  </si>
  <si>
    <t>2/21/2016</t>
  </si>
  <si>
    <t>1/19/2016</t>
  </si>
  <si>
    <t>Wolk, Hang  T</t>
  </si>
  <si>
    <t>Woodson, Jason</t>
  </si>
  <si>
    <t xml:space="preserve">Ybarra, Catherine </t>
  </si>
  <si>
    <t>9/29/2015</t>
  </si>
  <si>
    <t>9/2/2015</t>
  </si>
  <si>
    <t>Zamora, Jennifer</t>
  </si>
  <si>
    <t>CIO</t>
  </si>
  <si>
    <t>Zhou, Julia</t>
  </si>
  <si>
    <t>Zima, Colleen</t>
  </si>
  <si>
    <t>questions and answers</t>
  </si>
  <si>
    <t>1.What is the total number of employees in the dataset?</t>
  </si>
  <si>
    <t>Row Labels</t>
  </si>
  <si>
    <t>Grand Total</t>
  </si>
  <si>
    <t>Count of EmpID</t>
  </si>
  <si>
    <t>4.What is the average salary by department?</t>
  </si>
  <si>
    <t>Average of Salary</t>
  </si>
  <si>
    <t>5.Which recruitment source brought in the most employees?</t>
  </si>
  <si>
    <t>6.How many employees were hired through diversity job fairs?</t>
  </si>
  <si>
    <t>7.What is the percentage of employees have received an “Exceeds” rating in their performance scores?</t>
  </si>
  <si>
    <t>(count of getting exceeds)</t>
  </si>
  <si>
    <t>(total employees)</t>
  </si>
  <si>
    <t>(percentage)</t>
  </si>
  <si>
    <t>8.How many employees have more than 10 absences?</t>
  </si>
  <si>
    <t>9.What is the distribution of employees based on gender?</t>
  </si>
  <si>
    <t>Min of Salary</t>
  </si>
  <si>
    <t>11.What is the median number of absences across the company?</t>
  </si>
  <si>
    <t>12.How many employees report to each manager?</t>
  </si>
  <si>
    <t>13.How many employees have special projects, and what is the average count?</t>
  </si>
  <si>
    <t xml:space="preserve">14.Most of the people are hired in which year? </t>
  </si>
  <si>
    <t>h_year</t>
  </si>
  <si>
    <t>dob_year</t>
  </si>
  <si>
    <t>15.How many employees belong to each racial category?</t>
  </si>
  <si>
    <t>16.What is the average salary by employee status ?</t>
  </si>
  <si>
    <t>17.How many employees are joined in each year?</t>
  </si>
  <si>
    <t>18.What is the average performance score by department?</t>
  </si>
  <si>
    <t>Average of PerfScoreID</t>
  </si>
  <si>
    <t>19.How many employees are still working in company</t>
  </si>
  <si>
    <t>20.How many employees need improvement in their performance score?</t>
  </si>
  <si>
    <t>2.How many employees have come late in the last 30 days?</t>
  </si>
  <si>
    <t>3.How many employees are in each department?</t>
  </si>
  <si>
    <t>10.What is the minimum salary based on job position?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</si>
</sst>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14009]dd/mm/yy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JITHA" refreshedDate="45610.604267824077" createdVersion="8" refreshedVersion="8" minRefreshableVersion="3" recordCount="311" xr:uid="{30A58BDD-3AB1-4CD3-ADB4-781787F7E475}">
  <cacheSource type="worksheet">
    <worksheetSource name="HRDataset_v14"/>
  </cacheSource>
  <cacheFields count="36">
    <cacheField name="Employee_Name" numFmtId="0">
      <sharedItems/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/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 count="32"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Data Analyst "/>
        <s v="CIO"/>
      </sharedItems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DOB" numFmtId="0">
      <sharedItems count="307">
        <s v="07/10/83"/>
        <s v="05/05/75"/>
        <s v="09/19/88"/>
        <s v="09/27/88"/>
        <s v="09/08/89"/>
        <s v="05/22/77"/>
        <s v="05/24/79"/>
        <s v="02/18/83"/>
        <s v="02/11/70"/>
        <s v="01/07/88"/>
        <s v="01/12/74"/>
        <s v="02/21/74"/>
        <s v="07/04/88"/>
        <s v="07/20/83"/>
        <s v="07/15/77"/>
        <s v="10/18/81"/>
        <s v="04/17/66"/>
        <s v="10/27/70"/>
        <s v="04/04/86"/>
        <s v="04/06/79"/>
        <s v="12/22/70"/>
        <s v="12/27/58"/>
        <s v="09/01/89"/>
        <s v="09/21/90"/>
        <s v="01/16/67"/>
        <s v="07/30/64"/>
        <s v="04/04/87"/>
        <s v="03/10/70"/>
        <s v="08/24/90"/>
        <s v="11/24/87"/>
        <s v="07/28/83"/>
        <s v="10/30/69"/>
        <s v="06/01/64"/>
        <s v="03/02/80"/>
        <s v="08/19/77"/>
        <s v="11/22/66"/>
        <s v="08/09/83"/>
        <s v="04/05/87"/>
        <s v="02/02/83"/>
        <s v="06/06/86"/>
        <s v="05/15/63"/>
        <s v="01/02/51"/>
        <s v="02/09/72"/>
        <s v="02/12/79"/>
        <s v="08/24/83"/>
        <s v="06/11/70"/>
        <s v="08/27/83"/>
        <s v="05/31/88"/>
        <s v="09/05/85"/>
        <s v="08/31/81"/>
        <s v="11/25/78"/>
        <s v="08/26/80"/>
        <s v="09/08/77"/>
        <s v="08/12/79"/>
        <s v="12/17/75"/>
        <s v="03/19/83"/>
        <s v="03/31/77"/>
        <s v="08/26/86"/>
        <s v="04/10/87"/>
        <s v="09/09/65"/>
        <s v="04/19/90"/>
        <s v="01/18/52"/>
        <s v="11/05/78"/>
        <s v="09/14/79"/>
        <s v="04/15/88"/>
        <s v="10/31/77"/>
        <s v="07/05/79"/>
        <s v="11/02/75"/>
        <s v="02/25/51"/>
        <s v="04/19/67"/>
        <s v="09/04/83"/>
        <s v="11/15/82"/>
        <s v="05/14/87"/>
        <s v="12/02/78"/>
        <s v="10/07/86"/>
        <s v="07/18/88"/>
        <s v="07/09/70"/>
        <s v="11/08/88"/>
        <s v="11/28/73"/>
        <s v="09/23/73"/>
        <s v="09/05/91"/>
        <s v="05/31/74"/>
        <s v="08/25/78"/>
        <s v="08/25/89"/>
        <s v="09/02/83"/>
        <s v="05/06/89"/>
        <s v="05/15/87"/>
        <s v="09/22/78"/>
        <s v="09/27/87"/>
        <s v="04/14/55"/>
        <s v="10/18/89"/>
        <s v="06/18/87"/>
        <s v="03/16/81"/>
        <s v="10/01/81"/>
        <s v="11/08/83"/>
        <s v="07/07/75"/>
        <s v="07/05/80"/>
        <s v="04/16/79"/>
        <s v="08/28/63"/>
        <s v="07/06/68"/>
        <s v="09/15/85"/>
        <s v="12/02/83"/>
        <s v="10/01/90"/>
        <s v="05/15/70"/>
        <s v="07/10/71"/>
        <s v="08/09/74"/>
        <s v="05/08/80"/>
        <s v="09/22/89"/>
        <s v="10/23/71"/>
        <s v="11/24/89"/>
        <s v="06/18/92"/>
        <s v="09/29/69"/>
        <s v="10/12/64"/>
        <s v="04/16/81"/>
        <s v="05/25/86"/>
        <s v="05/21/79"/>
        <s v="12/08/83"/>
        <s v="10/09/74"/>
        <s v="07/11/81"/>
        <s v="05/21/83"/>
        <s v="06/30/89"/>
        <s v="02/09/69"/>
        <s v="03/23/77"/>
        <s v="08/10/88"/>
        <s v="08/18/52"/>
        <s v="05/02/74"/>
        <s v="01/04/84"/>
        <s v="08/27/72"/>
        <s v="09/14/88"/>
        <s v="02/16/84"/>
        <s v="02/21/84"/>
        <s v="03/17/66"/>
        <s v="09/16/85"/>
        <s v="06/10/86"/>
        <s v="03/11/84"/>
        <s v="05/07/92"/>
        <s v="09/22/76"/>
        <s v="11/15/76"/>
        <s v="01/28/91"/>
        <s v="09/11/72"/>
        <s v="03/22/66"/>
        <s v="11/06/86"/>
        <s v="04/13/64"/>
        <s v="08/19/59"/>
        <s v="11/07/86"/>
        <s v="09/08/69"/>
        <s v="04/17/86"/>
        <s v="11/11/89"/>
        <s v="01/19/76"/>
        <s v="11/27/79"/>
        <s v="09/21/54"/>
        <s v="12/08/73"/>
        <s v="10/08/70"/>
        <s v="11/10/77"/>
        <s v="02/02/80"/>
        <s v="02/24/69"/>
        <s v="04/23/86"/>
        <s v="07/01/72"/>
        <s v="07/25/79"/>
        <s v="12/09/86"/>
        <s v="04/26/84"/>
        <s v="05/09/84"/>
        <s v="06/14/87"/>
        <s v="01/17/79"/>
        <s v="06/10/84"/>
        <s v="09/02/82"/>
        <s v="12/27/88"/>
        <s v="10/26/81"/>
        <s v="03/26/81"/>
        <s v="03/19/79"/>
        <s v="10/05/88"/>
        <s v="12/26/76"/>
        <s v="03/28/82"/>
        <s v="10/22/75"/>
        <s v="02/14/73"/>
        <s v="11/09/72"/>
        <s v="07/07/86"/>
        <s v="08/25/76"/>
        <s v="12/10/86"/>
        <s v="11/07/74"/>
        <s v="11/07/87"/>
        <s v="11/22/77"/>
        <s v="05/21/87"/>
        <s v="01/07/87"/>
        <s v="07/01/84"/>
        <s v="05/30/68"/>
        <s v="08/10/81"/>
        <s v="06/29/85"/>
        <s v="08/17/92"/>
        <s v="10/05/86"/>
        <s v="04/24/70"/>
        <s v="12/03/76"/>
        <s v="04/04/79"/>
        <s v="07/07/84"/>
        <s v="12/01/74"/>
        <s v="04/18/80"/>
        <s v="04/25/70"/>
        <s v="05/02/89"/>
        <s v="03/28/83"/>
        <s v="04/08/77"/>
        <s v="06/03/67"/>
        <s v="03/31/89"/>
        <s v="11/23/85"/>
        <s v="09/30/80"/>
        <s v="02/11/52"/>
        <s v="05/11/90"/>
        <s v="12/11/76"/>
        <s v="11/24/79"/>
        <s v="05/19/82"/>
        <s v="05/01/79"/>
        <s v="02/20/79"/>
        <s v="09/05/84"/>
        <s v="03/17/88"/>
        <s v="07/18/89"/>
        <s v="07/20/86"/>
        <s v="08/17/86"/>
        <s v="05/09/77"/>
        <s v="03/10/79"/>
        <s v="09/16/84"/>
        <s v="03/06/88"/>
        <s v="11/23/81"/>
        <s v="08/29/88"/>
        <s v="10/15/84"/>
        <s v="06/19/61"/>
        <s v="09/22/70"/>
        <s v="11/06/84"/>
        <s v="05/12/80"/>
        <s v="12/31/84"/>
        <s v="10/12/54"/>
        <s v="07/22/82"/>
        <s v="01/12/73"/>
        <s v="09/05/81"/>
        <s v="07/03/72"/>
        <s v="01/07/74"/>
        <s v="01/07/85"/>
        <s v="01/28/85"/>
        <s v="10/11/81"/>
        <s v="05/27/73"/>
        <s v="11/21/72"/>
        <s v="12/05/74"/>
        <s v="03/18/87"/>
        <s v="04/05/73"/>
        <s v="01/04/64"/>
        <s v="07/24/86"/>
        <s v="06/06/68"/>
        <s v="12/21/74"/>
        <s v="04/26/86"/>
        <s v="12/17/87"/>
        <s v="07/10/88"/>
        <s v="03/10/75"/>
        <s v="04/14/81"/>
        <s v="08/24/85"/>
        <s v="02/08/70"/>
        <s v="05/19/88"/>
        <s v="11/25/87"/>
        <s v="10/30/63"/>
        <s v="08/16/84"/>
        <s v="02/02/65"/>
        <s v="03/12/73"/>
        <s v="02/09/83"/>
        <s v="07/20/68"/>
        <s v="09/30/75"/>
        <s v="03/26/73"/>
        <s v="08/25/82"/>
        <s v="05/09/74"/>
        <s v="09/01/86"/>
        <s v="03/14/85"/>
        <s v="05/12/89"/>
        <s v="03/28/78"/>
        <s v="10/07/82"/>
        <s v="08/15/68"/>
        <s v="05/06/83"/>
        <s v="10/24/87"/>
        <s v="04/03/75"/>
        <s v="05/24/53"/>
        <s v="05/07/65"/>
        <s v="05/09/65"/>
        <s v="09/16/75"/>
        <s v="06/05/67"/>
        <s v="01/15/68"/>
        <s v="05/16/83"/>
        <s v="05/05/88"/>
        <s v="06/14/83"/>
        <s v="03/15/85"/>
        <s v="03/31/69"/>
        <s v="05/23/91"/>
        <s v="01/31/87"/>
        <s v="10/10/68"/>
        <s v="07/11/89"/>
        <s v="08/07/86"/>
        <s v="06/03/86"/>
        <s v="04/06/85"/>
        <s v="02/10/76"/>
        <s v="11/14/55"/>
        <s v="08/02/80"/>
        <s v="07/08/81"/>
        <s v="05/02/78"/>
        <s v="05/24/87"/>
        <s v="07/30/83"/>
        <s v="10/02/69"/>
        <s v="11/07/58"/>
        <s v="04/20/85"/>
        <s v="05/11/85"/>
        <s v="05/04/82"/>
        <s v="08/30/79"/>
        <s v="02/24/79"/>
        <s v="08/17/78"/>
      </sharedItems>
    </cacheField>
    <cacheField name="Sex" numFmtId="0">
      <sharedItems count="2">
        <s v="M "/>
        <s v="F"/>
      </sharedItems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 count="6">
        <s v="White"/>
        <s v="Black or African American"/>
        <s v="Two or more races"/>
        <s v="Asian"/>
        <s v="American Indian or Alaska Native"/>
        <s v="Hispanic"/>
      </sharedItems>
    </cacheField>
    <cacheField name="DateofHire" numFmtId="0">
      <sharedItems count="101">
        <s v="7/5/2011"/>
        <s v="3/30/2015"/>
        <s v="1/7/2008"/>
        <s v="7/11/2011"/>
        <s v="1/9/2012"/>
        <s v="11/10/2014"/>
        <s v="9/30/2013"/>
        <s v="7/6/2009"/>
        <s v="1/5/2015"/>
        <s v="1/10/2011"/>
        <s v="4/2/2012"/>
        <s v="2/20/2012"/>
        <s v="9/24/2012"/>
        <s v="2/21/2011"/>
        <s v="7/21/2016"/>
        <s v="4/4/2011"/>
        <s v="7/7/2014"/>
        <s v="7/8/2013"/>
        <s v="8/19/2013"/>
        <s v="2/17/2014"/>
        <s v="2/16/2015"/>
        <s v="10/27/2008"/>
        <s v="9/29/2014"/>
        <s v="11/11/2013"/>
        <s v="8/15/2011"/>
        <s v="3/5/2012"/>
        <s v="1/28/2016"/>
        <s v="3/31/2014"/>
        <s v="6/30/2016"/>
        <s v="8/18/2014"/>
        <s v="9/6/2016"/>
        <s v="5/12/2014"/>
        <s v="5/14/2012"/>
        <s v="6/27/2011"/>
        <s v="10/3/2011"/>
        <s v="9/5/2012"/>
        <s v="5/16/2011"/>
        <s v="8/30/2010"/>
        <s v="7/6/2016"/>
        <s v="7/20/2010"/>
        <s v="1/5/2009"/>
        <s v="5/5/2014"/>
        <s v="7/2/2012"/>
        <s v="11/7/2011"/>
        <s v="7/9/2018"/>
        <s v="2/15/2017"/>
        <s v="1/7/2013"/>
        <s v="1/5/2014"/>
        <s v="9/18/2014"/>
        <s v="4/26/2010"/>
        <s v="5/2/2011"/>
        <s v="5/11/2015"/>
        <s v="4/15/2011"/>
        <s v="9/6/2011"/>
        <s v="5/1/2010"/>
        <s v="6/2/2015"/>
        <s v="4/20/2017"/>
        <s v="3/7/2012"/>
        <s v="11/28/2011"/>
        <s v="8/13/2012"/>
        <s v="6/6/2016"/>
        <s v="6/5/2015"/>
        <s v="11/5/2012"/>
        <s v="1/6/2014"/>
        <s v="9/26/2011"/>
        <s v="3/7/2011"/>
        <s v="7/9/2012"/>
        <s v="10/2/2016"/>
        <s v="1/5/2016"/>
        <s v="4/30/2012"/>
        <s v="1/21/2011"/>
        <s v="5/11/2016"/>
        <s v="5/31/2011"/>
        <s v="8/16/2012"/>
        <s v="2/15/2012"/>
        <s v="5/13/2013"/>
        <s v="4/1/2013"/>
        <s v="2/10/2017"/>
        <s v="2/7/2011"/>
        <s v="12/1/2014"/>
        <s v="10/25/2010"/>
        <s v="11/5/2007"/>
        <s v="1/7/2017"/>
        <s v="1/20/2013"/>
        <s v="7/4/2016"/>
        <s v="9/30/2014"/>
        <s v="5/1/2015"/>
        <s v="10/26/2009"/>
        <s v="5/18/2014"/>
        <s v="6/10/2011"/>
        <s v="10/2/2012"/>
        <s v="9/27/2010"/>
        <s v="1/8/2009"/>
        <s v="4/27/2009"/>
        <s v="6/25/2007"/>
        <s v="2/18/2013"/>
        <s v="1/9/2006"/>
        <s v="8/1/2011"/>
        <s v="7/5/2015"/>
        <s v="9/2/2008"/>
        <s v="4/10/2010"/>
      </sharedItems>
    </cacheField>
    <cacheField name="DateofTermination" numFmtId="0">
      <sharedItems/>
    </cacheField>
    <cacheField name="TermReason" numFmtId="0">
      <sharedItems/>
    </cacheField>
    <cacheField name="EmploymentStatus" numFmtId="0">
      <sharedItems count="3">
        <s v="Active"/>
        <s v="Voluntarily Terminated"/>
        <s v="Terminated for Cause"/>
      </sharedItems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 count="21">
        <s v="Michael Albert"/>
        <s v="Simon Roup"/>
        <s v="Kissy Sullivan"/>
        <s v="Elijiah Gray"/>
        <s v="Webster Butler"/>
        <s v="Amy Dunn"/>
        <s v="Alex Sweetwater"/>
        <s v="Ketsia Liebig"/>
        <s v="Brannon Miller"/>
        <s v="Peter Monroe"/>
        <s v="David Stanley"/>
        <s v="Kelley Spirea"/>
        <s v="Brandon R. LeBlanc"/>
        <s v="Janet King"/>
        <s v="John Smith"/>
        <s v="Jennifer Zamora"/>
        <s v="Lynn Daneault"/>
        <s v="Eric Dougall"/>
        <s v="Debra Houlihan"/>
        <s v="Brian Champaigne"/>
        <s v="Board of Directors"/>
      </sharedItems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 count="9">
        <s v="LinkedIn"/>
        <s v="Indeed"/>
        <s v="Google Search"/>
        <s v="Employee Referral"/>
        <s v="Diversity Job Fair"/>
        <s v="On-line Web application"/>
        <s v="CareerBuilder"/>
        <s v="Website"/>
        <s v="Other"/>
      </sharedItems>
    </cacheField>
    <cacheField name="PerformanceScore" numFmtId="0">
      <sharedItems count="4">
        <s v="Exceeds"/>
        <s v="Fully Meets"/>
        <s v="Needs Improvement"/>
        <s v="PIP"/>
      </sharedItems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0">
      <sharedItems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UJITHA" refreshedDate="45610.682356597223" backgroundQuery="1" createdVersion="8" refreshedVersion="8" minRefreshableVersion="3" recordCount="0" supportSubquery="1" supportAdvancedDrill="1" xr:uid="{2D035047-B8E7-44B6-AB14-9318E8457443}">
  <cacheSource type="external" connectionId="2"/>
  <cacheFields count="2">
    <cacheField name="[HRDataset_v14].[h_year].[h_year]" caption="h_year" numFmtId="0" hierarchy="36" level="1">
      <sharedItems containsSemiMixedTypes="0" containsString="0" containsNumber="1" containsInteger="1" minValue="2006" maxValue="2018" count="13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HRDataset_v14].[h_year].&amp;[2006]"/>
            <x15:cachedUniqueName index="1" name="[HRDataset_v14].[h_year].&amp;[2007]"/>
            <x15:cachedUniqueName index="2" name="[HRDataset_v14].[h_year].&amp;[2008]"/>
            <x15:cachedUniqueName index="3" name="[HRDataset_v14].[h_year].&amp;[2009]"/>
            <x15:cachedUniqueName index="4" name="[HRDataset_v14].[h_year].&amp;[2010]"/>
            <x15:cachedUniqueName index="5" name="[HRDataset_v14].[h_year].&amp;[2011]"/>
            <x15:cachedUniqueName index="6" name="[HRDataset_v14].[h_year].&amp;[2012]"/>
            <x15:cachedUniqueName index="7" name="[HRDataset_v14].[h_year].&amp;[2013]"/>
            <x15:cachedUniqueName index="8" name="[HRDataset_v14].[h_year].&amp;[2014]"/>
            <x15:cachedUniqueName index="9" name="[HRDataset_v14].[h_year].&amp;[2015]"/>
            <x15:cachedUniqueName index="10" name="[HRDataset_v14].[h_year].&amp;[2016]"/>
            <x15:cachedUniqueName index="11" name="[HRDataset_v14].[h_year].&amp;[2017]"/>
            <x15:cachedUniqueName index="12" name="[HRDataset_v14].[h_year].&amp;[2018]"/>
          </x15:cachedUniqueNames>
        </ext>
      </extLst>
    </cacheField>
    <cacheField name="[Measures].[Count of EmpID]" caption="Count of EmpID" numFmtId="0" hierarchy="42" level="32767"/>
  </cacheFields>
  <cacheHierarchies count="43">
    <cacheHierarchy uniqueName="[HRDataset_v14].[Employee_Name]" caption="Employee_Name" attribute="1" defaultMemberUniqueName="[HRDataset_v14].[Employee_Name].[All]" allUniqueName="[HRDataset_v14].[Employee_Name].[All]" dimensionUniqueName="[HRDataset_v14]" displayFolder="" count="0" memberValueDatatype="130" unbalanced="0"/>
    <cacheHierarchy uniqueName="[HRDataset_v14].[EmpID]" caption="EmpID" attribute="1" defaultMemberUniqueName="[HRDataset_v14].[EmpID].[All]" allUniqueName="[HRDataset_v14].[EmpID].[All]" dimensionUniqueName="[HRDataset_v14]" displayFolder="" count="0" memberValueDatatype="20" unbalanced="0"/>
    <cacheHierarchy uniqueName="[HRDataset_v14].[MarriedID]" caption="MarriedID" attribute="1" defaultMemberUniqueName="[HRDataset_v14].[MarriedID].[All]" allUniqueName="[HRDataset_v14].[MarriedID].[All]" dimensionUniqueName="[HRDataset_v14]" displayFolder="" count="0" memberValueDatatype="20" unbalanced="0"/>
    <cacheHierarchy uniqueName="[HRDataset_v14].[MaritalStatusID]" caption="MaritalStatusID" attribute="1" defaultMemberUniqueName="[HRDataset_v14].[MaritalStatusID].[All]" allUniqueName="[HRDataset_v14].[MaritalStatusID].[All]" dimensionUniqueName="[HRDataset_v14]" displayFolder="" count="0" memberValueDatatype="20" unbalanced="0"/>
    <cacheHierarchy uniqueName="[HRDataset_v14].[GenderID]" caption="GenderID" attribute="1" defaultMemberUniqueName="[HRDataset_v14].[GenderID].[All]" allUniqueName="[HRDataset_v14].[GenderID].[All]" dimensionUniqueName="[HRDataset_v14]" displayFolder="" count="0" memberValueDatatype="20" unbalanced="0"/>
    <cacheHierarchy uniqueName="[HRDataset_v14].[EmpStatusID]" caption="EmpStatusID" attribute="1" defaultMemberUniqueName="[HRDataset_v14].[EmpStatusID].[All]" allUniqueName="[HRDataset_v14].[EmpStatusID].[All]" dimensionUniqueName="[HRDataset_v14]" displayFolder="" count="0" memberValueDatatype="20" unbalanced="0"/>
    <cacheHierarchy uniqueName="[HRDataset_v14].[DeptID]" caption="DeptID" attribute="1" defaultMemberUniqueName="[HRDataset_v14].[DeptID].[All]" allUniqueName="[HRDataset_v14].[DeptID].[All]" dimensionUniqueName="[HRDataset_v14]" displayFolder="" count="0" memberValueDatatype="20" unbalanced="0"/>
    <cacheHierarchy uniqueName="[HRDataset_v14].[PerfScoreID]" caption="PerfScoreID" attribute="1" defaultMemberUniqueName="[HRDataset_v14].[PerfScoreID].[All]" allUniqueName="[HRDataset_v14].[PerfScoreID].[All]" dimensionUniqueName="[HRDataset_v14]" displayFolder="" count="0" memberValueDatatype="20" unbalanced="0"/>
    <cacheHierarchy uniqueName="[HRDataset_v14].[FromDiversityJobFairID]" caption="FromDiversityJobFairID" attribute="1" defaultMemberUniqueName="[HRDataset_v14].[FromDiversityJobFairID].[All]" allUniqueName="[HRDataset_v14].[FromDiversityJobFairID].[All]" dimensionUniqueName="[HRDataset_v14]" displayFolder="" count="0" memberValueDatatype="20" unbalanced="0"/>
    <cacheHierarchy uniqueName="[HRDataset_v14].[Salary]" caption="Salary" attribute="1" defaultMemberUniqueName="[HRDataset_v14].[Salary].[All]" allUniqueName="[HRDataset_v14].[Salary].[All]" dimensionUniqueName="[HRDataset_v14]" displayFolder="" count="0" memberValueDatatype="20" unbalanced="0"/>
    <cacheHierarchy uniqueName="[HRDataset_v14].[Termd]" caption="Termd" attribute="1" defaultMemberUniqueName="[HRDataset_v14].[Termd].[All]" allUniqueName="[HRDataset_v14].[Termd].[All]" dimensionUniqueName="[HRDataset_v14]" displayFolder="" count="0" memberValueDatatype="20" unbalanced="0"/>
    <cacheHierarchy uniqueName="[HRDataset_v14].[PositionID]" caption="PositionID" attribute="1" defaultMemberUniqueName="[HRDataset_v14].[PositionID].[All]" allUniqueName="[HRDataset_v14].[PositionID].[All]" dimensionUniqueName="[HRDataset_v14]" displayFolder="" count="0" memberValueDatatype="20" unbalanced="0"/>
    <cacheHierarchy uniqueName="[HRDataset_v14].[Position]" caption="Position" attribute="1" defaultMemberUniqueName="[HRDataset_v14].[Position].[All]" allUniqueName="[HRDataset_v14].[Position].[All]" dimensionUniqueName="[HRDataset_v14]" displayFolder="" count="0" memberValueDatatype="130" unbalanced="0"/>
    <cacheHierarchy uniqueName="[HRDataset_v14].[State]" caption="State" attribute="1" defaultMemberUniqueName="[HRDataset_v14].[State].[All]" allUniqueName="[HRDataset_v14].[State].[All]" dimensionUniqueName="[HRDataset_v14]" displayFolder="" count="0" memberValueDatatype="130" unbalanced="0"/>
    <cacheHierarchy uniqueName="[HRDataset_v14].[Zip]" caption="Zip" attribute="1" defaultMemberUniqueName="[HRDataset_v14].[Zip].[All]" allUniqueName="[HRDataset_v14].[Zip].[All]" dimensionUniqueName="[HRDataset_v14]" displayFolder="" count="0" memberValueDatatype="20" unbalanced="0"/>
    <cacheHierarchy uniqueName="[HRDataset_v14].[DOB]" caption="DOB" attribute="1" time="1" defaultMemberUniqueName="[HRDataset_v14].[DOB].[All]" allUniqueName="[HRDataset_v14].[DOB].[All]" dimensionUniqueName="[HRDataset_v14]" displayFolder="" count="0" memberValueDatatype="7" unbalanced="0"/>
    <cacheHierarchy uniqueName="[HRDataset_v14].[Sex]" caption="Sex" attribute="1" defaultMemberUniqueName="[HRDataset_v14].[Sex].[All]" allUniqueName="[HRDataset_v14].[Sex].[All]" dimensionUniqueName="[HRDataset_v14]" displayFolder="" count="0" memberValueDatatype="130" unbalanced="0"/>
    <cacheHierarchy uniqueName="[HRDataset_v14].[MaritalDesc]" caption="MaritalDesc" attribute="1" defaultMemberUniqueName="[HRDataset_v14].[MaritalDesc].[All]" allUniqueName="[HRDataset_v14].[MaritalDesc].[All]" dimensionUniqueName="[HRDataset_v14]" displayFolder="" count="0" memberValueDatatype="130" unbalanced="0"/>
    <cacheHierarchy uniqueName="[HRDataset_v14].[CitizenDesc]" caption="CitizenDesc" attribute="1" defaultMemberUniqueName="[HRDataset_v14].[CitizenDesc].[All]" allUniqueName="[HRDataset_v14].[CitizenDesc].[All]" dimensionUniqueName="[HRDataset_v14]" displayFolder="" count="0" memberValueDatatype="130" unbalanced="0"/>
    <cacheHierarchy uniqueName="[HRDataset_v14].[HispanicLatino]" caption="HispanicLatino" attribute="1" defaultMemberUniqueName="[HRDataset_v14].[HispanicLatino].[All]" allUniqueName="[HRDataset_v14].[HispanicLatino].[All]" dimensionUniqueName="[HRDataset_v14]" displayFolder="" count="0" memberValueDatatype="130" unbalanced="0"/>
    <cacheHierarchy uniqueName="[HRDataset_v14].[RaceDesc]" caption="RaceDesc" attribute="1" defaultMemberUniqueName="[HRDataset_v14].[RaceDesc].[All]" allUniqueName="[HRDataset_v14].[RaceDesc].[All]" dimensionUniqueName="[HRDataset_v14]" displayFolder="" count="0" memberValueDatatype="130" unbalanced="0"/>
    <cacheHierarchy uniqueName="[HRDataset_v14].[DateofHire]" caption="DateofHire" attribute="1" time="1" defaultMemberUniqueName="[HRDataset_v14].[DateofHire].[All]" allUniqueName="[HRDataset_v14].[DateofHire].[All]" dimensionUniqueName="[HRDataset_v14]" displayFolder="" count="0" memberValueDatatype="7" unbalanced="0"/>
    <cacheHierarchy uniqueName="[HRDataset_v14].[DateofTermination]" caption="DateofTermination" attribute="1" defaultMemberUniqueName="[HRDataset_v14].[DateofTermination].[All]" allUniqueName="[HRDataset_v14].[DateofTermination].[All]" dimensionUniqueName="[HRDataset_v14]" displayFolder="" count="0" memberValueDatatype="130" unbalanced="0"/>
    <cacheHierarchy uniqueName="[HRDataset_v14].[TermReason]" caption="TermReason" attribute="1" defaultMemberUniqueName="[HRDataset_v14].[TermReason].[All]" allUniqueName="[HRDataset_v14].[TermReason].[All]" dimensionUniqueName="[HRDataset_v14]" displayFolder="" count="0" memberValueDatatype="130" unbalanced="0"/>
    <cacheHierarchy uniqueName="[HRDataset_v14].[EmploymentStatus]" caption="EmploymentStatus" attribute="1" defaultMemberUniqueName="[HRDataset_v14].[EmploymentStatus].[All]" allUniqueName="[HRDataset_v14].[EmploymentStatus].[All]" dimensionUniqueName="[HRDataset_v14]" displayFolder="" count="0" memberValueDatatype="130" unbalanced="0"/>
    <cacheHierarchy uniqueName="[HRDataset_v14].[Department]" caption="Department" attribute="1" defaultMemberUniqueName="[HRDataset_v14].[Department].[All]" allUniqueName="[HRDataset_v14].[Department].[All]" dimensionUniqueName="[HRDataset_v14]" displayFolder="" count="0" memberValueDatatype="130" unbalanced="0"/>
    <cacheHierarchy uniqueName="[HRDataset_v14].[ManagerName]" caption="ManagerName" attribute="1" defaultMemberUniqueName="[HRDataset_v14].[ManagerName].[All]" allUniqueName="[HRDataset_v14].[ManagerName].[All]" dimensionUniqueName="[HRDataset_v14]" displayFolder="" count="0" memberValueDatatype="130" unbalanced="0"/>
    <cacheHierarchy uniqueName="[HRDataset_v14].[ManagerID]" caption="ManagerID" attribute="1" defaultMemberUniqueName="[HRDataset_v14].[ManagerID].[All]" allUniqueName="[HRDataset_v14].[ManagerID].[All]" dimensionUniqueName="[HRDataset_v14]" displayFolder="" count="0" memberValueDatatype="20" unbalanced="0"/>
    <cacheHierarchy uniqueName="[HRDataset_v14].[RecruitmentSource]" caption="RecruitmentSource" attribute="1" defaultMemberUniqueName="[HRDataset_v14].[RecruitmentSource].[All]" allUniqueName="[HRDataset_v14].[RecruitmentSource].[All]" dimensionUniqueName="[HRDataset_v14]" displayFolder="" count="0" memberValueDatatype="130" unbalanced="0"/>
    <cacheHierarchy uniqueName="[HRDataset_v14].[PerformanceScore]" caption="PerformanceScore" attribute="1" defaultMemberUniqueName="[HRDataset_v14].[PerformanceScore].[All]" allUniqueName="[HRDataset_v14].[PerformanceScore].[All]" dimensionUniqueName="[HRDataset_v14]" displayFolder="" count="0" memberValueDatatype="130" unbalanced="0"/>
    <cacheHierarchy uniqueName="[HRDataset_v14].[EngagementSurvey]" caption="EngagementSurvey" attribute="1" defaultMemberUniqueName="[HRDataset_v14].[EngagementSurvey].[All]" allUniqueName="[HRDataset_v14].[EngagementSurvey].[All]" dimensionUniqueName="[HRDataset_v14]" displayFolder="" count="0" memberValueDatatype="5" unbalanced="0"/>
    <cacheHierarchy uniqueName="[HRDataset_v14].[EmpSatisfaction]" caption="EmpSatisfaction" attribute="1" defaultMemberUniqueName="[HRDataset_v14].[EmpSatisfaction].[All]" allUniqueName="[HRDataset_v14].[EmpSatisfaction].[All]" dimensionUniqueName="[HRDataset_v14]" displayFolder="" count="0" memberValueDatatype="20" unbalanced="0"/>
    <cacheHierarchy uniqueName="[HRDataset_v14].[SpecialProjectsCount]" caption="SpecialProjectsCount" attribute="1" defaultMemberUniqueName="[HRDataset_v14].[SpecialProjectsCount].[All]" allUniqueName="[HRDataset_v14].[SpecialProjectsCount].[All]" dimensionUniqueName="[HRDataset_v14]" displayFolder="" count="0" memberValueDatatype="20" unbalanced="0"/>
    <cacheHierarchy uniqueName="[HRDataset_v14].[LastPerformanceReview_Date]" caption="LastPerformanceReview_Date" attribute="1" defaultMemberUniqueName="[HRDataset_v14].[LastPerformanceReview_Date].[All]" allUniqueName="[HRDataset_v14].[LastPerformanceReview_Date].[All]" dimensionUniqueName="[HRDataset_v14]" displayFolder="" count="0" memberValueDatatype="130" unbalanced="0"/>
    <cacheHierarchy uniqueName="[HRDataset_v14].[DaysLateLast30]" caption="DaysLateLast30" attribute="1" defaultMemberUniqueName="[HRDataset_v14].[DaysLateLast30].[All]" allUniqueName="[HRDataset_v14].[DaysLateLast30].[All]" dimensionUniqueName="[HRDataset_v14]" displayFolder="" count="0" memberValueDatatype="20" unbalanced="0"/>
    <cacheHierarchy uniqueName="[HRDataset_v14].[Absences]" caption="Absences" attribute="1" defaultMemberUniqueName="[HRDataset_v14].[Absences].[All]" allUniqueName="[HRDataset_v14].[Absences].[All]" dimensionUniqueName="[HRDataset_v14]" displayFolder="" count="0" memberValueDatatype="20" unbalanced="0"/>
    <cacheHierarchy uniqueName="[HRDataset_v14].[h_year]" caption="h_year" attribute="1" defaultMemberUniqueName="[HRDataset_v14].[h_year].[All]" allUniqueName="[HRDataset_v14].[h_year].[All]" dimensionUniqueName="[HRDataset_v14]" displayFolder="" count="2" memberValueDatatype="20" unbalanced="0">
      <fieldsUsage count="2">
        <fieldUsage x="-1"/>
        <fieldUsage x="0"/>
      </fieldsUsage>
    </cacheHierarchy>
    <cacheHierarchy uniqueName="[HRDataset_v14].[dob_year]" caption="dob_year" attribute="1" defaultMemberUniqueName="[HRDataset_v14].[dob_year].[All]" allUniqueName="[HRDataset_v14].[dob_year].[All]" dimensionUniqueName="[HRDataset_v14]" displayFolder="" count="0" memberValueDatatype="20" unbalanced="0"/>
    <cacheHierarchy uniqueName="[Measures].[__XL_Count HRDataset_v14]" caption="__XL_Count HRDataset_v14" measure="1" displayFolder="" measureGroup="HRDataset_v14" count="0" hidden="1"/>
    <cacheHierarchy uniqueName="[Measures].[__No measures defined]" caption="__No measures defined" measure="1" displayFolder="" count="0" hidden="1"/>
    <cacheHierarchy uniqueName="[Measures].[Sum of h_year]" caption="Sum of h_year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EmpID]" caption="Sum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ID]" caption="Count of EmpID" measure="1" displayFolder="" measureGroup="HRDataset_v1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HRDataset_v14" uniqueName="[HRDataset_v14]" caption="HRDataset_v14"/>
    <dimension measure="1" name="Measures" uniqueName="[Measures]" caption="Measures"/>
  </dimensions>
  <measureGroups count="1">
    <measureGroup name="HRDataset_v14" caption="HRDataset_v1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UJITHA" refreshedDate="45610.689811921293" backgroundQuery="1" createdVersion="8" refreshedVersion="8" minRefreshableVersion="3" recordCount="0" supportSubquery="1" supportAdvancedDrill="1" xr:uid="{9C6D793C-24CB-4201-8F23-C74297C810D1}">
  <cacheSource type="external" connectionId="2"/>
  <cacheFields count="2">
    <cacheField name="[HRDataset_v14].[h_year].[h_year]" caption="h_year" numFmtId="0" hierarchy="36" level="1">
      <sharedItems containsSemiMixedTypes="0" containsString="0" containsNumber="1" containsInteger="1" minValue="2011" maxValue="2011" count="1">
        <n v="2011"/>
      </sharedItems>
      <extLst>
        <ext xmlns:x15="http://schemas.microsoft.com/office/spreadsheetml/2010/11/main" uri="{4F2E5C28-24EA-4eb8-9CBF-B6C8F9C3D259}">
          <x15:cachedUniqueNames>
            <x15:cachedUniqueName index="0" name="[HRDataset_v14].[h_year].&amp;[2011]"/>
          </x15:cachedUniqueNames>
        </ext>
      </extLst>
    </cacheField>
    <cacheField name="[Measures].[Count of EmpID]" caption="Count of EmpID" numFmtId="0" hierarchy="42" level="32767"/>
  </cacheFields>
  <cacheHierarchies count="43">
    <cacheHierarchy uniqueName="[HRDataset_v14].[Employee_Name]" caption="Employee_Name" attribute="1" defaultMemberUniqueName="[HRDataset_v14].[Employee_Name].[All]" allUniqueName="[HRDataset_v14].[Employee_Name].[All]" dimensionUniqueName="[HRDataset_v14]" displayFolder="" count="0" memberValueDatatype="130" unbalanced="0"/>
    <cacheHierarchy uniqueName="[HRDataset_v14].[EmpID]" caption="EmpID" attribute="1" defaultMemberUniqueName="[HRDataset_v14].[EmpID].[All]" allUniqueName="[HRDataset_v14].[EmpID].[All]" dimensionUniqueName="[HRDataset_v14]" displayFolder="" count="0" memberValueDatatype="20" unbalanced="0"/>
    <cacheHierarchy uniqueName="[HRDataset_v14].[MarriedID]" caption="MarriedID" attribute="1" defaultMemberUniqueName="[HRDataset_v14].[MarriedID].[All]" allUniqueName="[HRDataset_v14].[MarriedID].[All]" dimensionUniqueName="[HRDataset_v14]" displayFolder="" count="0" memberValueDatatype="20" unbalanced="0"/>
    <cacheHierarchy uniqueName="[HRDataset_v14].[MaritalStatusID]" caption="MaritalStatusID" attribute="1" defaultMemberUniqueName="[HRDataset_v14].[MaritalStatusID].[All]" allUniqueName="[HRDataset_v14].[MaritalStatusID].[All]" dimensionUniqueName="[HRDataset_v14]" displayFolder="" count="0" memberValueDatatype="20" unbalanced="0"/>
    <cacheHierarchy uniqueName="[HRDataset_v14].[GenderID]" caption="GenderID" attribute="1" defaultMemberUniqueName="[HRDataset_v14].[GenderID].[All]" allUniqueName="[HRDataset_v14].[GenderID].[All]" dimensionUniqueName="[HRDataset_v14]" displayFolder="" count="0" memberValueDatatype="20" unbalanced="0"/>
    <cacheHierarchy uniqueName="[HRDataset_v14].[EmpStatusID]" caption="EmpStatusID" attribute="1" defaultMemberUniqueName="[HRDataset_v14].[EmpStatusID].[All]" allUniqueName="[HRDataset_v14].[EmpStatusID].[All]" dimensionUniqueName="[HRDataset_v14]" displayFolder="" count="0" memberValueDatatype="20" unbalanced="0"/>
    <cacheHierarchy uniqueName="[HRDataset_v14].[DeptID]" caption="DeptID" attribute="1" defaultMemberUniqueName="[HRDataset_v14].[DeptID].[All]" allUniqueName="[HRDataset_v14].[DeptID].[All]" dimensionUniqueName="[HRDataset_v14]" displayFolder="" count="0" memberValueDatatype="20" unbalanced="0"/>
    <cacheHierarchy uniqueName="[HRDataset_v14].[PerfScoreID]" caption="PerfScoreID" attribute="1" defaultMemberUniqueName="[HRDataset_v14].[PerfScoreID].[All]" allUniqueName="[HRDataset_v14].[PerfScoreID].[All]" dimensionUniqueName="[HRDataset_v14]" displayFolder="" count="0" memberValueDatatype="20" unbalanced="0"/>
    <cacheHierarchy uniqueName="[HRDataset_v14].[FromDiversityJobFairID]" caption="FromDiversityJobFairID" attribute="1" defaultMemberUniqueName="[HRDataset_v14].[FromDiversityJobFairID].[All]" allUniqueName="[HRDataset_v14].[FromDiversityJobFairID].[All]" dimensionUniqueName="[HRDataset_v14]" displayFolder="" count="0" memberValueDatatype="20" unbalanced="0"/>
    <cacheHierarchy uniqueName="[HRDataset_v14].[Salary]" caption="Salary" attribute="1" defaultMemberUniqueName="[HRDataset_v14].[Salary].[All]" allUniqueName="[HRDataset_v14].[Salary].[All]" dimensionUniqueName="[HRDataset_v14]" displayFolder="" count="0" memberValueDatatype="20" unbalanced="0"/>
    <cacheHierarchy uniqueName="[HRDataset_v14].[Termd]" caption="Termd" attribute="1" defaultMemberUniqueName="[HRDataset_v14].[Termd].[All]" allUniqueName="[HRDataset_v14].[Termd].[All]" dimensionUniqueName="[HRDataset_v14]" displayFolder="" count="0" memberValueDatatype="20" unbalanced="0"/>
    <cacheHierarchy uniqueName="[HRDataset_v14].[PositionID]" caption="PositionID" attribute="1" defaultMemberUniqueName="[HRDataset_v14].[PositionID].[All]" allUniqueName="[HRDataset_v14].[PositionID].[All]" dimensionUniqueName="[HRDataset_v14]" displayFolder="" count="0" memberValueDatatype="20" unbalanced="0"/>
    <cacheHierarchy uniqueName="[HRDataset_v14].[Position]" caption="Position" attribute="1" defaultMemberUniqueName="[HRDataset_v14].[Position].[All]" allUniqueName="[HRDataset_v14].[Position].[All]" dimensionUniqueName="[HRDataset_v14]" displayFolder="" count="0" memberValueDatatype="130" unbalanced="0"/>
    <cacheHierarchy uniqueName="[HRDataset_v14].[State]" caption="State" attribute="1" defaultMemberUniqueName="[HRDataset_v14].[State].[All]" allUniqueName="[HRDataset_v14].[State].[All]" dimensionUniqueName="[HRDataset_v14]" displayFolder="" count="0" memberValueDatatype="130" unbalanced="0"/>
    <cacheHierarchy uniqueName="[HRDataset_v14].[Zip]" caption="Zip" attribute="1" defaultMemberUniqueName="[HRDataset_v14].[Zip].[All]" allUniqueName="[HRDataset_v14].[Zip].[All]" dimensionUniqueName="[HRDataset_v14]" displayFolder="" count="0" memberValueDatatype="20" unbalanced="0"/>
    <cacheHierarchy uniqueName="[HRDataset_v14].[DOB]" caption="DOB" attribute="1" time="1" defaultMemberUniqueName="[HRDataset_v14].[DOB].[All]" allUniqueName="[HRDataset_v14].[DOB].[All]" dimensionUniqueName="[HRDataset_v14]" displayFolder="" count="0" memberValueDatatype="7" unbalanced="0"/>
    <cacheHierarchy uniqueName="[HRDataset_v14].[Sex]" caption="Sex" attribute="1" defaultMemberUniqueName="[HRDataset_v14].[Sex].[All]" allUniqueName="[HRDataset_v14].[Sex].[All]" dimensionUniqueName="[HRDataset_v14]" displayFolder="" count="0" memberValueDatatype="130" unbalanced="0"/>
    <cacheHierarchy uniqueName="[HRDataset_v14].[MaritalDesc]" caption="MaritalDesc" attribute="1" defaultMemberUniqueName="[HRDataset_v14].[MaritalDesc].[All]" allUniqueName="[HRDataset_v14].[MaritalDesc].[All]" dimensionUniqueName="[HRDataset_v14]" displayFolder="" count="0" memberValueDatatype="130" unbalanced="0"/>
    <cacheHierarchy uniqueName="[HRDataset_v14].[CitizenDesc]" caption="CitizenDesc" attribute="1" defaultMemberUniqueName="[HRDataset_v14].[CitizenDesc].[All]" allUniqueName="[HRDataset_v14].[CitizenDesc].[All]" dimensionUniqueName="[HRDataset_v14]" displayFolder="" count="0" memberValueDatatype="130" unbalanced="0"/>
    <cacheHierarchy uniqueName="[HRDataset_v14].[HispanicLatino]" caption="HispanicLatino" attribute="1" defaultMemberUniqueName="[HRDataset_v14].[HispanicLatino].[All]" allUniqueName="[HRDataset_v14].[HispanicLatino].[All]" dimensionUniqueName="[HRDataset_v14]" displayFolder="" count="0" memberValueDatatype="130" unbalanced="0"/>
    <cacheHierarchy uniqueName="[HRDataset_v14].[RaceDesc]" caption="RaceDesc" attribute="1" defaultMemberUniqueName="[HRDataset_v14].[RaceDesc].[All]" allUniqueName="[HRDataset_v14].[RaceDesc].[All]" dimensionUniqueName="[HRDataset_v14]" displayFolder="" count="0" memberValueDatatype="130" unbalanced="0"/>
    <cacheHierarchy uniqueName="[HRDataset_v14].[DateofHire]" caption="DateofHire" attribute="1" time="1" defaultMemberUniqueName="[HRDataset_v14].[DateofHire].[All]" allUniqueName="[HRDataset_v14].[DateofHire].[All]" dimensionUniqueName="[HRDataset_v14]" displayFolder="" count="0" memberValueDatatype="7" unbalanced="0"/>
    <cacheHierarchy uniqueName="[HRDataset_v14].[DateofTermination]" caption="DateofTermination" attribute="1" defaultMemberUniqueName="[HRDataset_v14].[DateofTermination].[All]" allUniqueName="[HRDataset_v14].[DateofTermination].[All]" dimensionUniqueName="[HRDataset_v14]" displayFolder="" count="0" memberValueDatatype="130" unbalanced="0"/>
    <cacheHierarchy uniqueName="[HRDataset_v14].[TermReason]" caption="TermReason" attribute="1" defaultMemberUniqueName="[HRDataset_v14].[TermReason].[All]" allUniqueName="[HRDataset_v14].[TermReason].[All]" dimensionUniqueName="[HRDataset_v14]" displayFolder="" count="0" memberValueDatatype="130" unbalanced="0"/>
    <cacheHierarchy uniqueName="[HRDataset_v14].[EmploymentStatus]" caption="EmploymentStatus" attribute="1" defaultMemberUniqueName="[HRDataset_v14].[EmploymentStatus].[All]" allUniqueName="[HRDataset_v14].[EmploymentStatus].[All]" dimensionUniqueName="[HRDataset_v14]" displayFolder="" count="0" memberValueDatatype="130" unbalanced="0"/>
    <cacheHierarchy uniqueName="[HRDataset_v14].[Department]" caption="Department" attribute="1" defaultMemberUniqueName="[HRDataset_v14].[Department].[All]" allUniqueName="[HRDataset_v14].[Department].[All]" dimensionUniqueName="[HRDataset_v14]" displayFolder="" count="0" memberValueDatatype="130" unbalanced="0"/>
    <cacheHierarchy uniqueName="[HRDataset_v14].[ManagerName]" caption="ManagerName" attribute="1" defaultMemberUniqueName="[HRDataset_v14].[ManagerName].[All]" allUniqueName="[HRDataset_v14].[ManagerName].[All]" dimensionUniqueName="[HRDataset_v14]" displayFolder="" count="0" memberValueDatatype="130" unbalanced="0"/>
    <cacheHierarchy uniqueName="[HRDataset_v14].[ManagerID]" caption="ManagerID" attribute="1" defaultMemberUniqueName="[HRDataset_v14].[ManagerID].[All]" allUniqueName="[HRDataset_v14].[ManagerID].[All]" dimensionUniqueName="[HRDataset_v14]" displayFolder="" count="0" memberValueDatatype="20" unbalanced="0"/>
    <cacheHierarchy uniqueName="[HRDataset_v14].[RecruitmentSource]" caption="RecruitmentSource" attribute="1" defaultMemberUniqueName="[HRDataset_v14].[RecruitmentSource].[All]" allUniqueName="[HRDataset_v14].[RecruitmentSource].[All]" dimensionUniqueName="[HRDataset_v14]" displayFolder="" count="0" memberValueDatatype="130" unbalanced="0"/>
    <cacheHierarchy uniqueName="[HRDataset_v14].[PerformanceScore]" caption="PerformanceScore" attribute="1" defaultMemberUniqueName="[HRDataset_v14].[PerformanceScore].[All]" allUniqueName="[HRDataset_v14].[PerformanceScore].[All]" dimensionUniqueName="[HRDataset_v14]" displayFolder="" count="0" memberValueDatatype="130" unbalanced="0"/>
    <cacheHierarchy uniqueName="[HRDataset_v14].[EngagementSurvey]" caption="EngagementSurvey" attribute="1" defaultMemberUniqueName="[HRDataset_v14].[EngagementSurvey].[All]" allUniqueName="[HRDataset_v14].[EngagementSurvey].[All]" dimensionUniqueName="[HRDataset_v14]" displayFolder="" count="0" memberValueDatatype="5" unbalanced="0"/>
    <cacheHierarchy uniqueName="[HRDataset_v14].[EmpSatisfaction]" caption="EmpSatisfaction" attribute="1" defaultMemberUniqueName="[HRDataset_v14].[EmpSatisfaction].[All]" allUniqueName="[HRDataset_v14].[EmpSatisfaction].[All]" dimensionUniqueName="[HRDataset_v14]" displayFolder="" count="0" memberValueDatatype="20" unbalanced="0"/>
    <cacheHierarchy uniqueName="[HRDataset_v14].[SpecialProjectsCount]" caption="SpecialProjectsCount" attribute="1" defaultMemberUniqueName="[HRDataset_v14].[SpecialProjectsCount].[All]" allUniqueName="[HRDataset_v14].[SpecialProjectsCount].[All]" dimensionUniqueName="[HRDataset_v14]" displayFolder="" count="0" memberValueDatatype="20" unbalanced="0"/>
    <cacheHierarchy uniqueName="[HRDataset_v14].[LastPerformanceReview_Date]" caption="LastPerformanceReview_Date" attribute="1" defaultMemberUniqueName="[HRDataset_v14].[LastPerformanceReview_Date].[All]" allUniqueName="[HRDataset_v14].[LastPerformanceReview_Date].[All]" dimensionUniqueName="[HRDataset_v14]" displayFolder="" count="0" memberValueDatatype="130" unbalanced="0"/>
    <cacheHierarchy uniqueName="[HRDataset_v14].[DaysLateLast30]" caption="DaysLateLast30" attribute="1" defaultMemberUniqueName="[HRDataset_v14].[DaysLateLast30].[All]" allUniqueName="[HRDataset_v14].[DaysLateLast30].[All]" dimensionUniqueName="[HRDataset_v14]" displayFolder="" count="0" memberValueDatatype="20" unbalanced="0"/>
    <cacheHierarchy uniqueName="[HRDataset_v14].[Absences]" caption="Absences" attribute="1" defaultMemberUniqueName="[HRDataset_v14].[Absences].[All]" allUniqueName="[HRDataset_v14].[Absences].[All]" dimensionUniqueName="[HRDataset_v14]" displayFolder="" count="0" memberValueDatatype="20" unbalanced="0"/>
    <cacheHierarchy uniqueName="[HRDataset_v14].[h_year]" caption="h_year" attribute="1" defaultMemberUniqueName="[HRDataset_v14].[h_year].[All]" allUniqueName="[HRDataset_v14].[h_year].[All]" dimensionUniqueName="[HRDataset_v14]" displayFolder="" count="2" memberValueDatatype="20" unbalanced="0">
      <fieldsUsage count="2">
        <fieldUsage x="-1"/>
        <fieldUsage x="0"/>
      </fieldsUsage>
    </cacheHierarchy>
    <cacheHierarchy uniqueName="[HRDataset_v14].[dob_year]" caption="dob_year" attribute="1" defaultMemberUniqueName="[HRDataset_v14].[dob_year].[All]" allUniqueName="[HRDataset_v14].[dob_year].[All]" dimensionUniqueName="[HRDataset_v14]" displayFolder="" count="0" memberValueDatatype="20" unbalanced="0"/>
    <cacheHierarchy uniqueName="[Measures].[__XL_Count HRDataset_v14]" caption="__XL_Count HRDataset_v14" measure="1" displayFolder="" measureGroup="HRDataset_v14" count="0" hidden="1"/>
    <cacheHierarchy uniqueName="[Measures].[__No measures defined]" caption="__No measures defined" measure="1" displayFolder="" count="0" hidden="1"/>
    <cacheHierarchy uniqueName="[Measures].[Sum of h_year]" caption="Sum of h_year" measure="1" displayFolder="" measureGroup="HRDataset_v14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EmpID]" caption="Sum of EmpID" measure="1" displayFolder="" measureGroup="HRDataset_v1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ID]" caption="Count of EmpID" measure="1" displayFolder="" measureGroup="HRDataset_v1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HRDataset_v14" uniqueName="[HRDataset_v14]" caption="HRDataset_v14"/>
    <dimension measure="1" name="Measures" uniqueName="[Measures]" caption="Measures"/>
  </dimensions>
  <measureGroups count="1">
    <measureGroup name="HRDataset_v14" caption="HRDataset_v1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s v="Adinolfi, Wilson  K"/>
    <n v="10026"/>
    <n v="0"/>
    <n v="0"/>
    <n v="1"/>
    <n v="1"/>
    <n v="5"/>
    <n v="4"/>
    <n v="0"/>
    <n v="62506"/>
    <n v="0"/>
    <n v="19"/>
    <x v="0"/>
    <s v="MA"/>
    <n v="1960"/>
    <x v="0"/>
    <x v="0"/>
    <s v="Single"/>
    <s v="US Citizen"/>
    <s v="No"/>
    <x v="0"/>
    <x v="0"/>
    <s v="working"/>
    <s v="N/A-StillEmployed"/>
    <x v="0"/>
    <x v="0"/>
    <x v="0"/>
    <n v="22"/>
    <x v="0"/>
    <x v="0"/>
    <n v="4.5999999999999996"/>
    <n v="5"/>
    <n v="0"/>
    <s v="1/17/2019"/>
    <n v="0"/>
    <n v="1"/>
  </r>
  <r>
    <s v="Ait Sidi, Karthikeyan   "/>
    <n v="10084"/>
    <n v="1"/>
    <n v="1"/>
    <n v="1"/>
    <n v="5"/>
    <n v="3"/>
    <n v="3"/>
    <n v="0"/>
    <n v="104437"/>
    <n v="1"/>
    <n v="27"/>
    <x v="1"/>
    <s v="MA"/>
    <n v="2148"/>
    <x v="1"/>
    <x v="0"/>
    <s v="Married"/>
    <s v="US Citizen"/>
    <s v="No"/>
    <x v="0"/>
    <x v="1"/>
    <s v="6/16/2016"/>
    <s v="career change"/>
    <x v="1"/>
    <x v="1"/>
    <x v="1"/>
    <n v="4"/>
    <x v="1"/>
    <x v="1"/>
    <n v="4.96"/>
    <n v="3"/>
    <n v="6"/>
    <s v="2/24/2016"/>
    <n v="0"/>
    <n v="17"/>
  </r>
  <r>
    <s v="Akinkuolie, Sarah"/>
    <n v="10196"/>
    <n v="1"/>
    <n v="1"/>
    <n v="0"/>
    <n v="5"/>
    <n v="5"/>
    <n v="3"/>
    <n v="0"/>
    <n v="64955"/>
    <n v="1"/>
    <n v="20"/>
    <x v="2"/>
    <s v="MA"/>
    <n v="1810"/>
    <x v="2"/>
    <x v="1"/>
    <s v="Married"/>
    <s v="US Citizen"/>
    <s v="No"/>
    <x v="0"/>
    <x v="0"/>
    <s v="9/24/2012"/>
    <s v="hours"/>
    <x v="1"/>
    <x v="0"/>
    <x v="2"/>
    <n v="20"/>
    <x v="0"/>
    <x v="1"/>
    <n v="3.02"/>
    <n v="3"/>
    <n v="0"/>
    <s v="5/15/2012"/>
    <n v="0"/>
    <n v="3"/>
  </r>
  <r>
    <s v="Alagbe,Trina"/>
    <n v="10088"/>
    <n v="1"/>
    <n v="1"/>
    <n v="0"/>
    <n v="1"/>
    <n v="5"/>
    <n v="3"/>
    <n v="0"/>
    <n v="64991"/>
    <n v="0"/>
    <n v="19"/>
    <x v="0"/>
    <s v="MA"/>
    <n v="1886"/>
    <x v="3"/>
    <x v="1"/>
    <s v="Married"/>
    <s v="US Citizen"/>
    <s v="No"/>
    <x v="0"/>
    <x v="2"/>
    <s v="working"/>
    <s v="N/A-StillEmployed"/>
    <x v="0"/>
    <x v="0"/>
    <x v="3"/>
    <n v="16"/>
    <x v="1"/>
    <x v="1"/>
    <n v="4.84"/>
    <n v="5"/>
    <n v="0"/>
    <s v="1/3/2019"/>
    <n v="0"/>
    <n v="15"/>
  </r>
  <r>
    <s v="Anderson, Carol "/>
    <n v="10069"/>
    <n v="0"/>
    <n v="2"/>
    <n v="0"/>
    <n v="5"/>
    <n v="5"/>
    <n v="3"/>
    <n v="0"/>
    <n v="50825"/>
    <n v="1"/>
    <n v="19"/>
    <x v="0"/>
    <s v="MA"/>
    <n v="2169"/>
    <x v="4"/>
    <x v="1"/>
    <s v="Divorced"/>
    <s v="US Citizen"/>
    <s v="No"/>
    <x v="0"/>
    <x v="3"/>
    <s v="9/6/2016"/>
    <s v="return to school"/>
    <x v="1"/>
    <x v="0"/>
    <x v="4"/>
    <n v="39"/>
    <x v="2"/>
    <x v="1"/>
    <n v="5"/>
    <n v="4"/>
    <n v="0"/>
    <s v="2/1/2016"/>
    <n v="0"/>
    <n v="2"/>
  </r>
  <r>
    <s v="Anderson, Linda  "/>
    <n v="10002"/>
    <n v="0"/>
    <n v="0"/>
    <n v="0"/>
    <n v="1"/>
    <n v="5"/>
    <n v="4"/>
    <n v="0"/>
    <n v="57568"/>
    <n v="0"/>
    <n v="19"/>
    <x v="0"/>
    <s v="MA"/>
    <n v="1844"/>
    <x v="5"/>
    <x v="1"/>
    <s v="Single"/>
    <s v="US Citizen"/>
    <s v="No"/>
    <x v="0"/>
    <x v="4"/>
    <s v="working"/>
    <s v="N/A-StillEmployed"/>
    <x v="0"/>
    <x v="0"/>
    <x v="5"/>
    <n v="11"/>
    <x v="0"/>
    <x v="0"/>
    <n v="5"/>
    <n v="5"/>
    <n v="0"/>
    <s v="1/7/2019"/>
    <n v="0"/>
    <n v="15"/>
  </r>
  <r>
    <s v="Andreola, Colby"/>
    <n v="10194"/>
    <n v="0"/>
    <n v="0"/>
    <n v="0"/>
    <n v="1"/>
    <n v="4"/>
    <n v="3"/>
    <n v="0"/>
    <n v="95660"/>
    <n v="0"/>
    <n v="24"/>
    <x v="3"/>
    <s v="MA"/>
    <n v="2110"/>
    <x v="6"/>
    <x v="1"/>
    <s v="Single"/>
    <s v="US Citizen"/>
    <s v="No"/>
    <x v="0"/>
    <x v="5"/>
    <s v="working"/>
    <s v="N/A-StillEmployed"/>
    <x v="0"/>
    <x v="2"/>
    <x v="6"/>
    <n v="10"/>
    <x v="0"/>
    <x v="1"/>
    <n v="3.04"/>
    <n v="3"/>
    <n v="4"/>
    <s v="1/2/2019"/>
    <n v="0"/>
    <n v="19"/>
  </r>
  <r>
    <s v="Athwal, Sam"/>
    <n v="10062"/>
    <n v="0"/>
    <n v="4"/>
    <n v="1"/>
    <n v="1"/>
    <n v="5"/>
    <n v="3"/>
    <n v="0"/>
    <n v="59365"/>
    <n v="0"/>
    <n v="19"/>
    <x v="0"/>
    <s v="MA"/>
    <n v="2199"/>
    <x v="7"/>
    <x v="0"/>
    <s v="Widowed"/>
    <s v="US Citizen"/>
    <s v="No"/>
    <x v="0"/>
    <x v="6"/>
    <s v="working"/>
    <s v="N/A-StillEmployed"/>
    <x v="0"/>
    <x v="0"/>
    <x v="7"/>
    <n v="19"/>
    <x v="3"/>
    <x v="1"/>
    <n v="5"/>
    <n v="4"/>
    <n v="0"/>
    <s v="2/25/2019"/>
    <n v="0"/>
    <n v="19"/>
  </r>
  <r>
    <s v="Bachiochi, Linda"/>
    <n v="10114"/>
    <n v="0"/>
    <n v="0"/>
    <n v="0"/>
    <n v="3"/>
    <n v="5"/>
    <n v="3"/>
    <n v="1"/>
    <n v="47837"/>
    <n v="0"/>
    <n v="19"/>
    <x v="0"/>
    <s v="MA"/>
    <n v="1902"/>
    <x v="8"/>
    <x v="1"/>
    <s v="Single"/>
    <s v="US Citizen"/>
    <s v="No"/>
    <x v="1"/>
    <x v="7"/>
    <s v="working"/>
    <s v="N/A-StillEmployed"/>
    <x v="0"/>
    <x v="0"/>
    <x v="8"/>
    <n v="12"/>
    <x v="4"/>
    <x v="1"/>
    <n v="4.46"/>
    <n v="3"/>
    <n v="0"/>
    <s v="1/25/2019"/>
    <n v="0"/>
    <n v="4"/>
  </r>
  <r>
    <s v="Bacong, Alejandro "/>
    <n v="10250"/>
    <n v="0"/>
    <n v="2"/>
    <n v="1"/>
    <n v="1"/>
    <n v="3"/>
    <n v="3"/>
    <n v="0"/>
    <n v="50178"/>
    <n v="0"/>
    <n v="14"/>
    <x v="4"/>
    <s v="MA"/>
    <n v="1886"/>
    <x v="9"/>
    <x v="0"/>
    <s v="Divorced"/>
    <s v="US Citizen"/>
    <s v="No"/>
    <x v="0"/>
    <x v="8"/>
    <s v="working"/>
    <s v="N/A-StillEmployed"/>
    <x v="0"/>
    <x v="1"/>
    <x v="9"/>
    <n v="7"/>
    <x v="1"/>
    <x v="1"/>
    <n v="5"/>
    <n v="5"/>
    <n v="6"/>
    <s v="2/18/2019"/>
    <n v="0"/>
    <n v="16"/>
  </r>
  <r>
    <s v="Baczenski, Rachael  "/>
    <n v="10252"/>
    <n v="1"/>
    <n v="1"/>
    <n v="0"/>
    <n v="5"/>
    <n v="5"/>
    <n v="3"/>
    <n v="1"/>
    <n v="54670"/>
    <n v="1"/>
    <n v="19"/>
    <x v="0"/>
    <s v="MA"/>
    <n v="1902"/>
    <x v="10"/>
    <x v="1"/>
    <s v="Married"/>
    <s v="US Citizen"/>
    <s v="Yes"/>
    <x v="1"/>
    <x v="9"/>
    <s v="1/12/2017"/>
    <s v="Another position"/>
    <x v="1"/>
    <x v="0"/>
    <x v="10"/>
    <n v="14"/>
    <x v="4"/>
    <x v="1"/>
    <n v="4.2"/>
    <n v="4"/>
    <n v="0"/>
    <s v="1/30/2016"/>
    <n v="0"/>
    <n v="12"/>
  </r>
  <r>
    <s v="Barbara, Thomas"/>
    <n v="10242"/>
    <n v="1"/>
    <n v="1"/>
    <n v="1"/>
    <n v="5"/>
    <n v="5"/>
    <n v="3"/>
    <n v="1"/>
    <n v="47211"/>
    <n v="1"/>
    <n v="19"/>
    <x v="0"/>
    <s v="MA"/>
    <n v="2062"/>
    <x v="11"/>
    <x v="0"/>
    <s v="Married"/>
    <s v="US Citizen"/>
    <s v="Yes"/>
    <x v="1"/>
    <x v="10"/>
    <s v="9/19/2016"/>
    <s v="unhappy"/>
    <x v="1"/>
    <x v="0"/>
    <x v="2"/>
    <n v="20"/>
    <x v="4"/>
    <x v="1"/>
    <n v="4.2"/>
    <n v="3"/>
    <n v="0"/>
    <s v="5/6/2016"/>
    <n v="0"/>
    <n v="15"/>
  </r>
  <r>
    <s v="Barbossa, Hector"/>
    <n v="10012"/>
    <n v="0"/>
    <n v="2"/>
    <n v="1"/>
    <n v="1"/>
    <n v="3"/>
    <n v="4"/>
    <n v="1"/>
    <n v="92328"/>
    <n v="0"/>
    <n v="9"/>
    <x v="5"/>
    <s v="TX"/>
    <n v="78230"/>
    <x v="12"/>
    <x v="0"/>
    <s v="Divorced"/>
    <s v="US Citizen"/>
    <s v="No"/>
    <x v="1"/>
    <x v="5"/>
    <s v="working"/>
    <s v="N/A-StillEmployed"/>
    <x v="0"/>
    <x v="1"/>
    <x v="1"/>
    <n v="4"/>
    <x v="4"/>
    <x v="0"/>
    <n v="4.28"/>
    <n v="4"/>
    <n v="5"/>
    <s v="2/25/2019"/>
    <n v="0"/>
    <n v="9"/>
  </r>
  <r>
    <s v="Barone, Francesco  A"/>
    <n v="10265"/>
    <n v="0"/>
    <n v="0"/>
    <n v="1"/>
    <n v="1"/>
    <n v="5"/>
    <n v="3"/>
    <n v="0"/>
    <n v="58709"/>
    <n v="0"/>
    <n v="19"/>
    <x v="0"/>
    <s v="MA"/>
    <n v="1810"/>
    <x v="13"/>
    <x v="0"/>
    <s v="Single"/>
    <s v="US Citizen"/>
    <s v="No"/>
    <x v="2"/>
    <x v="11"/>
    <s v="working"/>
    <s v="N/A-StillEmployed"/>
    <x v="0"/>
    <x v="0"/>
    <x v="11"/>
    <n v="18"/>
    <x v="2"/>
    <x v="1"/>
    <n v="4.5999999999999996"/>
    <n v="4"/>
    <n v="0"/>
    <s v="2/14/2019"/>
    <n v="0"/>
    <n v="7"/>
  </r>
  <r>
    <s v="Barton, Nader"/>
    <n v="10066"/>
    <n v="0"/>
    <n v="2"/>
    <n v="1"/>
    <n v="5"/>
    <n v="5"/>
    <n v="3"/>
    <n v="0"/>
    <n v="52505"/>
    <n v="1"/>
    <n v="19"/>
    <x v="0"/>
    <s v="MA"/>
    <n v="2747"/>
    <x v="14"/>
    <x v="0"/>
    <s v="Divorced"/>
    <s v="US Citizen"/>
    <s v="No"/>
    <x v="0"/>
    <x v="12"/>
    <s v="4/6/2017"/>
    <s v="Another position"/>
    <x v="1"/>
    <x v="0"/>
    <x v="0"/>
    <n v="22"/>
    <x v="5"/>
    <x v="1"/>
    <n v="5"/>
    <n v="5"/>
    <n v="0"/>
    <s v="3/2/2017"/>
    <n v="0"/>
    <n v="1"/>
  </r>
  <r>
    <s v="Bates, Norman"/>
    <n v="10061"/>
    <n v="0"/>
    <n v="0"/>
    <n v="1"/>
    <n v="4"/>
    <n v="5"/>
    <n v="3"/>
    <n v="0"/>
    <n v="57834"/>
    <n v="1"/>
    <n v="19"/>
    <x v="0"/>
    <s v="MA"/>
    <n v="2050"/>
    <x v="15"/>
    <x v="0"/>
    <s v="Single"/>
    <s v="US Citizen"/>
    <s v="No"/>
    <x v="0"/>
    <x v="13"/>
    <s v="8/4/2017"/>
    <s v="attendance"/>
    <x v="2"/>
    <x v="0"/>
    <x v="11"/>
    <n v="18"/>
    <x v="2"/>
    <x v="1"/>
    <n v="5"/>
    <n v="4"/>
    <n v="0"/>
    <s v="4/5/2017"/>
    <n v="0"/>
    <n v="20"/>
  </r>
  <r>
    <s v="Beak, Kimberly  "/>
    <n v="10023"/>
    <n v="1"/>
    <n v="1"/>
    <n v="0"/>
    <n v="2"/>
    <n v="5"/>
    <n v="4"/>
    <n v="0"/>
    <n v="70131"/>
    <n v="0"/>
    <n v="20"/>
    <x v="2"/>
    <s v="MA"/>
    <n v="2145"/>
    <x v="16"/>
    <x v="1"/>
    <s v="Married"/>
    <s v="US Citizen"/>
    <s v="No"/>
    <x v="0"/>
    <x v="14"/>
    <s v="working"/>
    <s v="N/A-StillEmployed"/>
    <x v="0"/>
    <x v="0"/>
    <x v="11"/>
    <n v="18"/>
    <x v="3"/>
    <x v="0"/>
    <n v="4.4000000000000004"/>
    <n v="3"/>
    <n v="0"/>
    <s v="1/14/2019"/>
    <n v="0"/>
    <n v="16"/>
  </r>
  <r>
    <s v="Beatrice, Courtney "/>
    <n v="10055"/>
    <n v="0"/>
    <n v="0"/>
    <n v="0"/>
    <n v="1"/>
    <n v="5"/>
    <n v="3"/>
    <n v="0"/>
    <n v="59026"/>
    <n v="0"/>
    <n v="19"/>
    <x v="0"/>
    <s v="MA"/>
    <n v="1915"/>
    <x v="17"/>
    <x v="1"/>
    <s v="Single"/>
    <s v="Eligible NonCitizen"/>
    <s v="No"/>
    <x v="0"/>
    <x v="15"/>
    <s v="working"/>
    <s v="N/A-StillEmployed"/>
    <x v="0"/>
    <x v="0"/>
    <x v="3"/>
    <n v="16"/>
    <x v="2"/>
    <x v="1"/>
    <n v="5"/>
    <n v="5"/>
    <n v="0"/>
    <s v="1/14/2019"/>
    <n v="0"/>
    <n v="12"/>
  </r>
  <r>
    <s v="Becker, Renee"/>
    <n v="10245"/>
    <n v="0"/>
    <n v="0"/>
    <n v="0"/>
    <n v="4"/>
    <n v="3"/>
    <n v="3"/>
    <n v="0"/>
    <n v="110000"/>
    <n v="1"/>
    <n v="8"/>
    <x v="6"/>
    <s v="MA"/>
    <n v="2026"/>
    <x v="18"/>
    <x v="1"/>
    <s v="Single"/>
    <s v="US Citizen"/>
    <s v="Yes"/>
    <x v="0"/>
    <x v="16"/>
    <s v="9/12/2015"/>
    <s v="performance"/>
    <x v="2"/>
    <x v="1"/>
    <x v="1"/>
    <n v="4"/>
    <x v="2"/>
    <x v="1"/>
    <n v="4.5"/>
    <n v="4"/>
    <n v="5"/>
    <s v="1/15/2015"/>
    <n v="0"/>
    <n v="8"/>
  </r>
  <r>
    <s v="Becker, Scott"/>
    <n v="10277"/>
    <n v="0"/>
    <n v="0"/>
    <n v="1"/>
    <n v="3"/>
    <n v="5"/>
    <n v="3"/>
    <n v="0"/>
    <n v="53250"/>
    <n v="0"/>
    <n v="19"/>
    <x v="0"/>
    <s v="MA"/>
    <n v="2452"/>
    <x v="19"/>
    <x v="0"/>
    <s v="Single"/>
    <s v="US Citizen"/>
    <s v="No"/>
    <x v="3"/>
    <x v="17"/>
    <s v="working"/>
    <s v="N/A-StillEmployed"/>
    <x v="0"/>
    <x v="0"/>
    <x v="4"/>
    <m/>
    <x v="0"/>
    <x v="1"/>
    <n v="4.2"/>
    <n v="4"/>
    <n v="0"/>
    <s v="1/11/2019"/>
    <n v="0"/>
    <n v="13"/>
  </r>
  <r>
    <s v="Bernstein, Sean"/>
    <n v="10046"/>
    <n v="0"/>
    <n v="0"/>
    <n v="1"/>
    <n v="1"/>
    <n v="5"/>
    <n v="3"/>
    <n v="0"/>
    <n v="51044"/>
    <n v="0"/>
    <n v="19"/>
    <x v="0"/>
    <s v="MA"/>
    <n v="2072"/>
    <x v="20"/>
    <x v="0"/>
    <s v="Single"/>
    <s v="US Citizen"/>
    <s v="Yes"/>
    <x v="0"/>
    <x v="10"/>
    <s v="working"/>
    <s v="N/A-StillEmployed"/>
    <x v="0"/>
    <x v="0"/>
    <x v="5"/>
    <n v="11"/>
    <x v="2"/>
    <x v="1"/>
    <n v="5"/>
    <n v="3"/>
    <n v="0"/>
    <s v="1/14/2019"/>
    <n v="0"/>
    <n v="13"/>
  </r>
  <r>
    <s v="Biden, Lowan  M"/>
    <n v="10226"/>
    <n v="0"/>
    <n v="2"/>
    <n v="0"/>
    <n v="1"/>
    <n v="5"/>
    <n v="3"/>
    <n v="0"/>
    <n v="64919"/>
    <n v="0"/>
    <n v="19"/>
    <x v="0"/>
    <s v="MA"/>
    <n v="2027"/>
    <x v="21"/>
    <x v="1"/>
    <s v="Divorced"/>
    <s v="US Citizen"/>
    <s v="No"/>
    <x v="3"/>
    <x v="18"/>
    <s v="working"/>
    <s v="N/A-StillEmployed"/>
    <x v="0"/>
    <x v="0"/>
    <x v="7"/>
    <n v="19"/>
    <x v="1"/>
    <x v="1"/>
    <n v="4.2"/>
    <n v="3"/>
    <n v="0"/>
    <s v="1/10/2019"/>
    <n v="0"/>
    <n v="2"/>
  </r>
  <r>
    <s v="Billis, Helen"/>
    <n v="10003"/>
    <n v="1"/>
    <n v="1"/>
    <n v="0"/>
    <n v="1"/>
    <n v="5"/>
    <n v="4"/>
    <n v="0"/>
    <n v="62910"/>
    <n v="0"/>
    <n v="19"/>
    <x v="0"/>
    <s v="MA"/>
    <n v="2031"/>
    <x v="22"/>
    <x v="1"/>
    <s v="Married"/>
    <s v="US Citizen"/>
    <s v="No"/>
    <x v="0"/>
    <x v="16"/>
    <s v="working"/>
    <s v="N/A-StillEmployed"/>
    <x v="0"/>
    <x v="0"/>
    <x v="8"/>
    <n v="12"/>
    <x v="1"/>
    <x v="0"/>
    <n v="5"/>
    <n v="3"/>
    <n v="0"/>
    <s v="2/27/2019"/>
    <n v="0"/>
    <n v="19"/>
  </r>
  <r>
    <s v="Blount, Dianna"/>
    <n v="10294"/>
    <n v="0"/>
    <n v="0"/>
    <n v="0"/>
    <n v="1"/>
    <n v="5"/>
    <n v="2"/>
    <n v="0"/>
    <n v="66441"/>
    <n v="0"/>
    <n v="20"/>
    <x v="2"/>
    <s v="MA"/>
    <n v="2171"/>
    <x v="23"/>
    <x v="1"/>
    <s v="Single"/>
    <s v="US Citizen"/>
    <s v="No"/>
    <x v="0"/>
    <x v="15"/>
    <s v="working"/>
    <s v="N/A-StillEmployed"/>
    <x v="0"/>
    <x v="0"/>
    <x v="0"/>
    <n v="22"/>
    <x v="6"/>
    <x v="2"/>
    <n v="2"/>
    <n v="3"/>
    <n v="0"/>
    <s v="2/27/2019"/>
    <n v="2"/>
    <n v="3"/>
  </r>
  <r>
    <s v="Bondwell, Betsy"/>
    <n v="10267"/>
    <n v="0"/>
    <n v="0"/>
    <n v="0"/>
    <n v="5"/>
    <n v="5"/>
    <n v="3"/>
    <n v="0"/>
    <n v="57815"/>
    <n v="1"/>
    <n v="20"/>
    <x v="2"/>
    <s v="MA"/>
    <n v="2210"/>
    <x v="24"/>
    <x v="1"/>
    <s v="Single"/>
    <s v="US Citizen"/>
    <s v="No"/>
    <x v="0"/>
    <x v="9"/>
    <s v="4/4/2014"/>
    <s v="career change"/>
    <x v="1"/>
    <x v="0"/>
    <x v="3"/>
    <n v="16"/>
    <x v="2"/>
    <x v="1"/>
    <n v="4.8"/>
    <n v="5"/>
    <n v="0"/>
    <s v="3/4/2014"/>
    <n v="0"/>
    <n v="5"/>
  </r>
  <r>
    <s v="Booth, Frank"/>
    <n v="10199"/>
    <n v="0"/>
    <n v="0"/>
    <n v="1"/>
    <n v="4"/>
    <n v="3"/>
    <n v="3"/>
    <n v="0"/>
    <n v="103613"/>
    <n v="1"/>
    <n v="30"/>
    <x v="7"/>
    <s v="CT"/>
    <n v="6033"/>
    <x v="25"/>
    <x v="0"/>
    <s v="Single"/>
    <s v="US Citizen"/>
    <s v="No"/>
    <x v="1"/>
    <x v="19"/>
    <s v="2/19/2016"/>
    <s v="Learned that he is a gangster"/>
    <x v="2"/>
    <x v="1"/>
    <x v="1"/>
    <n v="4"/>
    <x v="0"/>
    <x v="1"/>
    <n v="3.5"/>
    <n v="5"/>
    <n v="7"/>
    <s v="1/10/2016"/>
    <n v="0"/>
    <n v="2"/>
  </r>
  <r>
    <s v="Boutwell, Bonalyn"/>
    <n v="10081"/>
    <n v="1"/>
    <n v="1"/>
    <n v="0"/>
    <n v="1"/>
    <n v="1"/>
    <n v="3"/>
    <n v="1"/>
    <n v="106367"/>
    <n v="0"/>
    <n v="26"/>
    <x v="8"/>
    <s v="MA"/>
    <n v="2468"/>
    <x v="26"/>
    <x v="1"/>
    <s v="Married"/>
    <s v="US Citizen"/>
    <s v="No"/>
    <x v="1"/>
    <x v="20"/>
    <s v="working"/>
    <s v="N/A-StillEmployed"/>
    <x v="0"/>
    <x v="3"/>
    <x v="12"/>
    <n v="3"/>
    <x v="4"/>
    <x v="1"/>
    <n v="5"/>
    <n v="4"/>
    <n v="3"/>
    <s v="2/18/2019"/>
    <n v="0"/>
    <n v="4"/>
  </r>
  <r>
    <s v="Bozzi, Charles"/>
    <n v="10175"/>
    <n v="0"/>
    <n v="0"/>
    <n v="1"/>
    <n v="5"/>
    <n v="5"/>
    <n v="3"/>
    <n v="0"/>
    <n v="74312"/>
    <n v="1"/>
    <n v="18"/>
    <x v="9"/>
    <s v="MA"/>
    <n v="1901"/>
    <x v="27"/>
    <x v="0"/>
    <s v="Single"/>
    <s v="US Citizen"/>
    <s v="No"/>
    <x v="3"/>
    <x v="6"/>
    <s v="8/7/2014"/>
    <s v="retiring"/>
    <x v="1"/>
    <x v="0"/>
    <x v="13"/>
    <n v="2"/>
    <x v="1"/>
    <x v="1"/>
    <n v="3.39"/>
    <n v="3"/>
    <n v="0"/>
    <s v="2/20/2014"/>
    <n v="0"/>
    <n v="14"/>
  </r>
  <r>
    <s v="Brill, Donna"/>
    <n v="10177"/>
    <n v="1"/>
    <n v="1"/>
    <n v="0"/>
    <n v="5"/>
    <n v="5"/>
    <n v="3"/>
    <n v="0"/>
    <n v="53492"/>
    <n v="1"/>
    <n v="19"/>
    <x v="0"/>
    <s v="MA"/>
    <n v="1701"/>
    <x v="28"/>
    <x v="1"/>
    <s v="Married"/>
    <s v="US Citizen"/>
    <s v="No"/>
    <x v="0"/>
    <x v="10"/>
    <s v="6/15/2013"/>
    <s v="Another position"/>
    <x v="1"/>
    <x v="0"/>
    <x v="10"/>
    <n v="14"/>
    <x v="2"/>
    <x v="1"/>
    <n v="3.35"/>
    <n v="4"/>
    <n v="0"/>
    <s v="3/4/2013"/>
    <n v="0"/>
    <n v="6"/>
  </r>
  <r>
    <s v="Brown, Mia"/>
    <n v="10238"/>
    <n v="1"/>
    <n v="1"/>
    <n v="0"/>
    <n v="1"/>
    <n v="1"/>
    <n v="3"/>
    <n v="1"/>
    <n v="63000"/>
    <n v="0"/>
    <n v="1"/>
    <x v="10"/>
    <s v="MA"/>
    <n v="1450"/>
    <x v="29"/>
    <x v="1"/>
    <s v="Married"/>
    <s v="US Citizen"/>
    <s v="No"/>
    <x v="1"/>
    <x v="21"/>
    <s v="working"/>
    <s v="N/A-StillEmployed"/>
    <x v="0"/>
    <x v="3"/>
    <x v="12"/>
    <n v="1"/>
    <x v="4"/>
    <x v="1"/>
    <n v="4.5"/>
    <n v="2"/>
    <n v="6"/>
    <s v="1/15/2019"/>
    <n v="0"/>
    <n v="14"/>
  </r>
  <r>
    <s v="Buccheri, Joseph  "/>
    <n v="10184"/>
    <n v="0"/>
    <n v="0"/>
    <n v="1"/>
    <n v="1"/>
    <n v="5"/>
    <n v="3"/>
    <n v="0"/>
    <n v="65288"/>
    <n v="0"/>
    <n v="20"/>
    <x v="2"/>
    <s v="MA"/>
    <n v="1013"/>
    <x v="30"/>
    <x v="0"/>
    <s v="Single"/>
    <s v="US Citizen"/>
    <s v="No"/>
    <x v="0"/>
    <x v="22"/>
    <s v="working"/>
    <s v="N/A-StillEmployed"/>
    <x v="0"/>
    <x v="0"/>
    <x v="4"/>
    <m/>
    <x v="2"/>
    <x v="1"/>
    <n v="3.19"/>
    <n v="3"/>
    <n v="0"/>
    <s v="2/1/2019"/>
    <n v="0"/>
    <n v="9"/>
  </r>
  <r>
    <s v="Bugali, Josephine "/>
    <n v="10203"/>
    <n v="0"/>
    <n v="3"/>
    <n v="0"/>
    <n v="3"/>
    <n v="5"/>
    <n v="3"/>
    <n v="1"/>
    <n v="64375"/>
    <n v="0"/>
    <n v="19"/>
    <x v="0"/>
    <s v="MA"/>
    <n v="2043"/>
    <x v="31"/>
    <x v="1"/>
    <s v="Separated"/>
    <s v="US Citizen"/>
    <s v="No"/>
    <x v="1"/>
    <x v="23"/>
    <s v="working"/>
    <s v="N/A-StillEmployed"/>
    <x v="0"/>
    <x v="0"/>
    <x v="2"/>
    <n v="20"/>
    <x v="4"/>
    <x v="1"/>
    <n v="3.5"/>
    <n v="5"/>
    <n v="0"/>
    <s v="1/21/2019"/>
    <n v="0"/>
    <n v="17"/>
  </r>
  <r>
    <s v="Bunbury, Jessica"/>
    <n v="10188"/>
    <n v="1"/>
    <n v="1"/>
    <n v="0"/>
    <n v="5"/>
    <n v="6"/>
    <n v="3"/>
    <n v="0"/>
    <n v="74326"/>
    <n v="1"/>
    <n v="3"/>
    <x v="11"/>
    <s v="VA"/>
    <n v="21851"/>
    <x v="32"/>
    <x v="1"/>
    <s v="Married"/>
    <s v="Eligible NonCitizen"/>
    <s v="No"/>
    <x v="1"/>
    <x v="24"/>
    <s v="8/2/2014"/>
    <s v="Another position"/>
    <x v="1"/>
    <x v="4"/>
    <x v="14"/>
    <n v="17"/>
    <x v="2"/>
    <x v="1"/>
    <n v="3.14"/>
    <n v="5"/>
    <n v="0"/>
    <s v="2/10/2013"/>
    <n v="1"/>
    <n v="19"/>
  </r>
  <r>
    <s v="Burke, Joelle"/>
    <n v="10107"/>
    <n v="0"/>
    <n v="0"/>
    <n v="0"/>
    <n v="1"/>
    <n v="5"/>
    <n v="3"/>
    <n v="0"/>
    <n v="63763"/>
    <n v="0"/>
    <n v="20"/>
    <x v="2"/>
    <s v="MA"/>
    <n v="2148"/>
    <x v="33"/>
    <x v="1"/>
    <s v="Single"/>
    <s v="US Citizen"/>
    <s v="No"/>
    <x v="1"/>
    <x v="25"/>
    <s v="working"/>
    <s v="N/A-StillEmployed"/>
    <x v="0"/>
    <x v="0"/>
    <x v="5"/>
    <n v="11"/>
    <x v="3"/>
    <x v="1"/>
    <n v="4.51"/>
    <n v="4"/>
    <n v="0"/>
    <s v="2/21/2019"/>
    <n v="0"/>
    <n v="3"/>
  </r>
  <r>
    <s v="Burkett, Benjamin "/>
    <n v="10181"/>
    <n v="1"/>
    <n v="1"/>
    <n v="1"/>
    <n v="1"/>
    <n v="5"/>
    <n v="3"/>
    <n v="0"/>
    <n v="62162"/>
    <n v="0"/>
    <n v="20"/>
    <x v="2"/>
    <s v="MA"/>
    <n v="1890"/>
    <x v="34"/>
    <x v="0"/>
    <s v="Married"/>
    <s v="US Citizen"/>
    <s v="No"/>
    <x v="0"/>
    <x v="15"/>
    <s v="working"/>
    <s v="N/A-StillEmployed"/>
    <x v="0"/>
    <x v="0"/>
    <x v="7"/>
    <n v="19"/>
    <x v="1"/>
    <x v="1"/>
    <n v="3.25"/>
    <n v="5"/>
    <n v="0"/>
    <s v="1/14/2019"/>
    <n v="0"/>
    <n v="15"/>
  </r>
  <r>
    <s v="Cady, Max "/>
    <n v="10150"/>
    <n v="0"/>
    <n v="0"/>
    <n v="1"/>
    <n v="1"/>
    <n v="4"/>
    <n v="3"/>
    <n v="0"/>
    <n v="77692"/>
    <n v="0"/>
    <n v="25"/>
    <x v="12"/>
    <s v="MA"/>
    <n v="2184"/>
    <x v="35"/>
    <x v="0"/>
    <s v="Single"/>
    <s v="US Citizen"/>
    <s v="No"/>
    <x v="0"/>
    <x v="24"/>
    <s v="working"/>
    <s v="N/A-StillEmployed"/>
    <x v="0"/>
    <x v="2"/>
    <x v="15"/>
    <n v="5"/>
    <x v="2"/>
    <x v="1"/>
    <n v="3.84"/>
    <n v="3"/>
    <n v="5"/>
    <s v="1/21/2019"/>
    <n v="0"/>
    <n v="4"/>
  </r>
  <r>
    <s v="Candie, Calvin"/>
    <n v="10001"/>
    <n v="0"/>
    <n v="0"/>
    <n v="1"/>
    <n v="1"/>
    <n v="5"/>
    <n v="4"/>
    <n v="0"/>
    <n v="72640"/>
    <n v="0"/>
    <n v="18"/>
    <x v="9"/>
    <s v="MA"/>
    <n v="2169"/>
    <x v="36"/>
    <x v="0"/>
    <s v="Single"/>
    <s v="US Citizen"/>
    <s v="No"/>
    <x v="0"/>
    <x v="26"/>
    <s v="working"/>
    <s v="N/A-StillEmployed"/>
    <x v="0"/>
    <x v="0"/>
    <x v="13"/>
    <n v="2"/>
    <x v="1"/>
    <x v="0"/>
    <n v="5"/>
    <n v="3"/>
    <n v="0"/>
    <s v="2/22/2019"/>
    <n v="0"/>
    <n v="14"/>
  </r>
  <r>
    <s v="Carabbio, Judith"/>
    <n v="10085"/>
    <n v="0"/>
    <n v="0"/>
    <n v="0"/>
    <n v="1"/>
    <n v="4"/>
    <n v="3"/>
    <n v="0"/>
    <n v="93396"/>
    <n v="0"/>
    <n v="24"/>
    <x v="3"/>
    <s v="MA"/>
    <n v="2132"/>
    <x v="37"/>
    <x v="1"/>
    <s v="Single"/>
    <s v="US Citizen"/>
    <s v="No"/>
    <x v="0"/>
    <x v="23"/>
    <s v="working"/>
    <s v="N/A-StillEmployed"/>
    <x v="0"/>
    <x v="2"/>
    <x v="6"/>
    <n v="10"/>
    <x v="1"/>
    <x v="1"/>
    <n v="4.96"/>
    <n v="4"/>
    <n v="6"/>
    <s v="1/30/2019"/>
    <n v="0"/>
    <n v="3"/>
  </r>
  <r>
    <s v="Carey, Michael  "/>
    <n v="10115"/>
    <n v="0"/>
    <n v="0"/>
    <n v="1"/>
    <n v="1"/>
    <n v="5"/>
    <n v="3"/>
    <n v="0"/>
    <n v="52846"/>
    <n v="0"/>
    <n v="19"/>
    <x v="0"/>
    <s v="MA"/>
    <n v="1701"/>
    <x v="38"/>
    <x v="0"/>
    <s v="Single"/>
    <s v="US Citizen"/>
    <s v="No"/>
    <x v="1"/>
    <x v="27"/>
    <s v="working"/>
    <s v="N/A-StillEmployed"/>
    <x v="0"/>
    <x v="0"/>
    <x v="11"/>
    <n v="18"/>
    <x v="0"/>
    <x v="1"/>
    <n v="4.43"/>
    <n v="3"/>
    <n v="0"/>
    <s v="2/1/2019"/>
    <n v="0"/>
    <n v="14"/>
  </r>
  <r>
    <s v="Carr, Claudia  N"/>
    <n v="10082"/>
    <n v="0"/>
    <n v="0"/>
    <n v="0"/>
    <n v="2"/>
    <n v="3"/>
    <n v="3"/>
    <n v="0"/>
    <n v="100031"/>
    <n v="0"/>
    <n v="27"/>
    <x v="1"/>
    <s v="MA"/>
    <n v="1886"/>
    <x v="39"/>
    <x v="1"/>
    <s v="Single"/>
    <s v="US Citizen"/>
    <s v="No"/>
    <x v="1"/>
    <x v="28"/>
    <s v="working"/>
    <s v="N/A-StillEmployed"/>
    <x v="0"/>
    <x v="1"/>
    <x v="1"/>
    <n v="4"/>
    <x v="0"/>
    <x v="1"/>
    <n v="5"/>
    <n v="5"/>
    <n v="6"/>
    <s v="2/18/2019"/>
    <n v="0"/>
    <n v="7"/>
  </r>
  <r>
    <s v="Carter, Michelle "/>
    <n v="10040"/>
    <n v="0"/>
    <n v="0"/>
    <n v="0"/>
    <n v="1"/>
    <n v="6"/>
    <n v="3"/>
    <n v="0"/>
    <n v="71860"/>
    <n v="0"/>
    <n v="3"/>
    <x v="11"/>
    <s v="VT"/>
    <n v="5664"/>
    <x v="40"/>
    <x v="1"/>
    <s v="Single"/>
    <s v="US Citizen"/>
    <s v="No"/>
    <x v="0"/>
    <x v="29"/>
    <s v="working"/>
    <s v="N/A-StillEmployed"/>
    <x v="0"/>
    <x v="4"/>
    <x v="14"/>
    <n v="17"/>
    <x v="1"/>
    <x v="1"/>
    <n v="5"/>
    <n v="5"/>
    <n v="0"/>
    <s v="1/21/2019"/>
    <n v="0"/>
    <n v="7"/>
  </r>
  <r>
    <s v="Chace, Beatrice "/>
    <n v="10067"/>
    <n v="0"/>
    <n v="0"/>
    <n v="0"/>
    <n v="1"/>
    <n v="5"/>
    <n v="3"/>
    <n v="0"/>
    <n v="61656"/>
    <n v="0"/>
    <n v="19"/>
    <x v="0"/>
    <s v="MA"/>
    <n v="2763"/>
    <x v="41"/>
    <x v="1"/>
    <s v="Single"/>
    <s v="US Citizen"/>
    <s v="No"/>
    <x v="0"/>
    <x v="22"/>
    <s v="working"/>
    <s v="N/A-StillEmployed"/>
    <x v="0"/>
    <x v="0"/>
    <x v="0"/>
    <n v="22"/>
    <x v="2"/>
    <x v="1"/>
    <n v="5"/>
    <n v="4"/>
    <n v="0"/>
    <s v="2/12/2019"/>
    <n v="0"/>
    <n v="11"/>
  </r>
  <r>
    <s v="Champaigne, Brian"/>
    <n v="10108"/>
    <n v="1"/>
    <n v="1"/>
    <n v="1"/>
    <n v="1"/>
    <n v="3"/>
    <n v="3"/>
    <n v="0"/>
    <n v="110929"/>
    <n v="0"/>
    <n v="5"/>
    <x v="13"/>
    <s v="MA"/>
    <n v="2045"/>
    <x v="42"/>
    <x v="0"/>
    <s v="Married"/>
    <s v="US Citizen"/>
    <s v="No"/>
    <x v="0"/>
    <x v="30"/>
    <s v="working"/>
    <s v="N/A-StillEmployed"/>
    <x v="0"/>
    <x v="1"/>
    <x v="15"/>
    <n v="5"/>
    <x v="1"/>
    <x v="1"/>
    <n v="4.5"/>
    <n v="5"/>
    <n v="7"/>
    <s v="1/15/2019"/>
    <n v="0"/>
    <n v="8"/>
  </r>
  <r>
    <s v="Chan, Lin"/>
    <n v="10210"/>
    <n v="0"/>
    <n v="0"/>
    <n v="0"/>
    <n v="1"/>
    <n v="5"/>
    <n v="3"/>
    <n v="0"/>
    <n v="54237"/>
    <n v="0"/>
    <n v="19"/>
    <x v="0"/>
    <s v="MA"/>
    <n v="2170"/>
    <x v="43"/>
    <x v="1"/>
    <s v="Single"/>
    <s v="US Citizen"/>
    <s v="No"/>
    <x v="0"/>
    <x v="31"/>
    <s v="working"/>
    <s v="N/A-StillEmployed"/>
    <x v="0"/>
    <x v="0"/>
    <x v="3"/>
    <n v="16"/>
    <x v="1"/>
    <x v="1"/>
    <n v="3.3"/>
    <n v="4"/>
    <n v="0"/>
    <s v="2/19/2019"/>
    <n v="0"/>
    <n v="11"/>
  </r>
  <r>
    <s v="Chang, Donovan  E"/>
    <n v="10154"/>
    <n v="0"/>
    <n v="0"/>
    <n v="1"/>
    <n v="1"/>
    <n v="5"/>
    <n v="3"/>
    <n v="0"/>
    <n v="60380"/>
    <n v="0"/>
    <n v="19"/>
    <x v="0"/>
    <s v="MA"/>
    <n v="1845"/>
    <x v="44"/>
    <x v="0"/>
    <s v="Single"/>
    <s v="US Citizen"/>
    <s v="No"/>
    <x v="0"/>
    <x v="17"/>
    <s v="working"/>
    <s v="N/A-StillEmployed"/>
    <x v="0"/>
    <x v="0"/>
    <x v="4"/>
    <m/>
    <x v="0"/>
    <x v="1"/>
    <n v="3.8"/>
    <n v="5"/>
    <n v="0"/>
    <s v="1/14/2019"/>
    <n v="0"/>
    <n v="4"/>
  </r>
  <r>
    <s v="Chigurh, Anton"/>
    <n v="10200"/>
    <n v="0"/>
    <n v="0"/>
    <n v="1"/>
    <n v="1"/>
    <n v="6"/>
    <n v="3"/>
    <n v="0"/>
    <n v="66808"/>
    <n v="0"/>
    <n v="3"/>
    <x v="11"/>
    <s v="TX"/>
    <n v="78207"/>
    <x v="45"/>
    <x v="0"/>
    <s v="Single"/>
    <s v="Eligible NonCitizen"/>
    <s v="No"/>
    <x v="1"/>
    <x v="32"/>
    <s v="working"/>
    <s v="N/A-StillEmployed"/>
    <x v="0"/>
    <x v="4"/>
    <x v="16"/>
    <n v="21"/>
    <x v="3"/>
    <x v="1"/>
    <n v="3"/>
    <n v="5"/>
    <n v="0"/>
    <s v="1/19/2019"/>
    <n v="0"/>
    <n v="17"/>
  </r>
  <r>
    <s v="Chivukula, Enola"/>
    <n v="10240"/>
    <n v="0"/>
    <n v="0"/>
    <n v="0"/>
    <n v="5"/>
    <n v="5"/>
    <n v="3"/>
    <n v="0"/>
    <n v="64786"/>
    <n v="1"/>
    <n v="19"/>
    <x v="0"/>
    <s v="MA"/>
    <n v="1775"/>
    <x v="46"/>
    <x v="1"/>
    <s v="Single"/>
    <s v="US Citizen"/>
    <s v="No"/>
    <x v="0"/>
    <x v="33"/>
    <s v="11/15/2015"/>
    <s v="relocation out of area"/>
    <x v="1"/>
    <x v="0"/>
    <x v="5"/>
    <n v="11"/>
    <x v="1"/>
    <x v="1"/>
    <n v="4.3"/>
    <n v="4"/>
    <n v="0"/>
    <s v="3/10/2015"/>
    <n v="0"/>
    <n v="3"/>
  </r>
  <r>
    <s v="Cierpiszewski, Caroline  "/>
    <n v="10168"/>
    <n v="0"/>
    <n v="0"/>
    <n v="0"/>
    <n v="1"/>
    <n v="5"/>
    <n v="3"/>
    <n v="0"/>
    <n v="64816"/>
    <n v="0"/>
    <n v="19"/>
    <x v="0"/>
    <s v="MA"/>
    <n v="2044"/>
    <x v="47"/>
    <x v="1"/>
    <s v="Single"/>
    <s v="Non-Citizen"/>
    <s v="No"/>
    <x v="1"/>
    <x v="34"/>
    <s v="working"/>
    <s v="N/A-StillEmployed"/>
    <x v="0"/>
    <x v="0"/>
    <x v="7"/>
    <n v="19"/>
    <x v="1"/>
    <x v="1"/>
    <n v="3.58"/>
    <n v="5"/>
    <n v="0"/>
    <s v="1/30/2019"/>
    <n v="0"/>
    <n v="3"/>
  </r>
  <r>
    <s v="Clayton, Rick"/>
    <n v="10220"/>
    <n v="0"/>
    <n v="0"/>
    <n v="1"/>
    <n v="1"/>
    <n v="3"/>
    <n v="3"/>
    <n v="0"/>
    <n v="68678"/>
    <n v="0"/>
    <n v="14"/>
    <x v="4"/>
    <s v="MA"/>
    <n v="2170"/>
    <x v="48"/>
    <x v="0"/>
    <s v="Single"/>
    <s v="US Citizen"/>
    <s v="No"/>
    <x v="0"/>
    <x v="35"/>
    <s v="working"/>
    <s v="N/A-StillEmployed"/>
    <x v="0"/>
    <x v="1"/>
    <x v="17"/>
    <n v="6"/>
    <x v="1"/>
    <x v="1"/>
    <n v="4.7"/>
    <n v="3"/>
    <n v="6"/>
    <s v="2/27/2019"/>
    <n v="0"/>
    <n v="2"/>
  </r>
  <r>
    <s v="Cloninger, Jennifer"/>
    <n v="10275"/>
    <n v="1"/>
    <n v="1"/>
    <n v="0"/>
    <n v="5"/>
    <n v="5"/>
    <n v="3"/>
    <n v="0"/>
    <n v="64066"/>
    <n v="1"/>
    <n v="20"/>
    <x v="2"/>
    <s v="MA"/>
    <n v="1752"/>
    <x v="49"/>
    <x v="1"/>
    <s v="Married"/>
    <s v="US Citizen"/>
    <s v="No"/>
    <x v="0"/>
    <x v="36"/>
    <s v="1/7/2013"/>
    <s v="unhappy"/>
    <x v="1"/>
    <x v="0"/>
    <x v="8"/>
    <n v="12"/>
    <x v="2"/>
    <x v="1"/>
    <n v="4.2"/>
    <n v="5"/>
    <n v="0"/>
    <s v="5/3/2012"/>
    <n v="0"/>
    <n v="9"/>
  </r>
  <r>
    <s v="Close, Phil"/>
    <n v="10269"/>
    <n v="1"/>
    <n v="1"/>
    <n v="1"/>
    <n v="5"/>
    <n v="5"/>
    <n v="3"/>
    <n v="0"/>
    <n v="59369"/>
    <n v="1"/>
    <n v="20"/>
    <x v="2"/>
    <s v="MA"/>
    <n v="2169"/>
    <x v="50"/>
    <x v="0"/>
    <s v="Married"/>
    <s v="US Citizen"/>
    <s v="No"/>
    <x v="0"/>
    <x v="37"/>
    <s v="9/26/2011"/>
    <s v="career change"/>
    <x v="1"/>
    <x v="0"/>
    <x v="10"/>
    <n v="14"/>
    <x v="1"/>
    <x v="1"/>
    <n v="4.2"/>
    <n v="4"/>
    <n v="0"/>
    <s v="5/4/2011"/>
    <n v="0"/>
    <n v="6"/>
  </r>
  <r>
    <s v="Clukey, Elijian"/>
    <n v="10029"/>
    <n v="1"/>
    <n v="1"/>
    <n v="1"/>
    <n v="2"/>
    <n v="5"/>
    <n v="4"/>
    <n v="0"/>
    <n v="50373"/>
    <n v="0"/>
    <n v="19"/>
    <x v="0"/>
    <s v="MA"/>
    <n v="2134"/>
    <x v="51"/>
    <x v="0"/>
    <s v="Married"/>
    <s v="US Citizen"/>
    <s v="No"/>
    <x v="0"/>
    <x v="38"/>
    <s v="working"/>
    <s v="N/A-StillEmployed"/>
    <x v="0"/>
    <x v="0"/>
    <x v="8"/>
    <n v="12"/>
    <x v="3"/>
    <x v="0"/>
    <n v="4.0999999999999996"/>
    <n v="4"/>
    <n v="0"/>
    <s v="2/28/2019"/>
    <n v="0"/>
    <n v="5"/>
  </r>
  <r>
    <s v="Cockel, James"/>
    <n v="10261"/>
    <n v="0"/>
    <n v="0"/>
    <n v="1"/>
    <n v="1"/>
    <n v="5"/>
    <n v="3"/>
    <n v="0"/>
    <n v="63108"/>
    <n v="0"/>
    <n v="19"/>
    <x v="0"/>
    <s v="MA"/>
    <n v="2452"/>
    <x v="52"/>
    <x v="0"/>
    <s v="Single"/>
    <s v="US Citizen"/>
    <s v="No"/>
    <x v="0"/>
    <x v="17"/>
    <s v="working"/>
    <s v="N/A-StillEmployed"/>
    <x v="0"/>
    <x v="0"/>
    <x v="10"/>
    <n v="14"/>
    <x v="3"/>
    <x v="1"/>
    <n v="4.4000000000000004"/>
    <n v="5"/>
    <n v="0"/>
    <s v="1/14/2019"/>
    <n v="0"/>
    <n v="3"/>
  </r>
  <r>
    <s v="Cole, Spencer"/>
    <n v="10292"/>
    <n v="0"/>
    <n v="0"/>
    <n v="1"/>
    <n v="4"/>
    <n v="5"/>
    <n v="2"/>
    <n v="0"/>
    <n v="59144"/>
    <n v="1"/>
    <n v="19"/>
    <x v="0"/>
    <s v="MA"/>
    <n v="1880"/>
    <x v="53"/>
    <x v="0"/>
    <s v="Single"/>
    <s v="US Citizen"/>
    <s v="No"/>
    <x v="1"/>
    <x v="3"/>
    <s v="9/23/2016"/>
    <s v="performance"/>
    <x v="2"/>
    <x v="0"/>
    <x v="2"/>
    <n v="20"/>
    <x v="0"/>
    <x v="2"/>
    <n v="2"/>
    <n v="3"/>
    <n v="0"/>
    <s v="5/1/2016"/>
    <n v="5"/>
    <n v="16"/>
  </r>
  <r>
    <s v="Corleone, Michael"/>
    <n v="10282"/>
    <n v="0"/>
    <n v="2"/>
    <n v="1"/>
    <n v="1"/>
    <n v="5"/>
    <n v="2"/>
    <n v="0"/>
    <n v="68051"/>
    <n v="0"/>
    <n v="18"/>
    <x v="9"/>
    <s v="MA"/>
    <n v="1803"/>
    <x v="54"/>
    <x v="0"/>
    <s v="Divorced"/>
    <s v="US Citizen"/>
    <s v="No"/>
    <x v="0"/>
    <x v="39"/>
    <s v="working"/>
    <s v="N/A-StillEmployed"/>
    <x v="0"/>
    <x v="0"/>
    <x v="13"/>
    <n v="2"/>
    <x v="6"/>
    <x v="2"/>
    <n v="4.13"/>
    <n v="2"/>
    <n v="0"/>
    <s v="1/14/2019"/>
    <n v="3"/>
    <n v="3"/>
  </r>
  <r>
    <s v="Corleone, Vito"/>
    <n v="10019"/>
    <n v="0"/>
    <n v="0"/>
    <n v="1"/>
    <n v="1"/>
    <n v="5"/>
    <n v="4"/>
    <n v="0"/>
    <n v="170500"/>
    <n v="0"/>
    <n v="10"/>
    <x v="14"/>
    <s v="MA"/>
    <n v="2030"/>
    <x v="55"/>
    <x v="0"/>
    <s v="Single"/>
    <s v="US Citizen"/>
    <s v="No"/>
    <x v="1"/>
    <x v="40"/>
    <s v="working"/>
    <s v="N/A-StillEmployed"/>
    <x v="0"/>
    <x v="0"/>
    <x v="13"/>
    <n v="2"/>
    <x v="1"/>
    <x v="0"/>
    <n v="3.7"/>
    <n v="5"/>
    <n v="0"/>
    <s v="2/4/2019"/>
    <n v="0"/>
    <n v="15"/>
  </r>
  <r>
    <s v="Cornett, Lisa "/>
    <n v="10094"/>
    <n v="1"/>
    <n v="1"/>
    <n v="0"/>
    <n v="1"/>
    <n v="5"/>
    <n v="3"/>
    <n v="0"/>
    <n v="63381"/>
    <n v="0"/>
    <n v="19"/>
    <x v="0"/>
    <s v="MA"/>
    <n v="2189"/>
    <x v="56"/>
    <x v="1"/>
    <s v="Married"/>
    <s v="US Citizen"/>
    <s v="Yes"/>
    <x v="0"/>
    <x v="8"/>
    <s v="working"/>
    <s v="N/A-StillEmployed"/>
    <x v="0"/>
    <x v="0"/>
    <x v="11"/>
    <n v="18"/>
    <x v="1"/>
    <x v="1"/>
    <n v="4.7300000000000004"/>
    <n v="5"/>
    <n v="0"/>
    <s v="2/14/2019"/>
    <n v="0"/>
    <n v="6"/>
  </r>
  <r>
    <s v="Costello, Frank"/>
    <n v="10193"/>
    <n v="1"/>
    <n v="1"/>
    <n v="1"/>
    <n v="1"/>
    <n v="3"/>
    <n v="3"/>
    <n v="0"/>
    <n v="83552"/>
    <n v="0"/>
    <n v="9"/>
    <x v="5"/>
    <s v="MA"/>
    <n v="1810"/>
    <x v="57"/>
    <x v="0"/>
    <s v="Married"/>
    <s v="US Citizen"/>
    <s v="No"/>
    <x v="0"/>
    <x v="1"/>
    <s v="working"/>
    <s v="N/A-StillEmployed"/>
    <x v="0"/>
    <x v="1"/>
    <x v="1"/>
    <n v="4"/>
    <x v="1"/>
    <x v="1"/>
    <n v="3.04"/>
    <n v="3"/>
    <n v="6"/>
    <s v="1/22/2019"/>
    <n v="0"/>
    <n v="2"/>
  </r>
  <r>
    <s v="Crimmings,   Jean"/>
    <n v="10132"/>
    <n v="0"/>
    <n v="0"/>
    <n v="0"/>
    <n v="2"/>
    <n v="5"/>
    <n v="3"/>
    <n v="0"/>
    <n v="56149"/>
    <n v="0"/>
    <n v="19"/>
    <x v="0"/>
    <s v="MA"/>
    <n v="1821"/>
    <x v="58"/>
    <x v="1"/>
    <s v="Single"/>
    <s v="US Citizen"/>
    <s v="No"/>
    <x v="0"/>
    <x v="38"/>
    <s v="working"/>
    <s v="N/A-StillEmployed"/>
    <x v="0"/>
    <x v="0"/>
    <x v="0"/>
    <n v="22"/>
    <x v="0"/>
    <x v="1"/>
    <n v="4.12"/>
    <n v="5"/>
    <n v="0"/>
    <s v="1/28/2019"/>
    <n v="0"/>
    <n v="15"/>
  </r>
  <r>
    <s v="Cross, Noah"/>
    <n v="10083"/>
    <n v="0"/>
    <n v="0"/>
    <n v="1"/>
    <n v="1"/>
    <n v="3"/>
    <n v="3"/>
    <n v="0"/>
    <n v="92329"/>
    <n v="0"/>
    <n v="28"/>
    <x v="15"/>
    <s v="CT"/>
    <n v="6278"/>
    <x v="59"/>
    <x v="0"/>
    <s v="Single"/>
    <s v="US Citizen"/>
    <s v="No"/>
    <x v="0"/>
    <x v="5"/>
    <s v="working"/>
    <s v="N/A-StillEmployed"/>
    <x v="0"/>
    <x v="1"/>
    <x v="9"/>
    <n v="7"/>
    <x v="3"/>
    <x v="1"/>
    <n v="5"/>
    <n v="3"/>
    <n v="4"/>
    <s v="1/2/2019"/>
    <n v="0"/>
    <n v="5"/>
  </r>
  <r>
    <s v="Daneault, Lynn"/>
    <n v="10099"/>
    <n v="0"/>
    <n v="0"/>
    <n v="0"/>
    <n v="1"/>
    <n v="6"/>
    <n v="3"/>
    <n v="0"/>
    <n v="65729"/>
    <n v="0"/>
    <n v="21"/>
    <x v="16"/>
    <s v="VT"/>
    <n v="5473"/>
    <x v="60"/>
    <x v="1"/>
    <s v="Single"/>
    <s v="US Citizen"/>
    <s v="No"/>
    <x v="0"/>
    <x v="41"/>
    <s v="working"/>
    <s v="N/A-StillEmployed"/>
    <x v="0"/>
    <x v="4"/>
    <x v="18"/>
    <n v="15"/>
    <x v="1"/>
    <x v="1"/>
    <n v="4.62"/>
    <n v="4"/>
    <n v="0"/>
    <s v="1/24/2019"/>
    <n v="0"/>
    <n v="8"/>
  </r>
  <r>
    <s v="Daniele, Ann  "/>
    <n v="10212"/>
    <n v="1"/>
    <n v="1"/>
    <n v="0"/>
    <n v="3"/>
    <n v="3"/>
    <n v="3"/>
    <n v="0"/>
    <n v="85028"/>
    <n v="0"/>
    <n v="28"/>
    <x v="15"/>
    <s v="CT"/>
    <n v="6033"/>
    <x v="61"/>
    <x v="1"/>
    <s v="Married"/>
    <s v="US Citizen"/>
    <s v="No"/>
    <x v="0"/>
    <x v="5"/>
    <s v="working"/>
    <s v="N/A-StillEmployed"/>
    <x v="0"/>
    <x v="1"/>
    <x v="9"/>
    <n v="7"/>
    <x v="0"/>
    <x v="1"/>
    <n v="3.1"/>
    <n v="5"/>
    <n v="8"/>
    <s v="2/12/2019"/>
    <n v="0"/>
    <n v="19"/>
  </r>
  <r>
    <s v="Darson, Jene'ya "/>
    <n v="10056"/>
    <n v="1"/>
    <n v="1"/>
    <n v="0"/>
    <n v="1"/>
    <n v="5"/>
    <n v="3"/>
    <n v="0"/>
    <n v="57583"/>
    <n v="0"/>
    <n v="19"/>
    <x v="0"/>
    <s v="MA"/>
    <n v="2110"/>
    <x v="62"/>
    <x v="1"/>
    <s v="Married"/>
    <s v="US Citizen"/>
    <s v="No"/>
    <x v="0"/>
    <x v="42"/>
    <s v="working"/>
    <s v="N/A-StillEmployed"/>
    <x v="0"/>
    <x v="0"/>
    <x v="3"/>
    <n v="16"/>
    <x v="1"/>
    <x v="1"/>
    <n v="5"/>
    <n v="3"/>
    <n v="0"/>
    <s v="2/25/2019"/>
    <n v="0"/>
    <n v="1"/>
  </r>
  <r>
    <s v="Davis, Daniel"/>
    <n v="10143"/>
    <n v="0"/>
    <n v="0"/>
    <n v="1"/>
    <n v="1"/>
    <n v="5"/>
    <n v="3"/>
    <n v="0"/>
    <n v="56294"/>
    <n v="0"/>
    <n v="20"/>
    <x v="2"/>
    <s v="MA"/>
    <n v="2458"/>
    <x v="63"/>
    <x v="0"/>
    <s v="Single"/>
    <s v="Eligible NonCitizen"/>
    <s v="No"/>
    <x v="2"/>
    <x v="43"/>
    <s v="working"/>
    <s v="N/A-StillEmployed"/>
    <x v="0"/>
    <x v="0"/>
    <x v="2"/>
    <n v="20"/>
    <x v="0"/>
    <x v="1"/>
    <n v="3.96"/>
    <n v="4"/>
    <n v="0"/>
    <s v="2/27/2019"/>
    <n v="0"/>
    <n v="6"/>
  </r>
  <r>
    <s v="Dee, Randy"/>
    <n v="10311"/>
    <n v="1"/>
    <n v="1"/>
    <n v="1"/>
    <n v="1"/>
    <n v="6"/>
    <n v="1"/>
    <n v="0"/>
    <n v="56991"/>
    <n v="0"/>
    <n v="19"/>
    <x v="0"/>
    <s v="MA"/>
    <n v="2138"/>
    <x v="64"/>
    <x v="0"/>
    <s v="Married"/>
    <s v="US Citizen"/>
    <s v="No"/>
    <x v="0"/>
    <x v="44"/>
    <s v="working"/>
    <s v="N/A-StillEmployed"/>
    <x v="0"/>
    <x v="0"/>
    <x v="8"/>
    <n v="12"/>
    <x v="1"/>
    <x v="1"/>
    <n v="4.3"/>
    <n v="4"/>
    <n v="3"/>
    <s v="1/31/2019"/>
    <n v="2"/>
    <n v="2"/>
  </r>
  <r>
    <s v="DeGweck,  James"/>
    <n v="10070"/>
    <n v="1"/>
    <n v="1"/>
    <n v="1"/>
    <n v="5"/>
    <n v="5"/>
    <n v="3"/>
    <n v="0"/>
    <n v="55722"/>
    <n v="1"/>
    <n v="19"/>
    <x v="0"/>
    <s v="MA"/>
    <n v="1810"/>
    <x v="65"/>
    <x v="0"/>
    <s v="Married"/>
    <s v="US Citizen"/>
    <s v="No"/>
    <x v="0"/>
    <x v="36"/>
    <s v="6/8/2016"/>
    <s v="unhappy"/>
    <x v="1"/>
    <x v="0"/>
    <x v="4"/>
    <n v="39"/>
    <x v="1"/>
    <x v="1"/>
    <n v="5"/>
    <n v="4"/>
    <n v="0"/>
    <s v="4/2/2016"/>
    <n v="0"/>
    <n v="14"/>
  </r>
  <r>
    <s v="Del Bosque, Keyla"/>
    <n v="10155"/>
    <n v="0"/>
    <n v="0"/>
    <n v="0"/>
    <n v="1"/>
    <n v="4"/>
    <n v="3"/>
    <n v="0"/>
    <n v="101199"/>
    <n v="0"/>
    <n v="24"/>
    <x v="3"/>
    <s v="MA"/>
    <n v="2176"/>
    <x v="66"/>
    <x v="1"/>
    <s v="Single"/>
    <s v="US Citizen"/>
    <s v="No"/>
    <x v="1"/>
    <x v="4"/>
    <s v="working"/>
    <s v="N/A-StillEmployed"/>
    <x v="0"/>
    <x v="2"/>
    <x v="6"/>
    <n v="10"/>
    <x v="6"/>
    <x v="1"/>
    <n v="3.79"/>
    <n v="5"/>
    <n v="5"/>
    <s v="1/25/2019"/>
    <n v="0"/>
    <n v="8"/>
  </r>
  <r>
    <s v="Delarge, Alex"/>
    <n v="10306"/>
    <n v="0"/>
    <n v="0"/>
    <n v="1"/>
    <n v="1"/>
    <n v="6"/>
    <n v="1"/>
    <n v="0"/>
    <n v="61568"/>
    <n v="0"/>
    <n v="3"/>
    <x v="11"/>
    <s v="AL"/>
    <n v="36006"/>
    <x v="67"/>
    <x v="0"/>
    <s v="Single"/>
    <s v="US Citizen"/>
    <s v="No"/>
    <x v="2"/>
    <x v="22"/>
    <s v="working"/>
    <s v="N/A-StillEmployed"/>
    <x v="0"/>
    <x v="4"/>
    <x v="14"/>
    <n v="17"/>
    <x v="1"/>
    <x v="3"/>
    <n v="1.93"/>
    <n v="3"/>
    <n v="0"/>
    <s v="1/30/2019"/>
    <n v="6"/>
    <n v="5"/>
  </r>
  <r>
    <s v="Demita, Carla"/>
    <n v="10100"/>
    <n v="0"/>
    <n v="3"/>
    <n v="0"/>
    <n v="5"/>
    <n v="5"/>
    <n v="3"/>
    <n v="0"/>
    <n v="58275"/>
    <n v="1"/>
    <n v="20"/>
    <x v="2"/>
    <s v="MA"/>
    <n v="2343"/>
    <x v="68"/>
    <x v="1"/>
    <s v="Separated"/>
    <s v="US Citizen"/>
    <s v="No"/>
    <x v="1"/>
    <x v="15"/>
    <s v="11/4/2015"/>
    <s v="more money"/>
    <x v="1"/>
    <x v="0"/>
    <x v="11"/>
    <n v="18"/>
    <x v="2"/>
    <x v="1"/>
    <n v="4.62"/>
    <n v="5"/>
    <n v="0"/>
    <s v="5/6/2015"/>
    <n v="0"/>
    <n v="1"/>
  </r>
  <r>
    <s v="Desimone, Carl "/>
    <n v="10310"/>
    <n v="1"/>
    <n v="1"/>
    <n v="1"/>
    <n v="1"/>
    <n v="5"/>
    <n v="1"/>
    <n v="0"/>
    <n v="53189"/>
    <n v="0"/>
    <n v="19"/>
    <x v="0"/>
    <s v="MA"/>
    <n v="2061"/>
    <x v="69"/>
    <x v="0"/>
    <s v="Married"/>
    <s v="US Citizen"/>
    <s v="No"/>
    <x v="0"/>
    <x v="16"/>
    <s v="working"/>
    <s v="N/A-StillEmployed"/>
    <x v="0"/>
    <x v="0"/>
    <x v="5"/>
    <n v="11"/>
    <x v="1"/>
    <x v="3"/>
    <n v="1.1200000000000001"/>
    <n v="2"/>
    <n v="0"/>
    <s v="1/31/2019"/>
    <n v="4"/>
    <n v="9"/>
  </r>
  <r>
    <s v="DeVito, Tommy"/>
    <n v="10197"/>
    <n v="0"/>
    <n v="0"/>
    <n v="1"/>
    <n v="1"/>
    <n v="3"/>
    <n v="3"/>
    <n v="0"/>
    <n v="96820"/>
    <n v="0"/>
    <n v="4"/>
    <x v="17"/>
    <s v="MA"/>
    <n v="2045"/>
    <x v="70"/>
    <x v="0"/>
    <s v="Single"/>
    <s v="US Citizen"/>
    <s v="No"/>
    <x v="0"/>
    <x v="45"/>
    <s v="working"/>
    <s v="N/A-StillEmployed"/>
    <x v="0"/>
    <x v="1"/>
    <x v="19"/>
    <n v="13"/>
    <x v="1"/>
    <x v="1"/>
    <n v="3.01"/>
    <n v="5"/>
    <n v="7"/>
    <s v="1/23/2019"/>
    <n v="0"/>
    <n v="15"/>
  </r>
  <r>
    <s v="Dickinson, Geoff "/>
    <n v="10276"/>
    <n v="0"/>
    <n v="0"/>
    <n v="1"/>
    <n v="1"/>
    <n v="5"/>
    <n v="3"/>
    <n v="0"/>
    <n v="51259"/>
    <n v="0"/>
    <n v="19"/>
    <x v="0"/>
    <s v="MA"/>
    <n v="2180"/>
    <x v="71"/>
    <x v="0"/>
    <s v="Single"/>
    <s v="US Citizen"/>
    <s v="No"/>
    <x v="0"/>
    <x v="31"/>
    <s v="working"/>
    <s v="N/A-StillEmployed"/>
    <x v="0"/>
    <x v="0"/>
    <x v="7"/>
    <n v="19"/>
    <x v="1"/>
    <x v="1"/>
    <n v="4.3"/>
    <n v="4"/>
    <n v="0"/>
    <s v="2/19/2019"/>
    <n v="0"/>
    <n v="1"/>
  </r>
  <r>
    <s v="Dietrich, Jenna  "/>
    <n v="10304"/>
    <n v="0"/>
    <n v="0"/>
    <n v="0"/>
    <n v="1"/>
    <n v="6"/>
    <n v="1"/>
    <n v="0"/>
    <n v="59231"/>
    <n v="0"/>
    <n v="3"/>
    <x v="11"/>
    <s v="WA"/>
    <n v="98052"/>
    <x v="72"/>
    <x v="1"/>
    <s v="Single"/>
    <s v="US Citizen"/>
    <s v="Yes"/>
    <x v="0"/>
    <x v="11"/>
    <s v="working"/>
    <s v="N/A-StillEmployed"/>
    <x v="0"/>
    <x v="4"/>
    <x v="14"/>
    <n v="17"/>
    <x v="7"/>
    <x v="3"/>
    <n v="2.2999999999999998"/>
    <n v="1"/>
    <n v="0"/>
    <s v="1/29/2019"/>
    <n v="2"/>
    <n v="17"/>
  </r>
  <r>
    <s v="DiNocco, Lily "/>
    <n v="10284"/>
    <n v="1"/>
    <n v="1"/>
    <n v="0"/>
    <n v="1"/>
    <n v="5"/>
    <n v="2"/>
    <n v="0"/>
    <n v="61584"/>
    <n v="0"/>
    <n v="19"/>
    <x v="0"/>
    <s v="MA"/>
    <n v="2351"/>
    <x v="73"/>
    <x v="1"/>
    <s v="Married"/>
    <s v="US Citizen"/>
    <s v="No"/>
    <x v="1"/>
    <x v="46"/>
    <s v="working"/>
    <s v="N/A-StillEmployed"/>
    <x v="0"/>
    <x v="0"/>
    <x v="8"/>
    <n v="12"/>
    <x v="1"/>
    <x v="2"/>
    <n v="3.88"/>
    <n v="4"/>
    <n v="0"/>
    <s v="1/18/2019"/>
    <n v="0"/>
    <n v="6"/>
  </r>
  <r>
    <s v="Dobrin, Denisa  S"/>
    <n v="10207"/>
    <n v="0"/>
    <n v="0"/>
    <n v="0"/>
    <n v="1"/>
    <n v="5"/>
    <n v="3"/>
    <n v="0"/>
    <n v="46335"/>
    <n v="0"/>
    <n v="19"/>
    <x v="0"/>
    <s v="MA"/>
    <n v="2125"/>
    <x v="74"/>
    <x v="1"/>
    <s v="Single"/>
    <s v="US Citizen"/>
    <s v="Yes"/>
    <x v="0"/>
    <x v="10"/>
    <s v="working"/>
    <s v="N/A-StillEmployed"/>
    <x v="0"/>
    <x v="0"/>
    <x v="10"/>
    <n v="14"/>
    <x v="6"/>
    <x v="1"/>
    <n v="3.4"/>
    <n v="5"/>
    <n v="0"/>
    <s v="2/19/2019"/>
    <n v="0"/>
    <n v="15"/>
  </r>
  <r>
    <s v="Dolan, Linda"/>
    <n v="10133"/>
    <n v="1"/>
    <n v="1"/>
    <n v="0"/>
    <n v="1"/>
    <n v="3"/>
    <n v="3"/>
    <n v="0"/>
    <n v="70621"/>
    <n v="0"/>
    <n v="14"/>
    <x v="4"/>
    <s v="MA"/>
    <n v="2119"/>
    <x v="75"/>
    <x v="1"/>
    <s v="Married"/>
    <s v="US Citizen"/>
    <s v="No"/>
    <x v="0"/>
    <x v="8"/>
    <s v="working"/>
    <s v="N/A-StillEmployed"/>
    <x v="0"/>
    <x v="1"/>
    <x v="9"/>
    <n v="7"/>
    <x v="3"/>
    <x v="1"/>
    <n v="4.1100000000000003"/>
    <n v="4"/>
    <n v="6"/>
    <s v="2/25/2019"/>
    <n v="0"/>
    <n v="16"/>
  </r>
  <r>
    <s v="Dougall, Eric"/>
    <n v="10028"/>
    <n v="0"/>
    <n v="0"/>
    <n v="1"/>
    <n v="1"/>
    <n v="3"/>
    <n v="4"/>
    <n v="0"/>
    <n v="138888"/>
    <n v="0"/>
    <n v="13"/>
    <x v="18"/>
    <s v="MA"/>
    <n v="1886"/>
    <x v="76"/>
    <x v="0"/>
    <s v="Single"/>
    <s v="US Citizen"/>
    <s v="No"/>
    <x v="1"/>
    <x v="47"/>
    <s v="working"/>
    <s v="N/A-StillEmployed"/>
    <x v="0"/>
    <x v="1"/>
    <x v="15"/>
    <n v="5"/>
    <x v="1"/>
    <x v="0"/>
    <n v="4.3"/>
    <n v="5"/>
    <n v="5"/>
    <s v="1/4/2019"/>
    <n v="0"/>
    <n v="4"/>
  </r>
  <r>
    <s v="Driver, Elle"/>
    <n v="10006"/>
    <n v="0"/>
    <n v="0"/>
    <n v="0"/>
    <n v="1"/>
    <n v="6"/>
    <n v="4"/>
    <n v="0"/>
    <n v="74241"/>
    <n v="0"/>
    <n v="3"/>
    <x v="11"/>
    <s v="CA"/>
    <n v="90007"/>
    <x v="77"/>
    <x v="1"/>
    <s v="Single"/>
    <s v="US Citizen"/>
    <s v="No"/>
    <x v="0"/>
    <x v="9"/>
    <s v="working"/>
    <s v="N/A-StillEmployed"/>
    <x v="0"/>
    <x v="4"/>
    <x v="16"/>
    <n v="21"/>
    <x v="1"/>
    <x v="0"/>
    <n v="4.7699999999999996"/>
    <n v="5"/>
    <n v="0"/>
    <s v="1/27/2019"/>
    <n v="0"/>
    <n v="14"/>
  </r>
  <r>
    <s v="Dunn, Amy  "/>
    <n v="10105"/>
    <n v="0"/>
    <n v="0"/>
    <n v="0"/>
    <n v="1"/>
    <n v="5"/>
    <n v="3"/>
    <n v="0"/>
    <n v="75188"/>
    <n v="0"/>
    <n v="18"/>
    <x v="9"/>
    <s v="MA"/>
    <n v="1731"/>
    <x v="78"/>
    <x v="1"/>
    <s v="Single"/>
    <s v="US Citizen"/>
    <s v="No"/>
    <x v="0"/>
    <x v="48"/>
    <s v="working"/>
    <s v="N/A-StillEmployed"/>
    <x v="0"/>
    <x v="0"/>
    <x v="13"/>
    <n v="2"/>
    <x v="2"/>
    <x v="1"/>
    <n v="4.5199999999999996"/>
    <n v="4"/>
    <n v="0"/>
    <s v="1/15/2019"/>
    <n v="0"/>
    <n v="4"/>
  </r>
  <r>
    <s v="Dunne, Amy"/>
    <n v="10211"/>
    <n v="1"/>
    <n v="1"/>
    <n v="0"/>
    <n v="1"/>
    <n v="5"/>
    <n v="3"/>
    <n v="0"/>
    <n v="62514"/>
    <n v="0"/>
    <n v="19"/>
    <x v="0"/>
    <s v="MA"/>
    <n v="1749"/>
    <x v="79"/>
    <x v="1"/>
    <s v="Married"/>
    <s v="US Citizen"/>
    <s v="No"/>
    <x v="0"/>
    <x v="49"/>
    <s v="working"/>
    <s v="N/A-StillEmployed"/>
    <x v="0"/>
    <x v="0"/>
    <x v="7"/>
    <n v="19"/>
    <x v="2"/>
    <x v="1"/>
    <n v="2.9"/>
    <n v="3"/>
    <n v="0"/>
    <s v="1/21/2019"/>
    <n v="0"/>
    <n v="6"/>
  </r>
  <r>
    <s v="Eaton, Marianne"/>
    <n v="10064"/>
    <n v="1"/>
    <n v="1"/>
    <n v="0"/>
    <n v="5"/>
    <n v="5"/>
    <n v="3"/>
    <n v="0"/>
    <n v="60070"/>
    <n v="1"/>
    <n v="19"/>
    <x v="0"/>
    <s v="MA"/>
    <n v="2343"/>
    <x v="80"/>
    <x v="1"/>
    <s v="Married"/>
    <s v="US Citizen"/>
    <s v="No"/>
    <x v="0"/>
    <x v="15"/>
    <s v="6/6/2017"/>
    <s v="military"/>
    <x v="1"/>
    <x v="0"/>
    <x v="2"/>
    <n v="20"/>
    <x v="2"/>
    <x v="1"/>
    <n v="5"/>
    <n v="3"/>
    <n v="0"/>
    <s v="4/9/2017"/>
    <n v="0"/>
    <n v="7"/>
  </r>
  <r>
    <s v="Engdahl, Jean"/>
    <n v="10247"/>
    <n v="0"/>
    <n v="0"/>
    <n v="1"/>
    <n v="1"/>
    <n v="5"/>
    <n v="3"/>
    <n v="0"/>
    <n v="48888"/>
    <n v="0"/>
    <n v="19"/>
    <x v="0"/>
    <s v="MA"/>
    <n v="2026"/>
    <x v="81"/>
    <x v="0"/>
    <s v="Single"/>
    <s v="US Citizen"/>
    <s v="No"/>
    <x v="0"/>
    <x v="5"/>
    <s v="working"/>
    <s v="N/A-StillEmployed"/>
    <x v="0"/>
    <x v="0"/>
    <x v="11"/>
    <n v="18"/>
    <x v="0"/>
    <x v="1"/>
    <n v="4.7"/>
    <n v="5"/>
    <n v="0"/>
    <s v="2/13/2019"/>
    <n v="0"/>
    <n v="8"/>
  </r>
  <r>
    <s v="England, Rex"/>
    <n v="10235"/>
    <n v="1"/>
    <n v="1"/>
    <n v="1"/>
    <n v="1"/>
    <n v="5"/>
    <n v="3"/>
    <n v="0"/>
    <n v="54285"/>
    <n v="0"/>
    <n v="19"/>
    <x v="0"/>
    <s v="MA"/>
    <n v="2045"/>
    <x v="82"/>
    <x v="0"/>
    <s v="Married"/>
    <s v="US Citizen"/>
    <s v="No"/>
    <x v="0"/>
    <x v="27"/>
    <s v="working"/>
    <s v="N/A-StillEmployed"/>
    <x v="0"/>
    <x v="0"/>
    <x v="11"/>
    <n v="18"/>
    <x v="3"/>
    <x v="1"/>
    <n v="4.2"/>
    <n v="3"/>
    <n v="0"/>
    <s v="1/11/2019"/>
    <n v="0"/>
    <n v="3"/>
  </r>
  <r>
    <s v="Erilus, Angela"/>
    <n v="10299"/>
    <n v="0"/>
    <n v="3"/>
    <n v="0"/>
    <n v="1"/>
    <n v="5"/>
    <n v="1"/>
    <n v="0"/>
    <n v="56847"/>
    <n v="0"/>
    <n v="20"/>
    <x v="2"/>
    <s v="MA"/>
    <n v="2133"/>
    <x v="83"/>
    <x v="1"/>
    <s v="Separated"/>
    <s v="US Citizen"/>
    <s v="No"/>
    <x v="0"/>
    <x v="16"/>
    <s v="working"/>
    <s v="N/A-StillEmployed"/>
    <x v="0"/>
    <x v="0"/>
    <x v="0"/>
    <n v="22"/>
    <x v="1"/>
    <x v="3"/>
    <n v="3"/>
    <n v="1"/>
    <n v="0"/>
    <s v="2/25/2019"/>
    <n v="2"/>
    <n v="5"/>
  </r>
  <r>
    <s v="Estremera, Miguel"/>
    <n v="10280"/>
    <n v="0"/>
    <n v="0"/>
    <n v="1"/>
    <n v="4"/>
    <n v="5"/>
    <n v="2"/>
    <n v="0"/>
    <n v="60340"/>
    <n v="1"/>
    <n v="19"/>
    <x v="0"/>
    <s v="MA"/>
    <n v="2129"/>
    <x v="84"/>
    <x v="0"/>
    <s v="Single"/>
    <s v="US Citizen"/>
    <s v="No"/>
    <x v="0"/>
    <x v="10"/>
    <s v="9/27/2018"/>
    <s v="attendance"/>
    <x v="2"/>
    <x v="0"/>
    <x v="0"/>
    <n v="22"/>
    <x v="2"/>
    <x v="2"/>
    <n v="5"/>
    <n v="4"/>
    <n v="0"/>
    <s v="4/12/2018"/>
    <n v="5"/>
    <n v="16"/>
  </r>
  <r>
    <s v="Evensen, April"/>
    <n v="10296"/>
    <n v="0"/>
    <n v="0"/>
    <n v="0"/>
    <n v="4"/>
    <n v="5"/>
    <n v="2"/>
    <n v="0"/>
    <n v="59124"/>
    <n v="1"/>
    <n v="19"/>
    <x v="0"/>
    <s v="MA"/>
    <n v="2458"/>
    <x v="85"/>
    <x v="1"/>
    <s v="Single"/>
    <s v="US Citizen"/>
    <s v="No"/>
    <x v="0"/>
    <x v="19"/>
    <s v="2/25/2018"/>
    <s v="no-call, no-show"/>
    <x v="2"/>
    <x v="0"/>
    <x v="3"/>
    <n v="16"/>
    <x v="2"/>
    <x v="2"/>
    <n v="2.2999999999999998"/>
    <n v="3"/>
    <n v="0"/>
    <s v="1/15/2017"/>
    <n v="5"/>
    <n v="19"/>
  </r>
  <r>
    <s v="Exantus, Susan"/>
    <n v="10290"/>
    <n v="1"/>
    <n v="1"/>
    <n v="0"/>
    <n v="4"/>
    <n v="4"/>
    <n v="2"/>
    <n v="0"/>
    <n v="99280"/>
    <n v="1"/>
    <n v="24"/>
    <x v="3"/>
    <s v="MA"/>
    <n v="1749"/>
    <x v="86"/>
    <x v="1"/>
    <s v="Married"/>
    <s v="US Citizen"/>
    <s v="No"/>
    <x v="1"/>
    <x v="50"/>
    <s v="6/5/2013"/>
    <s v="attendance"/>
    <x v="2"/>
    <x v="2"/>
    <x v="6"/>
    <n v="10"/>
    <x v="1"/>
    <x v="2"/>
    <n v="2.1"/>
    <n v="5"/>
    <n v="4"/>
    <s v="8/10/2012"/>
    <n v="4"/>
    <n v="19"/>
  </r>
  <r>
    <s v="Faller, Megan "/>
    <n v="10263"/>
    <n v="1"/>
    <n v="1"/>
    <n v="0"/>
    <n v="1"/>
    <n v="5"/>
    <n v="3"/>
    <n v="0"/>
    <n v="71776"/>
    <n v="0"/>
    <n v="20"/>
    <x v="2"/>
    <s v="MA"/>
    <n v="1824"/>
    <x v="87"/>
    <x v="1"/>
    <s v="Married"/>
    <s v="US Citizen"/>
    <s v="No"/>
    <x v="1"/>
    <x v="16"/>
    <s v="working"/>
    <s v="N/A-StillEmployed"/>
    <x v="0"/>
    <x v="0"/>
    <x v="3"/>
    <n v="16"/>
    <x v="0"/>
    <x v="1"/>
    <n v="4.4000000000000004"/>
    <n v="5"/>
    <n v="0"/>
    <s v="2/22/2019"/>
    <n v="0"/>
    <n v="17"/>
  </r>
  <r>
    <s v="Fancett, Nicole"/>
    <n v="10136"/>
    <n v="0"/>
    <n v="0"/>
    <n v="0"/>
    <n v="1"/>
    <n v="5"/>
    <n v="3"/>
    <n v="0"/>
    <n v="65902"/>
    <n v="0"/>
    <n v="20"/>
    <x v="2"/>
    <s v="MA"/>
    <n v="2324"/>
    <x v="88"/>
    <x v="1"/>
    <s v="Single"/>
    <s v="US Citizen"/>
    <s v="No"/>
    <x v="1"/>
    <x v="19"/>
    <s v="working"/>
    <s v="N/A-StillEmployed"/>
    <x v="0"/>
    <x v="0"/>
    <x v="4"/>
    <m/>
    <x v="0"/>
    <x v="1"/>
    <n v="4"/>
    <n v="4"/>
    <n v="0"/>
    <s v="1/7/2019"/>
    <n v="0"/>
    <n v="7"/>
  </r>
  <r>
    <s v="Ferguson, Susan"/>
    <n v="10189"/>
    <n v="1"/>
    <n v="1"/>
    <n v="0"/>
    <n v="5"/>
    <n v="5"/>
    <n v="3"/>
    <n v="0"/>
    <n v="57748"/>
    <n v="1"/>
    <n v="19"/>
    <x v="0"/>
    <s v="MA"/>
    <n v="2176"/>
    <x v="89"/>
    <x v="1"/>
    <s v="Married"/>
    <s v="US Citizen"/>
    <s v="No"/>
    <x v="0"/>
    <x v="43"/>
    <s v="5/17/2016"/>
    <s v="military"/>
    <x v="1"/>
    <x v="0"/>
    <x v="4"/>
    <n v="39"/>
    <x v="2"/>
    <x v="1"/>
    <n v="3.13"/>
    <n v="3"/>
    <n v="0"/>
    <s v="2/4/2016"/>
    <n v="0"/>
    <n v="16"/>
  </r>
  <r>
    <s v="Fernandes, Nilson  "/>
    <n v="10308"/>
    <n v="1"/>
    <n v="1"/>
    <n v="1"/>
    <n v="1"/>
    <n v="5"/>
    <n v="1"/>
    <n v="0"/>
    <n v="64057"/>
    <n v="0"/>
    <n v="19"/>
    <x v="0"/>
    <s v="MA"/>
    <n v="2132"/>
    <x v="90"/>
    <x v="0"/>
    <s v="Married"/>
    <s v="US Citizen"/>
    <s v="No"/>
    <x v="0"/>
    <x v="51"/>
    <s v="working"/>
    <s v="N/A-StillEmployed"/>
    <x v="0"/>
    <x v="0"/>
    <x v="5"/>
    <n v="11"/>
    <x v="1"/>
    <x v="3"/>
    <n v="1.56"/>
    <n v="5"/>
    <n v="0"/>
    <s v="1/3/2019"/>
    <n v="6"/>
    <n v="15"/>
  </r>
  <r>
    <s v="Fett, Boba"/>
    <n v="10309"/>
    <n v="0"/>
    <n v="0"/>
    <n v="1"/>
    <n v="1"/>
    <n v="3"/>
    <n v="1"/>
    <n v="0"/>
    <n v="53366"/>
    <n v="0"/>
    <n v="15"/>
    <x v="19"/>
    <s v="MA"/>
    <n v="2138"/>
    <x v="91"/>
    <x v="0"/>
    <s v="Single"/>
    <s v="US Citizen"/>
    <s v="No"/>
    <x v="0"/>
    <x v="1"/>
    <s v="working"/>
    <s v="N/A-StillEmployed"/>
    <x v="0"/>
    <x v="1"/>
    <x v="9"/>
    <n v="7"/>
    <x v="0"/>
    <x v="3"/>
    <n v="1.2"/>
    <n v="3"/>
    <n v="6"/>
    <s v="2/4/2019"/>
    <n v="3"/>
    <n v="2"/>
  </r>
  <r>
    <s v="Fidelia,  Libby"/>
    <n v="10049"/>
    <n v="1"/>
    <n v="1"/>
    <n v="0"/>
    <n v="1"/>
    <n v="5"/>
    <n v="3"/>
    <n v="0"/>
    <n v="58530"/>
    <n v="0"/>
    <n v="19"/>
    <x v="0"/>
    <s v="MA"/>
    <n v="2155"/>
    <x v="92"/>
    <x v="1"/>
    <s v="Married"/>
    <s v="US Citizen"/>
    <s v="No"/>
    <x v="0"/>
    <x v="4"/>
    <s v="working"/>
    <s v="N/A-StillEmployed"/>
    <x v="0"/>
    <x v="0"/>
    <x v="8"/>
    <n v="12"/>
    <x v="2"/>
    <x v="1"/>
    <n v="5"/>
    <n v="5"/>
    <n v="0"/>
    <s v="1/29/2019"/>
    <n v="0"/>
    <n v="19"/>
  </r>
  <r>
    <s v="Fitzpatrick, Michael  J"/>
    <n v="10093"/>
    <n v="0"/>
    <n v="0"/>
    <n v="1"/>
    <n v="5"/>
    <n v="5"/>
    <n v="3"/>
    <n v="0"/>
    <n v="72609"/>
    <n v="1"/>
    <n v="20"/>
    <x v="2"/>
    <s v="MA"/>
    <n v="2143"/>
    <x v="93"/>
    <x v="0"/>
    <s v="Single"/>
    <s v="US Citizen"/>
    <s v="Yes"/>
    <x v="0"/>
    <x v="36"/>
    <s v="6/24/2013"/>
    <s v="hours"/>
    <x v="1"/>
    <x v="0"/>
    <x v="5"/>
    <n v="11"/>
    <x v="2"/>
    <x v="1"/>
    <n v="4.76"/>
    <n v="5"/>
    <n v="0"/>
    <s v="4/5/2013"/>
    <n v="0"/>
    <n v="20"/>
  </r>
  <r>
    <s v="Foreman, Tanya"/>
    <n v="10163"/>
    <n v="1"/>
    <n v="1"/>
    <n v="0"/>
    <n v="5"/>
    <n v="5"/>
    <n v="3"/>
    <n v="0"/>
    <n v="55965"/>
    <n v="1"/>
    <n v="20"/>
    <x v="2"/>
    <s v="MA"/>
    <n v="2170"/>
    <x v="94"/>
    <x v="1"/>
    <s v="Married"/>
    <s v="US Citizen"/>
    <s v="No"/>
    <x v="0"/>
    <x v="15"/>
    <s v="1/9/2013"/>
    <s v="career change"/>
    <x v="1"/>
    <x v="0"/>
    <x v="7"/>
    <n v="19"/>
    <x v="2"/>
    <x v="1"/>
    <n v="3.66"/>
    <n v="3"/>
    <n v="0"/>
    <s v="1/7/2012"/>
    <n v="0"/>
    <n v="6"/>
  </r>
  <r>
    <s v="Forrest, Alex"/>
    <n v="10305"/>
    <n v="1"/>
    <n v="1"/>
    <n v="1"/>
    <n v="1"/>
    <n v="6"/>
    <n v="3"/>
    <n v="0"/>
    <n v="70187"/>
    <n v="1"/>
    <n v="3"/>
    <x v="11"/>
    <s v="MA"/>
    <n v="2330"/>
    <x v="95"/>
    <x v="0"/>
    <s v="Married"/>
    <s v="US Citizen"/>
    <s v="No"/>
    <x v="0"/>
    <x v="22"/>
    <s v="8/19/2018"/>
    <s v="Fatal attraction"/>
    <x v="2"/>
    <x v="4"/>
    <x v="16"/>
    <n v="21"/>
    <x v="3"/>
    <x v="3"/>
    <n v="2"/>
    <n v="5"/>
    <n v="0"/>
    <s v="1/28/2019"/>
    <n v="4"/>
    <n v="7"/>
  </r>
  <r>
    <s v="Foss, Jason"/>
    <n v="10015"/>
    <n v="0"/>
    <n v="0"/>
    <n v="1"/>
    <n v="1"/>
    <n v="3"/>
    <n v="4"/>
    <n v="0"/>
    <n v="178000"/>
    <n v="0"/>
    <n v="12"/>
    <x v="20"/>
    <s v="MA"/>
    <n v="1460"/>
    <x v="96"/>
    <x v="0"/>
    <s v="Single"/>
    <s v="US Citizen"/>
    <s v="No"/>
    <x v="1"/>
    <x v="52"/>
    <s v="working"/>
    <s v="N/A-StillEmployed"/>
    <x v="0"/>
    <x v="1"/>
    <x v="15"/>
    <n v="5"/>
    <x v="1"/>
    <x v="0"/>
    <n v="5"/>
    <n v="5"/>
    <n v="5"/>
    <s v="1/7/2019"/>
    <n v="0"/>
    <n v="15"/>
  </r>
  <r>
    <s v="Foster-Baker, Amy"/>
    <n v="10080"/>
    <n v="1"/>
    <n v="1"/>
    <n v="0"/>
    <n v="1"/>
    <n v="1"/>
    <n v="3"/>
    <n v="0"/>
    <n v="99351"/>
    <n v="0"/>
    <n v="26"/>
    <x v="8"/>
    <s v="MA"/>
    <n v="2050"/>
    <x v="97"/>
    <x v="1"/>
    <s v="Married"/>
    <s v="US Citizen"/>
    <s v="No"/>
    <x v="0"/>
    <x v="40"/>
    <s v="working"/>
    <s v="N/A-StillEmployed"/>
    <x v="0"/>
    <x v="3"/>
    <x v="20"/>
    <n v="9"/>
    <x v="8"/>
    <x v="1"/>
    <n v="5"/>
    <n v="3"/>
    <n v="2"/>
    <s v="2/8/2019"/>
    <n v="0"/>
    <n v="3"/>
  </r>
  <r>
    <s v="Fraval, Maruk "/>
    <n v="10258"/>
    <n v="0"/>
    <n v="0"/>
    <n v="1"/>
    <n v="1"/>
    <n v="6"/>
    <n v="3"/>
    <n v="0"/>
    <n v="67251"/>
    <n v="0"/>
    <n v="3"/>
    <x v="11"/>
    <s v="CT"/>
    <n v="6050"/>
    <x v="98"/>
    <x v="0"/>
    <s v="Single"/>
    <s v="US Citizen"/>
    <s v="No"/>
    <x v="1"/>
    <x v="53"/>
    <s v="working"/>
    <s v="N/A-StillEmployed"/>
    <x v="0"/>
    <x v="4"/>
    <x v="16"/>
    <n v="21"/>
    <x v="6"/>
    <x v="1"/>
    <n v="4.3"/>
    <n v="3"/>
    <n v="0"/>
    <s v="1/27/2019"/>
    <n v="2"/>
    <n v="7"/>
  </r>
  <r>
    <s v="Galia, Lisa"/>
    <n v="10273"/>
    <n v="0"/>
    <n v="0"/>
    <n v="0"/>
    <n v="1"/>
    <n v="3"/>
    <n v="3"/>
    <n v="0"/>
    <n v="65707"/>
    <n v="0"/>
    <n v="14"/>
    <x v="4"/>
    <s v="CT"/>
    <n v="6040"/>
    <x v="99"/>
    <x v="1"/>
    <s v="Single"/>
    <s v="US Citizen"/>
    <s v="No"/>
    <x v="0"/>
    <x v="54"/>
    <s v="working"/>
    <s v="N/A-StillEmployed"/>
    <x v="0"/>
    <x v="1"/>
    <x v="17"/>
    <n v="6"/>
    <x v="0"/>
    <x v="1"/>
    <n v="4.7"/>
    <n v="4"/>
    <n v="5"/>
    <s v="2/1/2019"/>
    <n v="0"/>
    <n v="1"/>
  </r>
  <r>
    <s v="Garcia, Raul"/>
    <n v="10111"/>
    <n v="0"/>
    <n v="0"/>
    <n v="1"/>
    <n v="1"/>
    <n v="5"/>
    <n v="3"/>
    <n v="0"/>
    <n v="52249"/>
    <n v="0"/>
    <n v="19"/>
    <x v="0"/>
    <s v="MA"/>
    <n v="1905"/>
    <x v="100"/>
    <x v="0"/>
    <s v="Single"/>
    <s v="US Citizen"/>
    <s v="Yes"/>
    <x v="0"/>
    <x v="1"/>
    <s v="working"/>
    <s v="N/A-StillEmployed"/>
    <x v="0"/>
    <x v="0"/>
    <x v="10"/>
    <n v="14"/>
    <x v="3"/>
    <x v="1"/>
    <n v="4.5"/>
    <n v="3"/>
    <n v="0"/>
    <s v="2/18/2019"/>
    <n v="0"/>
    <n v="5"/>
  </r>
  <r>
    <s v="Gaul, Barbara"/>
    <n v="10257"/>
    <n v="0"/>
    <n v="0"/>
    <n v="0"/>
    <n v="1"/>
    <n v="5"/>
    <n v="3"/>
    <n v="0"/>
    <n v="53171"/>
    <n v="0"/>
    <n v="19"/>
    <x v="0"/>
    <s v="MA"/>
    <n v="2121"/>
    <x v="101"/>
    <x v="1"/>
    <s v="Single"/>
    <s v="US Citizen"/>
    <s v="Yes"/>
    <x v="1"/>
    <x v="36"/>
    <s v="working"/>
    <s v="N/A-StillEmployed"/>
    <x v="0"/>
    <x v="0"/>
    <x v="11"/>
    <n v="18"/>
    <x v="0"/>
    <x v="1"/>
    <n v="4.2"/>
    <n v="4"/>
    <n v="0"/>
    <s v="2/26/2019"/>
    <n v="0"/>
    <n v="12"/>
  </r>
  <r>
    <s v="Gentry, Mildred"/>
    <n v="10159"/>
    <n v="1"/>
    <n v="1"/>
    <n v="0"/>
    <n v="1"/>
    <n v="5"/>
    <n v="3"/>
    <n v="0"/>
    <n v="51337"/>
    <n v="0"/>
    <n v="19"/>
    <x v="0"/>
    <s v="MA"/>
    <n v="2145"/>
    <x v="102"/>
    <x v="1"/>
    <s v="Married"/>
    <s v="US Citizen"/>
    <s v="No"/>
    <x v="1"/>
    <x v="1"/>
    <s v="working"/>
    <s v="N/A-StillEmployed"/>
    <x v="0"/>
    <x v="0"/>
    <x v="0"/>
    <n v="22"/>
    <x v="0"/>
    <x v="1"/>
    <n v="3.73"/>
    <n v="3"/>
    <n v="0"/>
    <s v="1/16/2019"/>
    <n v="0"/>
    <n v="19"/>
  </r>
  <r>
    <s v="Gerke, Melisa"/>
    <n v="10122"/>
    <n v="0"/>
    <n v="2"/>
    <n v="0"/>
    <n v="5"/>
    <n v="5"/>
    <n v="3"/>
    <n v="1"/>
    <n v="51505"/>
    <n v="1"/>
    <n v="19"/>
    <x v="0"/>
    <s v="MA"/>
    <n v="2330"/>
    <x v="103"/>
    <x v="1"/>
    <s v="Divorced"/>
    <s v="US Citizen"/>
    <s v="No"/>
    <x v="1"/>
    <x v="43"/>
    <s v="11/15/2016"/>
    <s v="hours"/>
    <x v="1"/>
    <x v="0"/>
    <x v="3"/>
    <n v="16"/>
    <x v="4"/>
    <x v="1"/>
    <n v="4.24"/>
    <n v="4"/>
    <n v="0"/>
    <s v="4/29/2016"/>
    <n v="0"/>
    <n v="2"/>
  </r>
  <r>
    <s v="Gill, Whitney  "/>
    <n v="10142"/>
    <n v="0"/>
    <n v="4"/>
    <n v="0"/>
    <n v="4"/>
    <n v="6"/>
    <n v="3"/>
    <n v="0"/>
    <n v="59370"/>
    <n v="1"/>
    <n v="3"/>
    <x v="11"/>
    <s v="OH"/>
    <n v="43050"/>
    <x v="104"/>
    <x v="1"/>
    <s v="Widowed"/>
    <s v="US Citizen"/>
    <s v="No"/>
    <x v="1"/>
    <x v="16"/>
    <s v="9/5/2015"/>
    <s v="attendance"/>
    <x v="2"/>
    <x v="4"/>
    <x v="14"/>
    <n v="17"/>
    <x v="6"/>
    <x v="1"/>
    <n v="3.97"/>
    <n v="4"/>
    <n v="0"/>
    <s v="1/15/2014"/>
    <n v="0"/>
    <n v="7"/>
  </r>
  <r>
    <s v="Gilles, Alex"/>
    <n v="10283"/>
    <n v="1"/>
    <n v="1"/>
    <n v="1"/>
    <n v="5"/>
    <n v="5"/>
    <n v="2"/>
    <n v="1"/>
    <n v="54933"/>
    <n v="1"/>
    <n v="19"/>
    <x v="0"/>
    <s v="MA"/>
    <n v="2062"/>
    <x v="105"/>
    <x v="0"/>
    <s v="Married"/>
    <s v="US Citizen"/>
    <s v="No"/>
    <x v="1"/>
    <x v="10"/>
    <s v="6/25/2015"/>
    <s v="military"/>
    <x v="1"/>
    <x v="0"/>
    <x v="4"/>
    <n v="39"/>
    <x v="4"/>
    <x v="2"/>
    <n v="3.97"/>
    <n v="4"/>
    <n v="0"/>
    <s v="1/20/2015"/>
    <n v="3"/>
    <n v="15"/>
  </r>
  <r>
    <s v="Girifalco, Evelyn"/>
    <n v="10018"/>
    <n v="0"/>
    <n v="0"/>
    <n v="0"/>
    <n v="1"/>
    <n v="5"/>
    <n v="4"/>
    <n v="0"/>
    <n v="57815"/>
    <n v="0"/>
    <n v="19"/>
    <x v="0"/>
    <s v="MA"/>
    <n v="2451"/>
    <x v="106"/>
    <x v="1"/>
    <s v="Single"/>
    <s v="US Citizen"/>
    <s v="Yes"/>
    <x v="2"/>
    <x v="22"/>
    <s v="working"/>
    <s v="N/A-StillEmployed"/>
    <x v="0"/>
    <x v="0"/>
    <x v="5"/>
    <n v="11"/>
    <x v="1"/>
    <x v="0"/>
    <n v="3.9"/>
    <n v="4"/>
    <n v="0"/>
    <s v="2/7/2019"/>
    <n v="0"/>
    <n v="3"/>
  </r>
  <r>
    <s v="Givens, Myriam"/>
    <n v="10255"/>
    <n v="0"/>
    <n v="0"/>
    <n v="0"/>
    <n v="1"/>
    <n v="6"/>
    <n v="3"/>
    <n v="0"/>
    <n v="61555"/>
    <n v="0"/>
    <n v="3"/>
    <x v="11"/>
    <s v="IN"/>
    <n v="46204"/>
    <x v="107"/>
    <x v="1"/>
    <s v="Single"/>
    <s v="US Citizen"/>
    <s v="No"/>
    <x v="0"/>
    <x v="20"/>
    <s v="working"/>
    <s v="N/A-StillEmployed"/>
    <x v="0"/>
    <x v="4"/>
    <x v="16"/>
    <n v="21"/>
    <x v="1"/>
    <x v="1"/>
    <n v="4.5"/>
    <n v="5"/>
    <n v="0"/>
    <s v="1/25/2019"/>
    <n v="0"/>
    <n v="20"/>
  </r>
  <r>
    <s v="Goble, Taisha"/>
    <n v="10246"/>
    <n v="0"/>
    <n v="0"/>
    <n v="0"/>
    <n v="4"/>
    <n v="3"/>
    <n v="3"/>
    <n v="0"/>
    <n v="114800"/>
    <n v="1"/>
    <n v="8"/>
    <x v="6"/>
    <s v="MA"/>
    <n v="2127"/>
    <x v="108"/>
    <x v="1"/>
    <s v="Single"/>
    <s v="US Citizen"/>
    <s v="No"/>
    <x v="0"/>
    <x v="20"/>
    <s v="3/15/2015"/>
    <s v="no-call, no-show"/>
    <x v="2"/>
    <x v="1"/>
    <x v="1"/>
    <n v="4"/>
    <x v="1"/>
    <x v="1"/>
    <n v="4.5999999999999996"/>
    <n v="4"/>
    <n v="4"/>
    <s v="1/20/2015"/>
    <n v="0"/>
    <n v="10"/>
  </r>
  <r>
    <s v="Goeth, Amon"/>
    <n v="10228"/>
    <n v="1"/>
    <n v="1"/>
    <n v="1"/>
    <n v="1"/>
    <n v="3"/>
    <n v="3"/>
    <n v="0"/>
    <n v="74679"/>
    <n v="0"/>
    <n v="14"/>
    <x v="4"/>
    <s v="MA"/>
    <n v="2135"/>
    <x v="109"/>
    <x v="0"/>
    <s v="Married"/>
    <s v="US Citizen"/>
    <s v="Yes"/>
    <x v="0"/>
    <x v="1"/>
    <s v="working"/>
    <s v="N/A-StillEmployed"/>
    <x v="0"/>
    <x v="1"/>
    <x v="9"/>
    <n v="7"/>
    <x v="0"/>
    <x v="1"/>
    <n v="4.3"/>
    <n v="5"/>
    <n v="7"/>
    <s v="1/10/2019"/>
    <n v="0"/>
    <n v="20"/>
  </r>
  <r>
    <s v="Gold, Shenice  "/>
    <n v="10243"/>
    <n v="0"/>
    <n v="0"/>
    <n v="0"/>
    <n v="1"/>
    <n v="5"/>
    <n v="3"/>
    <n v="0"/>
    <n v="53018"/>
    <n v="0"/>
    <n v="19"/>
    <x v="0"/>
    <s v="MA"/>
    <n v="2451"/>
    <x v="110"/>
    <x v="1"/>
    <s v="Single"/>
    <s v="US Citizen"/>
    <s v="Yes"/>
    <x v="0"/>
    <x v="23"/>
    <s v="working"/>
    <s v="N/A-StillEmployed"/>
    <x v="0"/>
    <x v="0"/>
    <x v="7"/>
    <n v="19"/>
    <x v="1"/>
    <x v="1"/>
    <n v="4.3"/>
    <n v="5"/>
    <n v="0"/>
    <s v="2/18/2019"/>
    <n v="0"/>
    <n v="7"/>
  </r>
  <r>
    <s v="Gonzalez, Cayo"/>
    <n v="10031"/>
    <n v="0"/>
    <n v="2"/>
    <n v="1"/>
    <n v="1"/>
    <n v="5"/>
    <n v="4"/>
    <n v="1"/>
    <n v="59892"/>
    <n v="0"/>
    <n v="19"/>
    <x v="0"/>
    <s v="MA"/>
    <n v="2108"/>
    <x v="111"/>
    <x v="0"/>
    <s v="Divorced"/>
    <s v="US Citizen"/>
    <s v="No"/>
    <x v="1"/>
    <x v="3"/>
    <s v="working"/>
    <s v="N/A-StillEmployed"/>
    <x v="0"/>
    <x v="0"/>
    <x v="8"/>
    <n v="12"/>
    <x v="4"/>
    <x v="0"/>
    <n v="4.5"/>
    <n v="4"/>
    <n v="0"/>
    <s v="2/18/2019"/>
    <n v="0"/>
    <n v="1"/>
  </r>
  <r>
    <s v="Gonzalez, Juan"/>
    <n v="10300"/>
    <n v="1"/>
    <n v="1"/>
    <n v="1"/>
    <n v="5"/>
    <n v="5"/>
    <n v="1"/>
    <n v="1"/>
    <n v="68898"/>
    <n v="1"/>
    <n v="20"/>
    <x v="2"/>
    <s v="MA"/>
    <n v="2128"/>
    <x v="112"/>
    <x v="0"/>
    <s v="Married"/>
    <s v="US Citizen"/>
    <s v="No"/>
    <x v="1"/>
    <x v="49"/>
    <s v="5/30/2011"/>
    <s v="career change"/>
    <x v="1"/>
    <x v="0"/>
    <x v="8"/>
    <n v="12"/>
    <x v="4"/>
    <x v="3"/>
    <n v="3"/>
    <n v="3"/>
    <n v="0"/>
    <s v="3/6/2011"/>
    <n v="3"/>
    <n v="10"/>
  </r>
  <r>
    <s v="Gonzalez, Maria"/>
    <n v="10101"/>
    <n v="0"/>
    <n v="3"/>
    <n v="0"/>
    <n v="1"/>
    <n v="3"/>
    <n v="3"/>
    <n v="0"/>
    <n v="61242"/>
    <n v="0"/>
    <n v="14"/>
    <x v="4"/>
    <s v="MA"/>
    <n v="2472"/>
    <x v="113"/>
    <x v="1"/>
    <s v="Separated"/>
    <s v="US Citizen"/>
    <s v="Yes"/>
    <x v="0"/>
    <x v="8"/>
    <s v="working"/>
    <s v="N/A-StillEmployed"/>
    <x v="0"/>
    <x v="1"/>
    <x v="9"/>
    <n v="7"/>
    <x v="3"/>
    <x v="1"/>
    <n v="4.6100000000000003"/>
    <n v="4"/>
    <n v="5"/>
    <s v="1/28/2019"/>
    <n v="0"/>
    <n v="11"/>
  </r>
  <r>
    <s v="Good, Susan"/>
    <n v="10237"/>
    <n v="1"/>
    <n v="1"/>
    <n v="0"/>
    <n v="3"/>
    <n v="5"/>
    <n v="3"/>
    <n v="0"/>
    <n v="66825"/>
    <n v="0"/>
    <n v="20"/>
    <x v="2"/>
    <s v="MA"/>
    <n v="1886"/>
    <x v="114"/>
    <x v="1"/>
    <s v="Married"/>
    <s v="US Citizen"/>
    <s v="No"/>
    <x v="0"/>
    <x v="31"/>
    <s v="working"/>
    <s v="N/A-StillEmployed"/>
    <x v="0"/>
    <x v="0"/>
    <x v="10"/>
    <n v="14"/>
    <x v="0"/>
    <x v="1"/>
    <n v="4.5999999999999996"/>
    <n v="3"/>
    <n v="0"/>
    <s v="2/7/2019"/>
    <n v="0"/>
    <n v="20"/>
  </r>
  <r>
    <s v="Gordon, David"/>
    <n v="10051"/>
    <n v="1"/>
    <n v="1"/>
    <n v="1"/>
    <n v="1"/>
    <n v="5"/>
    <n v="3"/>
    <n v="0"/>
    <n v="48285"/>
    <n v="0"/>
    <n v="19"/>
    <x v="0"/>
    <s v="MA"/>
    <n v="2169"/>
    <x v="115"/>
    <x v="0"/>
    <s v="Married"/>
    <s v="US Citizen"/>
    <s v="No"/>
    <x v="0"/>
    <x v="42"/>
    <s v="working"/>
    <s v="N/A-StillEmployed"/>
    <x v="0"/>
    <x v="0"/>
    <x v="10"/>
    <n v="14"/>
    <x v="0"/>
    <x v="1"/>
    <n v="5"/>
    <n v="3"/>
    <n v="0"/>
    <s v="1/14/2019"/>
    <n v="0"/>
    <n v="2"/>
  </r>
  <r>
    <s v="Gosciminski, Phylicia  "/>
    <n v="10218"/>
    <n v="0"/>
    <n v="3"/>
    <n v="0"/>
    <n v="3"/>
    <n v="5"/>
    <n v="3"/>
    <n v="0"/>
    <n v="66149"/>
    <n v="0"/>
    <n v="20"/>
    <x v="2"/>
    <s v="MA"/>
    <n v="1824"/>
    <x v="116"/>
    <x v="1"/>
    <s v="Separated"/>
    <s v="US Citizen"/>
    <s v="No"/>
    <x v="4"/>
    <x v="6"/>
    <s v="working"/>
    <s v="N/A-StillEmployed"/>
    <x v="0"/>
    <x v="0"/>
    <x v="2"/>
    <n v="20"/>
    <x v="2"/>
    <x v="1"/>
    <n v="4.4000000000000004"/>
    <n v="5"/>
    <n v="0"/>
    <s v="2/21/2019"/>
    <n v="0"/>
    <n v="1"/>
  </r>
  <r>
    <s v="Goyal, Roxana"/>
    <n v="10256"/>
    <n v="1"/>
    <n v="1"/>
    <n v="0"/>
    <n v="3"/>
    <n v="5"/>
    <n v="3"/>
    <n v="0"/>
    <n v="49256"/>
    <n v="0"/>
    <n v="19"/>
    <x v="0"/>
    <s v="MA"/>
    <n v="1864"/>
    <x v="117"/>
    <x v="1"/>
    <s v="Married"/>
    <s v="US Citizen"/>
    <s v="No"/>
    <x v="3"/>
    <x v="18"/>
    <s v="working"/>
    <s v="N/A-StillEmployed"/>
    <x v="0"/>
    <x v="0"/>
    <x v="2"/>
    <n v="20"/>
    <x v="0"/>
    <x v="1"/>
    <n v="4.0999999999999996"/>
    <n v="5"/>
    <n v="0"/>
    <s v="2/15/2019"/>
    <n v="0"/>
    <n v="3"/>
  </r>
  <r>
    <s v="Gray, Elijiah  "/>
    <n v="10098"/>
    <n v="0"/>
    <n v="2"/>
    <n v="1"/>
    <n v="1"/>
    <n v="5"/>
    <n v="3"/>
    <n v="0"/>
    <n v="62957"/>
    <n v="0"/>
    <n v="18"/>
    <x v="9"/>
    <s v="MA"/>
    <n v="1752"/>
    <x v="118"/>
    <x v="0"/>
    <s v="Divorced"/>
    <s v="US Citizen"/>
    <s v="No"/>
    <x v="0"/>
    <x v="55"/>
    <s v="working"/>
    <s v="N/A-StillEmployed"/>
    <x v="0"/>
    <x v="0"/>
    <x v="13"/>
    <n v="2"/>
    <x v="3"/>
    <x v="1"/>
    <n v="4.63"/>
    <n v="3"/>
    <n v="0"/>
    <s v="1/4/2019"/>
    <n v="0"/>
    <n v="2"/>
  </r>
  <r>
    <s v="Gross, Paula"/>
    <n v="10059"/>
    <n v="0"/>
    <n v="2"/>
    <n v="0"/>
    <n v="5"/>
    <n v="5"/>
    <n v="3"/>
    <n v="0"/>
    <n v="63813"/>
    <n v="1"/>
    <n v="19"/>
    <x v="0"/>
    <s v="MA"/>
    <n v="2176"/>
    <x v="119"/>
    <x v="1"/>
    <s v="Divorced"/>
    <s v="US Citizen"/>
    <s v="No"/>
    <x v="0"/>
    <x v="13"/>
    <s v="1/11/2014"/>
    <s v="more money"/>
    <x v="1"/>
    <x v="0"/>
    <x v="11"/>
    <n v="18"/>
    <x v="6"/>
    <x v="1"/>
    <n v="5"/>
    <n v="5"/>
    <n v="0"/>
    <s v="6/3/2013"/>
    <n v="0"/>
    <n v="17"/>
  </r>
  <r>
    <s v="Gruber, Hans"/>
    <n v="10234"/>
    <n v="1"/>
    <n v="1"/>
    <n v="1"/>
    <n v="1"/>
    <n v="3"/>
    <n v="3"/>
    <n v="0"/>
    <n v="99020"/>
    <n v="0"/>
    <n v="4"/>
    <x v="17"/>
    <s v="MA"/>
    <n v="2134"/>
    <x v="120"/>
    <x v="0"/>
    <s v="Married"/>
    <s v="US Citizen"/>
    <s v="No"/>
    <x v="1"/>
    <x v="56"/>
    <s v="working"/>
    <s v="N/A-StillEmployed"/>
    <x v="0"/>
    <x v="1"/>
    <x v="19"/>
    <n v="13"/>
    <x v="1"/>
    <x v="1"/>
    <n v="4.2"/>
    <n v="5"/>
    <n v="5"/>
    <s v="1/28/2019"/>
    <n v="0"/>
    <n v="8"/>
  </r>
  <r>
    <s v="Guilianno, Mike"/>
    <n v="10109"/>
    <n v="0"/>
    <n v="0"/>
    <n v="1"/>
    <n v="5"/>
    <n v="6"/>
    <n v="3"/>
    <n v="0"/>
    <n v="71707"/>
    <n v="1"/>
    <n v="3"/>
    <x v="11"/>
    <s v="TN"/>
    <n v="37129"/>
    <x v="121"/>
    <x v="0"/>
    <s v="Single"/>
    <s v="US Citizen"/>
    <s v="No"/>
    <x v="2"/>
    <x v="57"/>
    <s v="10/31/2014"/>
    <s v="relocation out of area"/>
    <x v="1"/>
    <x v="4"/>
    <x v="14"/>
    <n v="17"/>
    <x v="0"/>
    <x v="1"/>
    <n v="4.5"/>
    <n v="5"/>
    <n v="0"/>
    <s v="2/1/2013"/>
    <n v="0"/>
    <n v="20"/>
  </r>
  <r>
    <s v="Handschiegl, Joanne"/>
    <n v="10125"/>
    <n v="1"/>
    <n v="1"/>
    <n v="0"/>
    <n v="1"/>
    <n v="5"/>
    <n v="3"/>
    <n v="0"/>
    <n v="54828"/>
    <n v="0"/>
    <n v="19"/>
    <x v="0"/>
    <s v="MA"/>
    <n v="2127"/>
    <x v="122"/>
    <x v="1"/>
    <s v="Married"/>
    <s v="US Citizen"/>
    <s v="No"/>
    <x v="0"/>
    <x v="58"/>
    <s v="working"/>
    <s v="N/A-StillEmployed"/>
    <x v="0"/>
    <x v="0"/>
    <x v="0"/>
    <n v="22"/>
    <x v="2"/>
    <x v="1"/>
    <n v="4.2"/>
    <n v="4"/>
    <n v="0"/>
    <s v="2/22/2019"/>
    <n v="0"/>
    <n v="13"/>
  </r>
  <r>
    <s v="Hankard, Earnest"/>
    <n v="10074"/>
    <n v="0"/>
    <n v="0"/>
    <n v="1"/>
    <n v="1"/>
    <n v="5"/>
    <n v="3"/>
    <n v="0"/>
    <n v="64246"/>
    <n v="0"/>
    <n v="20"/>
    <x v="2"/>
    <s v="MA"/>
    <n v="2155"/>
    <x v="123"/>
    <x v="0"/>
    <s v="Single"/>
    <s v="US Citizen"/>
    <s v="Yes"/>
    <x v="0"/>
    <x v="23"/>
    <s v="working"/>
    <s v="N/A-StillEmployed"/>
    <x v="0"/>
    <x v="0"/>
    <x v="11"/>
    <n v="18"/>
    <x v="0"/>
    <x v="1"/>
    <n v="5"/>
    <n v="3"/>
    <n v="0"/>
    <s v="1/8/2019"/>
    <n v="0"/>
    <n v="20"/>
  </r>
  <r>
    <s v="Harrington, Christie "/>
    <n v="10097"/>
    <n v="0"/>
    <n v="0"/>
    <n v="0"/>
    <n v="5"/>
    <n v="5"/>
    <n v="3"/>
    <n v="0"/>
    <n v="52177"/>
    <n v="1"/>
    <n v="19"/>
    <x v="0"/>
    <s v="MA"/>
    <n v="2324"/>
    <x v="124"/>
    <x v="1"/>
    <s v="Single"/>
    <s v="US Citizen"/>
    <s v="No"/>
    <x v="0"/>
    <x v="4"/>
    <s v="12/15/2015"/>
    <s v="retiring"/>
    <x v="1"/>
    <x v="0"/>
    <x v="4"/>
    <n v="39"/>
    <x v="6"/>
    <x v="1"/>
    <n v="4.6399999999999997"/>
    <n v="4"/>
    <n v="0"/>
    <s v="5/2/2015"/>
    <n v="0"/>
    <n v="8"/>
  </r>
  <r>
    <s v="Harrison, Kara"/>
    <n v="10007"/>
    <n v="1"/>
    <n v="1"/>
    <n v="0"/>
    <n v="1"/>
    <n v="5"/>
    <n v="4"/>
    <n v="0"/>
    <n v="62065"/>
    <n v="0"/>
    <n v="19"/>
    <x v="0"/>
    <s v="MA"/>
    <n v="1886"/>
    <x v="125"/>
    <x v="1"/>
    <s v="Married"/>
    <s v="US Citizen"/>
    <s v="No"/>
    <x v="0"/>
    <x v="31"/>
    <s v="working"/>
    <s v="N/A-StillEmployed"/>
    <x v="0"/>
    <x v="0"/>
    <x v="5"/>
    <n v="11"/>
    <x v="6"/>
    <x v="0"/>
    <n v="4.76"/>
    <n v="4"/>
    <n v="0"/>
    <s v="2/15/2019"/>
    <n v="0"/>
    <n v="5"/>
  </r>
  <r>
    <s v="Heitzman, Anthony"/>
    <n v="10129"/>
    <n v="0"/>
    <n v="0"/>
    <n v="1"/>
    <n v="1"/>
    <n v="5"/>
    <n v="3"/>
    <n v="0"/>
    <n v="46998"/>
    <n v="0"/>
    <n v="19"/>
    <x v="0"/>
    <s v="MA"/>
    <n v="2149"/>
    <x v="126"/>
    <x v="0"/>
    <s v="Single"/>
    <s v="US Citizen"/>
    <s v="No"/>
    <x v="0"/>
    <x v="59"/>
    <s v="working"/>
    <s v="N/A-StillEmployed"/>
    <x v="0"/>
    <x v="0"/>
    <x v="7"/>
    <n v="19"/>
    <x v="2"/>
    <x v="1"/>
    <n v="4.17"/>
    <n v="4"/>
    <n v="0"/>
    <s v="2/11/2019"/>
    <n v="0"/>
    <n v="1"/>
  </r>
  <r>
    <s v="Hendrickson, Trina"/>
    <n v="10075"/>
    <n v="0"/>
    <n v="0"/>
    <n v="0"/>
    <n v="5"/>
    <n v="5"/>
    <n v="3"/>
    <n v="0"/>
    <n v="68099"/>
    <n v="1"/>
    <n v="20"/>
    <x v="2"/>
    <s v="MA"/>
    <n v="2021"/>
    <x v="127"/>
    <x v="1"/>
    <s v="Single"/>
    <s v="US Citizen"/>
    <s v="No"/>
    <x v="0"/>
    <x v="9"/>
    <s v="6/18/2013"/>
    <s v="hours"/>
    <x v="1"/>
    <x v="0"/>
    <x v="11"/>
    <n v="18"/>
    <x v="6"/>
    <x v="1"/>
    <n v="5"/>
    <n v="3"/>
    <n v="0"/>
    <s v="1/30/2013"/>
    <n v="0"/>
    <n v="15"/>
  </r>
  <r>
    <s v="Hitchcock, Alfred"/>
    <n v="10167"/>
    <n v="1"/>
    <n v="1"/>
    <n v="1"/>
    <n v="1"/>
    <n v="6"/>
    <n v="3"/>
    <n v="0"/>
    <n v="70545"/>
    <n v="0"/>
    <n v="3"/>
    <x v="11"/>
    <s v="NH"/>
    <n v="3062"/>
    <x v="128"/>
    <x v="0"/>
    <s v="Married"/>
    <s v="US Citizen"/>
    <s v="No"/>
    <x v="4"/>
    <x v="29"/>
    <s v="working"/>
    <s v="N/A-StillEmployed"/>
    <x v="0"/>
    <x v="4"/>
    <x v="14"/>
    <n v="17"/>
    <x v="1"/>
    <x v="1"/>
    <n v="3.6"/>
    <n v="5"/>
    <n v="0"/>
    <s v="1/30/2019"/>
    <n v="0"/>
    <n v="9"/>
  </r>
  <r>
    <s v="Homberger, Adrienne  J"/>
    <n v="10195"/>
    <n v="1"/>
    <n v="1"/>
    <n v="0"/>
    <n v="5"/>
    <n v="5"/>
    <n v="3"/>
    <n v="0"/>
    <n v="63478"/>
    <n v="1"/>
    <n v="20"/>
    <x v="2"/>
    <s v="MA"/>
    <n v="2445"/>
    <x v="129"/>
    <x v="1"/>
    <s v="Married"/>
    <s v="Non-Citizen"/>
    <s v="No"/>
    <x v="0"/>
    <x v="24"/>
    <s v="4/7/2012"/>
    <s v="relocation out of area"/>
    <x v="1"/>
    <x v="0"/>
    <x v="0"/>
    <n v="30"/>
    <x v="1"/>
    <x v="1"/>
    <n v="3.03"/>
    <n v="5"/>
    <n v="0"/>
    <s v="3/5/2012"/>
    <n v="0"/>
    <n v="16"/>
  </r>
  <r>
    <s v="Horton, Jayne"/>
    <n v="10112"/>
    <n v="0"/>
    <n v="0"/>
    <n v="0"/>
    <n v="1"/>
    <n v="3"/>
    <n v="3"/>
    <n v="0"/>
    <n v="97999"/>
    <n v="0"/>
    <n v="8"/>
    <x v="6"/>
    <s v="MA"/>
    <n v="2493"/>
    <x v="130"/>
    <x v="1"/>
    <s v="Single"/>
    <s v="US Citizen"/>
    <s v="No"/>
    <x v="0"/>
    <x v="1"/>
    <s v="working"/>
    <s v="N/A-StillEmployed"/>
    <x v="0"/>
    <x v="1"/>
    <x v="1"/>
    <n v="4"/>
    <x v="1"/>
    <x v="1"/>
    <n v="4.4800000000000004"/>
    <n v="5"/>
    <n v="6"/>
    <s v="1/3/2019"/>
    <n v="0"/>
    <n v="4"/>
  </r>
  <r>
    <s v="Houlihan, Debra"/>
    <n v="10272"/>
    <n v="1"/>
    <n v="1"/>
    <n v="0"/>
    <n v="1"/>
    <n v="6"/>
    <n v="3"/>
    <n v="0"/>
    <n v="180000"/>
    <n v="0"/>
    <n v="11"/>
    <x v="21"/>
    <s v="RI"/>
    <n v="2908"/>
    <x v="131"/>
    <x v="1"/>
    <s v="Married"/>
    <s v="US Citizen"/>
    <s v="No"/>
    <x v="0"/>
    <x v="41"/>
    <s v="working"/>
    <s v="N/A-StillEmployed"/>
    <x v="0"/>
    <x v="4"/>
    <x v="13"/>
    <n v="2"/>
    <x v="0"/>
    <x v="1"/>
    <n v="4.5"/>
    <n v="4"/>
    <n v="0"/>
    <s v="1/21/2019"/>
    <n v="0"/>
    <n v="19"/>
  </r>
  <r>
    <s v="Howard, Estelle"/>
    <n v="10182"/>
    <n v="1"/>
    <n v="1"/>
    <n v="0"/>
    <n v="1"/>
    <n v="1"/>
    <n v="3"/>
    <n v="0"/>
    <n v="49920"/>
    <n v="1"/>
    <n v="2"/>
    <x v="22"/>
    <s v="MA"/>
    <n v="2170"/>
    <x v="132"/>
    <x v="1"/>
    <s v="Married"/>
    <s v="US Citizen"/>
    <s v="No"/>
    <x v="1"/>
    <x v="20"/>
    <s v="4/15/2015"/>
    <s v="no-call, no-show"/>
    <x v="2"/>
    <x v="3"/>
    <x v="12"/>
    <n v="1"/>
    <x v="1"/>
    <x v="1"/>
    <n v="3.24"/>
    <n v="3"/>
    <n v="4"/>
    <s v="4/15/2015"/>
    <n v="0"/>
    <n v="6"/>
  </r>
  <r>
    <s v="Hudson, Jane"/>
    <n v="10248"/>
    <n v="0"/>
    <n v="0"/>
    <n v="0"/>
    <n v="1"/>
    <n v="5"/>
    <n v="3"/>
    <n v="0"/>
    <n v="55425"/>
    <n v="0"/>
    <n v="19"/>
    <x v="0"/>
    <s v="MA"/>
    <n v="2176"/>
    <x v="133"/>
    <x v="1"/>
    <s v="Single"/>
    <s v="US Citizen"/>
    <s v="No"/>
    <x v="0"/>
    <x v="11"/>
    <s v="working"/>
    <s v="N/A-StillEmployed"/>
    <x v="0"/>
    <x v="0"/>
    <x v="7"/>
    <n v="19"/>
    <x v="0"/>
    <x v="1"/>
    <n v="4.8"/>
    <n v="4"/>
    <n v="0"/>
    <s v="1/7/2019"/>
    <n v="0"/>
    <n v="4"/>
  </r>
  <r>
    <s v="Hunts, Julissa"/>
    <n v="10201"/>
    <n v="0"/>
    <n v="0"/>
    <n v="0"/>
    <n v="2"/>
    <n v="5"/>
    <n v="3"/>
    <n v="0"/>
    <n v="69340"/>
    <n v="0"/>
    <n v="20"/>
    <x v="2"/>
    <s v="MA"/>
    <n v="2021"/>
    <x v="134"/>
    <x v="1"/>
    <s v="Single"/>
    <s v="US Citizen"/>
    <s v="No"/>
    <x v="0"/>
    <x v="60"/>
    <s v="working"/>
    <s v="N/A-StillEmployed"/>
    <x v="0"/>
    <x v="0"/>
    <x v="3"/>
    <n v="16"/>
    <x v="0"/>
    <x v="1"/>
    <n v="3"/>
    <n v="5"/>
    <n v="0"/>
    <s v="1/18/2019"/>
    <n v="0"/>
    <n v="4"/>
  </r>
  <r>
    <s v="Hutter, Rosalie"/>
    <n v="10214"/>
    <n v="0"/>
    <n v="3"/>
    <n v="0"/>
    <n v="2"/>
    <n v="5"/>
    <n v="3"/>
    <n v="0"/>
    <n v="64995"/>
    <n v="0"/>
    <n v="20"/>
    <x v="2"/>
    <s v="MA"/>
    <n v="2351"/>
    <x v="135"/>
    <x v="1"/>
    <s v="Separated"/>
    <s v="US Citizen"/>
    <s v="No"/>
    <x v="0"/>
    <x v="61"/>
    <s v="working"/>
    <s v="N/A-StillEmployed"/>
    <x v="0"/>
    <x v="0"/>
    <x v="4"/>
    <m/>
    <x v="1"/>
    <x v="1"/>
    <n v="4.5"/>
    <n v="3"/>
    <n v="0"/>
    <s v="2/14/2019"/>
    <n v="0"/>
    <n v="6"/>
  </r>
  <r>
    <s v="Huynh, Ming"/>
    <n v="10160"/>
    <n v="0"/>
    <n v="2"/>
    <n v="0"/>
    <n v="5"/>
    <n v="5"/>
    <n v="3"/>
    <n v="0"/>
    <n v="68182"/>
    <n v="1"/>
    <n v="20"/>
    <x v="2"/>
    <s v="MA"/>
    <n v="1742"/>
    <x v="136"/>
    <x v="1"/>
    <s v="Divorced"/>
    <s v="US Citizen"/>
    <s v="No"/>
    <x v="0"/>
    <x v="13"/>
    <s v="4/1/2013"/>
    <s v="unhappy"/>
    <x v="1"/>
    <x v="0"/>
    <x v="5"/>
    <n v="11"/>
    <x v="2"/>
    <x v="1"/>
    <n v="3.72"/>
    <n v="3"/>
    <n v="0"/>
    <s v="2/1/2013"/>
    <n v="0"/>
    <n v="18"/>
  </r>
  <r>
    <s v="Immediato, Walter"/>
    <n v="10289"/>
    <n v="1"/>
    <n v="1"/>
    <n v="1"/>
    <n v="5"/>
    <n v="5"/>
    <n v="2"/>
    <n v="0"/>
    <n v="83082"/>
    <n v="1"/>
    <n v="18"/>
    <x v="9"/>
    <s v="MA"/>
    <n v="2128"/>
    <x v="137"/>
    <x v="0"/>
    <s v="Married"/>
    <s v="US Citizen"/>
    <s v="No"/>
    <x v="3"/>
    <x v="13"/>
    <s v="9/24/2012"/>
    <s v="unhappy"/>
    <x v="1"/>
    <x v="0"/>
    <x v="13"/>
    <n v="2"/>
    <x v="1"/>
    <x v="2"/>
    <n v="2.34"/>
    <n v="2"/>
    <n v="0"/>
    <s v="4/12/2012"/>
    <n v="3"/>
    <n v="4"/>
  </r>
  <r>
    <s v="Ivey, Rose "/>
    <n v="10139"/>
    <n v="0"/>
    <n v="0"/>
    <n v="0"/>
    <n v="1"/>
    <n v="5"/>
    <n v="3"/>
    <n v="0"/>
    <n v="51908"/>
    <n v="0"/>
    <n v="19"/>
    <x v="0"/>
    <s v="MA"/>
    <n v="1775"/>
    <x v="138"/>
    <x v="1"/>
    <s v="Single"/>
    <s v="US Citizen"/>
    <s v="No"/>
    <x v="0"/>
    <x v="18"/>
    <s v="working"/>
    <s v="N/A-StillEmployed"/>
    <x v="0"/>
    <x v="0"/>
    <x v="8"/>
    <n v="12"/>
    <x v="1"/>
    <x v="1"/>
    <n v="3.99"/>
    <n v="3"/>
    <n v="0"/>
    <s v="1/14/2019"/>
    <n v="0"/>
    <n v="14"/>
  </r>
  <r>
    <s v="Jackson, Maryellen"/>
    <n v="10227"/>
    <n v="0"/>
    <n v="0"/>
    <n v="0"/>
    <n v="1"/>
    <n v="5"/>
    <n v="3"/>
    <n v="0"/>
    <n v="61242"/>
    <n v="0"/>
    <n v="19"/>
    <x v="0"/>
    <s v="MA"/>
    <n v="2081"/>
    <x v="139"/>
    <x v="1"/>
    <s v="Single"/>
    <s v="US Citizen"/>
    <s v="No"/>
    <x v="1"/>
    <x v="62"/>
    <s v="working"/>
    <s v="N/A-StillEmployed"/>
    <x v="0"/>
    <x v="0"/>
    <x v="10"/>
    <n v="14"/>
    <x v="0"/>
    <x v="1"/>
    <n v="4.0999999999999996"/>
    <n v="3"/>
    <n v="0"/>
    <s v="1/17/2019"/>
    <n v="0"/>
    <n v="7"/>
  </r>
  <r>
    <s v="Jacobi, Hannah  "/>
    <n v="10236"/>
    <n v="0"/>
    <n v="2"/>
    <n v="0"/>
    <n v="1"/>
    <n v="5"/>
    <n v="3"/>
    <n v="0"/>
    <n v="45069"/>
    <n v="0"/>
    <n v="19"/>
    <x v="0"/>
    <s v="MA"/>
    <n v="1778"/>
    <x v="140"/>
    <x v="1"/>
    <s v="Divorced"/>
    <s v="US Citizen"/>
    <s v="No"/>
    <x v="0"/>
    <x v="6"/>
    <s v="working"/>
    <s v="N/A-StillEmployed"/>
    <x v="0"/>
    <x v="0"/>
    <x v="2"/>
    <n v="20"/>
    <x v="3"/>
    <x v="1"/>
    <n v="4.3"/>
    <n v="5"/>
    <n v="0"/>
    <s v="2/22/2019"/>
    <n v="0"/>
    <n v="7"/>
  </r>
  <r>
    <s v="Jeannite, Tayana"/>
    <n v="10009"/>
    <n v="0"/>
    <n v="2"/>
    <n v="0"/>
    <n v="1"/>
    <n v="5"/>
    <n v="4"/>
    <n v="0"/>
    <n v="60724"/>
    <n v="0"/>
    <n v="20"/>
    <x v="2"/>
    <s v="MA"/>
    <n v="1821"/>
    <x v="141"/>
    <x v="1"/>
    <s v="Divorced"/>
    <s v="US Citizen"/>
    <s v="No"/>
    <x v="4"/>
    <x v="0"/>
    <s v="working"/>
    <s v="N/A-StillEmployed"/>
    <x v="0"/>
    <x v="0"/>
    <x v="7"/>
    <n v="19"/>
    <x v="0"/>
    <x v="0"/>
    <n v="4.5999999999999996"/>
    <n v="4"/>
    <n v="0"/>
    <s v="2/25/2019"/>
    <n v="0"/>
    <n v="11"/>
  </r>
  <r>
    <s v="Jhaveri, Sneha  "/>
    <n v="10060"/>
    <n v="0"/>
    <n v="3"/>
    <n v="0"/>
    <n v="1"/>
    <n v="5"/>
    <n v="3"/>
    <n v="0"/>
    <n v="60436"/>
    <n v="0"/>
    <n v="19"/>
    <x v="0"/>
    <s v="MA"/>
    <n v="2109"/>
    <x v="142"/>
    <x v="1"/>
    <s v="Separated"/>
    <s v="US Citizen"/>
    <s v="No"/>
    <x v="0"/>
    <x v="63"/>
    <s v="working"/>
    <s v="N/A-StillEmployed"/>
    <x v="0"/>
    <x v="0"/>
    <x v="11"/>
    <n v="18"/>
    <x v="0"/>
    <x v="1"/>
    <n v="5"/>
    <n v="5"/>
    <n v="0"/>
    <s v="1/21/2019"/>
    <n v="0"/>
    <n v="9"/>
  </r>
  <r>
    <s v="Johnson, George"/>
    <n v="10034"/>
    <n v="1"/>
    <n v="1"/>
    <n v="1"/>
    <n v="5"/>
    <n v="5"/>
    <n v="4"/>
    <n v="0"/>
    <n v="46837"/>
    <n v="1"/>
    <n v="19"/>
    <x v="0"/>
    <s v="MA"/>
    <n v="2445"/>
    <x v="143"/>
    <x v="0"/>
    <s v="Married"/>
    <s v="US Citizen"/>
    <s v="No"/>
    <x v="0"/>
    <x v="43"/>
    <s v="4/29/2018"/>
    <s v="more money"/>
    <x v="1"/>
    <x v="0"/>
    <x v="0"/>
    <n v="22"/>
    <x v="6"/>
    <x v="0"/>
    <n v="4.7"/>
    <n v="4"/>
    <n v="0"/>
    <s v="2/14/2018"/>
    <n v="0"/>
    <n v="9"/>
  </r>
  <r>
    <s v="Johnson, Noelle "/>
    <n v="10156"/>
    <n v="1"/>
    <n v="1"/>
    <n v="0"/>
    <n v="3"/>
    <n v="3"/>
    <n v="3"/>
    <n v="0"/>
    <n v="105700"/>
    <n v="0"/>
    <n v="8"/>
    <x v="6"/>
    <s v="MA"/>
    <n v="2301"/>
    <x v="144"/>
    <x v="1"/>
    <s v="Married"/>
    <s v="US Citizen"/>
    <s v="No"/>
    <x v="3"/>
    <x v="8"/>
    <s v="working"/>
    <s v="N/A-StillEmployed"/>
    <x v="0"/>
    <x v="1"/>
    <x v="1"/>
    <n v="4"/>
    <x v="1"/>
    <x v="1"/>
    <n v="3.75"/>
    <n v="3"/>
    <n v="5"/>
    <s v="2/11/2019"/>
    <n v="0"/>
    <n v="2"/>
  </r>
  <r>
    <s v="Johnston, Yen"/>
    <n v="10036"/>
    <n v="0"/>
    <n v="0"/>
    <n v="0"/>
    <n v="1"/>
    <n v="5"/>
    <n v="4"/>
    <n v="0"/>
    <n v="63322"/>
    <n v="0"/>
    <n v="20"/>
    <x v="2"/>
    <s v="MA"/>
    <n v="2128"/>
    <x v="145"/>
    <x v="1"/>
    <s v="Single"/>
    <s v="US Citizen"/>
    <s v="No"/>
    <x v="0"/>
    <x v="16"/>
    <s v="working"/>
    <s v="N/A-StillEmployed"/>
    <x v="0"/>
    <x v="0"/>
    <x v="8"/>
    <n v="12"/>
    <x v="0"/>
    <x v="0"/>
    <n v="4.3"/>
    <n v="3"/>
    <n v="0"/>
    <s v="1/11/2019"/>
    <n v="0"/>
    <n v="1"/>
  </r>
  <r>
    <s v="Jung, Judy  "/>
    <n v="10138"/>
    <n v="1"/>
    <n v="1"/>
    <n v="0"/>
    <n v="5"/>
    <n v="5"/>
    <n v="3"/>
    <n v="0"/>
    <n v="61154"/>
    <n v="1"/>
    <n v="19"/>
    <x v="0"/>
    <s v="MA"/>
    <n v="2446"/>
    <x v="146"/>
    <x v="1"/>
    <s v="Married"/>
    <s v="US Citizen"/>
    <s v="No"/>
    <x v="1"/>
    <x v="9"/>
    <s v="4/1/2016"/>
    <s v="unhappy"/>
    <x v="1"/>
    <x v="0"/>
    <x v="3"/>
    <n v="16"/>
    <x v="6"/>
    <x v="1"/>
    <n v="4"/>
    <n v="4"/>
    <n v="0"/>
    <s v="2/3/2016"/>
    <n v="0"/>
    <n v="4"/>
  </r>
  <r>
    <s v="Kampew, Donysha"/>
    <n v="10244"/>
    <n v="0"/>
    <n v="0"/>
    <n v="0"/>
    <n v="5"/>
    <n v="6"/>
    <n v="3"/>
    <n v="0"/>
    <n v="68999"/>
    <n v="1"/>
    <n v="21"/>
    <x v="16"/>
    <s v="PA"/>
    <n v="19444"/>
    <x v="147"/>
    <x v="1"/>
    <s v="Single"/>
    <s v="US Citizen"/>
    <s v="No"/>
    <x v="0"/>
    <x v="43"/>
    <s v="4/24/2014"/>
    <s v="maternity leave - did not return"/>
    <x v="1"/>
    <x v="4"/>
    <x v="18"/>
    <n v="15"/>
    <x v="2"/>
    <x v="1"/>
    <n v="4.5"/>
    <n v="5"/>
    <n v="0"/>
    <s v="3/30/2013"/>
    <n v="0"/>
    <n v="2"/>
  </r>
  <r>
    <s v="Keatts, Kramer "/>
    <n v="10192"/>
    <n v="0"/>
    <n v="0"/>
    <n v="1"/>
    <n v="1"/>
    <n v="5"/>
    <n v="3"/>
    <n v="0"/>
    <n v="50482"/>
    <n v="0"/>
    <n v="19"/>
    <x v="0"/>
    <s v="MA"/>
    <n v="1887"/>
    <x v="148"/>
    <x v="0"/>
    <s v="Single"/>
    <s v="US Citizen"/>
    <s v="No"/>
    <x v="0"/>
    <x v="6"/>
    <s v="working"/>
    <s v="N/A-StillEmployed"/>
    <x v="0"/>
    <x v="0"/>
    <x v="0"/>
    <n v="22"/>
    <x v="1"/>
    <x v="1"/>
    <n v="3.07"/>
    <n v="4"/>
    <n v="0"/>
    <s v="1/23/2019"/>
    <n v="0"/>
    <n v="10"/>
  </r>
  <r>
    <s v="Khemmich, Bartholemew"/>
    <n v="10231"/>
    <n v="0"/>
    <n v="0"/>
    <n v="1"/>
    <n v="1"/>
    <n v="6"/>
    <n v="3"/>
    <n v="0"/>
    <n v="65310"/>
    <n v="0"/>
    <n v="3"/>
    <x v="11"/>
    <s v="CO"/>
    <n v="80820"/>
    <x v="149"/>
    <x v="0"/>
    <s v="Single"/>
    <s v="US Citizen"/>
    <s v="No"/>
    <x v="0"/>
    <x v="18"/>
    <s v="working"/>
    <s v="N/A-StillEmployed"/>
    <x v="0"/>
    <x v="4"/>
    <x v="16"/>
    <n v="21"/>
    <x v="1"/>
    <x v="1"/>
    <n v="4.3"/>
    <n v="5"/>
    <n v="0"/>
    <s v="1/22/2019"/>
    <n v="0"/>
    <n v="13"/>
  </r>
  <r>
    <s v="King, Janet"/>
    <n v="10089"/>
    <n v="1"/>
    <n v="1"/>
    <n v="0"/>
    <n v="1"/>
    <n v="2"/>
    <n v="3"/>
    <n v="0"/>
    <n v="250000"/>
    <n v="0"/>
    <n v="16"/>
    <x v="23"/>
    <s v="MA"/>
    <n v="1902"/>
    <x v="150"/>
    <x v="1"/>
    <s v="Married"/>
    <s v="US Citizen"/>
    <s v="Yes"/>
    <x v="0"/>
    <x v="42"/>
    <s v="working"/>
    <s v="N/A-StillEmployed"/>
    <x v="0"/>
    <x v="5"/>
    <x v="20"/>
    <n v="9"/>
    <x v="1"/>
    <x v="1"/>
    <n v="4.83"/>
    <n v="3"/>
    <n v="0"/>
    <s v="1/17/2019"/>
    <n v="0"/>
    <n v="10"/>
  </r>
  <r>
    <s v="Kinsella, Kathleen  "/>
    <n v="10166"/>
    <n v="1"/>
    <n v="1"/>
    <n v="0"/>
    <n v="5"/>
    <n v="5"/>
    <n v="3"/>
    <n v="0"/>
    <n v="54005"/>
    <n v="1"/>
    <n v="19"/>
    <x v="0"/>
    <s v="MA"/>
    <n v="2170"/>
    <x v="151"/>
    <x v="1"/>
    <s v="Married"/>
    <s v="US Citizen"/>
    <s v="No"/>
    <x v="0"/>
    <x v="64"/>
    <s v="6/4/2015"/>
    <s v="more money"/>
    <x v="1"/>
    <x v="0"/>
    <x v="4"/>
    <n v="39"/>
    <x v="2"/>
    <x v="1"/>
    <n v="3.6"/>
    <n v="5"/>
    <n v="0"/>
    <s v="3/1/2015"/>
    <n v="0"/>
    <n v="16"/>
  </r>
  <r>
    <s v="Kirill, Alexandra  "/>
    <n v="10170"/>
    <n v="1"/>
    <n v="1"/>
    <n v="0"/>
    <n v="5"/>
    <n v="5"/>
    <n v="3"/>
    <n v="0"/>
    <n v="45433"/>
    <n v="1"/>
    <n v="19"/>
    <x v="0"/>
    <s v="MA"/>
    <n v="2127"/>
    <x v="152"/>
    <x v="1"/>
    <s v="Married"/>
    <s v="US Citizen"/>
    <s v="No"/>
    <x v="0"/>
    <x v="64"/>
    <s v="1/9/2014"/>
    <s v="more money"/>
    <x v="1"/>
    <x v="0"/>
    <x v="5"/>
    <n v="11"/>
    <x v="2"/>
    <x v="1"/>
    <n v="3.49"/>
    <n v="4"/>
    <n v="0"/>
    <s v="1/30/2013"/>
    <n v="0"/>
    <n v="6"/>
  </r>
  <r>
    <s v="Knapp, Bradley  J"/>
    <n v="10208"/>
    <n v="0"/>
    <n v="0"/>
    <n v="1"/>
    <n v="1"/>
    <n v="5"/>
    <n v="3"/>
    <n v="0"/>
    <n v="46654"/>
    <n v="0"/>
    <n v="19"/>
    <x v="0"/>
    <s v="MA"/>
    <n v="1721"/>
    <x v="153"/>
    <x v="0"/>
    <s v="Single"/>
    <s v="US Citizen"/>
    <s v="No"/>
    <x v="1"/>
    <x v="19"/>
    <s v="working"/>
    <s v="N/A-StillEmployed"/>
    <x v="0"/>
    <x v="0"/>
    <x v="7"/>
    <n v="19"/>
    <x v="0"/>
    <x v="1"/>
    <n v="3.1"/>
    <n v="3"/>
    <n v="0"/>
    <s v="2/6/2019"/>
    <n v="0"/>
    <n v="3"/>
  </r>
  <r>
    <s v="Kretschmer, John"/>
    <n v="10176"/>
    <n v="1"/>
    <n v="1"/>
    <n v="1"/>
    <n v="1"/>
    <n v="5"/>
    <n v="3"/>
    <n v="0"/>
    <n v="63973"/>
    <n v="0"/>
    <n v="19"/>
    <x v="0"/>
    <s v="MA"/>
    <n v="1801"/>
    <x v="154"/>
    <x v="0"/>
    <s v="Married"/>
    <s v="US Citizen"/>
    <s v="No"/>
    <x v="3"/>
    <x v="9"/>
    <s v="working"/>
    <s v="N/A-StillEmployed"/>
    <x v="0"/>
    <x v="0"/>
    <x v="8"/>
    <n v="12"/>
    <x v="1"/>
    <x v="1"/>
    <n v="3.38"/>
    <n v="3"/>
    <n v="0"/>
    <s v="1/21/2019"/>
    <n v="0"/>
    <n v="17"/>
  </r>
  <r>
    <s v="Kreuger, Freddy"/>
    <n v="10165"/>
    <n v="0"/>
    <n v="0"/>
    <n v="1"/>
    <n v="1"/>
    <n v="6"/>
    <n v="3"/>
    <n v="1"/>
    <n v="71339"/>
    <n v="0"/>
    <n v="3"/>
    <x v="11"/>
    <s v="NY"/>
    <n v="10171"/>
    <x v="155"/>
    <x v="0"/>
    <s v="Single"/>
    <s v="US Citizen"/>
    <s v="Yes"/>
    <x v="1"/>
    <x v="65"/>
    <s v="working"/>
    <s v="N/A-StillEmployed"/>
    <x v="0"/>
    <x v="4"/>
    <x v="14"/>
    <n v="17"/>
    <x v="4"/>
    <x v="1"/>
    <n v="3.65"/>
    <n v="5"/>
    <n v="0"/>
    <s v="1/17/2019"/>
    <n v="0"/>
    <n v="20"/>
  </r>
  <r>
    <s v="Lajiri,  Jyoti"/>
    <n v="10113"/>
    <n v="1"/>
    <n v="1"/>
    <n v="1"/>
    <n v="3"/>
    <n v="3"/>
    <n v="3"/>
    <n v="0"/>
    <n v="93206"/>
    <n v="0"/>
    <n v="28"/>
    <x v="15"/>
    <s v="MA"/>
    <n v="2169"/>
    <x v="156"/>
    <x v="0"/>
    <s v="Married"/>
    <s v="US Citizen"/>
    <s v="No"/>
    <x v="0"/>
    <x v="5"/>
    <s v="working"/>
    <s v="N/A-StillEmployed"/>
    <x v="0"/>
    <x v="1"/>
    <x v="9"/>
    <n v="7"/>
    <x v="3"/>
    <x v="1"/>
    <n v="4.46"/>
    <n v="5"/>
    <n v="6"/>
    <s v="1/7/2019"/>
    <n v="0"/>
    <n v="7"/>
  </r>
  <r>
    <s v="Landa, Hans"/>
    <n v="10092"/>
    <n v="1"/>
    <n v="1"/>
    <n v="1"/>
    <n v="4"/>
    <n v="5"/>
    <n v="3"/>
    <n v="0"/>
    <n v="82758"/>
    <n v="1"/>
    <n v="18"/>
    <x v="9"/>
    <s v="MA"/>
    <n v="1890"/>
    <x v="157"/>
    <x v="0"/>
    <s v="Married"/>
    <s v="US Citizen"/>
    <s v="No"/>
    <x v="0"/>
    <x v="9"/>
    <s v="12/12/2015"/>
    <s v="attendance"/>
    <x v="2"/>
    <x v="0"/>
    <x v="13"/>
    <n v="2"/>
    <x v="3"/>
    <x v="1"/>
    <n v="4.78"/>
    <n v="4"/>
    <n v="0"/>
    <s v="2/15/2015"/>
    <n v="0"/>
    <n v="9"/>
  </r>
  <r>
    <s v="Langford, Lindsey"/>
    <n v="10106"/>
    <n v="0"/>
    <n v="2"/>
    <n v="0"/>
    <n v="5"/>
    <n v="5"/>
    <n v="3"/>
    <n v="0"/>
    <n v="66074"/>
    <n v="1"/>
    <n v="20"/>
    <x v="2"/>
    <s v="MA"/>
    <n v="2090"/>
    <x v="158"/>
    <x v="1"/>
    <s v="Divorced"/>
    <s v="US Citizen"/>
    <s v="No"/>
    <x v="3"/>
    <x v="46"/>
    <s v="3/31/2014"/>
    <s v="Another position"/>
    <x v="1"/>
    <x v="0"/>
    <x v="10"/>
    <n v="14"/>
    <x v="1"/>
    <x v="1"/>
    <n v="4.5199999999999996"/>
    <n v="3"/>
    <n v="0"/>
    <s v="2/20/2014"/>
    <n v="0"/>
    <n v="20"/>
  </r>
  <r>
    <s v="Langton, Enrico"/>
    <n v="10052"/>
    <n v="1"/>
    <n v="1"/>
    <n v="1"/>
    <n v="1"/>
    <n v="5"/>
    <n v="3"/>
    <n v="0"/>
    <n v="46120"/>
    <n v="0"/>
    <n v="19"/>
    <x v="0"/>
    <s v="MA"/>
    <n v="2048"/>
    <x v="159"/>
    <x v="0"/>
    <s v="Married"/>
    <s v="US Citizen"/>
    <s v="No"/>
    <x v="0"/>
    <x v="66"/>
    <s v="working"/>
    <s v="N/A-StillEmployed"/>
    <x v="0"/>
    <x v="0"/>
    <x v="10"/>
    <n v="14"/>
    <x v="0"/>
    <x v="1"/>
    <n v="5"/>
    <n v="5"/>
    <n v="0"/>
    <s v="2/4/2019"/>
    <n v="0"/>
    <n v="13"/>
  </r>
  <r>
    <s v="LaRotonda, William  "/>
    <n v="10038"/>
    <n v="0"/>
    <n v="2"/>
    <n v="1"/>
    <n v="1"/>
    <n v="1"/>
    <n v="3"/>
    <n v="0"/>
    <n v="64520"/>
    <n v="0"/>
    <n v="1"/>
    <x v="10"/>
    <s v="MA"/>
    <n v="1460"/>
    <x v="160"/>
    <x v="0"/>
    <s v="Divorced"/>
    <s v="US Citizen"/>
    <s v="No"/>
    <x v="1"/>
    <x v="63"/>
    <s v="working"/>
    <s v="N/A-StillEmployed"/>
    <x v="0"/>
    <x v="3"/>
    <x v="12"/>
    <n v="1"/>
    <x v="7"/>
    <x v="1"/>
    <n v="5"/>
    <n v="4"/>
    <n v="4"/>
    <s v="1/17/2019"/>
    <n v="0"/>
    <n v="3"/>
  </r>
  <r>
    <s v="Latif, Mohammed"/>
    <n v="10249"/>
    <n v="1"/>
    <n v="1"/>
    <n v="1"/>
    <n v="5"/>
    <n v="5"/>
    <n v="3"/>
    <n v="0"/>
    <n v="61962"/>
    <n v="1"/>
    <n v="20"/>
    <x v="2"/>
    <s v="MA"/>
    <n v="2126"/>
    <x v="161"/>
    <x v="0"/>
    <s v="Married"/>
    <s v="US Citizen"/>
    <s v="No"/>
    <x v="0"/>
    <x v="10"/>
    <s v="4/15/2013"/>
    <s v="more money"/>
    <x v="1"/>
    <x v="0"/>
    <x v="2"/>
    <n v="20"/>
    <x v="2"/>
    <x v="1"/>
    <n v="4.9000000000000004"/>
    <n v="3"/>
    <n v="0"/>
    <s v="2/20/2013"/>
    <n v="0"/>
    <n v="20"/>
  </r>
  <r>
    <s v="Le, Binh"/>
    <n v="10232"/>
    <n v="0"/>
    <n v="0"/>
    <n v="0"/>
    <n v="1"/>
    <n v="3"/>
    <n v="3"/>
    <n v="0"/>
    <n v="81584"/>
    <n v="0"/>
    <n v="22"/>
    <x v="24"/>
    <s v="MA"/>
    <n v="1886"/>
    <x v="162"/>
    <x v="1"/>
    <s v="Single"/>
    <s v="US Citizen"/>
    <s v="No"/>
    <x v="3"/>
    <x v="67"/>
    <s v="working"/>
    <s v="N/A-StillEmployed"/>
    <x v="0"/>
    <x v="1"/>
    <x v="19"/>
    <n v="13"/>
    <x v="1"/>
    <x v="1"/>
    <n v="4.0999999999999996"/>
    <n v="5"/>
    <n v="7"/>
    <s v="1/8/2019"/>
    <n v="0"/>
    <n v="2"/>
  </r>
  <r>
    <s v="Leach, Dallas"/>
    <n v="10087"/>
    <n v="0"/>
    <n v="0"/>
    <n v="0"/>
    <n v="5"/>
    <n v="5"/>
    <n v="3"/>
    <n v="0"/>
    <n v="63676"/>
    <n v="1"/>
    <n v="19"/>
    <x v="0"/>
    <s v="MA"/>
    <n v="1810"/>
    <x v="163"/>
    <x v="1"/>
    <s v="Single"/>
    <s v="US Citizen"/>
    <s v="No"/>
    <x v="3"/>
    <x v="64"/>
    <s v="8/19/2018"/>
    <s v="return to school"/>
    <x v="1"/>
    <x v="0"/>
    <x v="2"/>
    <n v="20"/>
    <x v="6"/>
    <x v="1"/>
    <n v="4.88"/>
    <n v="3"/>
    <n v="0"/>
    <s v="7/2/2017"/>
    <n v="0"/>
    <n v="17"/>
  </r>
  <r>
    <s v="LeBlanc, Brandon  R"/>
    <n v="10134"/>
    <n v="1"/>
    <n v="1"/>
    <n v="1"/>
    <n v="1"/>
    <n v="1"/>
    <n v="3"/>
    <n v="0"/>
    <n v="93046"/>
    <n v="0"/>
    <n v="23"/>
    <x v="25"/>
    <s v="MA"/>
    <n v="1460"/>
    <x v="164"/>
    <x v="0"/>
    <s v="Married"/>
    <s v="US Citizen"/>
    <s v="No"/>
    <x v="0"/>
    <x v="68"/>
    <s v="working"/>
    <s v="N/A-StillEmployed"/>
    <x v="0"/>
    <x v="3"/>
    <x v="13"/>
    <n v="2"/>
    <x v="6"/>
    <x v="1"/>
    <n v="4.0999999999999996"/>
    <n v="4"/>
    <n v="0"/>
    <s v="1/28/2019"/>
    <n v="0"/>
    <n v="20"/>
  </r>
  <r>
    <s v="Lecter, Hannibal"/>
    <n v="10251"/>
    <n v="1"/>
    <n v="1"/>
    <n v="1"/>
    <n v="1"/>
    <n v="5"/>
    <n v="3"/>
    <n v="0"/>
    <n v="64738"/>
    <n v="0"/>
    <n v="19"/>
    <x v="0"/>
    <s v="MA"/>
    <n v="1776"/>
    <x v="165"/>
    <x v="0"/>
    <s v="Married"/>
    <s v="US Citizen"/>
    <s v="No"/>
    <x v="3"/>
    <x v="32"/>
    <s v="working"/>
    <s v="N/A-StillEmployed"/>
    <x v="0"/>
    <x v="0"/>
    <x v="3"/>
    <n v="16"/>
    <x v="2"/>
    <x v="1"/>
    <n v="4.0999999999999996"/>
    <n v="3"/>
    <n v="0"/>
    <s v="2/22/2019"/>
    <n v="0"/>
    <n v="10"/>
  </r>
  <r>
    <s v="Leruth, Giovanni"/>
    <n v="10103"/>
    <n v="0"/>
    <n v="3"/>
    <n v="1"/>
    <n v="1"/>
    <n v="6"/>
    <n v="3"/>
    <n v="0"/>
    <n v="70468"/>
    <n v="0"/>
    <n v="3"/>
    <x v="11"/>
    <s v="UT"/>
    <n v="84111"/>
    <x v="166"/>
    <x v="0"/>
    <s v="Separated"/>
    <s v="US Citizen"/>
    <s v="No"/>
    <x v="1"/>
    <x v="69"/>
    <s v="working"/>
    <s v="N/A-StillEmployed"/>
    <x v="0"/>
    <x v="4"/>
    <x v="14"/>
    <n v="17"/>
    <x v="7"/>
    <x v="1"/>
    <n v="4.53"/>
    <n v="3"/>
    <n v="0"/>
    <s v="1/29/2019"/>
    <n v="0"/>
    <n v="16"/>
  </r>
  <r>
    <s v="Liebig, Ketsia"/>
    <n v="10017"/>
    <n v="1"/>
    <n v="1"/>
    <n v="0"/>
    <n v="1"/>
    <n v="5"/>
    <n v="4"/>
    <n v="0"/>
    <n v="77915"/>
    <n v="0"/>
    <n v="18"/>
    <x v="9"/>
    <s v="MA"/>
    <n v="2110"/>
    <x v="167"/>
    <x v="1"/>
    <s v="Married"/>
    <s v="US Citizen"/>
    <s v="No"/>
    <x v="0"/>
    <x v="6"/>
    <s v="working"/>
    <s v="N/A-StillEmployed"/>
    <x v="0"/>
    <x v="0"/>
    <x v="13"/>
    <n v="2"/>
    <x v="7"/>
    <x v="0"/>
    <n v="4.0999999999999996"/>
    <n v="3"/>
    <n v="0"/>
    <s v="1/21/2019"/>
    <n v="0"/>
    <n v="11"/>
  </r>
  <r>
    <s v="Linares, Marilyn "/>
    <n v="10186"/>
    <n v="1"/>
    <n v="1"/>
    <n v="0"/>
    <n v="5"/>
    <n v="5"/>
    <n v="3"/>
    <n v="0"/>
    <n v="52624"/>
    <n v="1"/>
    <n v="19"/>
    <x v="0"/>
    <s v="MA"/>
    <n v="1886"/>
    <x v="168"/>
    <x v="1"/>
    <s v="Married"/>
    <s v="US Citizen"/>
    <s v="No"/>
    <x v="0"/>
    <x v="0"/>
    <s v="9/26/2018"/>
    <s v="unhappy"/>
    <x v="1"/>
    <x v="0"/>
    <x v="0"/>
    <n v="22"/>
    <x v="1"/>
    <x v="1"/>
    <n v="3.18"/>
    <n v="4"/>
    <n v="0"/>
    <s v="3/2/2018"/>
    <n v="0"/>
    <n v="16"/>
  </r>
  <r>
    <s v="Linden, Mathew"/>
    <n v="10137"/>
    <n v="1"/>
    <n v="1"/>
    <n v="1"/>
    <n v="3"/>
    <n v="5"/>
    <n v="3"/>
    <n v="0"/>
    <n v="63450"/>
    <n v="0"/>
    <n v="20"/>
    <x v="2"/>
    <s v="MA"/>
    <n v="1770"/>
    <x v="169"/>
    <x v="0"/>
    <s v="Married"/>
    <s v="US Citizen"/>
    <s v="No"/>
    <x v="0"/>
    <x v="17"/>
    <s v="working"/>
    <s v="N/A-StillEmployed"/>
    <x v="0"/>
    <x v="0"/>
    <x v="11"/>
    <n v="18"/>
    <x v="0"/>
    <x v="1"/>
    <n v="4"/>
    <n v="3"/>
    <n v="0"/>
    <s v="2/18/2019"/>
    <n v="0"/>
    <n v="7"/>
  </r>
  <r>
    <s v="Lindsay, Leonara "/>
    <n v="10008"/>
    <n v="0"/>
    <n v="0"/>
    <n v="0"/>
    <n v="1"/>
    <n v="3"/>
    <n v="4"/>
    <n v="1"/>
    <n v="51777"/>
    <n v="0"/>
    <n v="14"/>
    <x v="4"/>
    <s v="CT"/>
    <n v="6070"/>
    <x v="170"/>
    <x v="1"/>
    <s v="Single"/>
    <s v="US Citizen"/>
    <s v="Yes"/>
    <x v="1"/>
    <x v="70"/>
    <s v="working"/>
    <s v="N/A-StillEmployed"/>
    <x v="0"/>
    <x v="1"/>
    <x v="17"/>
    <n v="6"/>
    <x v="4"/>
    <x v="0"/>
    <n v="4.6399999999999997"/>
    <n v="4"/>
    <n v="5"/>
    <s v="1/25/2019"/>
    <n v="0"/>
    <n v="14"/>
  </r>
  <r>
    <s v="Lundy, Susan"/>
    <n v="10096"/>
    <n v="0"/>
    <n v="4"/>
    <n v="0"/>
    <n v="5"/>
    <n v="5"/>
    <n v="3"/>
    <n v="0"/>
    <n v="67237"/>
    <n v="1"/>
    <n v="20"/>
    <x v="2"/>
    <s v="MA"/>
    <n v="2122"/>
    <x v="171"/>
    <x v="1"/>
    <s v="Widowed"/>
    <s v="US Citizen"/>
    <s v="No"/>
    <x v="0"/>
    <x v="17"/>
    <s v="9/15/2016"/>
    <s v="more money"/>
    <x v="1"/>
    <x v="0"/>
    <x v="0"/>
    <n v="22"/>
    <x v="0"/>
    <x v="1"/>
    <n v="4.6500000000000004"/>
    <n v="4"/>
    <n v="0"/>
    <s v="6/10/2016"/>
    <n v="0"/>
    <n v="15"/>
  </r>
  <r>
    <s v="Lunquist, Lisa"/>
    <n v="10035"/>
    <n v="0"/>
    <n v="0"/>
    <n v="0"/>
    <n v="1"/>
    <n v="5"/>
    <n v="4"/>
    <n v="0"/>
    <n v="73330"/>
    <n v="0"/>
    <n v="20"/>
    <x v="2"/>
    <s v="MA"/>
    <n v="2324"/>
    <x v="172"/>
    <x v="1"/>
    <s v="Single"/>
    <s v="US Citizen"/>
    <s v="No"/>
    <x v="1"/>
    <x v="18"/>
    <s v="working"/>
    <s v="N/A-StillEmployed"/>
    <x v="0"/>
    <x v="0"/>
    <x v="3"/>
    <n v="16"/>
    <x v="1"/>
    <x v="0"/>
    <n v="4.2"/>
    <n v="4"/>
    <n v="0"/>
    <s v="2/12/2019"/>
    <n v="0"/>
    <n v="19"/>
  </r>
  <r>
    <s v="Lydon, Allison"/>
    <n v="10057"/>
    <n v="1"/>
    <n v="1"/>
    <n v="0"/>
    <n v="3"/>
    <n v="5"/>
    <n v="3"/>
    <n v="0"/>
    <n v="52057"/>
    <n v="0"/>
    <n v="19"/>
    <x v="0"/>
    <s v="MA"/>
    <n v="2122"/>
    <x v="173"/>
    <x v="1"/>
    <s v="Married"/>
    <s v="US Citizen"/>
    <s v="No"/>
    <x v="1"/>
    <x v="20"/>
    <s v="working"/>
    <s v="N/A-StillEmployed"/>
    <x v="0"/>
    <x v="0"/>
    <x v="3"/>
    <n v="16"/>
    <x v="7"/>
    <x v="1"/>
    <n v="5"/>
    <n v="3"/>
    <n v="0"/>
    <s v="1/23/2019"/>
    <n v="0"/>
    <n v="6"/>
  </r>
  <r>
    <s v="Lynch, Lindsay"/>
    <n v="10004"/>
    <n v="0"/>
    <n v="0"/>
    <n v="0"/>
    <n v="5"/>
    <n v="5"/>
    <n v="4"/>
    <n v="1"/>
    <n v="47434"/>
    <n v="1"/>
    <n v="19"/>
    <x v="0"/>
    <s v="MA"/>
    <n v="1844"/>
    <x v="174"/>
    <x v="1"/>
    <s v="Single"/>
    <s v="US Citizen"/>
    <s v="Yes"/>
    <x v="1"/>
    <x v="43"/>
    <s v="11/14/2015"/>
    <s v="Another position"/>
    <x v="1"/>
    <x v="0"/>
    <x v="4"/>
    <n v="39"/>
    <x v="4"/>
    <x v="0"/>
    <n v="5"/>
    <n v="4"/>
    <n v="0"/>
    <s v="2/2/2015"/>
    <n v="0"/>
    <n v="17"/>
  </r>
  <r>
    <s v="MacLennan, Samuel"/>
    <n v="10191"/>
    <n v="0"/>
    <n v="4"/>
    <n v="1"/>
    <n v="5"/>
    <n v="5"/>
    <n v="3"/>
    <n v="0"/>
    <n v="52788"/>
    <n v="1"/>
    <n v="19"/>
    <x v="0"/>
    <s v="MA"/>
    <n v="1938"/>
    <x v="175"/>
    <x v="0"/>
    <s v="Widowed"/>
    <s v="US Citizen"/>
    <s v="No"/>
    <x v="0"/>
    <x v="12"/>
    <s v="9/26/2017"/>
    <s v="hours"/>
    <x v="1"/>
    <x v="0"/>
    <x v="5"/>
    <n v="11"/>
    <x v="1"/>
    <x v="1"/>
    <n v="3.08"/>
    <n v="4"/>
    <n v="0"/>
    <s v="4/1/2017"/>
    <n v="0"/>
    <n v="18"/>
  </r>
  <r>
    <s v="Mahoney, Lauren  "/>
    <n v="10219"/>
    <n v="0"/>
    <n v="0"/>
    <n v="0"/>
    <n v="1"/>
    <n v="5"/>
    <n v="3"/>
    <n v="0"/>
    <n v="45395"/>
    <n v="0"/>
    <n v="19"/>
    <x v="0"/>
    <s v="MA"/>
    <n v="2189"/>
    <x v="176"/>
    <x v="1"/>
    <s v="Single"/>
    <s v="US Citizen"/>
    <s v="No"/>
    <x v="0"/>
    <x v="63"/>
    <s v="working"/>
    <s v="N/A-StillEmployed"/>
    <x v="0"/>
    <x v="0"/>
    <x v="7"/>
    <n v="19"/>
    <x v="0"/>
    <x v="1"/>
    <n v="4.5999999999999996"/>
    <n v="4"/>
    <n v="0"/>
    <s v="2/26/2019"/>
    <n v="0"/>
    <n v="14"/>
  </r>
  <r>
    <s v="Manchester, Robyn"/>
    <n v="10077"/>
    <n v="1"/>
    <n v="1"/>
    <n v="0"/>
    <n v="2"/>
    <n v="5"/>
    <n v="3"/>
    <n v="0"/>
    <n v="62385"/>
    <n v="0"/>
    <n v="20"/>
    <x v="2"/>
    <s v="MA"/>
    <n v="2324"/>
    <x v="177"/>
    <x v="1"/>
    <s v="Married"/>
    <s v="US Citizen"/>
    <s v="No"/>
    <x v="0"/>
    <x v="71"/>
    <s v="working"/>
    <s v="N/A-StillEmployed"/>
    <x v="0"/>
    <x v="0"/>
    <x v="4"/>
    <m/>
    <x v="0"/>
    <x v="1"/>
    <n v="5"/>
    <n v="3"/>
    <n v="0"/>
    <s v="1/21/2019"/>
    <n v="0"/>
    <n v="4"/>
  </r>
  <r>
    <s v="Mancuso, Karen"/>
    <n v="10073"/>
    <n v="1"/>
    <n v="1"/>
    <n v="0"/>
    <n v="5"/>
    <n v="5"/>
    <n v="3"/>
    <n v="0"/>
    <n v="68407"/>
    <n v="1"/>
    <n v="20"/>
    <x v="2"/>
    <s v="MA"/>
    <n v="2176"/>
    <x v="178"/>
    <x v="1"/>
    <s v="Married"/>
    <s v="US Citizen"/>
    <s v="No"/>
    <x v="2"/>
    <x v="0"/>
    <s v="8/19/2012"/>
    <s v="Another position"/>
    <x v="1"/>
    <x v="0"/>
    <x v="5"/>
    <n v="11"/>
    <x v="0"/>
    <x v="1"/>
    <n v="5"/>
    <n v="4"/>
    <n v="0"/>
    <s v="7/2/2012"/>
    <n v="0"/>
    <n v="16"/>
  </r>
  <r>
    <s v="Mangal, Debbie"/>
    <n v="10279"/>
    <n v="1"/>
    <n v="1"/>
    <n v="0"/>
    <n v="1"/>
    <n v="5"/>
    <n v="3"/>
    <n v="0"/>
    <n v="61349"/>
    <n v="0"/>
    <n v="19"/>
    <x v="0"/>
    <s v="MA"/>
    <n v="2451"/>
    <x v="179"/>
    <x v="1"/>
    <s v="Married"/>
    <s v="US Citizen"/>
    <s v="No"/>
    <x v="0"/>
    <x v="23"/>
    <s v="working"/>
    <s v="N/A-StillEmployed"/>
    <x v="0"/>
    <x v="0"/>
    <x v="8"/>
    <n v="12"/>
    <x v="0"/>
    <x v="1"/>
    <n v="4.0999999999999996"/>
    <n v="3"/>
    <n v="0"/>
    <s v="1/22/2019"/>
    <n v="0"/>
    <n v="11"/>
  </r>
  <r>
    <s v="Martin, Sandra"/>
    <n v="10110"/>
    <n v="0"/>
    <n v="0"/>
    <n v="0"/>
    <n v="1"/>
    <n v="4"/>
    <n v="3"/>
    <n v="0"/>
    <n v="105688"/>
    <n v="0"/>
    <n v="24"/>
    <x v="3"/>
    <s v="MA"/>
    <n v="2135"/>
    <x v="180"/>
    <x v="1"/>
    <s v="Single"/>
    <s v="US Citizen"/>
    <s v="No"/>
    <x v="3"/>
    <x v="23"/>
    <s v="working"/>
    <s v="N/A-StillEmployed"/>
    <x v="0"/>
    <x v="2"/>
    <x v="6"/>
    <n v="10"/>
    <x v="2"/>
    <x v="1"/>
    <n v="4.5"/>
    <n v="5"/>
    <n v="4"/>
    <s v="1/14/2019"/>
    <n v="0"/>
    <n v="14"/>
  </r>
  <r>
    <s v="Maurice, Shana"/>
    <n v="10053"/>
    <n v="1"/>
    <n v="1"/>
    <n v="0"/>
    <n v="1"/>
    <n v="5"/>
    <n v="3"/>
    <n v="0"/>
    <n v="54132"/>
    <n v="0"/>
    <n v="19"/>
    <x v="0"/>
    <s v="MA"/>
    <n v="2330"/>
    <x v="181"/>
    <x v="1"/>
    <s v="Married"/>
    <s v="US Citizen"/>
    <s v="No"/>
    <x v="0"/>
    <x v="72"/>
    <s v="working"/>
    <s v="N/A-StillEmployed"/>
    <x v="0"/>
    <x v="0"/>
    <x v="10"/>
    <n v="14"/>
    <x v="1"/>
    <x v="1"/>
    <n v="5"/>
    <n v="4"/>
    <n v="0"/>
    <s v="1/10/2019"/>
    <n v="0"/>
    <n v="8"/>
  </r>
  <r>
    <s v="Carthy, B'rigit"/>
    <n v="10076"/>
    <n v="0"/>
    <n v="0"/>
    <n v="0"/>
    <n v="1"/>
    <n v="5"/>
    <n v="3"/>
    <n v="0"/>
    <n v="55315"/>
    <n v="0"/>
    <n v="20"/>
    <x v="2"/>
    <s v="MA"/>
    <n v="2149"/>
    <x v="182"/>
    <x v="1"/>
    <s v="Single"/>
    <s v="US Citizen"/>
    <s v="No"/>
    <x v="1"/>
    <x v="1"/>
    <s v="working"/>
    <s v="N/A-StillEmployed"/>
    <x v="0"/>
    <x v="0"/>
    <x v="7"/>
    <n v="19"/>
    <x v="0"/>
    <x v="1"/>
    <n v="5"/>
    <n v="5"/>
    <n v="0"/>
    <s v="2/7/2019"/>
    <n v="0"/>
    <n v="16"/>
  </r>
  <r>
    <s v="Mckenna, Sandy"/>
    <n v="10145"/>
    <n v="1"/>
    <n v="1"/>
    <n v="0"/>
    <n v="1"/>
    <n v="5"/>
    <n v="3"/>
    <n v="0"/>
    <n v="62810"/>
    <n v="0"/>
    <n v="19"/>
    <x v="0"/>
    <s v="MA"/>
    <n v="2184"/>
    <x v="183"/>
    <x v="1"/>
    <s v="Married"/>
    <s v="US Citizen"/>
    <s v="No"/>
    <x v="1"/>
    <x v="46"/>
    <s v="working"/>
    <s v="N/A-StillEmployed"/>
    <x v="0"/>
    <x v="0"/>
    <x v="2"/>
    <n v="20"/>
    <x v="6"/>
    <x v="1"/>
    <n v="3.93"/>
    <n v="3"/>
    <n v="0"/>
    <s v="1/30/2019"/>
    <n v="0"/>
    <n v="20"/>
  </r>
  <r>
    <s v="McKinzie, Jac"/>
    <n v="10202"/>
    <n v="1"/>
    <n v="1"/>
    <n v="1"/>
    <n v="2"/>
    <n v="6"/>
    <n v="3"/>
    <n v="0"/>
    <n v="63291"/>
    <n v="0"/>
    <n v="3"/>
    <x v="11"/>
    <s v="TX"/>
    <n v="78789"/>
    <x v="184"/>
    <x v="0"/>
    <s v="Married"/>
    <s v="US Citizen"/>
    <s v="No"/>
    <x v="2"/>
    <x v="38"/>
    <s v="working"/>
    <s v="N/A-StillEmployed"/>
    <x v="0"/>
    <x v="4"/>
    <x v="16"/>
    <n v="21"/>
    <x v="7"/>
    <x v="1"/>
    <n v="3.4"/>
    <n v="4"/>
    <n v="0"/>
    <s v="1/29/2019"/>
    <n v="0"/>
    <n v="7"/>
  </r>
  <r>
    <s v="Meads, Elizabeth"/>
    <n v="10128"/>
    <n v="0"/>
    <n v="0"/>
    <n v="0"/>
    <n v="5"/>
    <n v="5"/>
    <n v="3"/>
    <n v="1"/>
    <n v="62659"/>
    <n v="1"/>
    <n v="19"/>
    <x v="0"/>
    <s v="MA"/>
    <n v="1760"/>
    <x v="185"/>
    <x v="1"/>
    <s v="Single"/>
    <s v="US Citizen"/>
    <s v="No"/>
    <x v="1"/>
    <x v="10"/>
    <s v="11/11/2016"/>
    <s v="Another position"/>
    <x v="1"/>
    <x v="0"/>
    <x v="11"/>
    <n v="18"/>
    <x v="4"/>
    <x v="1"/>
    <n v="4.18"/>
    <n v="4"/>
    <n v="0"/>
    <s v="2/5/2016"/>
    <n v="0"/>
    <n v="17"/>
  </r>
  <r>
    <s v="Medeiros, Jennifer"/>
    <n v="10068"/>
    <n v="0"/>
    <n v="0"/>
    <n v="0"/>
    <n v="1"/>
    <n v="5"/>
    <n v="3"/>
    <n v="0"/>
    <n v="55688"/>
    <n v="0"/>
    <n v="19"/>
    <x v="0"/>
    <s v="MA"/>
    <n v="2346"/>
    <x v="136"/>
    <x v="1"/>
    <s v="Single"/>
    <s v="US Citizen"/>
    <s v="No"/>
    <x v="0"/>
    <x v="1"/>
    <s v="working"/>
    <s v="N/A-StillEmployed"/>
    <x v="0"/>
    <x v="0"/>
    <x v="0"/>
    <n v="22"/>
    <x v="6"/>
    <x v="1"/>
    <n v="5"/>
    <n v="4"/>
    <n v="0"/>
    <s v="1/21/2019"/>
    <n v="0"/>
    <n v="10"/>
  </r>
  <r>
    <s v="Miller, Brannon"/>
    <n v="10116"/>
    <n v="0"/>
    <n v="0"/>
    <n v="1"/>
    <n v="1"/>
    <n v="5"/>
    <n v="3"/>
    <n v="0"/>
    <n v="83667"/>
    <n v="0"/>
    <n v="18"/>
    <x v="9"/>
    <s v="MA"/>
    <n v="2045"/>
    <x v="186"/>
    <x v="0"/>
    <s v="Single"/>
    <s v="US Citizen"/>
    <s v="Yes"/>
    <x v="5"/>
    <x v="73"/>
    <s v="working"/>
    <s v="N/A-StillEmployed"/>
    <x v="0"/>
    <x v="0"/>
    <x v="13"/>
    <n v="2"/>
    <x v="1"/>
    <x v="1"/>
    <n v="4.37"/>
    <n v="3"/>
    <n v="0"/>
    <s v="1/14/2019"/>
    <n v="0"/>
    <n v="2"/>
  </r>
  <r>
    <s v="Miller, Ned"/>
    <n v="10298"/>
    <n v="0"/>
    <n v="0"/>
    <n v="1"/>
    <n v="5"/>
    <n v="5"/>
    <n v="1"/>
    <n v="0"/>
    <n v="55800"/>
    <n v="1"/>
    <n v="20"/>
    <x v="2"/>
    <s v="MA"/>
    <n v="2472"/>
    <x v="187"/>
    <x v="0"/>
    <s v="Single"/>
    <s v="US Citizen"/>
    <s v="No"/>
    <x v="0"/>
    <x v="24"/>
    <s v="9/4/2014"/>
    <s v="unhappy"/>
    <x v="1"/>
    <x v="0"/>
    <x v="8"/>
    <n v="12"/>
    <x v="0"/>
    <x v="3"/>
    <n v="3"/>
    <n v="2"/>
    <n v="0"/>
    <s v="1/14/2013"/>
    <n v="6"/>
    <n v="6"/>
  </r>
  <r>
    <s v="Monkfish, Erasumus"/>
    <n v="10213"/>
    <n v="1"/>
    <n v="1"/>
    <n v="1"/>
    <n v="1"/>
    <n v="5"/>
    <n v="3"/>
    <n v="0"/>
    <n v="58207"/>
    <n v="0"/>
    <n v="20"/>
    <x v="2"/>
    <s v="MA"/>
    <n v="1450"/>
    <x v="188"/>
    <x v="0"/>
    <s v="Married"/>
    <s v="US Citizen"/>
    <s v="No"/>
    <x v="0"/>
    <x v="43"/>
    <s v="working"/>
    <s v="N/A-StillEmployed"/>
    <x v="0"/>
    <x v="0"/>
    <x v="10"/>
    <n v="14"/>
    <x v="0"/>
    <x v="1"/>
    <n v="3.7"/>
    <n v="3"/>
    <n v="0"/>
    <s v="1/8/2019"/>
    <n v="0"/>
    <n v="14"/>
  </r>
  <r>
    <s v="Monroe, Peter"/>
    <n v="10288"/>
    <n v="1"/>
    <n v="1"/>
    <n v="1"/>
    <n v="1"/>
    <n v="3"/>
    <n v="2"/>
    <n v="1"/>
    <n v="157000"/>
    <n v="0"/>
    <n v="13"/>
    <x v="26"/>
    <s v="MA"/>
    <n v="2134"/>
    <x v="189"/>
    <x v="0"/>
    <s v="Married"/>
    <s v="Eligible NonCitizen"/>
    <s v="Yes"/>
    <x v="1"/>
    <x v="74"/>
    <s v="working"/>
    <s v="N/A-StillEmployed"/>
    <x v="0"/>
    <x v="1"/>
    <x v="15"/>
    <n v="5"/>
    <x v="4"/>
    <x v="2"/>
    <n v="2.39"/>
    <n v="3"/>
    <n v="6"/>
    <s v="2/22/2019"/>
    <n v="4"/>
    <n v="13"/>
  </r>
  <r>
    <s v="Monterro, Luisa"/>
    <n v="10025"/>
    <n v="0"/>
    <n v="0"/>
    <n v="0"/>
    <n v="1"/>
    <n v="5"/>
    <n v="4"/>
    <n v="0"/>
    <n v="72460"/>
    <n v="0"/>
    <n v="20"/>
    <x v="2"/>
    <s v="MA"/>
    <n v="2126"/>
    <x v="190"/>
    <x v="1"/>
    <s v="Single"/>
    <s v="US Citizen"/>
    <s v="No"/>
    <x v="1"/>
    <x v="75"/>
    <s v="working"/>
    <s v="N/A-StillEmployed"/>
    <x v="0"/>
    <x v="0"/>
    <x v="2"/>
    <n v="20"/>
    <x v="1"/>
    <x v="0"/>
    <n v="4.7"/>
    <n v="3"/>
    <n v="0"/>
    <s v="1/14/2019"/>
    <n v="0"/>
    <n v="1"/>
  </r>
  <r>
    <s v="Moran, Patrick"/>
    <n v="10223"/>
    <n v="0"/>
    <n v="0"/>
    <n v="1"/>
    <n v="3"/>
    <n v="5"/>
    <n v="3"/>
    <n v="1"/>
    <n v="72106"/>
    <n v="0"/>
    <n v="20"/>
    <x v="2"/>
    <s v="MA"/>
    <n v="2127"/>
    <x v="191"/>
    <x v="0"/>
    <s v="Single"/>
    <s v="US Citizen"/>
    <s v="No"/>
    <x v="1"/>
    <x v="4"/>
    <s v="working"/>
    <s v="N/A-StillEmployed"/>
    <x v="0"/>
    <x v="0"/>
    <x v="11"/>
    <n v="18"/>
    <x v="4"/>
    <x v="1"/>
    <n v="4.0999999999999996"/>
    <n v="4"/>
    <n v="0"/>
    <s v="1/31/2019"/>
    <n v="0"/>
    <n v="12"/>
  </r>
  <r>
    <s v="Morway, Tanya"/>
    <n v="10151"/>
    <n v="1"/>
    <n v="1"/>
    <n v="0"/>
    <n v="1"/>
    <n v="3"/>
    <n v="3"/>
    <n v="0"/>
    <n v="52599"/>
    <n v="0"/>
    <n v="15"/>
    <x v="19"/>
    <s v="MA"/>
    <n v="2048"/>
    <x v="192"/>
    <x v="1"/>
    <s v="Married"/>
    <s v="US Citizen"/>
    <s v="No"/>
    <x v="0"/>
    <x v="20"/>
    <s v="working"/>
    <s v="N/A-StillEmployed"/>
    <x v="0"/>
    <x v="1"/>
    <x v="9"/>
    <n v="7"/>
    <x v="6"/>
    <x v="1"/>
    <n v="3.81"/>
    <n v="3"/>
    <n v="6"/>
    <s v="2/11/2019"/>
    <n v="0"/>
    <n v="6"/>
  </r>
  <r>
    <s v="Motlagh,  Dawn"/>
    <n v="10254"/>
    <n v="0"/>
    <n v="2"/>
    <n v="0"/>
    <n v="1"/>
    <n v="5"/>
    <n v="3"/>
    <n v="0"/>
    <n v="63430"/>
    <n v="0"/>
    <n v="19"/>
    <x v="0"/>
    <s v="MA"/>
    <n v="2453"/>
    <x v="193"/>
    <x v="1"/>
    <s v="Divorced"/>
    <s v="US Citizen"/>
    <s v="No"/>
    <x v="0"/>
    <x v="76"/>
    <s v="working"/>
    <s v="N/A-StillEmployed"/>
    <x v="0"/>
    <x v="0"/>
    <x v="3"/>
    <n v="16"/>
    <x v="0"/>
    <x v="1"/>
    <n v="4.4000000000000004"/>
    <n v="4"/>
    <n v="0"/>
    <s v="1/17/2019"/>
    <n v="0"/>
    <n v="18"/>
  </r>
  <r>
    <s v="Moumanil, Maliki "/>
    <n v="10120"/>
    <n v="0"/>
    <n v="3"/>
    <n v="1"/>
    <n v="1"/>
    <n v="5"/>
    <n v="3"/>
    <n v="0"/>
    <n v="74417"/>
    <n v="0"/>
    <n v="20"/>
    <x v="2"/>
    <s v="MA"/>
    <n v="1460"/>
    <x v="194"/>
    <x v="0"/>
    <s v="Separated"/>
    <s v="US Citizen"/>
    <s v="No"/>
    <x v="1"/>
    <x v="75"/>
    <s v="working"/>
    <s v="N/A-StillEmployed"/>
    <x v="0"/>
    <x v="0"/>
    <x v="0"/>
    <n v="22"/>
    <x v="0"/>
    <x v="1"/>
    <n v="4.29"/>
    <n v="5"/>
    <n v="0"/>
    <s v="1/28/2019"/>
    <n v="0"/>
    <n v="11"/>
  </r>
  <r>
    <s v="Myers, Michael"/>
    <n v="10216"/>
    <n v="0"/>
    <n v="0"/>
    <n v="1"/>
    <n v="1"/>
    <n v="5"/>
    <n v="3"/>
    <n v="0"/>
    <n v="57575"/>
    <n v="0"/>
    <n v="19"/>
    <x v="0"/>
    <s v="MA"/>
    <n v="1550"/>
    <x v="195"/>
    <x v="0"/>
    <s v="Single"/>
    <s v="US Citizen"/>
    <s v="No"/>
    <x v="3"/>
    <x v="17"/>
    <s v="working"/>
    <s v="N/A-StillEmployed"/>
    <x v="0"/>
    <x v="0"/>
    <x v="2"/>
    <n v="20"/>
    <x v="0"/>
    <x v="1"/>
    <n v="4.0999999999999996"/>
    <n v="4"/>
    <n v="0"/>
    <s v="1/22/2019"/>
    <n v="0"/>
    <n v="13"/>
  </r>
  <r>
    <s v="Navathe, Kurt"/>
    <n v="10079"/>
    <n v="0"/>
    <n v="0"/>
    <n v="1"/>
    <n v="1"/>
    <n v="3"/>
    <n v="3"/>
    <n v="0"/>
    <n v="87921"/>
    <n v="0"/>
    <n v="22"/>
    <x v="24"/>
    <s v="MA"/>
    <n v="2056"/>
    <x v="196"/>
    <x v="0"/>
    <s v="Single"/>
    <s v="US Citizen"/>
    <s v="No"/>
    <x v="3"/>
    <x v="77"/>
    <s v="working"/>
    <s v="N/A-StillEmployed"/>
    <x v="0"/>
    <x v="1"/>
    <x v="19"/>
    <n v="13"/>
    <x v="1"/>
    <x v="1"/>
    <n v="5"/>
    <n v="3"/>
    <n v="6"/>
    <s v="2/25/2019"/>
    <n v="0"/>
    <n v="17"/>
  </r>
  <r>
    <s v="Ndzi, Colombui"/>
    <n v="10215"/>
    <n v="0"/>
    <n v="0"/>
    <n v="1"/>
    <n v="5"/>
    <n v="5"/>
    <n v="3"/>
    <n v="1"/>
    <n v="50470"/>
    <n v="1"/>
    <n v="19"/>
    <x v="0"/>
    <s v="MA"/>
    <n v="2110"/>
    <x v="197"/>
    <x v="0"/>
    <s v="Single"/>
    <s v="US Citizen"/>
    <s v="No"/>
    <x v="1"/>
    <x v="64"/>
    <s v="4/4/2014"/>
    <s v="return to school"/>
    <x v="1"/>
    <x v="0"/>
    <x v="4"/>
    <n v="39"/>
    <x v="4"/>
    <x v="1"/>
    <n v="4.3"/>
    <n v="3"/>
    <n v="0"/>
    <s v="3/2/2013"/>
    <n v="0"/>
    <n v="19"/>
  </r>
  <r>
    <s v="Ndzi, Horia"/>
    <n v="10185"/>
    <n v="1"/>
    <n v="1"/>
    <n v="1"/>
    <n v="5"/>
    <n v="5"/>
    <n v="3"/>
    <n v="0"/>
    <n v="46664"/>
    <n v="1"/>
    <n v="19"/>
    <x v="0"/>
    <s v="MA"/>
    <n v="2421"/>
    <x v="198"/>
    <x v="0"/>
    <s v="Married"/>
    <s v="US Citizen"/>
    <s v="No"/>
    <x v="0"/>
    <x v="76"/>
    <s v="5/25/2016"/>
    <s v="more money"/>
    <x v="1"/>
    <x v="0"/>
    <x v="5"/>
    <n v="11"/>
    <x v="3"/>
    <x v="1"/>
    <n v="3.18"/>
    <n v="3"/>
    <n v="0"/>
    <s v="3/6/2016"/>
    <n v="0"/>
    <n v="10"/>
  </r>
  <r>
    <s v="Newman, Richard "/>
    <n v="10063"/>
    <n v="1"/>
    <n v="1"/>
    <n v="1"/>
    <n v="3"/>
    <n v="5"/>
    <n v="3"/>
    <n v="0"/>
    <n v="48495"/>
    <n v="0"/>
    <n v="19"/>
    <x v="0"/>
    <s v="MA"/>
    <n v="2136"/>
    <x v="199"/>
    <x v="0"/>
    <s v="Married"/>
    <s v="US Citizen"/>
    <s v="No"/>
    <x v="0"/>
    <x v="31"/>
    <s v="working"/>
    <s v="N/A-StillEmployed"/>
    <x v="0"/>
    <x v="0"/>
    <x v="7"/>
    <n v="19"/>
    <x v="0"/>
    <x v="1"/>
    <n v="5"/>
    <n v="5"/>
    <n v="0"/>
    <s v="2/18/2019"/>
    <n v="0"/>
    <n v="11"/>
  </r>
  <r>
    <s v="Ngodup, Shari "/>
    <n v="10037"/>
    <n v="0"/>
    <n v="3"/>
    <n v="0"/>
    <n v="1"/>
    <n v="5"/>
    <n v="4"/>
    <n v="1"/>
    <n v="52984"/>
    <n v="0"/>
    <n v="19"/>
    <x v="0"/>
    <s v="MA"/>
    <n v="1810"/>
    <x v="200"/>
    <x v="1"/>
    <s v="Separated"/>
    <s v="US Citizen"/>
    <s v="No"/>
    <x v="1"/>
    <x v="76"/>
    <s v="working"/>
    <s v="N/A-StillEmployed"/>
    <x v="0"/>
    <x v="0"/>
    <x v="8"/>
    <n v="12"/>
    <x v="4"/>
    <x v="0"/>
    <n v="4"/>
    <n v="3"/>
    <n v="0"/>
    <s v="2/13/2019"/>
    <n v="0"/>
    <n v="12"/>
  </r>
  <r>
    <s v="Nguyen, Dheepa"/>
    <n v="10042"/>
    <n v="0"/>
    <n v="0"/>
    <n v="0"/>
    <n v="1"/>
    <n v="6"/>
    <n v="3"/>
    <n v="0"/>
    <n v="63695"/>
    <n v="0"/>
    <n v="3"/>
    <x v="11"/>
    <s v="GA"/>
    <n v="30428"/>
    <x v="201"/>
    <x v="1"/>
    <s v="Single"/>
    <s v="US Citizen"/>
    <s v="No"/>
    <x v="2"/>
    <x v="17"/>
    <s v="working"/>
    <s v="N/A-StillEmployed"/>
    <x v="0"/>
    <x v="4"/>
    <x v="16"/>
    <n v="21"/>
    <x v="1"/>
    <x v="1"/>
    <n v="5"/>
    <n v="5"/>
    <n v="0"/>
    <s v="1/25/2019"/>
    <n v="0"/>
    <n v="2"/>
  </r>
  <r>
    <s v="Nguyen, Lei-Ming"/>
    <n v="10206"/>
    <n v="0"/>
    <n v="0"/>
    <n v="0"/>
    <n v="1"/>
    <n v="5"/>
    <n v="3"/>
    <n v="0"/>
    <n v="62061"/>
    <n v="0"/>
    <n v="19"/>
    <x v="0"/>
    <s v="MA"/>
    <n v="2132"/>
    <x v="193"/>
    <x v="1"/>
    <s v="Single"/>
    <s v="US Citizen"/>
    <s v="No"/>
    <x v="0"/>
    <x v="17"/>
    <s v="working"/>
    <s v="N/A-StillEmployed"/>
    <x v="0"/>
    <x v="0"/>
    <x v="10"/>
    <n v="14"/>
    <x v="0"/>
    <x v="1"/>
    <n v="3.6"/>
    <n v="5"/>
    <n v="0"/>
    <s v="1/2/2019"/>
    <n v="0"/>
    <n v="4"/>
  </r>
  <r>
    <s v="Nowlan, Kristie"/>
    <n v="10104"/>
    <n v="0"/>
    <n v="0"/>
    <n v="0"/>
    <n v="1"/>
    <n v="5"/>
    <n v="3"/>
    <n v="0"/>
    <n v="66738"/>
    <n v="0"/>
    <n v="20"/>
    <x v="2"/>
    <s v="MA"/>
    <n v="1040"/>
    <x v="202"/>
    <x v="1"/>
    <s v="Single"/>
    <s v="US Citizen"/>
    <s v="No"/>
    <x v="0"/>
    <x v="5"/>
    <s v="working"/>
    <s v="N/A-StillEmployed"/>
    <x v="0"/>
    <x v="0"/>
    <x v="3"/>
    <n v="16"/>
    <x v="1"/>
    <x v="1"/>
    <n v="4.53"/>
    <n v="5"/>
    <n v="0"/>
    <s v="1/16/2019"/>
    <n v="0"/>
    <n v="5"/>
  </r>
  <r>
    <s v="O'hare, Lynn"/>
    <n v="10303"/>
    <n v="0"/>
    <n v="0"/>
    <n v="0"/>
    <n v="4"/>
    <n v="5"/>
    <n v="1"/>
    <n v="0"/>
    <n v="52674"/>
    <n v="1"/>
    <n v="19"/>
    <x v="0"/>
    <s v="MA"/>
    <n v="2152"/>
    <x v="203"/>
    <x v="1"/>
    <s v="Single"/>
    <s v="US Citizen"/>
    <s v="No"/>
    <x v="2"/>
    <x v="27"/>
    <s v="5/1/2018"/>
    <s v="performance"/>
    <x v="2"/>
    <x v="0"/>
    <x v="2"/>
    <n v="20"/>
    <x v="0"/>
    <x v="3"/>
    <n v="2.33"/>
    <n v="2"/>
    <n v="0"/>
    <s v="3/9/2018"/>
    <n v="6"/>
    <n v="3"/>
  </r>
  <r>
    <s v="Oliver, Brooke "/>
    <n v="10078"/>
    <n v="1"/>
    <n v="1"/>
    <n v="0"/>
    <n v="5"/>
    <n v="5"/>
    <n v="3"/>
    <n v="0"/>
    <n v="71966"/>
    <n v="1"/>
    <n v="20"/>
    <x v="2"/>
    <s v="MA"/>
    <n v="2492"/>
    <x v="204"/>
    <x v="1"/>
    <s v="Married"/>
    <s v="US Citizen"/>
    <s v="No"/>
    <x v="3"/>
    <x v="32"/>
    <s v="8/19/2013"/>
    <s v="unhappy"/>
    <x v="1"/>
    <x v="0"/>
    <x v="4"/>
    <n v="39"/>
    <x v="0"/>
    <x v="1"/>
    <n v="5"/>
    <n v="3"/>
    <n v="0"/>
    <s v="7/2/2013"/>
    <n v="0"/>
    <n v="17"/>
  </r>
  <r>
    <s v="Onque, Jasmine"/>
    <n v="10121"/>
    <n v="0"/>
    <n v="0"/>
    <n v="0"/>
    <n v="1"/>
    <n v="6"/>
    <n v="3"/>
    <n v="0"/>
    <n v="63051"/>
    <n v="0"/>
    <n v="3"/>
    <x v="11"/>
    <s v="FL"/>
    <n v="33174"/>
    <x v="205"/>
    <x v="1"/>
    <s v="Single"/>
    <s v="US Citizen"/>
    <s v="Yes"/>
    <x v="0"/>
    <x v="6"/>
    <s v="working"/>
    <s v="N/A-StillEmployed"/>
    <x v="0"/>
    <x v="4"/>
    <x v="16"/>
    <n v="21"/>
    <x v="1"/>
    <x v="1"/>
    <n v="4.28"/>
    <n v="3"/>
    <n v="0"/>
    <s v="1/25/2019"/>
    <n v="0"/>
    <n v="1"/>
  </r>
  <r>
    <s v="Osturnka, Adeel"/>
    <n v="10021"/>
    <n v="1"/>
    <n v="1"/>
    <n v="1"/>
    <n v="1"/>
    <n v="5"/>
    <n v="4"/>
    <n v="0"/>
    <n v="47414"/>
    <n v="0"/>
    <n v="19"/>
    <x v="0"/>
    <s v="MA"/>
    <n v="2478"/>
    <x v="206"/>
    <x v="0"/>
    <s v="Married"/>
    <s v="US Citizen"/>
    <s v="No"/>
    <x v="0"/>
    <x v="6"/>
    <s v="working"/>
    <s v="N/A-StillEmployed"/>
    <x v="0"/>
    <x v="0"/>
    <x v="11"/>
    <n v="18"/>
    <x v="0"/>
    <x v="0"/>
    <n v="5"/>
    <n v="3"/>
    <n v="0"/>
    <s v="2/7/2019"/>
    <n v="0"/>
    <n v="13"/>
  </r>
  <r>
    <s v="Owad, Clinton"/>
    <n v="10281"/>
    <n v="0"/>
    <n v="0"/>
    <n v="1"/>
    <n v="1"/>
    <n v="5"/>
    <n v="2"/>
    <n v="0"/>
    <n v="53060"/>
    <n v="0"/>
    <n v="19"/>
    <x v="0"/>
    <s v="MA"/>
    <n v="1760"/>
    <x v="207"/>
    <x v="0"/>
    <s v="Single"/>
    <s v="US Citizen"/>
    <s v="No"/>
    <x v="1"/>
    <x v="19"/>
    <s v="working"/>
    <s v="N/A-StillEmployed"/>
    <x v="0"/>
    <x v="0"/>
    <x v="0"/>
    <n v="22"/>
    <x v="0"/>
    <x v="2"/>
    <n v="4.25"/>
    <n v="3"/>
    <n v="0"/>
    <s v="2/4/2019"/>
    <n v="4"/>
    <n v="6"/>
  </r>
  <r>
    <s v="Ozark, Travis"/>
    <n v="10041"/>
    <n v="0"/>
    <n v="0"/>
    <n v="1"/>
    <n v="1"/>
    <n v="6"/>
    <n v="3"/>
    <n v="0"/>
    <n v="68829"/>
    <n v="0"/>
    <n v="3"/>
    <x v="11"/>
    <s v="NC"/>
    <n v="27229"/>
    <x v="208"/>
    <x v="0"/>
    <s v="Single"/>
    <s v="US Citizen"/>
    <s v="No"/>
    <x v="0"/>
    <x v="8"/>
    <s v="working"/>
    <s v="N/A-StillEmployed"/>
    <x v="0"/>
    <x v="4"/>
    <x v="14"/>
    <n v="17"/>
    <x v="7"/>
    <x v="1"/>
    <n v="5"/>
    <n v="5"/>
    <n v="0"/>
    <s v="1/14/2019"/>
    <n v="0"/>
    <n v="18"/>
  </r>
  <r>
    <s v="Panjwani, Nina"/>
    <n v="10148"/>
    <n v="1"/>
    <n v="1"/>
    <n v="0"/>
    <n v="5"/>
    <n v="5"/>
    <n v="3"/>
    <n v="0"/>
    <n v="63515"/>
    <n v="1"/>
    <n v="19"/>
    <x v="0"/>
    <s v="MA"/>
    <n v="2351"/>
    <x v="209"/>
    <x v="1"/>
    <s v="Married"/>
    <s v="US Citizen"/>
    <s v="No"/>
    <x v="0"/>
    <x v="78"/>
    <s v="1/12/2014"/>
    <s v="Another position"/>
    <x v="1"/>
    <x v="0"/>
    <x v="3"/>
    <n v="16"/>
    <x v="2"/>
    <x v="1"/>
    <n v="3.89"/>
    <n v="4"/>
    <n v="0"/>
    <s v="3/4/2013"/>
    <n v="0"/>
    <n v="7"/>
  </r>
  <r>
    <s v="Patronick, Lucas"/>
    <n v="10005"/>
    <n v="0"/>
    <n v="0"/>
    <n v="1"/>
    <n v="5"/>
    <n v="4"/>
    <n v="4"/>
    <n v="1"/>
    <n v="108987"/>
    <n v="1"/>
    <n v="24"/>
    <x v="3"/>
    <s v="MA"/>
    <n v="1844"/>
    <x v="210"/>
    <x v="0"/>
    <s v="Single"/>
    <s v="US Citizen"/>
    <s v="No"/>
    <x v="1"/>
    <x v="43"/>
    <s v="9/7/2015"/>
    <s v="Another position"/>
    <x v="1"/>
    <x v="2"/>
    <x v="6"/>
    <n v="10"/>
    <x v="4"/>
    <x v="0"/>
    <n v="5"/>
    <n v="5"/>
    <n v="3"/>
    <s v="8/16/2015"/>
    <n v="0"/>
    <n v="13"/>
  </r>
  <r>
    <s v="Pearson, Randall"/>
    <n v="10259"/>
    <n v="1"/>
    <n v="1"/>
    <n v="1"/>
    <n v="5"/>
    <n v="3"/>
    <n v="3"/>
    <n v="0"/>
    <n v="93093"/>
    <n v="1"/>
    <n v="9"/>
    <x v="5"/>
    <s v="MA"/>
    <n v="2747"/>
    <x v="211"/>
    <x v="0"/>
    <s v="Married"/>
    <s v="US Citizen"/>
    <s v="No"/>
    <x v="0"/>
    <x v="79"/>
    <s v="5/1/2016"/>
    <s v="performance"/>
    <x v="1"/>
    <x v="1"/>
    <x v="1"/>
    <n v="4"/>
    <x v="3"/>
    <x v="1"/>
    <n v="4.7"/>
    <n v="4"/>
    <n v="5"/>
    <s v="1/16/2016"/>
    <n v="0"/>
    <n v="19"/>
  </r>
  <r>
    <s v="Smith, Martin"/>
    <n v="10286"/>
    <n v="0"/>
    <n v="0"/>
    <n v="1"/>
    <n v="5"/>
    <n v="5"/>
    <n v="2"/>
    <n v="0"/>
    <n v="53564"/>
    <n v="1"/>
    <n v="19"/>
    <x v="0"/>
    <s v="MA"/>
    <n v="2458"/>
    <x v="212"/>
    <x v="0"/>
    <s v="Single"/>
    <s v="US Citizen"/>
    <s v="No"/>
    <x v="1"/>
    <x v="9"/>
    <s v="12/28/2017"/>
    <s v="career change"/>
    <x v="1"/>
    <x v="0"/>
    <x v="4"/>
    <n v="39"/>
    <x v="2"/>
    <x v="2"/>
    <n v="3.54"/>
    <n v="5"/>
    <n v="0"/>
    <s v="4/6/2017"/>
    <n v="4"/>
    <n v="15"/>
  </r>
  <r>
    <s v="Pelletier, Ermine"/>
    <n v="10297"/>
    <n v="1"/>
    <n v="1"/>
    <n v="0"/>
    <n v="5"/>
    <n v="5"/>
    <n v="2"/>
    <n v="0"/>
    <n v="60270"/>
    <n v="1"/>
    <n v="20"/>
    <x v="2"/>
    <s v="MA"/>
    <n v="2472"/>
    <x v="213"/>
    <x v="1"/>
    <s v="Married"/>
    <s v="US Citizen"/>
    <s v="No"/>
    <x v="3"/>
    <x v="0"/>
    <s v="9/15/2015"/>
    <s v="unhappy"/>
    <x v="1"/>
    <x v="0"/>
    <x v="5"/>
    <n v="11"/>
    <x v="6"/>
    <x v="2"/>
    <n v="2.4"/>
    <n v="5"/>
    <n v="0"/>
    <s v="2/6/2015"/>
    <n v="5"/>
    <n v="2"/>
  </r>
  <r>
    <s v="Perry, Shakira"/>
    <n v="10171"/>
    <n v="0"/>
    <n v="0"/>
    <n v="0"/>
    <n v="5"/>
    <n v="5"/>
    <n v="3"/>
    <n v="0"/>
    <n v="45998"/>
    <n v="1"/>
    <n v="19"/>
    <x v="0"/>
    <s v="MA"/>
    <n v="2176"/>
    <x v="214"/>
    <x v="1"/>
    <s v="Single"/>
    <s v="US Citizen"/>
    <s v="No"/>
    <x v="0"/>
    <x v="36"/>
    <s v="10/25/2015"/>
    <s v="medical issues"/>
    <x v="1"/>
    <x v="0"/>
    <x v="5"/>
    <n v="11"/>
    <x v="0"/>
    <x v="1"/>
    <n v="3.45"/>
    <n v="4"/>
    <n v="0"/>
    <s v="5/13/2014"/>
    <n v="0"/>
    <n v="5"/>
  </r>
  <r>
    <s v="Peters, Lauren"/>
    <n v="10032"/>
    <n v="1"/>
    <n v="1"/>
    <n v="0"/>
    <n v="5"/>
    <n v="5"/>
    <n v="4"/>
    <n v="0"/>
    <n v="57954"/>
    <n v="1"/>
    <n v="20"/>
    <x v="2"/>
    <s v="MA"/>
    <n v="1886"/>
    <x v="215"/>
    <x v="1"/>
    <s v="Married"/>
    <s v="US Citizen"/>
    <s v="No"/>
    <x v="0"/>
    <x v="36"/>
    <s v="2/4/2013"/>
    <s v="more money"/>
    <x v="1"/>
    <x v="0"/>
    <x v="7"/>
    <n v="19"/>
    <x v="1"/>
    <x v="0"/>
    <n v="4.2"/>
    <n v="5"/>
    <n v="0"/>
    <s v="1/10/2013"/>
    <n v="0"/>
    <n v="12"/>
  </r>
  <r>
    <s v="Peterson, Ebonee  "/>
    <n v="10130"/>
    <n v="1"/>
    <n v="1"/>
    <n v="0"/>
    <n v="5"/>
    <n v="5"/>
    <n v="3"/>
    <n v="0"/>
    <n v="74669"/>
    <n v="1"/>
    <n v="18"/>
    <x v="9"/>
    <s v="MA"/>
    <n v="2030"/>
    <x v="216"/>
    <x v="1"/>
    <s v="Married"/>
    <s v="US Citizen"/>
    <s v="No"/>
    <x v="0"/>
    <x v="80"/>
    <s v="5/18/2016"/>
    <s v="Another position"/>
    <x v="1"/>
    <x v="0"/>
    <x v="13"/>
    <n v="2"/>
    <x v="1"/>
    <x v="1"/>
    <n v="4.16"/>
    <n v="5"/>
    <n v="0"/>
    <s v="3/5/2015"/>
    <n v="0"/>
    <n v="6"/>
  </r>
  <r>
    <s v="Petingill, Shana  "/>
    <n v="10217"/>
    <n v="1"/>
    <n v="1"/>
    <n v="0"/>
    <n v="1"/>
    <n v="5"/>
    <n v="3"/>
    <n v="0"/>
    <n v="74226"/>
    <n v="0"/>
    <n v="20"/>
    <x v="2"/>
    <s v="MA"/>
    <n v="2050"/>
    <x v="217"/>
    <x v="1"/>
    <s v="Married"/>
    <s v="Eligible NonCitizen"/>
    <s v="No"/>
    <x v="3"/>
    <x v="10"/>
    <s v="working"/>
    <s v="N/A-StillEmployed"/>
    <x v="0"/>
    <x v="0"/>
    <x v="8"/>
    <n v="12"/>
    <x v="0"/>
    <x v="1"/>
    <n v="4.3"/>
    <n v="3"/>
    <n v="0"/>
    <s v="1/14/2019"/>
    <n v="0"/>
    <n v="14"/>
  </r>
  <r>
    <s v="Petrowsky, Thelma"/>
    <n v="10016"/>
    <n v="1"/>
    <n v="1"/>
    <n v="0"/>
    <n v="1"/>
    <n v="3"/>
    <n v="4"/>
    <n v="0"/>
    <n v="93554"/>
    <n v="0"/>
    <n v="9"/>
    <x v="5"/>
    <s v="MA"/>
    <n v="1886"/>
    <x v="218"/>
    <x v="1"/>
    <s v="Married"/>
    <s v="US Citizen"/>
    <s v="No"/>
    <x v="1"/>
    <x v="5"/>
    <s v="working"/>
    <s v="N/A-StillEmployed"/>
    <x v="0"/>
    <x v="1"/>
    <x v="1"/>
    <n v="4"/>
    <x v="3"/>
    <x v="0"/>
    <n v="4.5999999999999996"/>
    <n v="5"/>
    <n v="7"/>
    <s v="1/4/2019"/>
    <n v="0"/>
    <n v="16"/>
  </r>
  <r>
    <s v="Pham, Hong"/>
    <n v="10050"/>
    <n v="1"/>
    <n v="1"/>
    <n v="1"/>
    <n v="5"/>
    <n v="5"/>
    <n v="3"/>
    <n v="0"/>
    <n v="64724"/>
    <n v="1"/>
    <n v="19"/>
    <x v="0"/>
    <s v="MA"/>
    <n v="2451"/>
    <x v="219"/>
    <x v="0"/>
    <s v="Married"/>
    <s v="US Citizen"/>
    <s v="No"/>
    <x v="3"/>
    <x v="0"/>
    <s v="11/30/2012"/>
    <s v="more money"/>
    <x v="1"/>
    <x v="0"/>
    <x v="8"/>
    <n v="12"/>
    <x v="2"/>
    <x v="1"/>
    <n v="5"/>
    <n v="3"/>
    <n v="0"/>
    <s v="2/20/2012"/>
    <n v="0"/>
    <n v="13"/>
  </r>
  <r>
    <s v="Pitt, Brad "/>
    <n v="10164"/>
    <n v="0"/>
    <n v="0"/>
    <n v="1"/>
    <n v="1"/>
    <n v="5"/>
    <n v="3"/>
    <n v="0"/>
    <n v="47001"/>
    <n v="0"/>
    <n v="19"/>
    <x v="0"/>
    <s v="MA"/>
    <n v="2451"/>
    <x v="220"/>
    <x v="0"/>
    <s v="Single"/>
    <s v="US Citizen"/>
    <s v="No"/>
    <x v="0"/>
    <x v="81"/>
    <s v="working"/>
    <s v="N/A-StillEmployed"/>
    <x v="0"/>
    <x v="0"/>
    <x v="10"/>
    <n v="14"/>
    <x v="2"/>
    <x v="1"/>
    <n v="3.66"/>
    <n v="3"/>
    <n v="0"/>
    <s v="2/25/2019"/>
    <n v="0"/>
    <n v="15"/>
  </r>
  <r>
    <s v="Potts, Xana"/>
    <n v="10124"/>
    <n v="1"/>
    <n v="1"/>
    <n v="0"/>
    <n v="1"/>
    <n v="6"/>
    <n v="3"/>
    <n v="0"/>
    <n v="61844"/>
    <n v="0"/>
    <n v="3"/>
    <x v="11"/>
    <s v="KY"/>
    <n v="40220"/>
    <x v="221"/>
    <x v="1"/>
    <s v="Married"/>
    <s v="US Citizen"/>
    <s v="No"/>
    <x v="1"/>
    <x v="4"/>
    <s v="working"/>
    <s v="N/A-StillEmployed"/>
    <x v="0"/>
    <x v="4"/>
    <x v="16"/>
    <n v="21"/>
    <x v="7"/>
    <x v="1"/>
    <n v="4.2"/>
    <n v="5"/>
    <n v="0"/>
    <s v="2/1/2019"/>
    <n v="0"/>
    <n v="9"/>
  </r>
  <r>
    <s v="Power, Morissa"/>
    <n v="10187"/>
    <n v="0"/>
    <n v="2"/>
    <n v="0"/>
    <n v="5"/>
    <n v="5"/>
    <n v="3"/>
    <n v="0"/>
    <n v="46799"/>
    <n v="1"/>
    <n v="19"/>
    <x v="0"/>
    <s v="MA"/>
    <n v="1742"/>
    <x v="222"/>
    <x v="1"/>
    <s v="Divorced"/>
    <s v="Eligible NonCitizen"/>
    <s v="No"/>
    <x v="3"/>
    <x v="36"/>
    <s v="6/4/2018"/>
    <s v="Another position"/>
    <x v="1"/>
    <x v="0"/>
    <x v="2"/>
    <n v="20"/>
    <x v="2"/>
    <x v="1"/>
    <n v="3.17"/>
    <n v="4"/>
    <n v="0"/>
    <s v="4/2/2018"/>
    <n v="0"/>
    <n v="14"/>
  </r>
  <r>
    <s v="Punjabhi, Louis  "/>
    <n v="10225"/>
    <n v="0"/>
    <n v="0"/>
    <n v="1"/>
    <n v="1"/>
    <n v="5"/>
    <n v="3"/>
    <n v="0"/>
    <n v="59472"/>
    <n v="0"/>
    <n v="19"/>
    <x v="0"/>
    <s v="MA"/>
    <n v="2109"/>
    <x v="223"/>
    <x v="0"/>
    <s v="Single"/>
    <s v="US Citizen"/>
    <s v="No"/>
    <x v="0"/>
    <x v="63"/>
    <s v="working"/>
    <s v="N/A-StillEmployed"/>
    <x v="0"/>
    <x v="0"/>
    <x v="11"/>
    <n v="18"/>
    <x v="3"/>
    <x v="1"/>
    <n v="4.8"/>
    <n v="3"/>
    <n v="0"/>
    <s v="1/7/2019"/>
    <n v="0"/>
    <n v="14"/>
  </r>
  <r>
    <s v="Purinton, Janine"/>
    <n v="10262"/>
    <n v="0"/>
    <n v="2"/>
    <n v="0"/>
    <n v="5"/>
    <n v="5"/>
    <n v="3"/>
    <n v="0"/>
    <n v="46430"/>
    <n v="1"/>
    <n v="19"/>
    <x v="0"/>
    <s v="MA"/>
    <n v="2474"/>
    <x v="224"/>
    <x v="1"/>
    <s v="Divorced"/>
    <s v="US Citizen"/>
    <s v="No"/>
    <x v="0"/>
    <x v="12"/>
    <s v="6/18/2013"/>
    <s v="unhappy"/>
    <x v="1"/>
    <x v="0"/>
    <x v="2"/>
    <n v="20"/>
    <x v="1"/>
    <x v="1"/>
    <n v="4.5"/>
    <n v="5"/>
    <n v="0"/>
    <s v="4/2/2013"/>
    <n v="0"/>
    <n v="16"/>
  </r>
  <r>
    <s v="Quinn, Sean"/>
    <n v="10131"/>
    <n v="1"/>
    <n v="1"/>
    <n v="1"/>
    <n v="5"/>
    <n v="1"/>
    <n v="3"/>
    <n v="1"/>
    <n v="83363"/>
    <n v="1"/>
    <n v="23"/>
    <x v="3"/>
    <s v="MA"/>
    <n v="2045"/>
    <x v="225"/>
    <x v="0"/>
    <s v="Married"/>
    <s v="Eligible NonCitizen"/>
    <s v="No"/>
    <x v="1"/>
    <x v="13"/>
    <s v="8/15/2015"/>
    <s v="career change"/>
    <x v="1"/>
    <x v="2"/>
    <x v="13"/>
    <n v="2"/>
    <x v="4"/>
    <x v="1"/>
    <n v="4.1500000000000004"/>
    <n v="4"/>
    <n v="0"/>
    <s v="4/19/2014"/>
    <n v="0"/>
    <n v="4"/>
  </r>
  <r>
    <s v="Rachael, Maggie"/>
    <n v="10239"/>
    <n v="1"/>
    <n v="1"/>
    <n v="0"/>
    <n v="1"/>
    <n v="3"/>
    <n v="3"/>
    <n v="0"/>
    <n v="95920"/>
    <n v="0"/>
    <n v="4"/>
    <x v="17"/>
    <s v="MA"/>
    <n v="2110"/>
    <x v="226"/>
    <x v="1"/>
    <s v="Married"/>
    <s v="US Citizen"/>
    <s v="No"/>
    <x v="1"/>
    <x v="67"/>
    <s v="working"/>
    <s v="N/A-StillEmployed"/>
    <x v="0"/>
    <x v="1"/>
    <x v="19"/>
    <n v="13"/>
    <x v="1"/>
    <x v="1"/>
    <n v="4.4000000000000004"/>
    <n v="4"/>
    <n v="6"/>
    <s v="2/6/2019"/>
    <n v="0"/>
    <n v="10"/>
  </r>
  <r>
    <s v="Rarrick, Quinn"/>
    <n v="10152"/>
    <n v="0"/>
    <n v="2"/>
    <n v="1"/>
    <n v="5"/>
    <n v="5"/>
    <n v="3"/>
    <n v="0"/>
    <n v="61729"/>
    <n v="1"/>
    <n v="19"/>
    <x v="0"/>
    <s v="MA"/>
    <n v="2478"/>
    <x v="227"/>
    <x v="0"/>
    <s v="Divorced"/>
    <s v="US Citizen"/>
    <s v="No"/>
    <x v="0"/>
    <x v="64"/>
    <s v="4/7/2018"/>
    <s v="more money"/>
    <x v="1"/>
    <x v="0"/>
    <x v="0"/>
    <n v="22"/>
    <x v="1"/>
    <x v="1"/>
    <n v="3.8"/>
    <n v="5"/>
    <n v="0"/>
    <s v="2/4/2018"/>
    <n v="0"/>
    <n v="19"/>
  </r>
  <r>
    <s v="Ren, Kylo"/>
    <n v="10140"/>
    <n v="1"/>
    <n v="1"/>
    <n v="1"/>
    <n v="1"/>
    <n v="6"/>
    <n v="3"/>
    <n v="0"/>
    <n v="61809"/>
    <n v="0"/>
    <n v="3"/>
    <x v="11"/>
    <s v="ID"/>
    <n v="83706"/>
    <x v="228"/>
    <x v="0"/>
    <s v="Married"/>
    <s v="US Citizen"/>
    <s v="No"/>
    <x v="0"/>
    <x v="31"/>
    <s v="working"/>
    <s v="N/A-StillEmployed"/>
    <x v="0"/>
    <x v="4"/>
    <x v="14"/>
    <n v="17"/>
    <x v="6"/>
    <x v="1"/>
    <n v="3.98"/>
    <n v="3"/>
    <n v="0"/>
    <s v="1/28/2019"/>
    <n v="0"/>
    <n v="4"/>
  </r>
  <r>
    <s v="Rhoads, Thomas"/>
    <n v="10058"/>
    <n v="0"/>
    <n v="2"/>
    <n v="1"/>
    <n v="5"/>
    <n v="5"/>
    <n v="3"/>
    <n v="0"/>
    <n v="45115"/>
    <n v="1"/>
    <n v="19"/>
    <x v="0"/>
    <s v="MA"/>
    <n v="2176"/>
    <x v="229"/>
    <x v="0"/>
    <s v="Divorced"/>
    <s v="US Citizen"/>
    <s v="Yes"/>
    <x v="0"/>
    <x v="36"/>
    <s v="1/15/2016"/>
    <s v="retiring"/>
    <x v="1"/>
    <x v="0"/>
    <x v="3"/>
    <n v="16"/>
    <x v="0"/>
    <x v="1"/>
    <n v="5"/>
    <n v="4"/>
    <n v="0"/>
    <s v="3/30/2015"/>
    <n v="0"/>
    <n v="11"/>
  </r>
  <r>
    <s v="Rivera, Haley  "/>
    <n v="10011"/>
    <n v="1"/>
    <n v="1"/>
    <n v="0"/>
    <n v="1"/>
    <n v="5"/>
    <n v="4"/>
    <n v="0"/>
    <n v="46738"/>
    <n v="0"/>
    <n v="19"/>
    <x v="0"/>
    <s v="MA"/>
    <n v="2171"/>
    <x v="230"/>
    <x v="1"/>
    <s v="Married"/>
    <s v="US Citizen"/>
    <s v="No"/>
    <x v="3"/>
    <x v="58"/>
    <s v="working"/>
    <s v="N/A-StillEmployed"/>
    <x v="0"/>
    <x v="0"/>
    <x v="4"/>
    <m/>
    <x v="2"/>
    <x v="0"/>
    <n v="4.3600000000000003"/>
    <n v="5"/>
    <n v="0"/>
    <s v="2/11/2019"/>
    <n v="0"/>
    <n v="16"/>
  </r>
  <r>
    <s v="Roberson, May"/>
    <n v="10230"/>
    <n v="0"/>
    <n v="2"/>
    <n v="0"/>
    <n v="5"/>
    <n v="5"/>
    <n v="3"/>
    <n v="0"/>
    <n v="64971"/>
    <n v="1"/>
    <n v="20"/>
    <x v="2"/>
    <s v="MA"/>
    <n v="1902"/>
    <x v="231"/>
    <x v="1"/>
    <s v="Divorced"/>
    <s v="Eligible NonCitizen"/>
    <s v="No"/>
    <x v="1"/>
    <x v="64"/>
    <s v="10/22/2011"/>
    <s v="return to school"/>
    <x v="1"/>
    <x v="0"/>
    <x v="10"/>
    <n v="14"/>
    <x v="2"/>
    <x v="1"/>
    <n v="4.5"/>
    <n v="4"/>
    <n v="0"/>
    <s v="10/22/2011"/>
    <n v="0"/>
    <n v="10"/>
  </r>
  <r>
    <s v="Robertson, Peter"/>
    <n v="10224"/>
    <n v="1"/>
    <n v="1"/>
    <n v="1"/>
    <n v="5"/>
    <n v="5"/>
    <n v="3"/>
    <n v="0"/>
    <n v="55578"/>
    <n v="1"/>
    <n v="20"/>
    <x v="2"/>
    <s v="MA"/>
    <n v="2138"/>
    <x v="232"/>
    <x v="0"/>
    <s v="Married"/>
    <s v="US Citizen"/>
    <s v="No"/>
    <x v="0"/>
    <x v="0"/>
    <s v="2/8/2012"/>
    <s v="Another position"/>
    <x v="1"/>
    <x v="0"/>
    <x v="2"/>
    <n v="20"/>
    <x v="1"/>
    <x v="1"/>
    <n v="4.2"/>
    <n v="5"/>
    <n v="0"/>
    <s v="1/6/2012"/>
    <n v="0"/>
    <n v="13"/>
  </r>
  <r>
    <s v="Robinson, Alain  "/>
    <n v="10047"/>
    <n v="1"/>
    <n v="1"/>
    <n v="1"/>
    <n v="5"/>
    <n v="5"/>
    <n v="3"/>
    <n v="0"/>
    <n v="50428"/>
    <n v="1"/>
    <n v="19"/>
    <x v="0"/>
    <s v="MA"/>
    <n v="1420"/>
    <x v="233"/>
    <x v="0"/>
    <s v="Married"/>
    <s v="US Citizen"/>
    <s v="No"/>
    <x v="1"/>
    <x v="9"/>
    <s v="1/26/2016"/>
    <s v="attendance"/>
    <x v="1"/>
    <x v="0"/>
    <x v="5"/>
    <n v="11"/>
    <x v="1"/>
    <x v="1"/>
    <n v="5"/>
    <n v="3"/>
    <n v="0"/>
    <s v="1/10/2015"/>
    <n v="0"/>
    <n v="11"/>
  </r>
  <r>
    <s v="Robinson, Cherly"/>
    <n v="10285"/>
    <n v="1"/>
    <n v="1"/>
    <n v="0"/>
    <n v="4"/>
    <n v="5"/>
    <n v="2"/>
    <n v="0"/>
    <n v="61422"/>
    <n v="1"/>
    <n v="19"/>
    <x v="0"/>
    <s v="MA"/>
    <n v="1460"/>
    <x v="234"/>
    <x v="1"/>
    <s v="Married"/>
    <s v="US Citizen"/>
    <s v="No"/>
    <x v="0"/>
    <x v="9"/>
    <s v="5/17/2016"/>
    <s v="attendance"/>
    <x v="2"/>
    <x v="0"/>
    <x v="7"/>
    <n v="19"/>
    <x v="1"/>
    <x v="2"/>
    <n v="3.6"/>
    <n v="3"/>
    <n v="0"/>
    <s v="4/5/2016"/>
    <n v="4"/>
    <n v="16"/>
  </r>
  <r>
    <s v="Robinson, Elias"/>
    <n v="10020"/>
    <n v="0"/>
    <n v="4"/>
    <n v="1"/>
    <n v="1"/>
    <n v="5"/>
    <n v="4"/>
    <n v="0"/>
    <n v="63353"/>
    <n v="0"/>
    <n v="19"/>
    <x v="0"/>
    <s v="MA"/>
    <n v="1730"/>
    <x v="235"/>
    <x v="0"/>
    <s v="Widowed"/>
    <s v="US Citizen"/>
    <s v="No"/>
    <x v="0"/>
    <x v="17"/>
    <s v="working"/>
    <s v="N/A-StillEmployed"/>
    <x v="0"/>
    <x v="0"/>
    <x v="8"/>
    <n v="12"/>
    <x v="3"/>
    <x v="0"/>
    <n v="3.6"/>
    <n v="5"/>
    <n v="0"/>
    <s v="2/11/2019"/>
    <n v="0"/>
    <n v="4"/>
  </r>
  <r>
    <s v="Roby, Lori "/>
    <n v="10162"/>
    <n v="1"/>
    <n v="1"/>
    <n v="0"/>
    <n v="1"/>
    <n v="3"/>
    <n v="3"/>
    <n v="0"/>
    <n v="89883"/>
    <n v="0"/>
    <n v="9"/>
    <x v="5"/>
    <s v="MA"/>
    <n v="1886"/>
    <x v="236"/>
    <x v="1"/>
    <s v="Married"/>
    <s v="US Citizen"/>
    <s v="No"/>
    <x v="0"/>
    <x v="20"/>
    <s v="working"/>
    <s v="N/A-StillEmployed"/>
    <x v="0"/>
    <x v="1"/>
    <x v="1"/>
    <n v="4"/>
    <x v="3"/>
    <x v="1"/>
    <n v="3.69"/>
    <n v="5"/>
    <n v="6"/>
    <s v="2/14/2019"/>
    <n v="0"/>
    <n v="15"/>
  </r>
  <r>
    <s v="Roehrich, Bianca"/>
    <n v="10149"/>
    <n v="0"/>
    <n v="0"/>
    <n v="0"/>
    <n v="5"/>
    <n v="3"/>
    <n v="3"/>
    <n v="0"/>
    <n v="120000"/>
    <n v="1"/>
    <n v="29"/>
    <x v="27"/>
    <s v="MA"/>
    <n v="2703"/>
    <x v="237"/>
    <x v="1"/>
    <s v="Single"/>
    <s v="US Citizen"/>
    <s v="Yes"/>
    <x v="0"/>
    <x v="8"/>
    <s v="11/10/2018"/>
    <s v="Another position"/>
    <x v="1"/>
    <x v="1"/>
    <x v="1"/>
    <n v="4"/>
    <x v="0"/>
    <x v="1"/>
    <n v="3.88"/>
    <n v="3"/>
    <n v="7"/>
    <s v="2/13/2018"/>
    <n v="0"/>
    <n v="12"/>
  </r>
  <r>
    <s v="Roper, Katie"/>
    <n v="10086"/>
    <n v="0"/>
    <n v="0"/>
    <n v="0"/>
    <n v="1"/>
    <n v="3"/>
    <n v="3"/>
    <n v="0"/>
    <n v="150290"/>
    <n v="0"/>
    <n v="7"/>
    <x v="28"/>
    <s v="MA"/>
    <n v="2056"/>
    <x v="238"/>
    <x v="1"/>
    <s v="Single"/>
    <s v="US Citizen"/>
    <s v="No"/>
    <x v="1"/>
    <x v="82"/>
    <s v="working"/>
    <s v="N/A-StillEmployed"/>
    <x v="0"/>
    <x v="1"/>
    <x v="19"/>
    <n v="13"/>
    <x v="1"/>
    <x v="1"/>
    <n v="4.9400000000000004"/>
    <n v="3"/>
    <n v="5"/>
    <s v="2/6/2019"/>
    <n v="0"/>
    <n v="17"/>
  </r>
  <r>
    <s v="Rose, Ashley  "/>
    <n v="10054"/>
    <n v="0"/>
    <n v="3"/>
    <n v="0"/>
    <n v="1"/>
    <n v="5"/>
    <n v="3"/>
    <n v="0"/>
    <n v="60627"/>
    <n v="0"/>
    <n v="19"/>
    <x v="0"/>
    <s v="MA"/>
    <n v="1886"/>
    <x v="239"/>
    <x v="1"/>
    <s v="Separated"/>
    <s v="US Citizen"/>
    <s v="No"/>
    <x v="0"/>
    <x v="63"/>
    <s v="working"/>
    <s v="N/A-StillEmployed"/>
    <x v="0"/>
    <x v="0"/>
    <x v="10"/>
    <n v="14"/>
    <x v="7"/>
    <x v="1"/>
    <n v="5"/>
    <n v="4"/>
    <n v="0"/>
    <s v="1/31/2019"/>
    <n v="0"/>
    <n v="8"/>
  </r>
  <r>
    <s v="Rossetti, Bruno"/>
    <n v="10065"/>
    <n v="0"/>
    <n v="0"/>
    <n v="1"/>
    <n v="5"/>
    <n v="5"/>
    <n v="3"/>
    <n v="0"/>
    <n v="53180"/>
    <n v="1"/>
    <n v="19"/>
    <x v="0"/>
    <s v="MA"/>
    <n v="2155"/>
    <x v="240"/>
    <x v="0"/>
    <s v="Single"/>
    <s v="US Citizen"/>
    <s v="No"/>
    <x v="0"/>
    <x v="15"/>
    <s v="8/13/2018"/>
    <s v="Another position"/>
    <x v="1"/>
    <x v="0"/>
    <x v="2"/>
    <n v="20"/>
    <x v="2"/>
    <x v="1"/>
    <n v="5"/>
    <n v="5"/>
    <n v="0"/>
    <s v="7/2/2018"/>
    <n v="0"/>
    <n v="4"/>
  </r>
  <r>
    <s v="Roup,Simon"/>
    <n v="10198"/>
    <n v="0"/>
    <n v="0"/>
    <n v="1"/>
    <n v="1"/>
    <n v="3"/>
    <n v="3"/>
    <n v="0"/>
    <n v="140920"/>
    <n v="0"/>
    <n v="13"/>
    <x v="29"/>
    <s v="MA"/>
    <n v="2481"/>
    <x v="241"/>
    <x v="0"/>
    <s v="Single"/>
    <s v="US Citizen"/>
    <s v="No"/>
    <x v="0"/>
    <x v="83"/>
    <s v="working"/>
    <s v="N/A-StillEmployed"/>
    <x v="0"/>
    <x v="1"/>
    <x v="15"/>
    <n v="5"/>
    <x v="1"/>
    <x v="1"/>
    <n v="3.6"/>
    <n v="5"/>
    <n v="7"/>
    <s v="2/18/2019"/>
    <n v="0"/>
    <n v="13"/>
  </r>
  <r>
    <s v="Ruiz, Ricardo"/>
    <n v="10222"/>
    <n v="0"/>
    <n v="2"/>
    <n v="1"/>
    <n v="5"/>
    <n v="3"/>
    <n v="3"/>
    <n v="1"/>
    <n v="148999"/>
    <n v="1"/>
    <n v="13"/>
    <x v="29"/>
    <s v="MA"/>
    <n v="1915"/>
    <x v="242"/>
    <x v="0"/>
    <s v="Divorced"/>
    <s v="US Citizen"/>
    <s v="No"/>
    <x v="1"/>
    <x v="4"/>
    <s v="11/4/2015"/>
    <s v="hours"/>
    <x v="1"/>
    <x v="1"/>
    <x v="15"/>
    <n v="5"/>
    <x v="4"/>
    <x v="1"/>
    <n v="4.3"/>
    <n v="4"/>
    <n v="6"/>
    <s v="1/4/2015"/>
    <n v="0"/>
    <n v="8"/>
  </r>
  <r>
    <s v="Saada, Adell"/>
    <n v="10126"/>
    <n v="1"/>
    <n v="1"/>
    <n v="0"/>
    <n v="1"/>
    <n v="4"/>
    <n v="3"/>
    <n v="0"/>
    <n v="86214"/>
    <n v="0"/>
    <n v="24"/>
    <x v="3"/>
    <s v="MA"/>
    <n v="2132"/>
    <x v="243"/>
    <x v="1"/>
    <s v="Married"/>
    <s v="US Citizen"/>
    <s v="No"/>
    <x v="0"/>
    <x v="62"/>
    <s v="working"/>
    <s v="N/A-StillEmployed"/>
    <x v="0"/>
    <x v="2"/>
    <x v="6"/>
    <n v="10"/>
    <x v="1"/>
    <x v="1"/>
    <n v="4.2"/>
    <n v="3"/>
    <n v="6"/>
    <s v="2/13/2019"/>
    <n v="0"/>
    <n v="2"/>
  </r>
  <r>
    <s v="Saar-Beckles, Melinda"/>
    <n v="10295"/>
    <n v="0"/>
    <n v="0"/>
    <n v="0"/>
    <n v="2"/>
    <n v="5"/>
    <n v="2"/>
    <n v="1"/>
    <n v="47750"/>
    <n v="0"/>
    <n v="19"/>
    <x v="0"/>
    <s v="MA"/>
    <n v="1801"/>
    <x v="244"/>
    <x v="1"/>
    <s v="Single"/>
    <s v="US Citizen"/>
    <s v="No"/>
    <x v="1"/>
    <x v="84"/>
    <s v="working"/>
    <s v="N/A-StillEmployed"/>
    <x v="0"/>
    <x v="0"/>
    <x v="11"/>
    <n v="18"/>
    <x v="4"/>
    <x v="2"/>
    <n v="2.6"/>
    <n v="4"/>
    <n v="0"/>
    <s v="2/18/2019"/>
    <n v="5"/>
    <n v="4"/>
  </r>
  <r>
    <s v="Sadki, Nore  "/>
    <n v="10260"/>
    <n v="0"/>
    <n v="0"/>
    <n v="1"/>
    <n v="5"/>
    <n v="5"/>
    <n v="3"/>
    <n v="0"/>
    <n v="46428"/>
    <n v="1"/>
    <n v="19"/>
    <x v="0"/>
    <s v="MA"/>
    <n v="2148"/>
    <x v="245"/>
    <x v="0"/>
    <s v="Single"/>
    <s v="US Citizen"/>
    <s v="No"/>
    <x v="0"/>
    <x v="40"/>
    <s v="7/30/2018"/>
    <s v="relocation out of area"/>
    <x v="1"/>
    <x v="0"/>
    <x v="0"/>
    <n v="22"/>
    <x v="2"/>
    <x v="1"/>
    <n v="4.5999999999999996"/>
    <n v="5"/>
    <n v="0"/>
    <s v="2/5/2018"/>
    <n v="0"/>
    <n v="7"/>
  </r>
  <r>
    <s v="Sahoo, Adil"/>
    <n v="10233"/>
    <n v="1"/>
    <n v="1"/>
    <n v="1"/>
    <n v="1"/>
    <n v="5"/>
    <n v="3"/>
    <n v="0"/>
    <n v="57975"/>
    <n v="0"/>
    <n v="20"/>
    <x v="2"/>
    <s v="MA"/>
    <n v="2062"/>
    <x v="246"/>
    <x v="0"/>
    <s v="Married"/>
    <s v="US Citizen"/>
    <s v="No"/>
    <x v="0"/>
    <x v="37"/>
    <s v="working"/>
    <s v="N/A-StillEmployed"/>
    <x v="0"/>
    <x v="0"/>
    <x v="11"/>
    <n v="18"/>
    <x v="6"/>
    <x v="1"/>
    <n v="4.0999999999999996"/>
    <n v="3"/>
    <n v="0"/>
    <s v="1/10/2019"/>
    <n v="0"/>
    <n v="13"/>
  </r>
  <r>
    <s v="Salter, Jason"/>
    <n v="10229"/>
    <n v="0"/>
    <n v="2"/>
    <n v="1"/>
    <n v="5"/>
    <n v="3"/>
    <n v="3"/>
    <n v="0"/>
    <n v="88527"/>
    <n v="1"/>
    <n v="9"/>
    <x v="30"/>
    <s v="MA"/>
    <n v="2452"/>
    <x v="247"/>
    <x v="0"/>
    <s v="Divorced"/>
    <s v="US Citizen"/>
    <s v="No"/>
    <x v="1"/>
    <x v="8"/>
    <s v="10/31/2015"/>
    <s v="hours"/>
    <x v="1"/>
    <x v="1"/>
    <x v="1"/>
    <n v="4"/>
    <x v="0"/>
    <x v="1"/>
    <n v="4.2"/>
    <n v="3"/>
    <n v="5"/>
    <s v="4/20/2015"/>
    <n v="0"/>
    <n v="2"/>
  </r>
  <r>
    <s v="Sander, Kamrin"/>
    <n v="10169"/>
    <n v="1"/>
    <n v="1"/>
    <n v="0"/>
    <n v="1"/>
    <n v="5"/>
    <n v="3"/>
    <n v="0"/>
    <n v="56147"/>
    <n v="0"/>
    <n v="19"/>
    <x v="0"/>
    <s v="MA"/>
    <n v="2154"/>
    <x v="248"/>
    <x v="1"/>
    <s v="Married"/>
    <s v="US Citizen"/>
    <s v="No"/>
    <x v="1"/>
    <x v="22"/>
    <s v="working"/>
    <s v="N/A-StillEmployed"/>
    <x v="0"/>
    <x v="0"/>
    <x v="3"/>
    <n v="16"/>
    <x v="0"/>
    <x v="1"/>
    <n v="3.51"/>
    <n v="3"/>
    <n v="0"/>
    <s v="2/18/2019"/>
    <n v="0"/>
    <n v="2"/>
  </r>
  <r>
    <s v="Sewkumar, Nori"/>
    <n v="10071"/>
    <n v="0"/>
    <n v="0"/>
    <n v="0"/>
    <n v="3"/>
    <n v="5"/>
    <n v="3"/>
    <n v="0"/>
    <n v="50923"/>
    <n v="0"/>
    <n v="19"/>
    <x v="0"/>
    <s v="MA"/>
    <n v="2191"/>
    <x v="249"/>
    <x v="1"/>
    <s v="Single"/>
    <s v="US Citizen"/>
    <s v="No"/>
    <x v="3"/>
    <x v="6"/>
    <s v="working"/>
    <s v="N/A-StillEmployed"/>
    <x v="0"/>
    <x v="0"/>
    <x v="4"/>
    <m/>
    <x v="2"/>
    <x v="1"/>
    <n v="5"/>
    <n v="5"/>
    <n v="0"/>
    <s v="2/6/2019"/>
    <n v="0"/>
    <n v="14"/>
  </r>
  <r>
    <s v="Shepard, Anita "/>
    <n v="10179"/>
    <n v="1"/>
    <n v="1"/>
    <n v="0"/>
    <n v="1"/>
    <n v="3"/>
    <n v="3"/>
    <n v="0"/>
    <n v="50750"/>
    <n v="0"/>
    <n v="15"/>
    <x v="19"/>
    <s v="MA"/>
    <n v="1773"/>
    <x v="250"/>
    <x v="1"/>
    <s v="Married"/>
    <s v="US Citizen"/>
    <s v="No"/>
    <x v="0"/>
    <x v="85"/>
    <s v="working"/>
    <s v="N/A-StillEmployed"/>
    <x v="0"/>
    <x v="1"/>
    <x v="9"/>
    <n v="7"/>
    <x v="0"/>
    <x v="1"/>
    <n v="3.31"/>
    <n v="3"/>
    <n v="6"/>
    <s v="1/7/2019"/>
    <n v="0"/>
    <n v="7"/>
  </r>
  <r>
    <s v="Shields, Seffi"/>
    <n v="10091"/>
    <n v="1"/>
    <n v="1"/>
    <n v="0"/>
    <n v="1"/>
    <n v="5"/>
    <n v="3"/>
    <n v="0"/>
    <n v="52087"/>
    <n v="0"/>
    <n v="19"/>
    <x v="0"/>
    <s v="MA"/>
    <n v="2149"/>
    <x v="251"/>
    <x v="1"/>
    <s v="Married"/>
    <s v="US Citizen"/>
    <s v="No"/>
    <x v="0"/>
    <x v="18"/>
    <s v="working"/>
    <s v="N/A-StillEmployed"/>
    <x v="0"/>
    <x v="0"/>
    <x v="5"/>
    <n v="11"/>
    <x v="0"/>
    <x v="1"/>
    <n v="4.8099999999999996"/>
    <n v="4"/>
    <n v="0"/>
    <s v="2/15/2019"/>
    <n v="0"/>
    <n v="15"/>
  </r>
  <r>
    <s v="Simard, Kramer"/>
    <n v="10178"/>
    <n v="1"/>
    <n v="1"/>
    <n v="1"/>
    <n v="1"/>
    <n v="3"/>
    <n v="3"/>
    <n v="0"/>
    <n v="87826"/>
    <n v="0"/>
    <n v="9"/>
    <x v="5"/>
    <s v="MA"/>
    <n v="2110"/>
    <x v="252"/>
    <x v="0"/>
    <s v="Married"/>
    <s v="US Citizen"/>
    <s v="Yes"/>
    <x v="0"/>
    <x v="8"/>
    <s v="working"/>
    <s v="N/A-StillEmployed"/>
    <x v="0"/>
    <x v="1"/>
    <x v="1"/>
    <n v="4"/>
    <x v="3"/>
    <x v="1"/>
    <n v="3.32"/>
    <n v="3"/>
    <n v="7"/>
    <s v="1/14/2019"/>
    <n v="0"/>
    <n v="16"/>
  </r>
  <r>
    <s v="Singh, Nan "/>
    <n v="10039"/>
    <n v="0"/>
    <n v="0"/>
    <n v="0"/>
    <n v="1"/>
    <n v="1"/>
    <n v="3"/>
    <n v="0"/>
    <n v="51920"/>
    <n v="0"/>
    <n v="2"/>
    <x v="22"/>
    <s v="MA"/>
    <n v="2330"/>
    <x v="253"/>
    <x v="1"/>
    <s v="Single"/>
    <s v="US Citizen"/>
    <s v="No"/>
    <x v="0"/>
    <x v="86"/>
    <s v="working"/>
    <s v="N/A-StillEmployed"/>
    <x v="0"/>
    <x v="3"/>
    <x v="12"/>
    <n v="1"/>
    <x v="7"/>
    <x v="1"/>
    <n v="5"/>
    <n v="3"/>
    <n v="5"/>
    <s v="1/15/2019"/>
    <n v="0"/>
    <n v="2"/>
  </r>
  <r>
    <s v="Sloan, Constance"/>
    <n v="10095"/>
    <n v="0"/>
    <n v="0"/>
    <n v="0"/>
    <n v="5"/>
    <n v="5"/>
    <n v="3"/>
    <n v="0"/>
    <n v="63878"/>
    <n v="1"/>
    <n v="20"/>
    <x v="2"/>
    <s v="MA"/>
    <n v="1851"/>
    <x v="254"/>
    <x v="1"/>
    <s v="Single"/>
    <s v="US Citizen"/>
    <s v="No"/>
    <x v="0"/>
    <x v="87"/>
    <s v="4/8/2015"/>
    <s v="maternity leave - did not return"/>
    <x v="1"/>
    <x v="0"/>
    <x v="0"/>
    <n v="22"/>
    <x v="6"/>
    <x v="1"/>
    <n v="4.68"/>
    <n v="4"/>
    <n v="0"/>
    <s v="4/2/2015"/>
    <n v="0"/>
    <n v="20"/>
  </r>
  <r>
    <s v="Smith, Joe"/>
    <n v="10027"/>
    <n v="0"/>
    <n v="0"/>
    <n v="1"/>
    <n v="1"/>
    <n v="5"/>
    <n v="4"/>
    <n v="0"/>
    <n v="60656"/>
    <n v="0"/>
    <n v="20"/>
    <x v="2"/>
    <s v="MA"/>
    <n v="2045"/>
    <x v="255"/>
    <x v="0"/>
    <s v="Single"/>
    <s v="US Citizen"/>
    <s v="No"/>
    <x v="0"/>
    <x v="22"/>
    <s v="working"/>
    <s v="N/A-StillEmployed"/>
    <x v="0"/>
    <x v="0"/>
    <x v="3"/>
    <n v="16"/>
    <x v="1"/>
    <x v="0"/>
    <n v="4.3"/>
    <n v="3"/>
    <n v="0"/>
    <s v="1/28/2019"/>
    <n v="0"/>
    <n v="4"/>
  </r>
  <r>
    <s v="Smith, John"/>
    <n v="10291"/>
    <n v="0"/>
    <n v="2"/>
    <n v="1"/>
    <n v="1"/>
    <n v="6"/>
    <n v="2"/>
    <n v="1"/>
    <n v="72992"/>
    <n v="0"/>
    <n v="21"/>
    <x v="16"/>
    <s v="MA"/>
    <n v="1886"/>
    <x v="256"/>
    <x v="0"/>
    <s v="Divorced"/>
    <s v="US Citizen"/>
    <s v="No"/>
    <x v="1"/>
    <x v="88"/>
    <s v="working"/>
    <s v="N/A-StillEmployed"/>
    <x v="0"/>
    <x v="4"/>
    <x v="18"/>
    <n v="15"/>
    <x v="4"/>
    <x v="2"/>
    <n v="2.4"/>
    <n v="4"/>
    <n v="0"/>
    <s v="1/16/2019"/>
    <n v="2"/>
    <n v="16"/>
  </r>
  <r>
    <s v="Smith, Leigh Ann"/>
    <n v="10153"/>
    <n v="1"/>
    <n v="1"/>
    <n v="0"/>
    <n v="5"/>
    <n v="1"/>
    <n v="3"/>
    <n v="1"/>
    <n v="55000"/>
    <n v="1"/>
    <n v="2"/>
    <x v="22"/>
    <s v="MA"/>
    <n v="1844"/>
    <x v="162"/>
    <x v="1"/>
    <s v="Married"/>
    <s v="US Citizen"/>
    <s v="No"/>
    <x v="1"/>
    <x v="64"/>
    <s v="9/25/2013"/>
    <s v="career change"/>
    <x v="1"/>
    <x v="3"/>
    <x v="12"/>
    <n v="1"/>
    <x v="4"/>
    <x v="1"/>
    <n v="3.8"/>
    <n v="4"/>
    <n v="4"/>
    <s v="8/15/2013"/>
    <n v="0"/>
    <n v="17"/>
  </r>
  <r>
    <s v="Smith, Sade"/>
    <n v="10157"/>
    <n v="0"/>
    <n v="0"/>
    <n v="0"/>
    <n v="1"/>
    <n v="5"/>
    <n v="3"/>
    <n v="0"/>
    <n v="58939"/>
    <n v="0"/>
    <n v="19"/>
    <x v="0"/>
    <s v="MA"/>
    <n v="2130"/>
    <x v="257"/>
    <x v="1"/>
    <s v="Single"/>
    <s v="US Citizen"/>
    <s v="No"/>
    <x v="0"/>
    <x v="23"/>
    <s v="working"/>
    <s v="N/A-StillEmployed"/>
    <x v="0"/>
    <x v="0"/>
    <x v="7"/>
    <n v="19"/>
    <x v="3"/>
    <x v="1"/>
    <n v="3.73"/>
    <n v="3"/>
    <n v="0"/>
    <s v="1/24/2019"/>
    <n v="0"/>
    <n v="16"/>
  </r>
  <r>
    <s v="Soto, Julia "/>
    <n v="10119"/>
    <n v="1"/>
    <n v="1"/>
    <n v="0"/>
    <n v="1"/>
    <n v="3"/>
    <n v="3"/>
    <n v="0"/>
    <n v="66593"/>
    <n v="0"/>
    <n v="14"/>
    <x v="4"/>
    <s v="MA"/>
    <n v="2360"/>
    <x v="258"/>
    <x v="1"/>
    <s v="Married"/>
    <s v="US Citizen"/>
    <s v="No"/>
    <x v="1"/>
    <x v="89"/>
    <s v="working"/>
    <s v="N/A-StillEmployed"/>
    <x v="0"/>
    <x v="1"/>
    <x v="17"/>
    <n v="6"/>
    <x v="0"/>
    <x v="1"/>
    <n v="4.3"/>
    <n v="3"/>
    <n v="5"/>
    <s v="2/8/2019"/>
    <n v="0"/>
    <n v="19"/>
  </r>
  <r>
    <s v="Soze, Keyser"/>
    <n v="10180"/>
    <n v="1"/>
    <n v="1"/>
    <n v="1"/>
    <n v="2"/>
    <n v="3"/>
    <n v="3"/>
    <n v="0"/>
    <n v="87565"/>
    <n v="0"/>
    <n v="28"/>
    <x v="15"/>
    <s v="MA"/>
    <n v="1545"/>
    <x v="259"/>
    <x v="0"/>
    <s v="Married"/>
    <s v="US Citizen"/>
    <s v="No"/>
    <x v="3"/>
    <x v="28"/>
    <s v="working"/>
    <s v="N/A-StillEmployed"/>
    <x v="0"/>
    <x v="1"/>
    <x v="9"/>
    <n v="7"/>
    <x v="0"/>
    <x v="1"/>
    <n v="3.27"/>
    <n v="4"/>
    <n v="5"/>
    <s v="1/14/2019"/>
    <n v="0"/>
    <n v="13"/>
  </r>
  <r>
    <s v="Sparks, Taylor  "/>
    <n v="10302"/>
    <n v="1"/>
    <n v="1"/>
    <n v="0"/>
    <n v="1"/>
    <n v="5"/>
    <n v="1"/>
    <n v="0"/>
    <n v="64021"/>
    <n v="0"/>
    <n v="19"/>
    <x v="0"/>
    <s v="MA"/>
    <n v="2093"/>
    <x v="260"/>
    <x v="1"/>
    <s v="Married"/>
    <s v="US Citizen"/>
    <s v="No"/>
    <x v="0"/>
    <x v="11"/>
    <s v="working"/>
    <s v="N/A-StillEmployed"/>
    <x v="0"/>
    <x v="0"/>
    <x v="8"/>
    <n v="12"/>
    <x v="1"/>
    <x v="3"/>
    <n v="2.4"/>
    <n v="2"/>
    <n v="1"/>
    <s v="2/25/2019"/>
    <n v="6"/>
    <n v="20"/>
  </r>
  <r>
    <s v="Spirea, Kelley"/>
    <n v="10090"/>
    <n v="1"/>
    <n v="1"/>
    <n v="0"/>
    <n v="1"/>
    <n v="5"/>
    <n v="3"/>
    <n v="0"/>
    <n v="65714"/>
    <n v="0"/>
    <n v="18"/>
    <x v="9"/>
    <s v="MA"/>
    <n v="2451"/>
    <x v="261"/>
    <x v="1"/>
    <s v="Married"/>
    <s v="US Citizen"/>
    <s v="No"/>
    <x v="0"/>
    <x v="90"/>
    <s v="working"/>
    <s v="N/A-StillEmployed"/>
    <x v="0"/>
    <x v="0"/>
    <x v="13"/>
    <n v="2"/>
    <x v="0"/>
    <x v="1"/>
    <n v="4.83"/>
    <n v="5"/>
    <n v="0"/>
    <s v="2/14/2019"/>
    <n v="0"/>
    <n v="15"/>
  </r>
  <r>
    <s v="Squatrito, Kristen"/>
    <n v="10030"/>
    <n v="0"/>
    <n v="2"/>
    <n v="0"/>
    <n v="5"/>
    <n v="5"/>
    <n v="4"/>
    <n v="0"/>
    <n v="62425"/>
    <n v="1"/>
    <n v="19"/>
    <x v="0"/>
    <s v="MA"/>
    <n v="2359"/>
    <x v="262"/>
    <x v="1"/>
    <s v="Divorced"/>
    <s v="US Citizen"/>
    <s v="No"/>
    <x v="0"/>
    <x v="75"/>
    <s v="6/29/2015"/>
    <s v="unhappy"/>
    <x v="1"/>
    <x v="0"/>
    <x v="10"/>
    <n v="14"/>
    <x v="0"/>
    <x v="0"/>
    <n v="4.0999999999999996"/>
    <n v="4"/>
    <n v="0"/>
    <s v="3/2/2015"/>
    <n v="0"/>
    <n v="16"/>
  </r>
  <r>
    <s v="Stanford,Barbara  M"/>
    <n v="10278"/>
    <n v="0"/>
    <n v="2"/>
    <n v="0"/>
    <n v="1"/>
    <n v="5"/>
    <n v="3"/>
    <n v="0"/>
    <n v="47961"/>
    <n v="0"/>
    <n v="19"/>
    <x v="0"/>
    <s v="MA"/>
    <n v="2050"/>
    <x v="263"/>
    <x v="1"/>
    <s v="Divorced"/>
    <s v="US Citizen"/>
    <s v="No"/>
    <x v="2"/>
    <x v="9"/>
    <s v="working"/>
    <s v="N/A-StillEmployed"/>
    <x v="0"/>
    <x v="0"/>
    <x v="2"/>
    <n v="20"/>
    <x v="2"/>
    <x v="1"/>
    <n v="4.0999999999999996"/>
    <n v="4"/>
    <n v="0"/>
    <s v="2/7/2019"/>
    <n v="0"/>
    <n v="9"/>
  </r>
  <r>
    <s v="Stansfield, Norman"/>
    <n v="10307"/>
    <n v="1"/>
    <n v="1"/>
    <n v="1"/>
    <n v="1"/>
    <n v="6"/>
    <n v="1"/>
    <n v="0"/>
    <n v="58273"/>
    <n v="0"/>
    <n v="3"/>
    <x v="11"/>
    <s v="NV"/>
    <n v="89139"/>
    <x v="264"/>
    <x v="0"/>
    <s v="Married"/>
    <s v="US Citizen"/>
    <s v="No"/>
    <x v="0"/>
    <x v="31"/>
    <s v="working"/>
    <s v="N/A-StillEmployed"/>
    <x v="0"/>
    <x v="4"/>
    <x v="16"/>
    <n v="21"/>
    <x v="7"/>
    <x v="3"/>
    <n v="1.81"/>
    <n v="2"/>
    <n v="0"/>
    <s v="1/17/2019"/>
    <n v="3"/>
    <n v="5"/>
  </r>
  <r>
    <s v="Steans, Tyrone  "/>
    <n v="10147"/>
    <n v="0"/>
    <n v="0"/>
    <n v="1"/>
    <n v="1"/>
    <n v="1"/>
    <n v="3"/>
    <n v="0"/>
    <n v="63003"/>
    <n v="0"/>
    <n v="1"/>
    <x v="10"/>
    <s v="MA"/>
    <n v="2703"/>
    <x v="265"/>
    <x v="0"/>
    <s v="Single"/>
    <s v="US Citizen"/>
    <s v="No"/>
    <x v="0"/>
    <x v="22"/>
    <s v="working"/>
    <s v="N/A-StillEmployed"/>
    <x v="0"/>
    <x v="3"/>
    <x v="12"/>
    <n v="1"/>
    <x v="1"/>
    <x v="1"/>
    <n v="3.9"/>
    <n v="5"/>
    <n v="5"/>
    <s v="1/18/2019"/>
    <n v="0"/>
    <n v="9"/>
  </r>
  <r>
    <s v="Stoica, Rick"/>
    <n v="10266"/>
    <n v="1"/>
    <n v="1"/>
    <n v="1"/>
    <n v="1"/>
    <n v="5"/>
    <n v="3"/>
    <n v="0"/>
    <n v="61355"/>
    <n v="0"/>
    <n v="19"/>
    <x v="0"/>
    <s v="MA"/>
    <n v="2301"/>
    <x v="266"/>
    <x v="0"/>
    <s v="Married"/>
    <s v="US Citizen"/>
    <s v="No"/>
    <x v="3"/>
    <x v="19"/>
    <s v="working"/>
    <s v="N/A-StillEmployed"/>
    <x v="0"/>
    <x v="0"/>
    <x v="11"/>
    <n v="18"/>
    <x v="0"/>
    <x v="1"/>
    <n v="4.7"/>
    <n v="3"/>
    <n v="0"/>
    <s v="1/11/2019"/>
    <n v="0"/>
    <n v="4"/>
  </r>
  <r>
    <s v="Strong, Caitrin"/>
    <n v="10241"/>
    <n v="1"/>
    <n v="1"/>
    <n v="0"/>
    <n v="1"/>
    <n v="6"/>
    <n v="3"/>
    <n v="0"/>
    <n v="60120"/>
    <n v="0"/>
    <n v="3"/>
    <x v="11"/>
    <s v="MT"/>
    <n v="59102"/>
    <x v="267"/>
    <x v="1"/>
    <s v="Married"/>
    <s v="US Citizen"/>
    <s v="No"/>
    <x v="1"/>
    <x v="91"/>
    <s v="working"/>
    <s v="N/A-StillEmployed"/>
    <x v="0"/>
    <x v="4"/>
    <x v="14"/>
    <n v="17"/>
    <x v="1"/>
    <x v="1"/>
    <n v="4.0999999999999996"/>
    <n v="4"/>
    <n v="0"/>
    <s v="1/31/2019"/>
    <n v="0"/>
    <n v="18"/>
  </r>
  <r>
    <s v="Sullivan, Kissy "/>
    <n v="10158"/>
    <n v="1"/>
    <n v="1"/>
    <n v="0"/>
    <n v="1"/>
    <n v="5"/>
    <n v="3"/>
    <n v="0"/>
    <n v="63682"/>
    <n v="0"/>
    <n v="18"/>
    <x v="9"/>
    <s v="MA"/>
    <n v="1776"/>
    <x v="268"/>
    <x v="1"/>
    <s v="Married"/>
    <s v="US Citizen"/>
    <s v="No"/>
    <x v="1"/>
    <x v="92"/>
    <s v="working"/>
    <s v="N/A-StillEmployed"/>
    <x v="0"/>
    <x v="0"/>
    <x v="13"/>
    <n v="2"/>
    <x v="1"/>
    <x v="1"/>
    <n v="3.73"/>
    <n v="4"/>
    <n v="0"/>
    <s v="1/24/2019"/>
    <n v="0"/>
    <n v="12"/>
  </r>
  <r>
    <s v="Sullivan, Timothy"/>
    <n v="10117"/>
    <n v="1"/>
    <n v="1"/>
    <n v="1"/>
    <n v="1"/>
    <n v="5"/>
    <n v="3"/>
    <n v="0"/>
    <n v="63025"/>
    <n v="0"/>
    <n v="19"/>
    <x v="0"/>
    <s v="MA"/>
    <n v="2747"/>
    <x v="269"/>
    <x v="0"/>
    <s v="Married"/>
    <s v="US Citizen"/>
    <s v="Yes"/>
    <x v="0"/>
    <x v="8"/>
    <s v="working"/>
    <s v="N/A-StillEmployed"/>
    <x v="0"/>
    <x v="0"/>
    <x v="0"/>
    <n v="22"/>
    <x v="2"/>
    <x v="1"/>
    <n v="4.3600000000000003"/>
    <n v="5"/>
    <n v="0"/>
    <s v="1/24/2019"/>
    <n v="0"/>
    <n v="10"/>
  </r>
  <r>
    <s v="Sutwell, Barbara"/>
    <n v="10209"/>
    <n v="0"/>
    <n v="0"/>
    <n v="0"/>
    <n v="1"/>
    <n v="5"/>
    <n v="3"/>
    <n v="0"/>
    <n v="59238"/>
    <n v="0"/>
    <n v="19"/>
    <x v="0"/>
    <s v="MA"/>
    <n v="2718"/>
    <x v="270"/>
    <x v="1"/>
    <s v="Single"/>
    <s v="Eligible NonCitizen"/>
    <s v="No"/>
    <x v="3"/>
    <x v="32"/>
    <s v="working"/>
    <s v="N/A-StillEmployed"/>
    <x v="0"/>
    <x v="0"/>
    <x v="3"/>
    <n v="16"/>
    <x v="1"/>
    <x v="1"/>
    <n v="3.4"/>
    <n v="5"/>
    <n v="0"/>
    <s v="1/31/2019"/>
    <n v="0"/>
    <n v="13"/>
  </r>
  <r>
    <s v="Szabo, Andrew"/>
    <n v="10024"/>
    <n v="0"/>
    <n v="0"/>
    <n v="1"/>
    <n v="1"/>
    <n v="4"/>
    <n v="4"/>
    <n v="0"/>
    <n v="92989"/>
    <n v="0"/>
    <n v="24"/>
    <x v="3"/>
    <s v="MA"/>
    <n v="2140"/>
    <x v="271"/>
    <x v="0"/>
    <s v="Single"/>
    <s v="US Citizen"/>
    <s v="No"/>
    <x v="0"/>
    <x v="16"/>
    <s v="working"/>
    <s v="N/A-StillEmployed"/>
    <x v="0"/>
    <x v="2"/>
    <x v="6"/>
    <n v="10"/>
    <x v="0"/>
    <x v="0"/>
    <n v="4.5"/>
    <n v="5"/>
    <n v="5"/>
    <s v="2/18/2019"/>
    <n v="0"/>
    <n v="1"/>
  </r>
  <r>
    <s v="Tannen, Biff"/>
    <n v="10173"/>
    <n v="1"/>
    <n v="1"/>
    <n v="1"/>
    <n v="1"/>
    <n v="3"/>
    <n v="3"/>
    <n v="0"/>
    <n v="90100"/>
    <n v="0"/>
    <n v="4"/>
    <x v="17"/>
    <s v="MA"/>
    <n v="2134"/>
    <x v="272"/>
    <x v="0"/>
    <s v="Married"/>
    <s v="US Citizen"/>
    <s v="No"/>
    <x v="0"/>
    <x v="56"/>
    <s v="working"/>
    <s v="N/A-StillEmployed"/>
    <x v="0"/>
    <x v="1"/>
    <x v="19"/>
    <n v="13"/>
    <x v="1"/>
    <x v="1"/>
    <n v="3.4"/>
    <n v="3"/>
    <n v="6"/>
    <s v="1/2/2019"/>
    <n v="0"/>
    <n v="14"/>
  </r>
  <r>
    <s v="Tavares, Desiree  "/>
    <n v="10221"/>
    <n v="1"/>
    <n v="1"/>
    <n v="0"/>
    <n v="5"/>
    <n v="5"/>
    <n v="3"/>
    <n v="1"/>
    <n v="60754"/>
    <n v="1"/>
    <n v="19"/>
    <x v="0"/>
    <s v="MA"/>
    <n v="1801"/>
    <x v="273"/>
    <x v="1"/>
    <s v="Married"/>
    <s v="Non-Citizen"/>
    <s v="No"/>
    <x v="1"/>
    <x v="93"/>
    <s v="4/1/2013"/>
    <s v="Another position"/>
    <x v="1"/>
    <x v="0"/>
    <x v="4"/>
    <n v="39"/>
    <x v="4"/>
    <x v="1"/>
    <n v="4.5"/>
    <n v="5"/>
    <n v="0"/>
    <s v="2/15/2012"/>
    <n v="0"/>
    <n v="11"/>
  </r>
  <r>
    <s v="Tejeda, Lenora "/>
    <n v="10146"/>
    <n v="1"/>
    <n v="1"/>
    <n v="0"/>
    <n v="5"/>
    <n v="5"/>
    <n v="3"/>
    <n v="0"/>
    <n v="72202"/>
    <n v="1"/>
    <n v="20"/>
    <x v="2"/>
    <s v="MA"/>
    <n v="2129"/>
    <x v="274"/>
    <x v="1"/>
    <s v="Married"/>
    <s v="US Citizen"/>
    <s v="No"/>
    <x v="0"/>
    <x v="36"/>
    <s v="7/8/2017"/>
    <s v="Another position"/>
    <x v="1"/>
    <x v="0"/>
    <x v="3"/>
    <n v="16"/>
    <x v="2"/>
    <x v="1"/>
    <n v="3.93"/>
    <n v="3"/>
    <n v="0"/>
    <s v="4/18/2017"/>
    <n v="0"/>
    <n v="3"/>
  </r>
  <r>
    <s v="Terry, Sharlene "/>
    <n v="10161"/>
    <n v="0"/>
    <n v="0"/>
    <n v="0"/>
    <n v="1"/>
    <n v="6"/>
    <n v="3"/>
    <n v="0"/>
    <n v="58370"/>
    <n v="0"/>
    <n v="3"/>
    <x v="11"/>
    <s v="OR"/>
    <n v="97756"/>
    <x v="275"/>
    <x v="1"/>
    <s v="Single"/>
    <s v="US Citizen"/>
    <s v="No"/>
    <x v="1"/>
    <x v="22"/>
    <s v="working"/>
    <s v="N/A-StillEmployed"/>
    <x v="0"/>
    <x v="4"/>
    <x v="16"/>
    <n v="21"/>
    <x v="1"/>
    <x v="1"/>
    <n v="3.69"/>
    <n v="3"/>
    <n v="0"/>
    <s v="1/28/2019"/>
    <n v="0"/>
    <n v="18"/>
  </r>
  <r>
    <s v="Theamstern, Sophia"/>
    <n v="10141"/>
    <n v="0"/>
    <n v="0"/>
    <n v="0"/>
    <n v="5"/>
    <n v="5"/>
    <n v="3"/>
    <n v="0"/>
    <n v="48413"/>
    <n v="1"/>
    <n v="19"/>
    <x v="0"/>
    <s v="MA"/>
    <n v="2066"/>
    <x v="276"/>
    <x v="1"/>
    <s v="Single"/>
    <s v="US Citizen"/>
    <s v="No"/>
    <x v="0"/>
    <x v="0"/>
    <s v="9/5/2016"/>
    <s v="return to school"/>
    <x v="1"/>
    <x v="0"/>
    <x v="5"/>
    <n v="11"/>
    <x v="1"/>
    <x v="1"/>
    <n v="3.98"/>
    <n v="4"/>
    <n v="0"/>
    <s v="3/2/2016"/>
    <n v="0"/>
    <n v="1"/>
  </r>
  <r>
    <s v="Thibaud, Kenneth"/>
    <n v="10268"/>
    <n v="0"/>
    <n v="4"/>
    <n v="1"/>
    <n v="5"/>
    <n v="5"/>
    <n v="3"/>
    <n v="0"/>
    <n v="67176"/>
    <n v="1"/>
    <n v="20"/>
    <x v="2"/>
    <s v="MA"/>
    <n v="2472"/>
    <x v="277"/>
    <x v="0"/>
    <s v="Widowed"/>
    <s v="US Citizen"/>
    <s v="No"/>
    <x v="0"/>
    <x v="94"/>
    <s v="8/30/2010"/>
    <s v="military"/>
    <x v="1"/>
    <x v="0"/>
    <x v="4"/>
    <n v="39"/>
    <x v="8"/>
    <x v="1"/>
    <n v="4.0999999999999996"/>
    <n v="4"/>
    <n v="0"/>
    <s v="7/14/2010"/>
    <n v="0"/>
    <n v="15"/>
  </r>
  <r>
    <s v="Tippett, Jeanette"/>
    <n v="10123"/>
    <n v="0"/>
    <n v="2"/>
    <n v="0"/>
    <n v="1"/>
    <n v="5"/>
    <n v="3"/>
    <n v="0"/>
    <n v="56339"/>
    <n v="0"/>
    <n v="19"/>
    <x v="0"/>
    <s v="MA"/>
    <n v="2093"/>
    <x v="278"/>
    <x v="1"/>
    <s v="Divorced"/>
    <s v="US Citizen"/>
    <s v="No"/>
    <x v="1"/>
    <x v="95"/>
    <s v="working"/>
    <s v="N/A-StillEmployed"/>
    <x v="0"/>
    <x v="0"/>
    <x v="8"/>
    <n v="12"/>
    <x v="1"/>
    <x v="1"/>
    <n v="4.21"/>
    <n v="5"/>
    <n v="0"/>
    <s v="1/14/2019"/>
    <n v="0"/>
    <n v="4"/>
  </r>
  <r>
    <s v="Torrence, Jack"/>
    <n v="10013"/>
    <n v="0"/>
    <n v="3"/>
    <n v="1"/>
    <n v="1"/>
    <n v="6"/>
    <n v="4"/>
    <n v="0"/>
    <n v="64397"/>
    <n v="0"/>
    <n v="3"/>
    <x v="11"/>
    <s v="ND"/>
    <n v="58782"/>
    <x v="279"/>
    <x v="0"/>
    <s v="Separated"/>
    <s v="US Citizen"/>
    <s v="No"/>
    <x v="0"/>
    <x v="96"/>
    <s v="working"/>
    <s v="N/A-StillEmployed"/>
    <x v="0"/>
    <x v="4"/>
    <x v="16"/>
    <n v="21"/>
    <x v="1"/>
    <x v="0"/>
    <n v="4.0999999999999996"/>
    <n v="3"/>
    <n v="0"/>
    <s v="1/4/2019"/>
    <n v="0"/>
    <n v="6"/>
  </r>
  <r>
    <s v="Trang, Mei"/>
    <n v="10287"/>
    <n v="0"/>
    <n v="0"/>
    <n v="0"/>
    <n v="1"/>
    <n v="5"/>
    <n v="2"/>
    <n v="0"/>
    <n v="63025"/>
    <n v="0"/>
    <n v="19"/>
    <x v="0"/>
    <s v="MA"/>
    <n v="2021"/>
    <x v="280"/>
    <x v="1"/>
    <s v="Single"/>
    <s v="US Citizen"/>
    <s v="No"/>
    <x v="0"/>
    <x v="19"/>
    <s v="working"/>
    <s v="N/A-StillEmployed"/>
    <x v="0"/>
    <x v="0"/>
    <x v="10"/>
    <n v="14"/>
    <x v="0"/>
    <x v="2"/>
    <n v="2.44"/>
    <n v="5"/>
    <n v="0"/>
    <s v="2/11/2019"/>
    <n v="4"/>
    <n v="18"/>
  </r>
  <r>
    <s v="Tredinnick, Neville "/>
    <n v="10044"/>
    <n v="1"/>
    <n v="1"/>
    <n v="1"/>
    <n v="5"/>
    <n v="3"/>
    <n v="3"/>
    <n v="0"/>
    <n v="75281"/>
    <n v="1"/>
    <n v="15"/>
    <x v="19"/>
    <s v="MA"/>
    <n v="1420"/>
    <x v="281"/>
    <x v="0"/>
    <s v="Married"/>
    <s v="US Citizen"/>
    <s v="No"/>
    <x v="0"/>
    <x v="8"/>
    <s v="2/12/2016"/>
    <s v="medical issues"/>
    <x v="1"/>
    <x v="1"/>
    <x v="9"/>
    <n v="7"/>
    <x v="6"/>
    <x v="1"/>
    <n v="5"/>
    <n v="3"/>
    <n v="5"/>
    <s v="4/15/2015"/>
    <n v="0"/>
    <n v="11"/>
  </r>
  <r>
    <s v="True, Edward"/>
    <n v="10102"/>
    <n v="0"/>
    <n v="0"/>
    <n v="1"/>
    <n v="5"/>
    <n v="4"/>
    <n v="3"/>
    <n v="1"/>
    <n v="100416"/>
    <n v="1"/>
    <n v="24"/>
    <x v="3"/>
    <s v="MA"/>
    <n v="2451"/>
    <x v="282"/>
    <x v="0"/>
    <s v="Single"/>
    <s v="Non-Citizen"/>
    <s v="No"/>
    <x v="1"/>
    <x v="95"/>
    <s v="4/15/2018"/>
    <s v="medical issues"/>
    <x v="1"/>
    <x v="2"/>
    <x v="6"/>
    <n v="10"/>
    <x v="4"/>
    <x v="1"/>
    <n v="4.5999999999999996"/>
    <n v="3"/>
    <n v="4"/>
    <s v="2/12/2017"/>
    <n v="0"/>
    <n v="9"/>
  </r>
  <r>
    <s v="Trzeciak, Cybil"/>
    <n v="10270"/>
    <n v="0"/>
    <n v="0"/>
    <n v="0"/>
    <n v="5"/>
    <n v="5"/>
    <n v="3"/>
    <n v="0"/>
    <n v="74813"/>
    <n v="1"/>
    <n v="20"/>
    <x v="2"/>
    <s v="MA"/>
    <n v="1778"/>
    <x v="283"/>
    <x v="1"/>
    <s v="Single"/>
    <s v="US Citizen"/>
    <s v="No"/>
    <x v="0"/>
    <x v="9"/>
    <s v="7/2/2014"/>
    <s v="unhappy"/>
    <x v="1"/>
    <x v="0"/>
    <x v="5"/>
    <n v="11"/>
    <x v="0"/>
    <x v="1"/>
    <n v="4.4000000000000004"/>
    <n v="3"/>
    <n v="0"/>
    <s v="1/5/2014"/>
    <n v="0"/>
    <n v="5"/>
  </r>
  <r>
    <s v="Turpin, Jumil"/>
    <n v="10045"/>
    <n v="1"/>
    <n v="1"/>
    <n v="1"/>
    <n v="1"/>
    <n v="3"/>
    <n v="3"/>
    <n v="0"/>
    <n v="76029"/>
    <n v="0"/>
    <n v="15"/>
    <x v="19"/>
    <s v="MA"/>
    <n v="2343"/>
    <x v="284"/>
    <x v="0"/>
    <s v="Married"/>
    <s v="Eligible NonCitizen"/>
    <s v="No"/>
    <x v="0"/>
    <x v="1"/>
    <s v="working"/>
    <s v="N/A-StillEmployed"/>
    <x v="0"/>
    <x v="1"/>
    <x v="9"/>
    <n v="7"/>
    <x v="3"/>
    <x v="1"/>
    <n v="5"/>
    <n v="4"/>
    <n v="7"/>
    <s v="1/14/2019"/>
    <n v="0"/>
    <n v="8"/>
  </r>
  <r>
    <s v="Valentin,Jackie"/>
    <n v="10205"/>
    <n v="1"/>
    <n v="1"/>
    <n v="0"/>
    <n v="1"/>
    <n v="6"/>
    <n v="3"/>
    <n v="0"/>
    <n v="57859"/>
    <n v="0"/>
    <n v="3"/>
    <x v="11"/>
    <s v="AZ"/>
    <n v="85006"/>
    <x v="285"/>
    <x v="1"/>
    <s v="Married"/>
    <s v="US Citizen"/>
    <s v="No"/>
    <x v="2"/>
    <x v="0"/>
    <s v="working"/>
    <s v="N/A-StillEmployed"/>
    <x v="0"/>
    <x v="4"/>
    <x v="14"/>
    <n v="17"/>
    <x v="1"/>
    <x v="1"/>
    <n v="2.81"/>
    <n v="3"/>
    <n v="0"/>
    <s v="1/17/2019"/>
    <n v="0"/>
    <n v="16"/>
  </r>
  <r>
    <s v="Veera, Abdellah "/>
    <n v="10014"/>
    <n v="0"/>
    <n v="2"/>
    <n v="1"/>
    <n v="5"/>
    <n v="5"/>
    <n v="4"/>
    <n v="0"/>
    <n v="58523"/>
    <n v="1"/>
    <n v="19"/>
    <x v="0"/>
    <s v="MA"/>
    <n v="2171"/>
    <x v="286"/>
    <x v="0"/>
    <s v="Divorced"/>
    <s v="US Citizen"/>
    <s v="No"/>
    <x v="0"/>
    <x v="59"/>
    <s v="2/5/2016"/>
    <s v="maternity leave - did not return"/>
    <x v="1"/>
    <x v="0"/>
    <x v="2"/>
    <n v="20"/>
    <x v="0"/>
    <x v="0"/>
    <n v="4.5"/>
    <n v="5"/>
    <n v="0"/>
    <s v="2/1/2016"/>
    <n v="0"/>
    <n v="15"/>
  </r>
  <r>
    <s v="Vega, Vincent"/>
    <n v="10144"/>
    <n v="0"/>
    <n v="2"/>
    <n v="1"/>
    <n v="1"/>
    <n v="5"/>
    <n v="3"/>
    <n v="0"/>
    <n v="88976"/>
    <n v="0"/>
    <n v="17"/>
    <x v="9"/>
    <s v="MA"/>
    <n v="2169"/>
    <x v="287"/>
    <x v="0"/>
    <s v="Divorced"/>
    <s v="US Citizen"/>
    <s v="No"/>
    <x v="0"/>
    <x v="97"/>
    <s v="working"/>
    <s v="N/A-StillEmployed"/>
    <x v="0"/>
    <x v="0"/>
    <x v="13"/>
    <n v="2"/>
    <x v="3"/>
    <x v="1"/>
    <n v="3.93"/>
    <n v="3"/>
    <n v="0"/>
    <s v="2/27/2019"/>
    <n v="0"/>
    <n v="19"/>
  </r>
  <r>
    <s v="Villanueva, Noah"/>
    <n v="10253"/>
    <n v="0"/>
    <n v="0"/>
    <n v="1"/>
    <n v="1"/>
    <n v="6"/>
    <n v="3"/>
    <n v="0"/>
    <n v="55875"/>
    <n v="0"/>
    <n v="3"/>
    <x v="11"/>
    <s v="ME"/>
    <n v="4063"/>
    <x v="288"/>
    <x v="0"/>
    <s v="Single"/>
    <s v="US Citizen"/>
    <s v="No"/>
    <x v="3"/>
    <x v="25"/>
    <s v="working"/>
    <s v="N/A-StillEmployed"/>
    <x v="0"/>
    <x v="4"/>
    <x v="14"/>
    <n v="17"/>
    <x v="7"/>
    <x v="1"/>
    <n v="4.5"/>
    <n v="4"/>
    <n v="0"/>
    <s v="1/18/2019"/>
    <n v="0"/>
    <n v="11"/>
  </r>
  <r>
    <s v="Voldemort, Lord"/>
    <n v="10118"/>
    <n v="1"/>
    <n v="1"/>
    <n v="1"/>
    <n v="4"/>
    <n v="3"/>
    <n v="3"/>
    <n v="0"/>
    <n v="113999"/>
    <n v="1"/>
    <n v="8"/>
    <x v="6"/>
    <s v="MA"/>
    <n v="1960"/>
    <x v="289"/>
    <x v="0"/>
    <s v="Married"/>
    <s v="US Citizen"/>
    <s v="No"/>
    <x v="1"/>
    <x v="20"/>
    <s v="2/22/2017"/>
    <s v="no-call, no-show"/>
    <x v="2"/>
    <x v="1"/>
    <x v="1"/>
    <n v="4"/>
    <x v="3"/>
    <x v="1"/>
    <n v="4.33"/>
    <n v="3"/>
    <n v="7"/>
    <s v="2/15/2017"/>
    <n v="0"/>
    <n v="9"/>
  </r>
  <r>
    <s v="Volk, Colleen"/>
    <n v="10022"/>
    <n v="1"/>
    <n v="1"/>
    <n v="0"/>
    <n v="4"/>
    <n v="5"/>
    <n v="4"/>
    <n v="0"/>
    <n v="49773"/>
    <n v="1"/>
    <n v="19"/>
    <x v="0"/>
    <s v="MA"/>
    <n v="2747"/>
    <x v="290"/>
    <x v="1"/>
    <s v="Married"/>
    <s v="US Citizen"/>
    <s v="No"/>
    <x v="0"/>
    <x v="64"/>
    <s v="2/8/2016"/>
    <s v="gross misconduct"/>
    <x v="2"/>
    <x v="0"/>
    <x v="11"/>
    <n v="18"/>
    <x v="2"/>
    <x v="0"/>
    <n v="4.3"/>
    <n v="5"/>
    <n v="0"/>
    <s v="2/1/2015"/>
    <n v="0"/>
    <n v="18"/>
  </r>
  <r>
    <s v="Von Massenbach, Anna"/>
    <n v="10183"/>
    <n v="0"/>
    <n v="0"/>
    <n v="0"/>
    <n v="2"/>
    <n v="5"/>
    <n v="3"/>
    <n v="0"/>
    <n v="62068"/>
    <n v="0"/>
    <n v="19"/>
    <x v="0"/>
    <s v="MA"/>
    <n v="2124"/>
    <x v="291"/>
    <x v="1"/>
    <s v="Single"/>
    <s v="US Citizen"/>
    <s v="No"/>
    <x v="0"/>
    <x v="98"/>
    <s v="working"/>
    <s v="N/A-StillEmployed"/>
    <x v="0"/>
    <x v="0"/>
    <x v="0"/>
    <n v="22"/>
    <x v="0"/>
    <x v="1"/>
    <n v="3.21"/>
    <n v="3"/>
    <n v="0"/>
    <s v="1/29/2019"/>
    <n v="0"/>
    <n v="7"/>
  </r>
  <r>
    <s v="Walker, Roger"/>
    <n v="10190"/>
    <n v="0"/>
    <n v="0"/>
    <n v="1"/>
    <n v="1"/>
    <n v="5"/>
    <n v="3"/>
    <n v="0"/>
    <n v="66541"/>
    <n v="0"/>
    <n v="20"/>
    <x v="2"/>
    <s v="MA"/>
    <n v="2459"/>
    <x v="292"/>
    <x v="0"/>
    <s v="Single"/>
    <s v="US Citizen"/>
    <s v="No"/>
    <x v="1"/>
    <x v="29"/>
    <s v="working"/>
    <s v="N/A-StillEmployed"/>
    <x v="0"/>
    <x v="0"/>
    <x v="7"/>
    <n v="19"/>
    <x v="3"/>
    <x v="1"/>
    <n v="3.11"/>
    <n v="5"/>
    <n v="0"/>
    <s v="2/12/2019"/>
    <n v="0"/>
    <n v="4"/>
  </r>
  <r>
    <s v="Wallace, Courtney  E"/>
    <n v="10274"/>
    <n v="1"/>
    <n v="1"/>
    <n v="0"/>
    <n v="5"/>
    <n v="5"/>
    <n v="3"/>
    <n v="1"/>
    <n v="80512"/>
    <n v="1"/>
    <n v="18"/>
    <x v="9"/>
    <s v="MA"/>
    <n v="2478"/>
    <x v="293"/>
    <x v="1"/>
    <s v="Married"/>
    <s v="US Citizen"/>
    <s v="No"/>
    <x v="1"/>
    <x v="64"/>
    <s v="1/2/2012"/>
    <s v="Another position"/>
    <x v="1"/>
    <x v="0"/>
    <x v="13"/>
    <n v="2"/>
    <x v="4"/>
    <x v="1"/>
    <n v="4.5"/>
    <n v="3"/>
    <n v="0"/>
    <s v="1/2/2012"/>
    <n v="0"/>
    <n v="5"/>
  </r>
  <r>
    <s v="Wallace, Theresa"/>
    <n v="10293"/>
    <n v="0"/>
    <n v="0"/>
    <n v="0"/>
    <n v="5"/>
    <n v="5"/>
    <n v="2"/>
    <n v="0"/>
    <n v="50274"/>
    <n v="1"/>
    <n v="19"/>
    <x v="0"/>
    <s v="MA"/>
    <n v="1887"/>
    <x v="294"/>
    <x v="1"/>
    <s v="Single"/>
    <s v="US Citizen"/>
    <s v="No"/>
    <x v="0"/>
    <x v="59"/>
    <s v="9/1/2015"/>
    <s v="career change"/>
    <x v="1"/>
    <x v="0"/>
    <x v="3"/>
    <n v="16"/>
    <x v="6"/>
    <x v="2"/>
    <n v="2.5"/>
    <n v="3"/>
    <n v="0"/>
    <s v="9/5/2014"/>
    <n v="6"/>
    <n v="13"/>
  </r>
  <r>
    <s v="Wang, Charlie"/>
    <n v="10172"/>
    <n v="0"/>
    <n v="0"/>
    <n v="1"/>
    <n v="1"/>
    <n v="3"/>
    <n v="3"/>
    <n v="0"/>
    <n v="84903"/>
    <n v="0"/>
    <n v="22"/>
    <x v="24"/>
    <s v="MA"/>
    <n v="1887"/>
    <x v="295"/>
    <x v="0"/>
    <s v="Single"/>
    <s v="US Citizen"/>
    <s v="No"/>
    <x v="3"/>
    <x v="45"/>
    <s v="working"/>
    <s v="N/A-StillEmployed"/>
    <x v="0"/>
    <x v="1"/>
    <x v="19"/>
    <n v="13"/>
    <x v="1"/>
    <x v="1"/>
    <n v="3.42"/>
    <n v="4"/>
    <n v="7"/>
    <s v="1/4/2019"/>
    <n v="0"/>
    <n v="17"/>
  </r>
  <r>
    <s v="Warfield, Sarah"/>
    <n v="10127"/>
    <n v="0"/>
    <n v="4"/>
    <n v="0"/>
    <n v="1"/>
    <n v="3"/>
    <n v="3"/>
    <n v="0"/>
    <n v="107226"/>
    <n v="0"/>
    <n v="28"/>
    <x v="15"/>
    <s v="MA"/>
    <n v="2453"/>
    <x v="296"/>
    <x v="1"/>
    <s v="Widowed"/>
    <s v="US Citizen"/>
    <s v="No"/>
    <x v="3"/>
    <x v="1"/>
    <s v="working"/>
    <s v="N/A-StillEmployed"/>
    <x v="0"/>
    <x v="1"/>
    <x v="9"/>
    <n v="7"/>
    <x v="3"/>
    <x v="1"/>
    <n v="4.2"/>
    <n v="4"/>
    <n v="8"/>
    <s v="2/5/2019"/>
    <n v="0"/>
    <n v="7"/>
  </r>
  <r>
    <s v="Whittier, Scott"/>
    <n v="10072"/>
    <n v="0"/>
    <n v="0"/>
    <n v="1"/>
    <n v="5"/>
    <n v="5"/>
    <n v="3"/>
    <n v="0"/>
    <n v="58371"/>
    <n v="1"/>
    <n v="19"/>
    <x v="0"/>
    <s v="MA"/>
    <n v="2030"/>
    <x v="297"/>
    <x v="0"/>
    <s v="Single"/>
    <s v="US Citizen"/>
    <s v="Yes"/>
    <x v="0"/>
    <x v="9"/>
    <s v="5/15/2014"/>
    <s v="hours"/>
    <x v="1"/>
    <x v="0"/>
    <x v="4"/>
    <n v="39"/>
    <x v="0"/>
    <x v="1"/>
    <n v="5"/>
    <n v="5"/>
    <n v="0"/>
    <s v="5/15/2014"/>
    <n v="0"/>
    <n v="11"/>
  </r>
  <r>
    <s v="Wilber, Barry"/>
    <n v="10048"/>
    <n v="1"/>
    <n v="1"/>
    <n v="1"/>
    <n v="5"/>
    <n v="5"/>
    <n v="3"/>
    <n v="0"/>
    <n v="55140"/>
    <n v="1"/>
    <n v="19"/>
    <x v="0"/>
    <s v="MA"/>
    <n v="2324"/>
    <x v="59"/>
    <x v="0"/>
    <s v="Married"/>
    <s v="Eligible NonCitizen"/>
    <s v="No"/>
    <x v="0"/>
    <x v="36"/>
    <s v="9/7/2015"/>
    <s v="unhappy"/>
    <x v="1"/>
    <x v="0"/>
    <x v="5"/>
    <n v="11"/>
    <x v="7"/>
    <x v="1"/>
    <n v="5"/>
    <n v="3"/>
    <n v="0"/>
    <s v="2/15/2015"/>
    <n v="0"/>
    <n v="7"/>
  </r>
  <r>
    <s v="Wilkes, Annie"/>
    <n v="10204"/>
    <n v="0"/>
    <n v="2"/>
    <n v="0"/>
    <n v="5"/>
    <n v="5"/>
    <n v="3"/>
    <n v="0"/>
    <n v="58062"/>
    <n v="1"/>
    <n v="19"/>
    <x v="0"/>
    <s v="MA"/>
    <n v="1876"/>
    <x v="298"/>
    <x v="1"/>
    <s v="Divorced"/>
    <s v="US Citizen"/>
    <s v="No"/>
    <x v="0"/>
    <x v="9"/>
    <s v="5/14/2012"/>
    <s v="Another position"/>
    <x v="1"/>
    <x v="0"/>
    <x v="7"/>
    <n v="19"/>
    <x v="2"/>
    <x v="1"/>
    <n v="3.6"/>
    <n v="5"/>
    <n v="0"/>
    <s v="2/6/2011"/>
    <n v="0"/>
    <n v="9"/>
  </r>
  <r>
    <s v="Williams, Jacquelyn  "/>
    <n v="10264"/>
    <n v="0"/>
    <n v="0"/>
    <n v="0"/>
    <n v="5"/>
    <n v="5"/>
    <n v="3"/>
    <n v="1"/>
    <n v="59728"/>
    <n v="1"/>
    <n v="19"/>
    <x v="0"/>
    <s v="MA"/>
    <n v="2109"/>
    <x v="299"/>
    <x v="1"/>
    <s v="Single"/>
    <s v="US Citizen"/>
    <s v="Yes"/>
    <x v="1"/>
    <x v="4"/>
    <s v="6/27/2015"/>
    <s v="relocation out of area"/>
    <x v="1"/>
    <x v="0"/>
    <x v="7"/>
    <n v="19"/>
    <x v="4"/>
    <x v="1"/>
    <n v="4.3"/>
    <n v="4"/>
    <n v="0"/>
    <s v="6/2/2014"/>
    <n v="0"/>
    <n v="16"/>
  </r>
  <r>
    <s v="Winthrop, Jordan  "/>
    <n v="10033"/>
    <n v="0"/>
    <n v="0"/>
    <n v="1"/>
    <n v="5"/>
    <n v="5"/>
    <n v="4"/>
    <n v="0"/>
    <n v="70507"/>
    <n v="1"/>
    <n v="20"/>
    <x v="2"/>
    <s v="MA"/>
    <n v="2045"/>
    <x v="300"/>
    <x v="0"/>
    <s v="Single"/>
    <s v="US Citizen"/>
    <s v="No"/>
    <x v="0"/>
    <x v="46"/>
    <s v="2/21/2016"/>
    <s v="retiring"/>
    <x v="1"/>
    <x v="0"/>
    <x v="8"/>
    <n v="12"/>
    <x v="0"/>
    <x v="0"/>
    <n v="5"/>
    <n v="3"/>
    <n v="0"/>
    <s v="1/19/2016"/>
    <n v="0"/>
    <n v="7"/>
  </r>
  <r>
    <s v="Wolk, Hang  T"/>
    <n v="10174"/>
    <n v="0"/>
    <n v="0"/>
    <n v="0"/>
    <n v="1"/>
    <n v="5"/>
    <n v="3"/>
    <n v="0"/>
    <n v="60446"/>
    <n v="0"/>
    <n v="20"/>
    <x v="2"/>
    <s v="MA"/>
    <n v="2302"/>
    <x v="301"/>
    <x v="1"/>
    <s v="Single"/>
    <s v="US Citizen"/>
    <s v="No"/>
    <x v="0"/>
    <x v="22"/>
    <s v="working"/>
    <s v="N/A-StillEmployed"/>
    <x v="0"/>
    <x v="0"/>
    <x v="10"/>
    <n v="14"/>
    <x v="0"/>
    <x v="1"/>
    <n v="3.4"/>
    <n v="4"/>
    <n v="0"/>
    <s v="2/21/2019"/>
    <n v="0"/>
    <n v="14"/>
  </r>
  <r>
    <s v="Woodson, Jason"/>
    <n v="10135"/>
    <n v="0"/>
    <n v="0"/>
    <n v="1"/>
    <n v="1"/>
    <n v="5"/>
    <n v="3"/>
    <n v="0"/>
    <n v="65893"/>
    <n v="0"/>
    <n v="20"/>
    <x v="2"/>
    <s v="MA"/>
    <n v="1810"/>
    <x v="302"/>
    <x v="0"/>
    <s v="Single"/>
    <s v="US Citizen"/>
    <s v="No"/>
    <x v="0"/>
    <x v="16"/>
    <s v="working"/>
    <s v="N/A-StillEmployed"/>
    <x v="0"/>
    <x v="0"/>
    <x v="2"/>
    <n v="20"/>
    <x v="0"/>
    <x v="1"/>
    <n v="4.07"/>
    <n v="4"/>
    <n v="0"/>
    <s v="2/28/2019"/>
    <n v="0"/>
    <n v="13"/>
  </r>
  <r>
    <s v="Ybarra, Catherine "/>
    <n v="10301"/>
    <n v="0"/>
    <n v="0"/>
    <n v="0"/>
    <n v="5"/>
    <n v="5"/>
    <n v="1"/>
    <n v="0"/>
    <n v="48513"/>
    <n v="1"/>
    <n v="19"/>
    <x v="0"/>
    <s v="MA"/>
    <n v="2458"/>
    <x v="303"/>
    <x v="1"/>
    <s v="Single"/>
    <s v="US Citizen"/>
    <s v="No"/>
    <x v="3"/>
    <x v="99"/>
    <s v="9/29/2015"/>
    <s v="Another position"/>
    <x v="1"/>
    <x v="0"/>
    <x v="8"/>
    <n v="12"/>
    <x v="2"/>
    <x v="3"/>
    <n v="3.2"/>
    <n v="2"/>
    <n v="0"/>
    <s v="9/2/2015"/>
    <n v="5"/>
    <n v="4"/>
  </r>
  <r>
    <s v="Zamora, Jennifer"/>
    <n v="10010"/>
    <n v="0"/>
    <n v="0"/>
    <n v="0"/>
    <n v="1"/>
    <n v="3"/>
    <n v="4"/>
    <n v="0"/>
    <n v="220450"/>
    <n v="0"/>
    <n v="6"/>
    <x v="31"/>
    <s v="MA"/>
    <n v="2067"/>
    <x v="304"/>
    <x v="1"/>
    <s v="Single"/>
    <s v="US Citizen"/>
    <s v="No"/>
    <x v="0"/>
    <x v="100"/>
    <s v="working"/>
    <s v="N/A-StillEmployed"/>
    <x v="0"/>
    <x v="1"/>
    <x v="13"/>
    <n v="2"/>
    <x v="3"/>
    <x v="0"/>
    <n v="4.5999999999999996"/>
    <n v="5"/>
    <n v="6"/>
    <s v="2/21/2019"/>
    <n v="0"/>
    <n v="16"/>
  </r>
  <r>
    <s v="Zhou, Julia"/>
    <n v="10043"/>
    <n v="0"/>
    <n v="0"/>
    <n v="0"/>
    <n v="1"/>
    <n v="3"/>
    <n v="3"/>
    <n v="0"/>
    <n v="89292"/>
    <n v="0"/>
    <n v="9"/>
    <x v="5"/>
    <s v="MA"/>
    <n v="2148"/>
    <x v="305"/>
    <x v="1"/>
    <s v="Single"/>
    <s v="US Citizen"/>
    <s v="No"/>
    <x v="0"/>
    <x v="1"/>
    <s v="working"/>
    <s v="N/A-StillEmployed"/>
    <x v="0"/>
    <x v="1"/>
    <x v="1"/>
    <n v="4"/>
    <x v="3"/>
    <x v="1"/>
    <n v="5"/>
    <n v="3"/>
    <n v="5"/>
    <s v="2/1/2019"/>
    <n v="0"/>
    <n v="11"/>
  </r>
  <r>
    <s v="Zima, Colleen"/>
    <n v="10271"/>
    <n v="0"/>
    <n v="4"/>
    <n v="0"/>
    <n v="1"/>
    <n v="5"/>
    <n v="3"/>
    <n v="0"/>
    <n v="45046"/>
    <n v="0"/>
    <n v="19"/>
    <x v="0"/>
    <s v="MA"/>
    <n v="1730"/>
    <x v="306"/>
    <x v="1"/>
    <s v="Widowed"/>
    <s v="US Citizen"/>
    <s v="No"/>
    <x v="3"/>
    <x v="22"/>
    <s v="working"/>
    <s v="N/A-StillEmployed"/>
    <x v="0"/>
    <x v="0"/>
    <x v="10"/>
    <n v="14"/>
    <x v="0"/>
    <x v="1"/>
    <n v="4.5"/>
    <n v="5"/>
    <n v="0"/>
    <s v="1/30/2019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6124A-D3EA-419B-A1C7-00BD44C0E0D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3:B53" firstHeaderRow="1" firstDataRow="1" firstDataCol="1"/>
  <pivotFields count="3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axis="axisRow" showAll="0">
      <items count="10">
        <item x="6"/>
        <item x="4"/>
        <item x="3"/>
        <item x="2"/>
        <item x="1"/>
        <item x="0"/>
        <item x="5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mpID" fld="1" subtotal="count" baseField="2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C4305-F5CF-4AB4-BDCA-A1AAB0CA92F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1:B84" firstHeaderRow="1" firstDataRow="1" firstDataCol="1"/>
  <pivotFields count="3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>
      <items count="10">
        <item x="6"/>
        <item x="4"/>
        <item x="3"/>
        <item x="2"/>
        <item x="1"/>
        <item x="0"/>
        <item x="5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EmpID" fld="1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F58AA-C945-4B0B-B877-198D382E8026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0:B214" firstHeaderRow="1" firstDataRow="1" firstDataCol="1"/>
  <pivotFields count="2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EmpID" fld="1" subtotal="count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EmpID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swers2.xlsx!HRDataset_v14">
        <x15:activeTabTopLevelEntity name="[HRDataset_v1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F6DA5-BAD8-4EA8-B683-9544DAF3C64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6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lary" fld="9" subtotal="average" baseField="2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05529-79AC-4910-9410-4021A7011DFC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9:B193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>
      <items count="10">
        <item x="6"/>
        <item x="4"/>
        <item x="3"/>
        <item x="2"/>
        <item x="1"/>
        <item x="0"/>
        <item x="5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" fld="9" subtotal="average" baseField="2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1E282-EBFF-4DF6-B7CB-B1F4614340B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5:B157" firstHeaderRow="1" firstDataRow="1" firstDataCol="1"/>
  <pivotFields count="3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5"/>
        <item x="1"/>
        <item x="0"/>
        <item x="4"/>
        <item x="2"/>
        <item t="default"/>
      </items>
    </pivotField>
    <pivotField axis="axisRow" showAll="0">
      <items count="22">
        <item x="6"/>
        <item x="5"/>
        <item x="20"/>
        <item x="12"/>
        <item x="8"/>
        <item x="19"/>
        <item x="10"/>
        <item x="18"/>
        <item x="3"/>
        <item x="17"/>
        <item x="13"/>
        <item x="15"/>
        <item x="14"/>
        <item x="11"/>
        <item x="7"/>
        <item x="2"/>
        <item x="16"/>
        <item x="0"/>
        <item x="9"/>
        <item x="1"/>
        <item x="4"/>
        <item t="default"/>
      </items>
    </pivotField>
    <pivotField showAll="0"/>
    <pivotField showAll="0">
      <items count="10">
        <item x="6"/>
        <item x="4"/>
        <item x="3"/>
        <item x="2"/>
        <item x="1"/>
        <item x="0"/>
        <item x="5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EmpID" fld="1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F1E4E-AA18-4771-86D7-3DB27FDA7E3F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9:B171" firstHeaderRow="1" firstDataRow="1" firstDataCol="1"/>
  <pivotFields count="2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EmpID" fld="1" subtotal="count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EmpID"/>
  </pivotHierarchies>
  <pivotTableStyleInfo name="PivotStyleLight16" showRowHeaders="1" showColHeaders="1" showRowStripes="0" showColStripes="0" showLastColumn="1"/>
  <filters count="1">
    <filter fld="0" type="count" id="1" iMeasureHier="42">
      <autoFilter ref="A1">
        <filterColumn colId="0">
          <top10 val="1" filterVal="1"/>
        </filterColumn>
      </autoFilter>
    </filter>
  </filters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swers2.xlsx!HRDataset_v14">
        <x15:activeTabTopLevelEntity name="[HRDataset_v1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7A7C0-49C8-41DC-83F3-34D2C6BC1C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22" firstHeaderRow="1" firstDataRow="1" firstDataCol="1"/>
  <pivotFields count="3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ID" fld="1" subtotal="count" baseField="2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74097-8E4B-48DF-A110-2AED665DBBA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0:B123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3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>
      <items count="10">
        <item x="6"/>
        <item x="4"/>
        <item x="3"/>
        <item x="2"/>
        <item x="1"/>
        <item x="0"/>
        <item x="5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Min of Salary" fld="9" subtotal="min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80008-EE15-4F1B-B468-0E68D5FD8C7D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0:B227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>
      <items count="10">
        <item x="6"/>
        <item x="4"/>
        <item x="3"/>
        <item x="2"/>
        <item x="1"/>
        <item x="0"/>
        <item x="5"/>
        <item x="8"/>
        <item x="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erfScoreID" fld="7" subtotal="average" baseField="2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DCF9E-93FB-48ED-9B62-76110E9F1EB8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5:B182" firstHeaderRow="1" firstDataRow="1" firstDataCol="1"/>
  <pivotFields count="3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7">
        <item x="4"/>
        <item x="3"/>
        <item x="1"/>
        <item x="5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>
      <items count="10">
        <item x="6"/>
        <item x="4"/>
        <item x="3"/>
        <item x="2"/>
        <item x="1"/>
        <item x="0"/>
        <item x="5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ID" fld="1" subtotal="count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601036-F6A1-4FD9-ADAF-BDEACCD4888D}" autoFormatId="16" applyNumberFormats="0" applyBorderFormats="0" applyFontFormats="0" applyPatternFormats="0" applyAlignmentFormats="0" applyWidthHeightFormats="0">
  <queryTableRefresh nextId="39" unboundColumnsRight="2">
    <queryTableFields count="38">
      <queryTableField id="1" name="Employee_Name" tableColumnId="1"/>
      <queryTableField id="2" name="EmpID" tableColumnId="2"/>
      <queryTableField id="3" name="MarriedID" tableColumnId="3"/>
      <queryTableField id="4" name="MaritalStatusID" tableColumnId="4"/>
      <queryTableField id="5" name="GenderID" tableColumnId="5"/>
      <queryTableField id="6" name="EmpStatusID" tableColumnId="6"/>
      <queryTableField id="7" name="DeptID" tableColumnId="7"/>
      <queryTableField id="8" name="PerfScoreID" tableColumnId="8"/>
      <queryTableField id="9" name="FromDiversityJobFairID" tableColumnId="9"/>
      <queryTableField id="10" name="Salary" tableColumnId="10"/>
      <queryTableField id="11" name="Termd" tableColumnId="11"/>
      <queryTableField id="12" name="PositionID" tableColumnId="12"/>
      <queryTableField id="13" name="Position" tableColumnId="13"/>
      <queryTableField id="14" name="State" tableColumnId="14"/>
      <queryTableField id="15" name="Zip" tableColumnId="15"/>
      <queryTableField id="16" name="DOB" tableColumnId="16"/>
      <queryTableField id="17" name="Sex" tableColumnId="17"/>
      <queryTableField id="18" name="MaritalDesc" tableColumnId="18"/>
      <queryTableField id="19" name="CitizenDesc" tableColumnId="19"/>
      <queryTableField id="20" name="HispanicLatino" tableColumnId="20"/>
      <queryTableField id="21" name="RaceDesc" tableColumnId="21"/>
      <queryTableField id="22" name="DateofHire" tableColumnId="22"/>
      <queryTableField id="23" name="DateofTermination" tableColumnId="23"/>
      <queryTableField id="24" name="TermReason" tableColumnId="24"/>
      <queryTableField id="25" name="EmploymentStatus" tableColumnId="25"/>
      <queryTableField id="26" name="Department" tableColumnId="26"/>
      <queryTableField id="27" name="ManagerName" tableColumnId="27"/>
      <queryTableField id="28" name="ManagerID" tableColumnId="28"/>
      <queryTableField id="29" name="RecruitmentSource" tableColumnId="29"/>
      <queryTableField id="30" name="PerformanceScore" tableColumnId="30"/>
      <queryTableField id="31" name="EngagementSurvey" tableColumnId="31"/>
      <queryTableField id="32" name="EmpSatisfaction" tableColumnId="32"/>
      <queryTableField id="33" name="SpecialProjectsCount" tableColumnId="33"/>
      <queryTableField id="34" name="LastPerformanceReview_Date" tableColumnId="34"/>
      <queryTableField id="35" name="DaysLateLast30" tableColumnId="35"/>
      <queryTableField id="36" name="Absences" tableColumnId="36"/>
      <queryTableField id="37" dataBound="0" tableColumnId="37"/>
      <queryTableField id="38" dataBound="0" tableColumnId="3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E2259-F19A-4F48-8F41-8BBE10D965DE}" name="HRDataset_v14" displayName="HRDataset_v14" ref="A1:AL312" tableType="queryTable" totalsRowShown="0">
  <autoFilter ref="A1:AL312" xr:uid="{094E2259-F19A-4F48-8F41-8BBE10D965DE}"/>
  <tableColumns count="38">
    <tableColumn id="1" xr3:uid="{DFEA26FB-E0F2-4950-AB05-FCE64169E172}" uniqueName="1" name="Employee_Name" queryTableFieldId="1" dataDxfId="19"/>
    <tableColumn id="2" xr3:uid="{0B4BC13F-724E-4999-8123-FF0E5302FCB0}" uniqueName="2" name="EmpID" queryTableFieldId="2"/>
    <tableColumn id="3" xr3:uid="{57313DE6-3687-4DEC-A639-D3A45B305C2B}" uniqueName="3" name="MarriedID" queryTableFieldId="3"/>
    <tableColumn id="4" xr3:uid="{1D4B9694-FAB7-470E-AC62-BA30A5188603}" uniqueName="4" name="MaritalStatusID" queryTableFieldId="4"/>
    <tableColumn id="5" xr3:uid="{9C759125-7BD4-46A0-8585-6B00F517E235}" uniqueName="5" name="GenderID" queryTableFieldId="5"/>
    <tableColumn id="6" xr3:uid="{2314A3D3-9C63-4AD9-A493-3C5D73E5337F}" uniqueName="6" name="EmpStatusID" queryTableFieldId="6"/>
    <tableColumn id="7" xr3:uid="{C2C192BC-19D1-45A6-B15A-247244E0836F}" uniqueName="7" name="DeptID" queryTableFieldId="7"/>
    <tableColumn id="8" xr3:uid="{EAD2A194-866F-492B-8F68-18CFDA3E30AB}" uniqueName="8" name="PerfScoreID" queryTableFieldId="8"/>
    <tableColumn id="9" xr3:uid="{66F46B05-5A40-4180-8F63-5A8A2B891EB2}" uniqueName="9" name="FromDiversityJobFairID" queryTableFieldId="9"/>
    <tableColumn id="10" xr3:uid="{782F2B24-C6C6-4432-BE05-F9FF8BB8ECE9}" uniqueName="10" name="Salary" queryTableFieldId="10"/>
    <tableColumn id="11" xr3:uid="{AF5F46EB-EFC8-4669-A341-40E5D39C7420}" uniqueName="11" name="Termd" queryTableFieldId="11"/>
    <tableColumn id="12" xr3:uid="{64A98ACD-7D9F-4B94-B7D6-5B567B471FF1}" uniqueName="12" name="PositionID" queryTableFieldId="12"/>
    <tableColumn id="13" xr3:uid="{78809B39-7645-4614-9484-B7DA197109A6}" uniqueName="13" name="Position" queryTableFieldId="13" dataDxfId="18"/>
    <tableColumn id="14" xr3:uid="{1A4F4510-9212-45FB-91D6-216DFEDA6B30}" uniqueName="14" name="State" queryTableFieldId="14" dataDxfId="17"/>
    <tableColumn id="15" xr3:uid="{1AF72FBB-ABB7-48E5-9B61-D4230CA15EE0}" uniqueName="15" name="Zip" queryTableFieldId="15"/>
    <tableColumn id="16" xr3:uid="{F8054494-5D56-4782-B354-E2D9E568ED86}" uniqueName="16" name="DOB" queryTableFieldId="16" dataDxfId="16"/>
    <tableColumn id="17" xr3:uid="{EF543181-43E4-4A9C-A5D3-F27BE0C31058}" uniqueName="17" name="Sex" queryTableFieldId="17" dataDxfId="15"/>
    <tableColumn id="18" xr3:uid="{E8B01DE1-8F7E-4ADC-95BF-D6A283E51236}" uniqueName="18" name="MaritalDesc" queryTableFieldId="18" dataDxfId="14"/>
    <tableColumn id="19" xr3:uid="{244AA803-818A-402F-A3E8-220A98334C84}" uniqueName="19" name="CitizenDesc" queryTableFieldId="19" dataDxfId="13"/>
    <tableColumn id="20" xr3:uid="{00999281-10AF-406C-AFAE-561BD11503BF}" uniqueName="20" name="HispanicLatino" queryTableFieldId="20" dataDxfId="12"/>
    <tableColumn id="21" xr3:uid="{D4012719-B588-4646-B2C8-06F8D4766BBA}" uniqueName="21" name="RaceDesc" queryTableFieldId="21" dataDxfId="11"/>
    <tableColumn id="22" xr3:uid="{537980BC-3617-431D-A760-A82BC5BDDB8E}" uniqueName="22" name="DateofHire" queryTableFieldId="22" dataDxfId="10"/>
    <tableColumn id="23" xr3:uid="{B03D21C9-1E16-44F3-BC1F-CF769C22C79A}" uniqueName="23" name="DateofTermination" queryTableFieldId="23" dataDxfId="9"/>
    <tableColumn id="24" xr3:uid="{8EDEDB3E-7319-4C87-A876-6E4C57475DE5}" uniqueName="24" name="TermReason" queryTableFieldId="24" dataDxfId="8"/>
    <tableColumn id="25" xr3:uid="{9CCECF82-E69E-4CC1-ACDA-E59400ED933D}" uniqueName="25" name="EmploymentStatus" queryTableFieldId="25" dataDxfId="7"/>
    <tableColumn id="26" xr3:uid="{C122ECC2-A10A-4BBC-9100-B828695305DD}" uniqueName="26" name="Department" queryTableFieldId="26" dataDxfId="6"/>
    <tableColumn id="27" xr3:uid="{E86D5413-E15B-4A01-8486-634E5CB332F0}" uniqueName="27" name="ManagerName" queryTableFieldId="27" dataDxfId="5"/>
    <tableColumn id="28" xr3:uid="{C2C3DF85-ACDB-4E5E-8D3A-3A9C970C05AB}" uniqueName="28" name="ManagerID" queryTableFieldId="28"/>
    <tableColumn id="29" xr3:uid="{7FEFF786-F12E-4D99-8DFD-3AFE81C1E365}" uniqueName="29" name="RecruitmentSource" queryTableFieldId="29" dataDxfId="4"/>
    <tableColumn id="30" xr3:uid="{3DCC7C8B-9E44-4FDE-B784-2BF80AF31435}" uniqueName="30" name="PerformanceScore" queryTableFieldId="30" dataDxfId="3"/>
    <tableColumn id="31" xr3:uid="{89691748-FBA0-4753-A241-DE92394A41B1}" uniqueName="31" name="EngagementSurvey" queryTableFieldId="31"/>
    <tableColumn id="32" xr3:uid="{5D6F478E-AA3E-4118-A3C4-3443D6641850}" uniqueName="32" name="EmpSatisfaction" queryTableFieldId="32"/>
    <tableColumn id="33" xr3:uid="{C786F11B-4086-4BA3-8986-F46272B8AD9B}" uniqueName="33" name="SpecialProjectsCount" queryTableFieldId="33"/>
    <tableColumn id="34" xr3:uid="{33B5814A-D999-4FDE-9C79-584A4BAEEFAB}" uniqueName="34" name="LastPerformanceReview_Date" queryTableFieldId="34" dataDxfId="2"/>
    <tableColumn id="35" xr3:uid="{00C4443C-8004-4516-965A-B13BE1E063F4}" uniqueName="35" name="DaysLateLast30" queryTableFieldId="35"/>
    <tableColumn id="36" xr3:uid="{2F59E074-A5C6-4AF4-9C43-8FB10FEC92C3}" uniqueName="36" name="Absences" queryTableFieldId="36"/>
    <tableColumn id="37" xr3:uid="{412D0A7B-96BE-473D-96A4-F84AD036953A}" uniqueName="37" name="h_year" queryTableFieldId="37" dataDxfId="1">
      <calculatedColumnFormula>YEAR(HRDataset_v14[[#This Row],[DateofHire]])</calculatedColumnFormula>
    </tableColumn>
    <tableColumn id="38" xr3:uid="{292477FB-8E65-4D6C-9D7C-4FAD757827DD}" uniqueName="38" name="dob_year" queryTableFieldId="38" dataDxfId="0">
      <calculatedColumnFormula>YEAR(HRDataset_v14[[#This Row],[DOB]])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B97E-FDC5-4E2D-9452-A211E5B0CB32}">
  <dimension ref="A1:AL312"/>
  <sheetViews>
    <sheetView topLeftCell="AG37" workbookViewId="0">
      <selection activeCell="AB21" sqref="AB21"/>
    </sheetView>
  </sheetViews>
  <sheetFormatPr defaultRowHeight="14.4" x14ac:dyDescent="0.3"/>
  <cols>
    <col min="1" max="1" width="21.6640625" bestFit="1" customWidth="1"/>
    <col min="2" max="2" width="8.77734375" bestFit="1" customWidth="1"/>
    <col min="3" max="3" width="11.6640625" bestFit="1" customWidth="1"/>
    <col min="4" max="4" width="16.33203125" bestFit="1" customWidth="1"/>
    <col min="5" max="5" width="11.109375" bestFit="1" customWidth="1"/>
    <col min="6" max="6" width="14" bestFit="1" customWidth="1"/>
    <col min="7" max="7" width="9" bestFit="1" customWidth="1"/>
    <col min="8" max="8" width="13.109375" bestFit="1" customWidth="1"/>
    <col min="9" max="9" width="22.6640625" bestFit="1" customWidth="1"/>
    <col min="10" max="10" width="8.33203125" bestFit="1" customWidth="1"/>
    <col min="11" max="11" width="8.6640625" bestFit="1" customWidth="1"/>
    <col min="12" max="12" width="11.77734375" bestFit="1" customWidth="1"/>
    <col min="13" max="13" width="26.33203125" bestFit="1" customWidth="1"/>
    <col min="14" max="14" width="7.5546875" bestFit="1" customWidth="1"/>
    <col min="15" max="15" width="6" bestFit="1" customWidth="1"/>
    <col min="16" max="16" width="10.77734375" customWidth="1"/>
    <col min="17" max="17" width="6.109375" bestFit="1" customWidth="1"/>
    <col min="18" max="18" width="13.109375" bestFit="1" customWidth="1"/>
    <col min="19" max="19" width="16.109375" bestFit="1" customWidth="1"/>
    <col min="20" max="20" width="15.5546875" bestFit="1" customWidth="1"/>
    <col min="21" max="21" width="28.21875" bestFit="1" customWidth="1"/>
    <col min="22" max="22" width="12.21875" style="4" customWidth="1"/>
    <col min="23" max="23" width="19.21875" bestFit="1" customWidth="1"/>
    <col min="24" max="24" width="26.77734375" bestFit="1" customWidth="1"/>
    <col min="25" max="25" width="19.77734375" bestFit="1" customWidth="1"/>
    <col min="26" max="26" width="18.44140625" bestFit="1" customWidth="1"/>
    <col min="27" max="27" width="16.88671875" bestFit="1" customWidth="1"/>
    <col min="28" max="28" width="12.5546875" bestFit="1" customWidth="1"/>
    <col min="29" max="29" width="20.77734375" bestFit="1" customWidth="1"/>
    <col min="30" max="30" width="18.88671875" bestFit="1" customWidth="1"/>
    <col min="31" max="31" width="19.77734375" bestFit="1" customWidth="1"/>
    <col min="32" max="32" width="16.88671875" bestFit="1" customWidth="1"/>
    <col min="33" max="33" width="21.21875" bestFit="1" customWidth="1"/>
    <col min="34" max="34" width="28.77734375" bestFit="1" customWidth="1"/>
    <col min="35" max="35" width="16.21875" bestFit="1" customWidth="1"/>
    <col min="36" max="36" width="11.1093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735</v>
      </c>
      <c r="AL1" t="s">
        <v>736</v>
      </c>
    </row>
    <row r="2" spans="1:38" x14ac:dyDescent="0.3">
      <c r="A2" t="s">
        <v>36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37</v>
      </c>
      <c r="N2" t="s">
        <v>38</v>
      </c>
      <c r="O2">
        <v>1960</v>
      </c>
      <c r="P2" s="3">
        <v>30507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s="4">
        <v>40729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>
        <v>22</v>
      </c>
      <c r="AC2" t="s">
        <v>49</v>
      </c>
      <c r="AD2" t="s">
        <v>50</v>
      </c>
      <c r="AE2">
        <v>4.5999999999999996</v>
      </c>
      <c r="AF2">
        <v>5</v>
      </c>
      <c r="AG2">
        <v>0</v>
      </c>
      <c r="AH2" t="s">
        <v>51</v>
      </c>
      <c r="AI2">
        <v>0</v>
      </c>
      <c r="AJ2">
        <v>1</v>
      </c>
      <c r="AK2">
        <f>YEAR(HRDataset_v14[[#This Row],[DateofHire]])</f>
        <v>2011</v>
      </c>
      <c r="AL2">
        <f>YEAR(HRDataset_v14[[#This Row],[DOB]])</f>
        <v>1983</v>
      </c>
    </row>
    <row r="3" spans="1:38" x14ac:dyDescent="0.3">
      <c r="A3" t="s">
        <v>52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53</v>
      </c>
      <c r="N3" t="s">
        <v>38</v>
      </c>
      <c r="O3">
        <v>2148</v>
      </c>
      <c r="P3" s="3">
        <v>27519</v>
      </c>
      <c r="Q3" t="s">
        <v>39</v>
      </c>
      <c r="R3" t="s">
        <v>54</v>
      </c>
      <c r="S3" t="s">
        <v>41</v>
      </c>
      <c r="T3" t="s">
        <v>42</v>
      </c>
      <c r="U3" t="s">
        <v>43</v>
      </c>
      <c r="V3" s="4">
        <v>42093</v>
      </c>
      <c r="W3" t="s">
        <v>56</v>
      </c>
      <c r="X3" t="s">
        <v>57</v>
      </c>
      <c r="Y3" t="s">
        <v>58</v>
      </c>
      <c r="Z3" t="s">
        <v>59</v>
      </c>
      <c r="AA3" t="s">
        <v>60</v>
      </c>
      <c r="AB3">
        <v>4</v>
      </c>
      <c r="AC3" t="s">
        <v>61</v>
      </c>
      <c r="AD3" t="s">
        <v>62</v>
      </c>
      <c r="AE3">
        <v>4.96</v>
      </c>
      <c r="AF3">
        <v>3</v>
      </c>
      <c r="AG3">
        <v>6</v>
      </c>
      <c r="AH3" t="s">
        <v>63</v>
      </c>
      <c r="AI3">
        <v>0</v>
      </c>
      <c r="AJ3">
        <v>17</v>
      </c>
      <c r="AK3">
        <f>YEAR(HRDataset_v14[[#This Row],[DateofHire]])</f>
        <v>2015</v>
      </c>
      <c r="AL3">
        <f>YEAR(HRDataset_v14[[#This Row],[DOB]])</f>
        <v>1975</v>
      </c>
    </row>
    <row r="4" spans="1:38" x14ac:dyDescent="0.3">
      <c r="A4" t="s">
        <v>64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65</v>
      </c>
      <c r="N4" t="s">
        <v>38</v>
      </c>
      <c r="O4">
        <v>1810</v>
      </c>
      <c r="P4" s="3">
        <v>32405</v>
      </c>
      <c r="Q4" t="s">
        <v>66</v>
      </c>
      <c r="R4" t="s">
        <v>54</v>
      </c>
      <c r="S4" t="s">
        <v>41</v>
      </c>
      <c r="T4" t="s">
        <v>42</v>
      </c>
      <c r="U4" t="s">
        <v>43</v>
      </c>
      <c r="V4" s="4">
        <v>40729</v>
      </c>
      <c r="W4" t="s">
        <v>67</v>
      </c>
      <c r="X4" t="s">
        <v>68</v>
      </c>
      <c r="Y4" t="s">
        <v>58</v>
      </c>
      <c r="Z4" t="s">
        <v>47</v>
      </c>
      <c r="AA4" t="s">
        <v>69</v>
      </c>
      <c r="AB4">
        <v>20</v>
      </c>
      <c r="AC4" t="s">
        <v>49</v>
      </c>
      <c r="AD4" t="s">
        <v>62</v>
      </c>
      <c r="AE4">
        <v>3.02</v>
      </c>
      <c r="AF4">
        <v>3</v>
      </c>
      <c r="AG4">
        <v>0</v>
      </c>
      <c r="AH4" t="s">
        <v>70</v>
      </c>
      <c r="AI4">
        <v>0</v>
      </c>
      <c r="AJ4">
        <v>3</v>
      </c>
      <c r="AK4">
        <f>YEAR(HRDataset_v14[[#This Row],[DateofHire]])</f>
        <v>2011</v>
      </c>
      <c r="AL4">
        <f>YEAR(HRDataset_v14[[#This Row],[DOB]])</f>
        <v>1988</v>
      </c>
    </row>
    <row r="5" spans="1:38" x14ac:dyDescent="0.3">
      <c r="A5" t="s">
        <v>71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37</v>
      </c>
      <c r="N5" t="s">
        <v>38</v>
      </c>
      <c r="O5">
        <v>1886</v>
      </c>
      <c r="P5" s="3">
        <v>32413</v>
      </c>
      <c r="Q5" t="s">
        <v>66</v>
      </c>
      <c r="R5" t="s">
        <v>54</v>
      </c>
      <c r="S5" t="s">
        <v>41</v>
      </c>
      <c r="T5" t="s">
        <v>42</v>
      </c>
      <c r="U5" t="s">
        <v>43</v>
      </c>
      <c r="V5" s="4">
        <v>39454</v>
      </c>
      <c r="W5" t="s">
        <v>44</v>
      </c>
      <c r="X5" t="s">
        <v>45</v>
      </c>
      <c r="Y5" t="s">
        <v>46</v>
      </c>
      <c r="Z5" t="s">
        <v>47</v>
      </c>
      <c r="AA5" t="s">
        <v>72</v>
      </c>
      <c r="AB5">
        <v>16</v>
      </c>
      <c r="AC5" t="s">
        <v>61</v>
      </c>
      <c r="AD5" t="s">
        <v>62</v>
      </c>
      <c r="AE5">
        <v>4.84</v>
      </c>
      <c r="AF5">
        <v>5</v>
      </c>
      <c r="AG5">
        <v>0</v>
      </c>
      <c r="AH5" t="s">
        <v>73</v>
      </c>
      <c r="AI5">
        <v>0</v>
      </c>
      <c r="AJ5">
        <v>15</v>
      </c>
      <c r="AK5">
        <f>YEAR(HRDataset_v14[[#This Row],[DateofHire]])</f>
        <v>2008</v>
      </c>
      <c r="AL5">
        <f>YEAR(HRDataset_v14[[#This Row],[DOB]])</f>
        <v>1988</v>
      </c>
    </row>
    <row r="6" spans="1:38" x14ac:dyDescent="0.3">
      <c r="A6" t="s">
        <v>74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37</v>
      </c>
      <c r="N6" t="s">
        <v>38</v>
      </c>
      <c r="O6">
        <v>2169</v>
      </c>
      <c r="P6" s="3">
        <v>32759</v>
      </c>
      <c r="Q6" t="s">
        <v>66</v>
      </c>
      <c r="R6" t="s">
        <v>75</v>
      </c>
      <c r="S6" t="s">
        <v>41</v>
      </c>
      <c r="T6" t="s">
        <v>42</v>
      </c>
      <c r="U6" t="s">
        <v>43</v>
      </c>
      <c r="V6" s="4">
        <v>40735</v>
      </c>
      <c r="W6" t="s">
        <v>76</v>
      </c>
      <c r="X6" t="s">
        <v>77</v>
      </c>
      <c r="Y6" t="s">
        <v>58</v>
      </c>
      <c r="Z6" t="s">
        <v>47</v>
      </c>
      <c r="AA6" t="s">
        <v>78</v>
      </c>
      <c r="AB6">
        <v>39</v>
      </c>
      <c r="AC6" t="s">
        <v>79</v>
      </c>
      <c r="AD6" t="s">
        <v>62</v>
      </c>
      <c r="AE6">
        <v>5</v>
      </c>
      <c r="AF6">
        <v>4</v>
      </c>
      <c r="AG6">
        <v>0</v>
      </c>
      <c r="AH6" t="s">
        <v>80</v>
      </c>
      <c r="AI6">
        <v>0</v>
      </c>
      <c r="AJ6">
        <v>2</v>
      </c>
      <c r="AK6">
        <f>YEAR(HRDataset_v14[[#This Row],[DateofHire]])</f>
        <v>2011</v>
      </c>
      <c r="AL6">
        <f>YEAR(HRDataset_v14[[#This Row],[DOB]])</f>
        <v>1989</v>
      </c>
    </row>
    <row r="7" spans="1:38" x14ac:dyDescent="0.3">
      <c r="A7" t="s">
        <v>81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37</v>
      </c>
      <c r="N7" t="s">
        <v>38</v>
      </c>
      <c r="O7">
        <v>1844</v>
      </c>
      <c r="P7" s="3">
        <v>28267</v>
      </c>
      <c r="Q7" t="s">
        <v>66</v>
      </c>
      <c r="R7" t="s">
        <v>40</v>
      </c>
      <c r="S7" t="s">
        <v>41</v>
      </c>
      <c r="T7" t="s">
        <v>42</v>
      </c>
      <c r="U7" t="s">
        <v>43</v>
      </c>
      <c r="V7" s="4">
        <v>40917</v>
      </c>
      <c r="W7" t="s">
        <v>44</v>
      </c>
      <c r="X7" t="s">
        <v>45</v>
      </c>
      <c r="Y7" t="s">
        <v>46</v>
      </c>
      <c r="Z7" t="s">
        <v>47</v>
      </c>
      <c r="AA7" t="s">
        <v>82</v>
      </c>
      <c r="AB7">
        <v>11</v>
      </c>
      <c r="AC7" t="s">
        <v>49</v>
      </c>
      <c r="AD7" t="s">
        <v>50</v>
      </c>
      <c r="AE7">
        <v>5</v>
      </c>
      <c r="AF7">
        <v>5</v>
      </c>
      <c r="AG7">
        <v>0</v>
      </c>
      <c r="AH7" t="s">
        <v>83</v>
      </c>
      <c r="AI7">
        <v>0</v>
      </c>
      <c r="AJ7">
        <v>15</v>
      </c>
      <c r="AK7">
        <f>YEAR(HRDataset_v14[[#This Row],[DateofHire]])</f>
        <v>2012</v>
      </c>
      <c r="AL7">
        <f>YEAR(HRDataset_v14[[#This Row],[DOB]])</f>
        <v>1977</v>
      </c>
    </row>
    <row r="8" spans="1:38" x14ac:dyDescent="0.3">
      <c r="A8" t="s">
        <v>84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85</v>
      </c>
      <c r="N8" t="s">
        <v>38</v>
      </c>
      <c r="O8">
        <v>2110</v>
      </c>
      <c r="P8" s="3">
        <v>28999</v>
      </c>
      <c r="Q8" t="s">
        <v>66</v>
      </c>
      <c r="R8" t="s">
        <v>40</v>
      </c>
      <c r="S8" t="s">
        <v>41</v>
      </c>
      <c r="T8" t="s">
        <v>42</v>
      </c>
      <c r="U8" t="s">
        <v>43</v>
      </c>
      <c r="V8" s="4">
        <v>41953</v>
      </c>
      <c r="W8" t="s">
        <v>44</v>
      </c>
      <c r="X8" t="s">
        <v>45</v>
      </c>
      <c r="Y8" t="s">
        <v>46</v>
      </c>
      <c r="Z8" t="s">
        <v>86</v>
      </c>
      <c r="AA8" t="s">
        <v>87</v>
      </c>
      <c r="AB8">
        <v>10</v>
      </c>
      <c r="AC8" t="s">
        <v>49</v>
      </c>
      <c r="AD8" t="s">
        <v>62</v>
      </c>
      <c r="AE8">
        <v>3.04</v>
      </c>
      <c r="AF8">
        <v>3</v>
      </c>
      <c r="AG8">
        <v>4</v>
      </c>
      <c r="AH8" t="s">
        <v>88</v>
      </c>
      <c r="AI8">
        <v>0</v>
      </c>
      <c r="AJ8">
        <v>19</v>
      </c>
      <c r="AK8">
        <f>YEAR(HRDataset_v14[[#This Row],[DateofHire]])</f>
        <v>2014</v>
      </c>
      <c r="AL8">
        <f>YEAR(HRDataset_v14[[#This Row],[DOB]])</f>
        <v>1979</v>
      </c>
    </row>
    <row r="9" spans="1:38" x14ac:dyDescent="0.3">
      <c r="A9" t="s">
        <v>89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37</v>
      </c>
      <c r="N9" t="s">
        <v>38</v>
      </c>
      <c r="O9">
        <v>2199</v>
      </c>
      <c r="P9" s="3">
        <v>30365</v>
      </c>
      <c r="Q9" t="s">
        <v>39</v>
      </c>
      <c r="R9" t="s">
        <v>90</v>
      </c>
      <c r="S9" t="s">
        <v>41</v>
      </c>
      <c r="T9" t="s">
        <v>42</v>
      </c>
      <c r="U9" t="s">
        <v>43</v>
      </c>
      <c r="V9" s="4">
        <v>41547</v>
      </c>
      <c r="W9" t="s">
        <v>44</v>
      </c>
      <c r="X9" t="s">
        <v>45</v>
      </c>
      <c r="Y9" t="s">
        <v>46</v>
      </c>
      <c r="Z9" t="s">
        <v>47</v>
      </c>
      <c r="AA9" t="s">
        <v>91</v>
      </c>
      <c r="AB9">
        <v>19</v>
      </c>
      <c r="AC9" t="s">
        <v>92</v>
      </c>
      <c r="AD9" t="s">
        <v>62</v>
      </c>
      <c r="AE9">
        <v>5</v>
      </c>
      <c r="AF9">
        <v>4</v>
      </c>
      <c r="AG9">
        <v>0</v>
      </c>
      <c r="AH9" t="s">
        <v>93</v>
      </c>
      <c r="AI9">
        <v>0</v>
      </c>
      <c r="AJ9">
        <v>19</v>
      </c>
      <c r="AK9">
        <f>YEAR(HRDataset_v14[[#This Row],[DateofHire]])</f>
        <v>2013</v>
      </c>
      <c r="AL9">
        <f>YEAR(HRDataset_v14[[#This Row],[DOB]])</f>
        <v>1983</v>
      </c>
    </row>
    <row r="10" spans="1:38" x14ac:dyDescent="0.3">
      <c r="A10" t="s">
        <v>94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37</v>
      </c>
      <c r="N10" t="s">
        <v>38</v>
      </c>
      <c r="O10">
        <v>1902</v>
      </c>
      <c r="P10" s="3">
        <v>25610</v>
      </c>
      <c r="Q10" t="s">
        <v>66</v>
      </c>
      <c r="R10" t="s">
        <v>40</v>
      </c>
      <c r="S10" t="s">
        <v>41</v>
      </c>
      <c r="T10" t="s">
        <v>42</v>
      </c>
      <c r="U10" t="s">
        <v>95</v>
      </c>
      <c r="V10" s="4">
        <v>40000</v>
      </c>
      <c r="W10" t="s">
        <v>44</v>
      </c>
      <c r="X10" t="s">
        <v>45</v>
      </c>
      <c r="Y10" t="s">
        <v>46</v>
      </c>
      <c r="Z10" t="s">
        <v>47</v>
      </c>
      <c r="AA10" t="s">
        <v>96</v>
      </c>
      <c r="AB10">
        <v>12</v>
      </c>
      <c r="AC10" t="s">
        <v>97</v>
      </c>
      <c r="AD10" t="s">
        <v>62</v>
      </c>
      <c r="AE10">
        <v>4.46</v>
      </c>
      <c r="AF10">
        <v>3</v>
      </c>
      <c r="AG10">
        <v>0</v>
      </c>
      <c r="AH10" t="s">
        <v>98</v>
      </c>
      <c r="AI10">
        <v>0</v>
      </c>
      <c r="AJ10">
        <v>4</v>
      </c>
      <c r="AK10">
        <f>YEAR(HRDataset_v14[[#This Row],[DateofHire]])</f>
        <v>2009</v>
      </c>
      <c r="AL10">
        <f>YEAR(HRDataset_v14[[#This Row],[DOB]])</f>
        <v>1970</v>
      </c>
    </row>
    <row r="11" spans="1:38" x14ac:dyDescent="0.3">
      <c r="A11" t="s">
        <v>99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100</v>
      </c>
      <c r="N11" t="s">
        <v>38</v>
      </c>
      <c r="O11">
        <v>1886</v>
      </c>
      <c r="P11" s="3">
        <v>32149</v>
      </c>
      <c r="Q11" t="s">
        <v>39</v>
      </c>
      <c r="R11" t="s">
        <v>75</v>
      </c>
      <c r="S11" t="s">
        <v>41</v>
      </c>
      <c r="T11" t="s">
        <v>42</v>
      </c>
      <c r="U11" t="s">
        <v>43</v>
      </c>
      <c r="V11" s="4">
        <v>42009</v>
      </c>
      <c r="W11" t="s">
        <v>44</v>
      </c>
      <c r="X11" t="s">
        <v>45</v>
      </c>
      <c r="Y11" t="s">
        <v>46</v>
      </c>
      <c r="Z11" t="s">
        <v>59</v>
      </c>
      <c r="AA11" t="s">
        <v>101</v>
      </c>
      <c r="AB11">
        <v>7</v>
      </c>
      <c r="AC11" t="s">
        <v>61</v>
      </c>
      <c r="AD11" t="s">
        <v>62</v>
      </c>
      <c r="AE11">
        <v>5</v>
      </c>
      <c r="AF11">
        <v>5</v>
      </c>
      <c r="AG11">
        <v>6</v>
      </c>
      <c r="AH11" t="s">
        <v>102</v>
      </c>
      <c r="AI11">
        <v>0</v>
      </c>
      <c r="AJ11">
        <v>16</v>
      </c>
      <c r="AK11">
        <f>YEAR(HRDataset_v14[[#This Row],[DateofHire]])</f>
        <v>2015</v>
      </c>
      <c r="AL11">
        <f>YEAR(HRDataset_v14[[#This Row],[DOB]])</f>
        <v>1988</v>
      </c>
    </row>
    <row r="12" spans="1:38" x14ac:dyDescent="0.3">
      <c r="A12" t="s">
        <v>103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37</v>
      </c>
      <c r="N12" t="s">
        <v>38</v>
      </c>
      <c r="O12">
        <v>1902</v>
      </c>
      <c r="P12" s="3">
        <v>27041</v>
      </c>
      <c r="Q12" t="s">
        <v>66</v>
      </c>
      <c r="R12" t="s">
        <v>54</v>
      </c>
      <c r="S12" t="s">
        <v>41</v>
      </c>
      <c r="T12" t="s">
        <v>104</v>
      </c>
      <c r="U12" t="s">
        <v>95</v>
      </c>
      <c r="V12" s="4">
        <v>40553</v>
      </c>
      <c r="W12" t="s">
        <v>105</v>
      </c>
      <c r="X12" t="s">
        <v>106</v>
      </c>
      <c r="Y12" t="s">
        <v>58</v>
      </c>
      <c r="Z12" t="s">
        <v>47</v>
      </c>
      <c r="AA12" t="s">
        <v>107</v>
      </c>
      <c r="AB12">
        <v>14</v>
      </c>
      <c r="AC12" t="s">
        <v>97</v>
      </c>
      <c r="AD12" t="s">
        <v>62</v>
      </c>
      <c r="AE12">
        <v>4.2</v>
      </c>
      <c r="AF12">
        <v>4</v>
      </c>
      <c r="AG12">
        <v>0</v>
      </c>
      <c r="AH12" t="s">
        <v>108</v>
      </c>
      <c r="AI12">
        <v>0</v>
      </c>
      <c r="AJ12">
        <v>12</v>
      </c>
      <c r="AK12">
        <f>YEAR(HRDataset_v14[[#This Row],[DateofHire]])</f>
        <v>2011</v>
      </c>
      <c r="AL12">
        <f>YEAR(HRDataset_v14[[#This Row],[DOB]])</f>
        <v>1974</v>
      </c>
    </row>
    <row r="13" spans="1:38" x14ac:dyDescent="0.3">
      <c r="A13" t="s">
        <v>109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37</v>
      </c>
      <c r="N13" t="s">
        <v>38</v>
      </c>
      <c r="O13">
        <v>2062</v>
      </c>
      <c r="P13" s="3">
        <v>27081</v>
      </c>
      <c r="Q13" t="s">
        <v>39</v>
      </c>
      <c r="R13" t="s">
        <v>54</v>
      </c>
      <c r="S13" t="s">
        <v>41</v>
      </c>
      <c r="T13" t="s">
        <v>104</v>
      </c>
      <c r="U13" t="s">
        <v>95</v>
      </c>
      <c r="V13" s="4">
        <v>41001</v>
      </c>
      <c r="W13" t="s">
        <v>110</v>
      </c>
      <c r="X13" t="s">
        <v>111</v>
      </c>
      <c r="Y13" t="s">
        <v>58</v>
      </c>
      <c r="Z13" t="s">
        <v>47</v>
      </c>
      <c r="AA13" t="s">
        <v>69</v>
      </c>
      <c r="AB13">
        <v>20</v>
      </c>
      <c r="AC13" t="s">
        <v>97</v>
      </c>
      <c r="AD13" t="s">
        <v>62</v>
      </c>
      <c r="AE13">
        <v>4.2</v>
      </c>
      <c r="AF13">
        <v>3</v>
      </c>
      <c r="AG13">
        <v>0</v>
      </c>
      <c r="AH13" t="s">
        <v>112</v>
      </c>
      <c r="AI13">
        <v>0</v>
      </c>
      <c r="AJ13">
        <v>15</v>
      </c>
      <c r="AK13">
        <f>YEAR(HRDataset_v14[[#This Row],[DateofHire]])</f>
        <v>2012</v>
      </c>
      <c r="AL13">
        <f>YEAR(HRDataset_v14[[#This Row],[DOB]])</f>
        <v>1974</v>
      </c>
    </row>
    <row r="14" spans="1:38" x14ac:dyDescent="0.3">
      <c r="A14" t="s">
        <v>113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114</v>
      </c>
      <c r="N14" t="s">
        <v>115</v>
      </c>
      <c r="O14">
        <v>78230</v>
      </c>
      <c r="P14" s="3">
        <v>32328</v>
      </c>
      <c r="Q14" t="s">
        <v>39</v>
      </c>
      <c r="R14" t="s">
        <v>75</v>
      </c>
      <c r="S14" t="s">
        <v>41</v>
      </c>
      <c r="T14" t="s">
        <v>42</v>
      </c>
      <c r="U14" t="s">
        <v>95</v>
      </c>
      <c r="V14" s="4">
        <v>41953</v>
      </c>
      <c r="W14" t="s">
        <v>44</v>
      </c>
      <c r="X14" t="s">
        <v>45</v>
      </c>
      <c r="Y14" t="s">
        <v>46</v>
      </c>
      <c r="Z14" t="s">
        <v>59</v>
      </c>
      <c r="AA14" t="s">
        <v>60</v>
      </c>
      <c r="AB14">
        <v>4</v>
      </c>
      <c r="AC14" t="s">
        <v>97</v>
      </c>
      <c r="AD14" t="s">
        <v>50</v>
      </c>
      <c r="AE14">
        <v>4.28</v>
      </c>
      <c r="AF14">
        <v>4</v>
      </c>
      <c r="AG14">
        <v>5</v>
      </c>
      <c r="AH14" t="s">
        <v>93</v>
      </c>
      <c r="AI14">
        <v>0</v>
      </c>
      <c r="AJ14">
        <v>9</v>
      </c>
      <c r="AK14">
        <f>YEAR(HRDataset_v14[[#This Row],[DateofHire]])</f>
        <v>2014</v>
      </c>
      <c r="AL14">
        <f>YEAR(HRDataset_v14[[#This Row],[DOB]])</f>
        <v>1988</v>
      </c>
    </row>
    <row r="15" spans="1:38" x14ac:dyDescent="0.3">
      <c r="A15" t="s">
        <v>116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37</v>
      </c>
      <c r="N15" t="s">
        <v>38</v>
      </c>
      <c r="O15">
        <v>1810</v>
      </c>
      <c r="P15" s="3">
        <v>30517</v>
      </c>
      <c r="Q15" t="s">
        <v>39</v>
      </c>
      <c r="R15" t="s">
        <v>40</v>
      </c>
      <c r="S15" t="s">
        <v>41</v>
      </c>
      <c r="T15" t="s">
        <v>42</v>
      </c>
      <c r="U15" t="s">
        <v>117</v>
      </c>
      <c r="V15" s="4">
        <v>40959</v>
      </c>
      <c r="W15" t="s">
        <v>44</v>
      </c>
      <c r="X15" t="s">
        <v>45</v>
      </c>
      <c r="Y15" t="s">
        <v>46</v>
      </c>
      <c r="Z15" t="s">
        <v>47</v>
      </c>
      <c r="AA15" t="s">
        <v>119</v>
      </c>
      <c r="AB15">
        <v>18</v>
      </c>
      <c r="AC15" t="s">
        <v>79</v>
      </c>
      <c r="AD15" t="s">
        <v>62</v>
      </c>
      <c r="AE15">
        <v>4.5999999999999996</v>
      </c>
      <c r="AF15">
        <v>4</v>
      </c>
      <c r="AG15">
        <v>0</v>
      </c>
      <c r="AH15" t="s">
        <v>120</v>
      </c>
      <c r="AI15">
        <v>0</v>
      </c>
      <c r="AJ15">
        <v>7</v>
      </c>
      <c r="AK15">
        <f>YEAR(HRDataset_v14[[#This Row],[DateofHire]])</f>
        <v>2012</v>
      </c>
      <c r="AL15">
        <f>YEAR(HRDataset_v14[[#This Row],[DOB]])</f>
        <v>1983</v>
      </c>
    </row>
    <row r="16" spans="1:38" x14ac:dyDescent="0.3">
      <c r="A16" t="s">
        <v>121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37</v>
      </c>
      <c r="N16" t="s">
        <v>38</v>
      </c>
      <c r="O16">
        <v>2747</v>
      </c>
      <c r="P16" s="3">
        <v>28321</v>
      </c>
      <c r="Q16" t="s">
        <v>39</v>
      </c>
      <c r="R16" t="s">
        <v>75</v>
      </c>
      <c r="S16" t="s">
        <v>41</v>
      </c>
      <c r="T16" t="s">
        <v>42</v>
      </c>
      <c r="U16" t="s">
        <v>43</v>
      </c>
      <c r="V16" s="4">
        <v>41176</v>
      </c>
      <c r="W16" t="s">
        <v>122</v>
      </c>
      <c r="X16" t="s">
        <v>106</v>
      </c>
      <c r="Y16" t="s">
        <v>58</v>
      </c>
      <c r="Z16" t="s">
        <v>47</v>
      </c>
      <c r="AA16" t="s">
        <v>48</v>
      </c>
      <c r="AB16">
        <v>22</v>
      </c>
      <c r="AC16" t="s">
        <v>123</v>
      </c>
      <c r="AD16" t="s">
        <v>62</v>
      </c>
      <c r="AE16">
        <v>5</v>
      </c>
      <c r="AF16">
        <v>5</v>
      </c>
      <c r="AG16">
        <v>0</v>
      </c>
      <c r="AH16" t="s">
        <v>124</v>
      </c>
      <c r="AI16">
        <v>0</v>
      </c>
      <c r="AJ16">
        <v>1</v>
      </c>
      <c r="AK16">
        <f>YEAR(HRDataset_v14[[#This Row],[DateofHire]])</f>
        <v>2012</v>
      </c>
      <c r="AL16">
        <f>YEAR(HRDataset_v14[[#This Row],[DOB]])</f>
        <v>1977</v>
      </c>
    </row>
    <row r="17" spans="1:38" x14ac:dyDescent="0.3">
      <c r="A17" t="s">
        <v>125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37</v>
      </c>
      <c r="N17" t="s">
        <v>38</v>
      </c>
      <c r="O17">
        <v>2050</v>
      </c>
      <c r="P17" s="3">
        <v>29877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s="4">
        <v>40595</v>
      </c>
      <c r="W17" t="s">
        <v>126</v>
      </c>
      <c r="X17" t="s">
        <v>127</v>
      </c>
      <c r="Y17" t="s">
        <v>128</v>
      </c>
      <c r="Z17" t="s">
        <v>47</v>
      </c>
      <c r="AA17" t="s">
        <v>119</v>
      </c>
      <c r="AB17">
        <v>18</v>
      </c>
      <c r="AC17" t="s">
        <v>79</v>
      </c>
      <c r="AD17" t="s">
        <v>62</v>
      </c>
      <c r="AE17">
        <v>5</v>
      </c>
      <c r="AF17">
        <v>4</v>
      </c>
      <c r="AG17">
        <v>0</v>
      </c>
      <c r="AH17" t="s">
        <v>129</v>
      </c>
      <c r="AI17">
        <v>0</v>
      </c>
      <c r="AJ17">
        <v>20</v>
      </c>
      <c r="AK17">
        <f>YEAR(HRDataset_v14[[#This Row],[DateofHire]])</f>
        <v>2011</v>
      </c>
      <c r="AL17">
        <f>YEAR(HRDataset_v14[[#This Row],[DOB]])</f>
        <v>1981</v>
      </c>
    </row>
    <row r="18" spans="1:38" x14ac:dyDescent="0.3">
      <c r="A18" t="s">
        <v>130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65</v>
      </c>
      <c r="N18" t="s">
        <v>38</v>
      </c>
      <c r="O18">
        <v>2145</v>
      </c>
      <c r="P18" s="3">
        <v>24214</v>
      </c>
      <c r="Q18" t="s">
        <v>66</v>
      </c>
      <c r="R18" t="s">
        <v>54</v>
      </c>
      <c r="S18" t="s">
        <v>41</v>
      </c>
      <c r="T18" t="s">
        <v>42</v>
      </c>
      <c r="U18" t="s">
        <v>43</v>
      </c>
      <c r="V18" s="4">
        <v>42572</v>
      </c>
      <c r="W18" t="s">
        <v>44</v>
      </c>
      <c r="X18" t="s">
        <v>45</v>
      </c>
      <c r="Y18" t="s">
        <v>46</v>
      </c>
      <c r="Z18" t="s">
        <v>47</v>
      </c>
      <c r="AA18" t="s">
        <v>119</v>
      </c>
      <c r="AB18">
        <v>18</v>
      </c>
      <c r="AC18" t="s">
        <v>92</v>
      </c>
      <c r="AD18" t="s">
        <v>50</v>
      </c>
      <c r="AE18">
        <v>4.4000000000000004</v>
      </c>
      <c r="AF18">
        <v>3</v>
      </c>
      <c r="AG18">
        <v>0</v>
      </c>
      <c r="AH18" t="s">
        <v>131</v>
      </c>
      <c r="AI18">
        <v>0</v>
      </c>
      <c r="AJ18">
        <v>16</v>
      </c>
      <c r="AK18">
        <f>YEAR(HRDataset_v14[[#This Row],[DateofHire]])</f>
        <v>2016</v>
      </c>
      <c r="AL18">
        <f>YEAR(HRDataset_v14[[#This Row],[DOB]])</f>
        <v>1966</v>
      </c>
    </row>
    <row r="19" spans="1:38" x14ac:dyDescent="0.3">
      <c r="A19" t="s">
        <v>132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37</v>
      </c>
      <c r="N19" t="s">
        <v>38</v>
      </c>
      <c r="O19">
        <v>1915</v>
      </c>
      <c r="P19" s="3">
        <v>25868</v>
      </c>
      <c r="Q19" t="s">
        <v>66</v>
      </c>
      <c r="R19" t="s">
        <v>40</v>
      </c>
      <c r="S19" t="s">
        <v>133</v>
      </c>
      <c r="T19" t="s">
        <v>42</v>
      </c>
      <c r="U19" t="s">
        <v>43</v>
      </c>
      <c r="V19" s="4">
        <v>40637</v>
      </c>
      <c r="W19" t="s">
        <v>44</v>
      </c>
      <c r="X19" t="s">
        <v>45</v>
      </c>
      <c r="Y19" t="s">
        <v>46</v>
      </c>
      <c r="Z19" t="s">
        <v>47</v>
      </c>
      <c r="AA19" t="s">
        <v>72</v>
      </c>
      <c r="AB19">
        <v>16</v>
      </c>
      <c r="AC19" t="s">
        <v>79</v>
      </c>
      <c r="AD19" t="s">
        <v>62</v>
      </c>
      <c r="AE19">
        <v>5</v>
      </c>
      <c r="AF19">
        <v>5</v>
      </c>
      <c r="AG19">
        <v>0</v>
      </c>
      <c r="AH19" t="s">
        <v>131</v>
      </c>
      <c r="AI19">
        <v>0</v>
      </c>
      <c r="AJ19">
        <v>12</v>
      </c>
      <c r="AK19">
        <f>YEAR(HRDataset_v14[[#This Row],[DateofHire]])</f>
        <v>2011</v>
      </c>
      <c r="AL19">
        <f>YEAR(HRDataset_v14[[#This Row],[DOB]])</f>
        <v>1970</v>
      </c>
    </row>
    <row r="20" spans="1:38" x14ac:dyDescent="0.3">
      <c r="A20" t="s">
        <v>134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135</v>
      </c>
      <c r="N20" t="s">
        <v>38</v>
      </c>
      <c r="O20">
        <v>2026</v>
      </c>
      <c r="P20" s="3">
        <v>31506</v>
      </c>
      <c r="Q20" t="s">
        <v>66</v>
      </c>
      <c r="R20" t="s">
        <v>40</v>
      </c>
      <c r="S20" t="s">
        <v>41</v>
      </c>
      <c r="T20" t="s">
        <v>104</v>
      </c>
      <c r="U20" t="s">
        <v>43</v>
      </c>
      <c r="V20" s="4">
        <v>41827</v>
      </c>
      <c r="W20" s="3" t="s">
        <v>136</v>
      </c>
      <c r="X20" t="s">
        <v>137</v>
      </c>
      <c r="Y20" t="s">
        <v>128</v>
      </c>
      <c r="Z20" t="s">
        <v>59</v>
      </c>
      <c r="AA20" t="s">
        <v>60</v>
      </c>
      <c r="AB20">
        <v>4</v>
      </c>
      <c r="AC20" t="s">
        <v>79</v>
      </c>
      <c r="AD20" t="s">
        <v>62</v>
      </c>
      <c r="AE20">
        <v>4.5</v>
      </c>
      <c r="AF20">
        <v>4</v>
      </c>
      <c r="AG20">
        <v>5</v>
      </c>
      <c r="AH20" t="s">
        <v>138</v>
      </c>
      <c r="AI20">
        <v>0</v>
      </c>
      <c r="AJ20">
        <v>8</v>
      </c>
      <c r="AK20">
        <f>YEAR(HRDataset_v14[[#This Row],[DateofHire]])</f>
        <v>2014</v>
      </c>
      <c r="AL20">
        <f>YEAR(HRDataset_v14[[#This Row],[DOB]])</f>
        <v>1986</v>
      </c>
    </row>
    <row r="21" spans="1:38" x14ac:dyDescent="0.3">
      <c r="A21" t="s">
        <v>139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37</v>
      </c>
      <c r="N21" t="s">
        <v>38</v>
      </c>
      <c r="O21">
        <v>2452</v>
      </c>
      <c r="P21" s="3">
        <v>28951</v>
      </c>
      <c r="Q21" t="s">
        <v>39</v>
      </c>
      <c r="R21" t="s">
        <v>40</v>
      </c>
      <c r="S21" t="s">
        <v>41</v>
      </c>
      <c r="T21" t="s">
        <v>42</v>
      </c>
      <c r="U21" t="s">
        <v>140</v>
      </c>
      <c r="V21" s="4">
        <v>41463</v>
      </c>
      <c r="W21" t="s">
        <v>44</v>
      </c>
      <c r="X21" t="s">
        <v>45</v>
      </c>
      <c r="Y21" t="s">
        <v>46</v>
      </c>
      <c r="Z21" t="s">
        <v>47</v>
      </c>
      <c r="AA21" t="s">
        <v>78</v>
      </c>
      <c r="AC21" t="s">
        <v>49</v>
      </c>
      <c r="AD21" t="s">
        <v>62</v>
      </c>
      <c r="AE21">
        <v>4.2</v>
      </c>
      <c r="AF21">
        <v>4</v>
      </c>
      <c r="AG21">
        <v>0</v>
      </c>
      <c r="AH21" t="s">
        <v>141</v>
      </c>
      <c r="AI21">
        <v>0</v>
      </c>
      <c r="AJ21">
        <v>13</v>
      </c>
      <c r="AK21">
        <f>YEAR(HRDataset_v14[[#This Row],[DateofHire]])</f>
        <v>2013</v>
      </c>
      <c r="AL21">
        <f>YEAR(HRDataset_v14[[#This Row],[DOB]])</f>
        <v>1979</v>
      </c>
    </row>
    <row r="22" spans="1:38" x14ac:dyDescent="0.3">
      <c r="A22" t="s">
        <v>142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37</v>
      </c>
      <c r="N22" t="s">
        <v>38</v>
      </c>
      <c r="O22">
        <v>2072</v>
      </c>
      <c r="P22" s="3">
        <v>25924</v>
      </c>
      <c r="Q22" t="s">
        <v>39</v>
      </c>
      <c r="R22" t="s">
        <v>40</v>
      </c>
      <c r="S22" t="s">
        <v>41</v>
      </c>
      <c r="T22" t="s">
        <v>104</v>
      </c>
      <c r="U22" t="s">
        <v>43</v>
      </c>
      <c r="V22" s="4">
        <v>41001</v>
      </c>
      <c r="W22" t="s">
        <v>44</v>
      </c>
      <c r="X22" t="s">
        <v>45</v>
      </c>
      <c r="Y22" t="s">
        <v>46</v>
      </c>
      <c r="Z22" t="s">
        <v>47</v>
      </c>
      <c r="AA22" t="s">
        <v>82</v>
      </c>
      <c r="AB22">
        <v>11</v>
      </c>
      <c r="AC22" t="s">
        <v>79</v>
      </c>
      <c r="AD22" t="s">
        <v>62</v>
      </c>
      <c r="AE22">
        <v>5</v>
      </c>
      <c r="AF22">
        <v>3</v>
      </c>
      <c r="AG22">
        <v>0</v>
      </c>
      <c r="AH22" t="s">
        <v>131</v>
      </c>
      <c r="AI22">
        <v>0</v>
      </c>
      <c r="AJ22">
        <v>13</v>
      </c>
      <c r="AK22">
        <f>YEAR(HRDataset_v14[[#This Row],[DateofHire]])</f>
        <v>2012</v>
      </c>
      <c r="AL22">
        <f>YEAR(HRDataset_v14[[#This Row],[DOB]])</f>
        <v>1970</v>
      </c>
    </row>
    <row r="23" spans="1:38" x14ac:dyDescent="0.3">
      <c r="A23" t="s">
        <v>143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37</v>
      </c>
      <c r="N23" t="s">
        <v>38</v>
      </c>
      <c r="O23">
        <v>2027</v>
      </c>
      <c r="P23" s="3">
        <v>21546</v>
      </c>
      <c r="Q23" t="s">
        <v>66</v>
      </c>
      <c r="R23" t="s">
        <v>75</v>
      </c>
      <c r="S23" t="s">
        <v>41</v>
      </c>
      <c r="T23" t="s">
        <v>42</v>
      </c>
      <c r="U23" t="s">
        <v>140</v>
      </c>
      <c r="V23" s="4">
        <v>41505</v>
      </c>
      <c r="W23" t="s">
        <v>44</v>
      </c>
      <c r="X23" t="s">
        <v>45</v>
      </c>
      <c r="Y23" t="s">
        <v>46</v>
      </c>
      <c r="Z23" t="s">
        <v>47</v>
      </c>
      <c r="AA23" t="s">
        <v>91</v>
      </c>
      <c r="AB23">
        <v>19</v>
      </c>
      <c r="AC23" t="s">
        <v>61</v>
      </c>
      <c r="AD23" t="s">
        <v>62</v>
      </c>
      <c r="AE23">
        <v>4.2</v>
      </c>
      <c r="AF23">
        <v>3</v>
      </c>
      <c r="AG23">
        <v>0</v>
      </c>
      <c r="AH23" t="s">
        <v>145</v>
      </c>
      <c r="AI23">
        <v>0</v>
      </c>
      <c r="AJ23">
        <v>2</v>
      </c>
      <c r="AK23">
        <f>YEAR(HRDataset_v14[[#This Row],[DateofHire]])</f>
        <v>2013</v>
      </c>
      <c r="AL23">
        <f>YEAR(HRDataset_v14[[#This Row],[DOB]])</f>
        <v>1958</v>
      </c>
    </row>
    <row r="24" spans="1:38" x14ac:dyDescent="0.3">
      <c r="A24" t="s">
        <v>146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37</v>
      </c>
      <c r="N24" t="s">
        <v>38</v>
      </c>
      <c r="O24">
        <v>2031</v>
      </c>
      <c r="P24" s="3">
        <v>32752</v>
      </c>
      <c r="Q24" t="s">
        <v>66</v>
      </c>
      <c r="R24" t="s">
        <v>54</v>
      </c>
      <c r="S24" t="s">
        <v>41</v>
      </c>
      <c r="T24" t="s">
        <v>42</v>
      </c>
      <c r="U24" t="s">
        <v>43</v>
      </c>
      <c r="V24" s="4">
        <v>41827</v>
      </c>
      <c r="W24" t="s">
        <v>44</v>
      </c>
      <c r="X24" t="s">
        <v>45</v>
      </c>
      <c r="Y24" t="s">
        <v>46</v>
      </c>
      <c r="Z24" t="s">
        <v>47</v>
      </c>
      <c r="AA24" t="s">
        <v>96</v>
      </c>
      <c r="AB24">
        <v>12</v>
      </c>
      <c r="AC24" t="s">
        <v>61</v>
      </c>
      <c r="AD24" t="s">
        <v>50</v>
      </c>
      <c r="AE24">
        <v>5</v>
      </c>
      <c r="AF24">
        <v>3</v>
      </c>
      <c r="AG24">
        <v>0</v>
      </c>
      <c r="AH24" t="s">
        <v>147</v>
      </c>
      <c r="AI24">
        <v>0</v>
      </c>
      <c r="AJ24">
        <v>19</v>
      </c>
      <c r="AK24">
        <f>YEAR(HRDataset_v14[[#This Row],[DateofHire]])</f>
        <v>2014</v>
      </c>
      <c r="AL24">
        <f>YEAR(HRDataset_v14[[#This Row],[DOB]])</f>
        <v>1989</v>
      </c>
    </row>
    <row r="25" spans="1:38" x14ac:dyDescent="0.3">
      <c r="A25" t="s">
        <v>148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65</v>
      </c>
      <c r="N25" t="s">
        <v>38</v>
      </c>
      <c r="O25">
        <v>2171</v>
      </c>
      <c r="P25" s="3">
        <v>33137</v>
      </c>
      <c r="Q25" t="s">
        <v>66</v>
      </c>
      <c r="R25" t="s">
        <v>40</v>
      </c>
      <c r="S25" t="s">
        <v>41</v>
      </c>
      <c r="T25" t="s">
        <v>42</v>
      </c>
      <c r="U25" t="s">
        <v>43</v>
      </c>
      <c r="V25" s="4">
        <v>40637</v>
      </c>
      <c r="W25" t="s">
        <v>44</v>
      </c>
      <c r="X25" t="s">
        <v>45</v>
      </c>
      <c r="Y25" t="s">
        <v>46</v>
      </c>
      <c r="Z25" t="s">
        <v>47</v>
      </c>
      <c r="AA25" t="s">
        <v>48</v>
      </c>
      <c r="AB25">
        <v>22</v>
      </c>
      <c r="AC25" t="s">
        <v>149</v>
      </c>
      <c r="AD25" t="s">
        <v>150</v>
      </c>
      <c r="AE25">
        <v>2</v>
      </c>
      <c r="AF25">
        <v>3</v>
      </c>
      <c r="AG25">
        <v>0</v>
      </c>
      <c r="AH25" t="s">
        <v>147</v>
      </c>
      <c r="AI25">
        <v>2</v>
      </c>
      <c r="AJ25">
        <v>3</v>
      </c>
      <c r="AK25">
        <f>YEAR(HRDataset_v14[[#This Row],[DateofHire]])</f>
        <v>2011</v>
      </c>
      <c r="AL25">
        <f>YEAR(HRDataset_v14[[#This Row],[DOB]])</f>
        <v>1990</v>
      </c>
    </row>
    <row r="26" spans="1:38" x14ac:dyDescent="0.3">
      <c r="A26" t="s">
        <v>151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65</v>
      </c>
      <c r="N26" t="s">
        <v>38</v>
      </c>
      <c r="O26">
        <v>2210</v>
      </c>
      <c r="P26" s="3">
        <v>24488</v>
      </c>
      <c r="Q26" t="s">
        <v>66</v>
      </c>
      <c r="R26" t="s">
        <v>40</v>
      </c>
      <c r="S26" t="s">
        <v>41</v>
      </c>
      <c r="T26" t="s">
        <v>42</v>
      </c>
      <c r="U26" t="s">
        <v>43</v>
      </c>
      <c r="V26" s="4">
        <v>40553</v>
      </c>
      <c r="W26" t="s">
        <v>152</v>
      </c>
      <c r="X26" t="s">
        <v>57</v>
      </c>
      <c r="Y26" t="s">
        <v>58</v>
      </c>
      <c r="Z26" t="s">
        <v>47</v>
      </c>
      <c r="AA26" t="s">
        <v>72</v>
      </c>
      <c r="AB26">
        <v>16</v>
      </c>
      <c r="AC26" t="s">
        <v>79</v>
      </c>
      <c r="AD26" t="s">
        <v>62</v>
      </c>
      <c r="AE26">
        <v>4.8</v>
      </c>
      <c r="AF26">
        <v>5</v>
      </c>
      <c r="AG26">
        <v>0</v>
      </c>
      <c r="AH26" t="s">
        <v>153</v>
      </c>
      <c r="AI26">
        <v>0</v>
      </c>
      <c r="AJ26">
        <v>5</v>
      </c>
      <c r="AK26">
        <f>YEAR(HRDataset_v14[[#This Row],[DateofHire]])</f>
        <v>2011</v>
      </c>
      <c r="AL26">
        <f>YEAR(HRDataset_v14[[#This Row],[DOB]])</f>
        <v>1967</v>
      </c>
    </row>
    <row r="27" spans="1:38" x14ac:dyDescent="0.3">
      <c r="A27" t="s">
        <v>154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155</v>
      </c>
      <c r="N27" t="s">
        <v>156</v>
      </c>
      <c r="O27">
        <v>6033</v>
      </c>
      <c r="P27" s="3">
        <v>23588</v>
      </c>
      <c r="Q27" t="s">
        <v>39</v>
      </c>
      <c r="R27" t="s">
        <v>40</v>
      </c>
      <c r="S27" t="s">
        <v>41</v>
      </c>
      <c r="T27" t="s">
        <v>42</v>
      </c>
      <c r="U27" t="s">
        <v>95</v>
      </c>
      <c r="V27" s="4">
        <v>41687</v>
      </c>
      <c r="W27" t="s">
        <v>157</v>
      </c>
      <c r="X27" t="s">
        <v>158</v>
      </c>
      <c r="Y27" t="s">
        <v>128</v>
      </c>
      <c r="Z27" t="s">
        <v>59</v>
      </c>
      <c r="AA27" t="s">
        <v>60</v>
      </c>
      <c r="AB27">
        <v>4</v>
      </c>
      <c r="AC27" t="s">
        <v>49</v>
      </c>
      <c r="AD27" t="s">
        <v>62</v>
      </c>
      <c r="AE27">
        <v>3.5</v>
      </c>
      <c r="AF27">
        <v>5</v>
      </c>
      <c r="AG27">
        <v>7</v>
      </c>
      <c r="AH27" t="s">
        <v>159</v>
      </c>
      <c r="AI27">
        <v>0</v>
      </c>
      <c r="AJ27">
        <v>2</v>
      </c>
      <c r="AK27">
        <f>YEAR(HRDataset_v14[[#This Row],[DateofHire]])</f>
        <v>2014</v>
      </c>
      <c r="AL27">
        <f>YEAR(HRDataset_v14[[#This Row],[DOB]])</f>
        <v>1964</v>
      </c>
    </row>
    <row r="28" spans="1:38" x14ac:dyDescent="0.3">
      <c r="A28" t="s">
        <v>160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161</v>
      </c>
      <c r="N28" t="s">
        <v>38</v>
      </c>
      <c r="O28">
        <v>2468</v>
      </c>
      <c r="P28" s="3">
        <v>31871</v>
      </c>
      <c r="Q28" t="s">
        <v>66</v>
      </c>
      <c r="R28" t="s">
        <v>54</v>
      </c>
      <c r="S28" t="s">
        <v>41</v>
      </c>
      <c r="T28" t="s">
        <v>42</v>
      </c>
      <c r="U28" t="s">
        <v>95</v>
      </c>
      <c r="V28" s="4">
        <v>42051</v>
      </c>
      <c r="W28" t="s">
        <v>44</v>
      </c>
      <c r="X28" t="s">
        <v>45</v>
      </c>
      <c r="Y28" t="s">
        <v>46</v>
      </c>
      <c r="Z28" t="s">
        <v>162</v>
      </c>
      <c r="AA28" t="s">
        <v>163</v>
      </c>
      <c r="AB28">
        <v>3</v>
      </c>
      <c r="AC28" t="s">
        <v>97</v>
      </c>
      <c r="AD28" t="s">
        <v>62</v>
      </c>
      <c r="AE28">
        <v>5</v>
      </c>
      <c r="AF28">
        <v>4</v>
      </c>
      <c r="AG28">
        <v>3</v>
      </c>
      <c r="AH28" t="s">
        <v>102</v>
      </c>
      <c r="AI28">
        <v>0</v>
      </c>
      <c r="AJ28">
        <v>4</v>
      </c>
      <c r="AK28">
        <f>YEAR(HRDataset_v14[[#This Row],[DateofHire]])</f>
        <v>2015</v>
      </c>
      <c r="AL28">
        <f>YEAR(HRDataset_v14[[#This Row],[DOB]])</f>
        <v>1987</v>
      </c>
    </row>
    <row r="29" spans="1:38" x14ac:dyDescent="0.3">
      <c r="A29" t="s">
        <v>164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165</v>
      </c>
      <c r="N29" t="s">
        <v>38</v>
      </c>
      <c r="O29">
        <v>1901</v>
      </c>
      <c r="P29" s="3">
        <v>25637</v>
      </c>
      <c r="Q29" t="s">
        <v>39</v>
      </c>
      <c r="R29" t="s">
        <v>40</v>
      </c>
      <c r="S29" t="s">
        <v>41</v>
      </c>
      <c r="T29" t="s">
        <v>42</v>
      </c>
      <c r="U29" t="s">
        <v>140</v>
      </c>
      <c r="V29" s="4">
        <v>41547</v>
      </c>
      <c r="W29" t="s">
        <v>166</v>
      </c>
      <c r="X29" t="s">
        <v>167</v>
      </c>
      <c r="Y29" t="s">
        <v>58</v>
      </c>
      <c r="Z29" t="s">
        <v>47</v>
      </c>
      <c r="AA29" t="s">
        <v>168</v>
      </c>
      <c r="AB29">
        <v>2</v>
      </c>
      <c r="AC29" t="s">
        <v>61</v>
      </c>
      <c r="AD29" t="s">
        <v>62</v>
      </c>
      <c r="AE29">
        <v>3.39</v>
      </c>
      <c r="AF29">
        <v>3</v>
      </c>
      <c r="AG29">
        <v>0</v>
      </c>
      <c r="AH29" t="s">
        <v>169</v>
      </c>
      <c r="AI29">
        <v>0</v>
      </c>
      <c r="AJ29">
        <v>14</v>
      </c>
      <c r="AK29">
        <f>YEAR(HRDataset_v14[[#This Row],[DateofHire]])</f>
        <v>2013</v>
      </c>
      <c r="AL29">
        <f>YEAR(HRDataset_v14[[#This Row],[DOB]])</f>
        <v>1970</v>
      </c>
    </row>
    <row r="30" spans="1:38" x14ac:dyDescent="0.3">
      <c r="A30" t="s">
        <v>170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37</v>
      </c>
      <c r="N30" t="s">
        <v>38</v>
      </c>
      <c r="O30">
        <v>1701</v>
      </c>
      <c r="P30" s="3">
        <v>33109</v>
      </c>
      <c r="Q30" t="s">
        <v>66</v>
      </c>
      <c r="R30" t="s">
        <v>54</v>
      </c>
      <c r="S30" t="s">
        <v>41</v>
      </c>
      <c r="T30" t="s">
        <v>42</v>
      </c>
      <c r="U30" t="s">
        <v>43</v>
      </c>
      <c r="V30" s="4">
        <v>41001</v>
      </c>
      <c r="W30" t="s">
        <v>171</v>
      </c>
      <c r="X30" t="s">
        <v>106</v>
      </c>
      <c r="Y30" t="s">
        <v>58</v>
      </c>
      <c r="Z30" t="s">
        <v>47</v>
      </c>
      <c r="AA30" t="s">
        <v>107</v>
      </c>
      <c r="AB30">
        <v>14</v>
      </c>
      <c r="AC30" t="s">
        <v>79</v>
      </c>
      <c r="AD30" t="s">
        <v>62</v>
      </c>
      <c r="AE30">
        <v>3.35</v>
      </c>
      <c r="AF30">
        <v>4</v>
      </c>
      <c r="AG30">
        <v>0</v>
      </c>
      <c r="AH30" t="s">
        <v>172</v>
      </c>
      <c r="AI30">
        <v>0</v>
      </c>
      <c r="AJ30">
        <v>6</v>
      </c>
      <c r="AK30">
        <f>YEAR(HRDataset_v14[[#This Row],[DateofHire]])</f>
        <v>2012</v>
      </c>
      <c r="AL30">
        <f>YEAR(HRDataset_v14[[#This Row],[DOB]])</f>
        <v>1990</v>
      </c>
    </row>
    <row r="31" spans="1:38" x14ac:dyDescent="0.3">
      <c r="A31" t="s">
        <v>173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174</v>
      </c>
      <c r="N31" t="s">
        <v>38</v>
      </c>
      <c r="O31">
        <v>1450</v>
      </c>
      <c r="P31" s="3">
        <v>32105</v>
      </c>
      <c r="Q31" t="s">
        <v>66</v>
      </c>
      <c r="R31" t="s">
        <v>54</v>
      </c>
      <c r="S31" t="s">
        <v>41</v>
      </c>
      <c r="T31" t="s">
        <v>42</v>
      </c>
      <c r="U31" t="s">
        <v>95</v>
      </c>
      <c r="V31" s="4">
        <v>39748</v>
      </c>
      <c r="W31" t="s">
        <v>44</v>
      </c>
      <c r="X31" t="s">
        <v>45</v>
      </c>
      <c r="Y31" t="s">
        <v>46</v>
      </c>
      <c r="Z31" t="s">
        <v>162</v>
      </c>
      <c r="AA31" t="s">
        <v>163</v>
      </c>
      <c r="AB31">
        <v>1</v>
      </c>
      <c r="AC31" t="s">
        <v>97</v>
      </c>
      <c r="AD31" t="s">
        <v>62</v>
      </c>
      <c r="AE31">
        <v>4.5</v>
      </c>
      <c r="AF31">
        <v>2</v>
      </c>
      <c r="AG31">
        <v>6</v>
      </c>
      <c r="AH31" t="s">
        <v>175</v>
      </c>
      <c r="AI31">
        <v>0</v>
      </c>
      <c r="AJ31">
        <v>14</v>
      </c>
      <c r="AK31">
        <f>YEAR(HRDataset_v14[[#This Row],[DateofHire]])</f>
        <v>2008</v>
      </c>
      <c r="AL31">
        <f>YEAR(HRDataset_v14[[#This Row],[DOB]])</f>
        <v>1987</v>
      </c>
    </row>
    <row r="32" spans="1:38" x14ac:dyDescent="0.3">
      <c r="A32" t="s">
        <v>176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65</v>
      </c>
      <c r="N32" t="s">
        <v>38</v>
      </c>
      <c r="O32">
        <v>1013</v>
      </c>
      <c r="P32" s="3">
        <v>30525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s="4">
        <v>41911</v>
      </c>
      <c r="W32" t="s">
        <v>44</v>
      </c>
      <c r="X32" t="s">
        <v>45</v>
      </c>
      <c r="Y32" t="s">
        <v>46</v>
      </c>
      <c r="Z32" t="s">
        <v>47</v>
      </c>
      <c r="AA32" t="s">
        <v>78</v>
      </c>
      <c r="AC32" t="s">
        <v>79</v>
      </c>
      <c r="AD32" t="s">
        <v>62</v>
      </c>
      <c r="AE32">
        <v>3.19</v>
      </c>
      <c r="AF32">
        <v>3</v>
      </c>
      <c r="AG32">
        <v>0</v>
      </c>
      <c r="AH32" t="s">
        <v>177</v>
      </c>
      <c r="AI32">
        <v>0</v>
      </c>
      <c r="AJ32">
        <v>9</v>
      </c>
      <c r="AK32">
        <f>YEAR(HRDataset_v14[[#This Row],[DateofHire]])</f>
        <v>2014</v>
      </c>
      <c r="AL32">
        <f>YEAR(HRDataset_v14[[#This Row],[DOB]])</f>
        <v>1983</v>
      </c>
    </row>
    <row r="33" spans="1:38" x14ac:dyDescent="0.3">
      <c r="A33" t="s">
        <v>178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37</v>
      </c>
      <c r="N33" t="s">
        <v>38</v>
      </c>
      <c r="O33">
        <v>2043</v>
      </c>
      <c r="P33" s="3">
        <v>25506</v>
      </c>
      <c r="Q33" t="s">
        <v>66</v>
      </c>
      <c r="R33" t="s">
        <v>179</v>
      </c>
      <c r="S33" t="s">
        <v>41</v>
      </c>
      <c r="T33" t="s">
        <v>42</v>
      </c>
      <c r="U33" t="s">
        <v>95</v>
      </c>
      <c r="V33" s="4">
        <v>41589</v>
      </c>
      <c r="W33" t="s">
        <v>44</v>
      </c>
      <c r="X33" t="s">
        <v>45</v>
      </c>
      <c r="Y33" t="s">
        <v>46</v>
      </c>
      <c r="Z33" t="s">
        <v>47</v>
      </c>
      <c r="AA33" t="s">
        <v>69</v>
      </c>
      <c r="AB33">
        <v>20</v>
      </c>
      <c r="AC33" t="s">
        <v>97</v>
      </c>
      <c r="AD33" t="s">
        <v>62</v>
      </c>
      <c r="AE33">
        <v>3.5</v>
      </c>
      <c r="AF33">
        <v>5</v>
      </c>
      <c r="AG33">
        <v>0</v>
      </c>
      <c r="AH33" t="s">
        <v>180</v>
      </c>
      <c r="AI33">
        <v>0</v>
      </c>
      <c r="AJ33">
        <v>17</v>
      </c>
      <c r="AK33">
        <f>YEAR(HRDataset_v14[[#This Row],[DateofHire]])</f>
        <v>2013</v>
      </c>
      <c r="AL33">
        <f>YEAR(HRDataset_v14[[#This Row],[DOB]])</f>
        <v>1969</v>
      </c>
    </row>
    <row r="34" spans="1:38" x14ac:dyDescent="0.3">
      <c r="A34" t="s">
        <v>181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182</v>
      </c>
      <c r="N34" t="s">
        <v>183</v>
      </c>
      <c r="O34">
        <v>21851</v>
      </c>
      <c r="P34" s="3">
        <v>23529</v>
      </c>
      <c r="Q34" t="s">
        <v>66</v>
      </c>
      <c r="R34" t="s">
        <v>54</v>
      </c>
      <c r="S34" t="s">
        <v>133</v>
      </c>
      <c r="T34" t="s">
        <v>42</v>
      </c>
      <c r="U34" t="s">
        <v>95</v>
      </c>
      <c r="V34" s="4">
        <v>40770</v>
      </c>
      <c r="W34" t="s">
        <v>184</v>
      </c>
      <c r="X34" t="s">
        <v>106</v>
      </c>
      <c r="Y34" t="s">
        <v>58</v>
      </c>
      <c r="Z34" t="s">
        <v>185</v>
      </c>
      <c r="AA34" t="s">
        <v>186</v>
      </c>
      <c r="AB34">
        <v>17</v>
      </c>
      <c r="AC34" t="s">
        <v>79</v>
      </c>
      <c r="AD34" t="s">
        <v>62</v>
      </c>
      <c r="AE34">
        <v>3.14</v>
      </c>
      <c r="AF34">
        <v>5</v>
      </c>
      <c r="AG34">
        <v>0</v>
      </c>
      <c r="AH34" t="s">
        <v>187</v>
      </c>
      <c r="AI34">
        <v>1</v>
      </c>
      <c r="AJ34">
        <v>19</v>
      </c>
      <c r="AK34">
        <f>YEAR(HRDataset_v14[[#This Row],[DateofHire]])</f>
        <v>2011</v>
      </c>
      <c r="AL34">
        <f>YEAR(HRDataset_v14[[#This Row],[DOB]])</f>
        <v>1964</v>
      </c>
    </row>
    <row r="35" spans="1:38" x14ac:dyDescent="0.3">
      <c r="A35" t="s">
        <v>188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65</v>
      </c>
      <c r="N35" t="s">
        <v>38</v>
      </c>
      <c r="O35">
        <v>2148</v>
      </c>
      <c r="P35" s="3">
        <v>29282</v>
      </c>
      <c r="Q35" t="s">
        <v>66</v>
      </c>
      <c r="R35" t="s">
        <v>40</v>
      </c>
      <c r="S35" t="s">
        <v>41</v>
      </c>
      <c r="T35" t="s">
        <v>42</v>
      </c>
      <c r="U35" t="s">
        <v>95</v>
      </c>
      <c r="V35" s="4">
        <v>40973</v>
      </c>
      <c r="W35" t="s">
        <v>44</v>
      </c>
      <c r="X35" t="s">
        <v>45</v>
      </c>
      <c r="Y35" t="s">
        <v>46</v>
      </c>
      <c r="Z35" t="s">
        <v>47</v>
      </c>
      <c r="AA35" t="s">
        <v>82</v>
      </c>
      <c r="AB35">
        <v>11</v>
      </c>
      <c r="AC35" t="s">
        <v>92</v>
      </c>
      <c r="AD35" t="s">
        <v>62</v>
      </c>
      <c r="AE35">
        <v>4.51</v>
      </c>
      <c r="AF35">
        <v>4</v>
      </c>
      <c r="AG35">
        <v>0</v>
      </c>
      <c r="AH35" t="s">
        <v>190</v>
      </c>
      <c r="AI35">
        <v>0</v>
      </c>
      <c r="AJ35">
        <v>3</v>
      </c>
      <c r="AK35">
        <f>YEAR(HRDataset_v14[[#This Row],[DateofHire]])</f>
        <v>2012</v>
      </c>
      <c r="AL35">
        <f>YEAR(HRDataset_v14[[#This Row],[DOB]])</f>
        <v>1980</v>
      </c>
    </row>
    <row r="36" spans="1:38" x14ac:dyDescent="0.3">
      <c r="A36" t="s">
        <v>191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65</v>
      </c>
      <c r="N36" t="s">
        <v>38</v>
      </c>
      <c r="O36">
        <v>1890</v>
      </c>
      <c r="P36" s="3">
        <v>28356</v>
      </c>
      <c r="Q36" t="s">
        <v>39</v>
      </c>
      <c r="R36" t="s">
        <v>54</v>
      </c>
      <c r="S36" t="s">
        <v>41</v>
      </c>
      <c r="T36" t="s">
        <v>42</v>
      </c>
      <c r="U36" t="s">
        <v>43</v>
      </c>
      <c r="V36" s="4">
        <v>40637</v>
      </c>
      <c r="W36" t="s">
        <v>44</v>
      </c>
      <c r="X36" t="s">
        <v>45</v>
      </c>
      <c r="Y36" t="s">
        <v>46</v>
      </c>
      <c r="Z36" t="s">
        <v>47</v>
      </c>
      <c r="AA36" t="s">
        <v>91</v>
      </c>
      <c r="AB36">
        <v>19</v>
      </c>
      <c r="AC36" t="s">
        <v>61</v>
      </c>
      <c r="AD36" t="s">
        <v>62</v>
      </c>
      <c r="AE36">
        <v>3.25</v>
      </c>
      <c r="AF36">
        <v>5</v>
      </c>
      <c r="AG36">
        <v>0</v>
      </c>
      <c r="AH36" t="s">
        <v>131</v>
      </c>
      <c r="AI36">
        <v>0</v>
      </c>
      <c r="AJ36">
        <v>15</v>
      </c>
      <c r="AK36">
        <f>YEAR(HRDataset_v14[[#This Row],[DateofHire]])</f>
        <v>2011</v>
      </c>
      <c r="AL36">
        <f>YEAR(HRDataset_v14[[#This Row],[DOB]])</f>
        <v>1977</v>
      </c>
    </row>
    <row r="37" spans="1:38" x14ac:dyDescent="0.3">
      <c r="A37" t="s">
        <v>192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193</v>
      </c>
      <c r="N37" t="s">
        <v>38</v>
      </c>
      <c r="O37">
        <v>2184</v>
      </c>
      <c r="P37" s="3">
        <v>24433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s="4">
        <v>40770</v>
      </c>
      <c r="W37" t="s">
        <v>44</v>
      </c>
      <c r="X37" t="s">
        <v>45</v>
      </c>
      <c r="Y37" t="s">
        <v>46</v>
      </c>
      <c r="Z37" t="s">
        <v>86</v>
      </c>
      <c r="AA37" t="s">
        <v>194</v>
      </c>
      <c r="AB37">
        <v>5</v>
      </c>
      <c r="AC37" t="s">
        <v>79</v>
      </c>
      <c r="AD37" t="s">
        <v>62</v>
      </c>
      <c r="AE37">
        <v>3.84</v>
      </c>
      <c r="AF37">
        <v>3</v>
      </c>
      <c r="AG37">
        <v>5</v>
      </c>
      <c r="AH37" t="s">
        <v>180</v>
      </c>
      <c r="AI37">
        <v>0</v>
      </c>
      <c r="AJ37">
        <v>4</v>
      </c>
      <c r="AK37">
        <f>YEAR(HRDataset_v14[[#This Row],[DateofHire]])</f>
        <v>2011</v>
      </c>
      <c r="AL37">
        <f>YEAR(HRDataset_v14[[#This Row],[DOB]])</f>
        <v>1966</v>
      </c>
    </row>
    <row r="38" spans="1:38" x14ac:dyDescent="0.3">
      <c r="A38" t="s">
        <v>195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165</v>
      </c>
      <c r="N38" t="s">
        <v>38</v>
      </c>
      <c r="O38">
        <v>2169</v>
      </c>
      <c r="P38" s="3">
        <v>30537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s="4">
        <v>42397</v>
      </c>
      <c r="W38" t="s">
        <v>44</v>
      </c>
      <c r="X38" t="s">
        <v>45</v>
      </c>
      <c r="Y38" t="s">
        <v>46</v>
      </c>
      <c r="Z38" t="s">
        <v>47</v>
      </c>
      <c r="AA38" t="s">
        <v>168</v>
      </c>
      <c r="AB38">
        <v>2</v>
      </c>
      <c r="AC38" t="s">
        <v>61</v>
      </c>
      <c r="AD38" t="s">
        <v>50</v>
      </c>
      <c r="AE38">
        <v>5</v>
      </c>
      <c r="AF38">
        <v>3</v>
      </c>
      <c r="AG38">
        <v>0</v>
      </c>
      <c r="AH38" t="s">
        <v>196</v>
      </c>
      <c r="AI38">
        <v>0</v>
      </c>
      <c r="AJ38">
        <v>14</v>
      </c>
      <c r="AK38">
        <f>YEAR(HRDataset_v14[[#This Row],[DateofHire]])</f>
        <v>2016</v>
      </c>
      <c r="AL38">
        <f>YEAR(HRDataset_v14[[#This Row],[DOB]])</f>
        <v>1983</v>
      </c>
    </row>
    <row r="39" spans="1:38" x14ac:dyDescent="0.3">
      <c r="A39" t="s">
        <v>197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85</v>
      </c>
      <c r="N39" t="s">
        <v>38</v>
      </c>
      <c r="O39">
        <v>2132</v>
      </c>
      <c r="P39" s="3">
        <v>31872</v>
      </c>
      <c r="Q39" t="s">
        <v>66</v>
      </c>
      <c r="R39" t="s">
        <v>40</v>
      </c>
      <c r="S39" t="s">
        <v>41</v>
      </c>
      <c r="T39" t="s">
        <v>42</v>
      </c>
      <c r="U39" t="s">
        <v>43</v>
      </c>
      <c r="V39" s="4">
        <v>41589</v>
      </c>
      <c r="W39" t="s">
        <v>44</v>
      </c>
      <c r="X39" t="s">
        <v>45</v>
      </c>
      <c r="Y39" t="s">
        <v>46</v>
      </c>
      <c r="Z39" t="s">
        <v>86</v>
      </c>
      <c r="AA39" t="s">
        <v>87</v>
      </c>
      <c r="AB39">
        <v>10</v>
      </c>
      <c r="AC39" t="s">
        <v>61</v>
      </c>
      <c r="AD39" t="s">
        <v>62</v>
      </c>
      <c r="AE39">
        <v>4.96</v>
      </c>
      <c r="AF39">
        <v>4</v>
      </c>
      <c r="AG39">
        <v>6</v>
      </c>
      <c r="AH39" t="s">
        <v>198</v>
      </c>
      <c r="AI39">
        <v>0</v>
      </c>
      <c r="AJ39">
        <v>3</v>
      </c>
      <c r="AK39">
        <f>YEAR(HRDataset_v14[[#This Row],[DateofHire]])</f>
        <v>2013</v>
      </c>
      <c r="AL39">
        <f>YEAR(HRDataset_v14[[#This Row],[DOB]])</f>
        <v>1987</v>
      </c>
    </row>
    <row r="40" spans="1:38" x14ac:dyDescent="0.3">
      <c r="A40" t="s">
        <v>199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37</v>
      </c>
      <c r="N40" t="s">
        <v>38</v>
      </c>
      <c r="O40">
        <v>1701</v>
      </c>
      <c r="P40" s="3">
        <v>30349</v>
      </c>
      <c r="Q40" t="s">
        <v>39</v>
      </c>
      <c r="R40" t="s">
        <v>40</v>
      </c>
      <c r="S40" t="s">
        <v>41</v>
      </c>
      <c r="T40" t="s">
        <v>42</v>
      </c>
      <c r="U40" t="s">
        <v>95</v>
      </c>
      <c r="V40" s="4">
        <v>41729</v>
      </c>
      <c r="W40" t="s">
        <v>44</v>
      </c>
      <c r="X40" t="s">
        <v>45</v>
      </c>
      <c r="Y40" t="s">
        <v>46</v>
      </c>
      <c r="Z40" t="s">
        <v>47</v>
      </c>
      <c r="AA40" t="s">
        <v>119</v>
      </c>
      <c r="AB40">
        <v>18</v>
      </c>
      <c r="AC40" t="s">
        <v>49</v>
      </c>
      <c r="AD40" t="s">
        <v>62</v>
      </c>
      <c r="AE40">
        <v>4.43</v>
      </c>
      <c r="AF40">
        <v>3</v>
      </c>
      <c r="AG40">
        <v>0</v>
      </c>
      <c r="AH40" t="s">
        <v>177</v>
      </c>
      <c r="AI40">
        <v>0</v>
      </c>
      <c r="AJ40">
        <v>14</v>
      </c>
      <c r="AK40">
        <f>YEAR(HRDataset_v14[[#This Row],[DateofHire]])</f>
        <v>2014</v>
      </c>
      <c r="AL40">
        <f>YEAR(HRDataset_v14[[#This Row],[DOB]])</f>
        <v>1983</v>
      </c>
    </row>
    <row r="41" spans="1:38" x14ac:dyDescent="0.3">
      <c r="A41" t="s">
        <v>201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53</v>
      </c>
      <c r="N41" t="s">
        <v>38</v>
      </c>
      <c r="O41">
        <v>1886</v>
      </c>
      <c r="P41" s="3">
        <v>31569</v>
      </c>
      <c r="Q41" t="s">
        <v>66</v>
      </c>
      <c r="R41" t="s">
        <v>40</v>
      </c>
      <c r="S41" t="s">
        <v>41</v>
      </c>
      <c r="T41" t="s">
        <v>42</v>
      </c>
      <c r="U41" t="s">
        <v>95</v>
      </c>
      <c r="V41" s="4">
        <v>42551</v>
      </c>
      <c r="W41" t="s">
        <v>44</v>
      </c>
      <c r="X41" t="s">
        <v>45</v>
      </c>
      <c r="Y41" t="s">
        <v>46</v>
      </c>
      <c r="Z41" t="s">
        <v>59</v>
      </c>
      <c r="AA41" t="s">
        <v>60</v>
      </c>
      <c r="AB41">
        <v>4</v>
      </c>
      <c r="AC41" t="s">
        <v>49</v>
      </c>
      <c r="AD41" t="s">
        <v>62</v>
      </c>
      <c r="AE41">
        <v>5</v>
      </c>
      <c r="AF41">
        <v>5</v>
      </c>
      <c r="AG41">
        <v>6</v>
      </c>
      <c r="AH41" t="s">
        <v>102</v>
      </c>
      <c r="AI41">
        <v>0</v>
      </c>
      <c r="AJ41">
        <v>7</v>
      </c>
      <c r="AK41">
        <f>YEAR(HRDataset_v14[[#This Row],[DateofHire]])</f>
        <v>2016</v>
      </c>
      <c r="AL41">
        <f>YEAR(HRDataset_v14[[#This Row],[DOB]])</f>
        <v>1986</v>
      </c>
    </row>
    <row r="42" spans="1:38" x14ac:dyDescent="0.3">
      <c r="A42" t="s">
        <v>202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182</v>
      </c>
      <c r="N42" t="s">
        <v>203</v>
      </c>
      <c r="O42">
        <v>5664</v>
      </c>
      <c r="P42" s="3">
        <v>23146</v>
      </c>
      <c r="Q42" t="s">
        <v>66</v>
      </c>
      <c r="R42" t="s">
        <v>40</v>
      </c>
      <c r="S42" t="s">
        <v>41</v>
      </c>
      <c r="T42" t="s">
        <v>42</v>
      </c>
      <c r="U42" t="s">
        <v>43</v>
      </c>
      <c r="V42" s="4">
        <v>41869</v>
      </c>
      <c r="W42" t="s">
        <v>44</v>
      </c>
      <c r="X42" t="s">
        <v>45</v>
      </c>
      <c r="Y42" t="s">
        <v>46</v>
      </c>
      <c r="Z42" t="s">
        <v>185</v>
      </c>
      <c r="AA42" t="s">
        <v>186</v>
      </c>
      <c r="AB42">
        <v>17</v>
      </c>
      <c r="AC42" t="s">
        <v>61</v>
      </c>
      <c r="AD42" t="s">
        <v>62</v>
      </c>
      <c r="AE42">
        <v>5</v>
      </c>
      <c r="AF42">
        <v>5</v>
      </c>
      <c r="AG42">
        <v>0</v>
      </c>
      <c r="AH42" t="s">
        <v>180</v>
      </c>
      <c r="AI42">
        <v>0</v>
      </c>
      <c r="AJ42">
        <v>7</v>
      </c>
      <c r="AK42">
        <f>YEAR(HRDataset_v14[[#This Row],[DateofHire]])</f>
        <v>2014</v>
      </c>
      <c r="AL42">
        <f>YEAR(HRDataset_v14[[#This Row],[DOB]])</f>
        <v>1963</v>
      </c>
    </row>
    <row r="43" spans="1:38" x14ac:dyDescent="0.3">
      <c r="A43" t="s">
        <v>204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37</v>
      </c>
      <c r="N43" t="s">
        <v>38</v>
      </c>
      <c r="O43">
        <v>2763</v>
      </c>
      <c r="P43" s="3">
        <v>18630</v>
      </c>
      <c r="Q43" t="s">
        <v>66</v>
      </c>
      <c r="R43" t="s">
        <v>40</v>
      </c>
      <c r="S43" t="s">
        <v>41</v>
      </c>
      <c r="T43" t="s">
        <v>42</v>
      </c>
      <c r="U43" t="s">
        <v>43</v>
      </c>
      <c r="V43" s="4">
        <v>41911</v>
      </c>
      <c r="W43" t="s">
        <v>44</v>
      </c>
      <c r="X43" t="s">
        <v>45</v>
      </c>
      <c r="Y43" t="s">
        <v>46</v>
      </c>
      <c r="Z43" t="s">
        <v>47</v>
      </c>
      <c r="AA43" t="s">
        <v>48</v>
      </c>
      <c r="AB43">
        <v>22</v>
      </c>
      <c r="AC43" t="s">
        <v>79</v>
      </c>
      <c r="AD43" t="s">
        <v>62</v>
      </c>
      <c r="AE43">
        <v>5</v>
      </c>
      <c r="AF43">
        <v>4</v>
      </c>
      <c r="AG43">
        <v>0</v>
      </c>
      <c r="AH43" t="s">
        <v>205</v>
      </c>
      <c r="AI43">
        <v>0</v>
      </c>
      <c r="AJ43">
        <v>11</v>
      </c>
      <c r="AK43">
        <f>YEAR(HRDataset_v14[[#This Row],[DateofHire]])</f>
        <v>2014</v>
      </c>
      <c r="AL43">
        <f>YEAR(HRDataset_v14[[#This Row],[DOB]])</f>
        <v>1951</v>
      </c>
    </row>
    <row r="44" spans="1:38" x14ac:dyDescent="0.3">
      <c r="A44" t="s">
        <v>206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207</v>
      </c>
      <c r="N44" t="s">
        <v>38</v>
      </c>
      <c r="O44">
        <v>2045</v>
      </c>
      <c r="P44" s="3">
        <v>26338</v>
      </c>
      <c r="Q44" t="s">
        <v>39</v>
      </c>
      <c r="R44" t="s">
        <v>54</v>
      </c>
      <c r="S44" t="s">
        <v>41</v>
      </c>
      <c r="T44" t="s">
        <v>42</v>
      </c>
      <c r="U44" t="s">
        <v>43</v>
      </c>
      <c r="V44" s="4">
        <v>42619</v>
      </c>
      <c r="W44" t="s">
        <v>44</v>
      </c>
      <c r="X44" t="s">
        <v>45</v>
      </c>
      <c r="Y44" t="s">
        <v>46</v>
      </c>
      <c r="Z44" t="s">
        <v>59</v>
      </c>
      <c r="AA44" t="s">
        <v>194</v>
      </c>
      <c r="AB44">
        <v>5</v>
      </c>
      <c r="AC44" t="s">
        <v>61</v>
      </c>
      <c r="AD44" t="s">
        <v>62</v>
      </c>
      <c r="AE44">
        <v>4.5</v>
      </c>
      <c r="AF44">
        <v>5</v>
      </c>
      <c r="AG44">
        <v>7</v>
      </c>
      <c r="AH44" t="s">
        <v>175</v>
      </c>
      <c r="AI44">
        <v>0</v>
      </c>
      <c r="AJ44">
        <v>8</v>
      </c>
      <c r="AK44">
        <f>YEAR(HRDataset_v14[[#This Row],[DateofHire]])</f>
        <v>2016</v>
      </c>
      <c r="AL44">
        <f>YEAR(HRDataset_v14[[#This Row],[DOB]])</f>
        <v>1972</v>
      </c>
    </row>
    <row r="45" spans="1:38" x14ac:dyDescent="0.3">
      <c r="A45" t="s">
        <v>208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37</v>
      </c>
      <c r="N45" t="s">
        <v>38</v>
      </c>
      <c r="O45">
        <v>2170</v>
      </c>
      <c r="P45" s="3">
        <v>28898</v>
      </c>
      <c r="Q45" t="s">
        <v>66</v>
      </c>
      <c r="R45" t="s">
        <v>40</v>
      </c>
      <c r="S45" t="s">
        <v>41</v>
      </c>
      <c r="T45" t="s">
        <v>42</v>
      </c>
      <c r="U45" t="s">
        <v>43</v>
      </c>
      <c r="V45" s="4">
        <v>41771</v>
      </c>
      <c r="W45" t="s">
        <v>44</v>
      </c>
      <c r="X45" t="s">
        <v>45</v>
      </c>
      <c r="Y45" t="s">
        <v>46</v>
      </c>
      <c r="Z45" t="s">
        <v>47</v>
      </c>
      <c r="AA45" t="s">
        <v>72</v>
      </c>
      <c r="AB45">
        <v>16</v>
      </c>
      <c r="AC45" t="s">
        <v>61</v>
      </c>
      <c r="AD45" t="s">
        <v>62</v>
      </c>
      <c r="AE45">
        <v>3.3</v>
      </c>
      <c r="AF45">
        <v>4</v>
      </c>
      <c r="AG45">
        <v>0</v>
      </c>
      <c r="AH45" t="s">
        <v>209</v>
      </c>
      <c r="AI45">
        <v>0</v>
      </c>
      <c r="AJ45">
        <v>11</v>
      </c>
      <c r="AK45">
        <f>YEAR(HRDataset_v14[[#This Row],[DateofHire]])</f>
        <v>2014</v>
      </c>
      <c r="AL45">
        <f>YEAR(HRDataset_v14[[#This Row],[DOB]])</f>
        <v>1979</v>
      </c>
    </row>
    <row r="46" spans="1:38" x14ac:dyDescent="0.3">
      <c r="A46" t="s">
        <v>210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37</v>
      </c>
      <c r="N46" t="s">
        <v>38</v>
      </c>
      <c r="O46">
        <v>1845</v>
      </c>
      <c r="P46" s="3">
        <v>30552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s="4">
        <v>41463</v>
      </c>
      <c r="W46" t="s">
        <v>44</v>
      </c>
      <c r="X46" t="s">
        <v>45</v>
      </c>
      <c r="Y46" t="s">
        <v>46</v>
      </c>
      <c r="Z46" t="s">
        <v>47</v>
      </c>
      <c r="AA46" t="s">
        <v>78</v>
      </c>
      <c r="AC46" t="s">
        <v>49</v>
      </c>
      <c r="AD46" t="s">
        <v>62</v>
      </c>
      <c r="AE46">
        <v>3.8</v>
      </c>
      <c r="AF46">
        <v>5</v>
      </c>
      <c r="AG46">
        <v>0</v>
      </c>
      <c r="AH46" t="s">
        <v>131</v>
      </c>
      <c r="AI46">
        <v>0</v>
      </c>
      <c r="AJ46">
        <v>4</v>
      </c>
      <c r="AK46">
        <f>YEAR(HRDataset_v14[[#This Row],[DateofHire]])</f>
        <v>2013</v>
      </c>
      <c r="AL46">
        <f>YEAR(HRDataset_v14[[#This Row],[DOB]])</f>
        <v>1983</v>
      </c>
    </row>
    <row r="47" spans="1:38" x14ac:dyDescent="0.3">
      <c r="A47" t="s">
        <v>211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182</v>
      </c>
      <c r="N47" t="s">
        <v>115</v>
      </c>
      <c r="O47">
        <v>78207</v>
      </c>
      <c r="P47" s="3">
        <v>25730</v>
      </c>
      <c r="Q47" t="s">
        <v>39</v>
      </c>
      <c r="R47" t="s">
        <v>40</v>
      </c>
      <c r="S47" t="s">
        <v>133</v>
      </c>
      <c r="T47" t="s">
        <v>42</v>
      </c>
      <c r="U47" t="s">
        <v>95</v>
      </c>
      <c r="V47" s="4">
        <v>41043</v>
      </c>
      <c r="W47" t="s">
        <v>44</v>
      </c>
      <c r="X47" t="s">
        <v>45</v>
      </c>
      <c r="Y47" t="s">
        <v>46</v>
      </c>
      <c r="Z47" t="s">
        <v>185</v>
      </c>
      <c r="AA47" t="s">
        <v>213</v>
      </c>
      <c r="AB47">
        <v>21</v>
      </c>
      <c r="AC47" t="s">
        <v>92</v>
      </c>
      <c r="AD47" t="s">
        <v>62</v>
      </c>
      <c r="AE47">
        <v>3</v>
      </c>
      <c r="AF47">
        <v>5</v>
      </c>
      <c r="AG47">
        <v>0</v>
      </c>
      <c r="AH47" t="s">
        <v>214</v>
      </c>
      <c r="AI47">
        <v>0</v>
      </c>
      <c r="AJ47">
        <v>17</v>
      </c>
      <c r="AK47">
        <f>YEAR(HRDataset_v14[[#This Row],[DateofHire]])</f>
        <v>2012</v>
      </c>
      <c r="AL47">
        <f>YEAR(HRDataset_v14[[#This Row],[DOB]])</f>
        <v>1970</v>
      </c>
    </row>
    <row r="48" spans="1:38" x14ac:dyDescent="0.3">
      <c r="A48" t="s">
        <v>215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37</v>
      </c>
      <c r="N48" t="s">
        <v>38</v>
      </c>
      <c r="O48">
        <v>1775</v>
      </c>
      <c r="P48" s="3">
        <v>30555</v>
      </c>
      <c r="Q48" t="s">
        <v>66</v>
      </c>
      <c r="R48" t="s">
        <v>40</v>
      </c>
      <c r="S48" t="s">
        <v>41</v>
      </c>
      <c r="T48" t="s">
        <v>42</v>
      </c>
      <c r="U48" t="s">
        <v>43</v>
      </c>
      <c r="V48" s="4">
        <v>40721</v>
      </c>
      <c r="W48" t="s">
        <v>216</v>
      </c>
      <c r="X48" t="s">
        <v>217</v>
      </c>
      <c r="Y48" t="s">
        <v>58</v>
      </c>
      <c r="Z48" t="s">
        <v>47</v>
      </c>
      <c r="AA48" t="s">
        <v>82</v>
      </c>
      <c r="AB48">
        <v>11</v>
      </c>
      <c r="AC48" t="s">
        <v>61</v>
      </c>
      <c r="AD48" t="s">
        <v>62</v>
      </c>
      <c r="AE48">
        <v>4.3</v>
      </c>
      <c r="AF48">
        <v>4</v>
      </c>
      <c r="AG48">
        <v>0</v>
      </c>
      <c r="AH48" t="s">
        <v>218</v>
      </c>
      <c r="AI48">
        <v>0</v>
      </c>
      <c r="AJ48">
        <v>3</v>
      </c>
      <c r="AK48">
        <f>YEAR(HRDataset_v14[[#This Row],[DateofHire]])</f>
        <v>2011</v>
      </c>
      <c r="AL48">
        <f>YEAR(HRDataset_v14[[#This Row],[DOB]])</f>
        <v>1983</v>
      </c>
    </row>
    <row r="49" spans="1:38" x14ac:dyDescent="0.3">
      <c r="A49" t="s">
        <v>219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37</v>
      </c>
      <c r="N49" t="s">
        <v>38</v>
      </c>
      <c r="O49">
        <v>2044</v>
      </c>
      <c r="P49" s="3">
        <v>32294</v>
      </c>
      <c r="Q49" t="s">
        <v>66</v>
      </c>
      <c r="R49" t="s">
        <v>40</v>
      </c>
      <c r="S49" t="s">
        <v>220</v>
      </c>
      <c r="T49" t="s">
        <v>42</v>
      </c>
      <c r="U49" t="s">
        <v>95</v>
      </c>
      <c r="V49" s="4">
        <v>40819</v>
      </c>
      <c r="W49" t="s">
        <v>44</v>
      </c>
      <c r="X49" t="s">
        <v>45</v>
      </c>
      <c r="Y49" t="s">
        <v>46</v>
      </c>
      <c r="Z49" t="s">
        <v>47</v>
      </c>
      <c r="AA49" t="s">
        <v>91</v>
      </c>
      <c r="AB49">
        <v>19</v>
      </c>
      <c r="AC49" t="s">
        <v>61</v>
      </c>
      <c r="AD49" t="s">
        <v>62</v>
      </c>
      <c r="AE49">
        <v>3.58</v>
      </c>
      <c r="AF49">
        <v>5</v>
      </c>
      <c r="AG49">
        <v>0</v>
      </c>
      <c r="AH49" t="s">
        <v>198</v>
      </c>
      <c r="AI49">
        <v>0</v>
      </c>
      <c r="AJ49">
        <v>3</v>
      </c>
      <c r="AK49">
        <f>YEAR(HRDataset_v14[[#This Row],[DateofHire]])</f>
        <v>2011</v>
      </c>
      <c r="AL49">
        <f>YEAR(HRDataset_v14[[#This Row],[DOB]])</f>
        <v>1988</v>
      </c>
    </row>
    <row r="50" spans="1:38" x14ac:dyDescent="0.3">
      <c r="A50" t="s">
        <v>221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100</v>
      </c>
      <c r="N50" t="s">
        <v>38</v>
      </c>
      <c r="O50">
        <v>2170</v>
      </c>
      <c r="P50" s="3">
        <v>31295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s="4">
        <v>41157</v>
      </c>
      <c r="W50" t="s">
        <v>44</v>
      </c>
      <c r="X50" t="s">
        <v>45</v>
      </c>
      <c r="Y50" t="s">
        <v>46</v>
      </c>
      <c r="Z50" t="s">
        <v>59</v>
      </c>
      <c r="AA50" t="s">
        <v>222</v>
      </c>
      <c r="AB50">
        <v>6</v>
      </c>
      <c r="AC50" t="s">
        <v>61</v>
      </c>
      <c r="AD50" t="s">
        <v>62</v>
      </c>
      <c r="AE50">
        <v>4.7</v>
      </c>
      <c r="AF50">
        <v>3</v>
      </c>
      <c r="AG50">
        <v>6</v>
      </c>
      <c r="AH50" t="s">
        <v>147</v>
      </c>
      <c r="AI50">
        <v>0</v>
      </c>
      <c r="AJ50">
        <v>2</v>
      </c>
      <c r="AK50">
        <f>YEAR(HRDataset_v14[[#This Row],[DateofHire]])</f>
        <v>2012</v>
      </c>
      <c r="AL50">
        <f>YEAR(HRDataset_v14[[#This Row],[DOB]])</f>
        <v>1985</v>
      </c>
    </row>
    <row r="51" spans="1:38" x14ac:dyDescent="0.3">
      <c r="A51" t="s">
        <v>223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65</v>
      </c>
      <c r="N51" t="s">
        <v>38</v>
      </c>
      <c r="O51">
        <v>1752</v>
      </c>
      <c r="P51" s="3">
        <v>29829</v>
      </c>
      <c r="Q51" t="s">
        <v>66</v>
      </c>
      <c r="R51" t="s">
        <v>54</v>
      </c>
      <c r="S51" t="s">
        <v>41</v>
      </c>
      <c r="T51" t="s">
        <v>42</v>
      </c>
      <c r="U51" t="s">
        <v>43</v>
      </c>
      <c r="V51" s="4">
        <v>40679</v>
      </c>
      <c r="W51" t="s">
        <v>224</v>
      </c>
      <c r="X51" t="s">
        <v>111</v>
      </c>
      <c r="Y51" t="s">
        <v>58</v>
      </c>
      <c r="Z51" t="s">
        <v>47</v>
      </c>
      <c r="AA51" t="s">
        <v>96</v>
      </c>
      <c r="AB51">
        <v>12</v>
      </c>
      <c r="AC51" t="s">
        <v>79</v>
      </c>
      <c r="AD51" t="s">
        <v>62</v>
      </c>
      <c r="AE51">
        <v>4.2</v>
      </c>
      <c r="AF51">
        <v>5</v>
      </c>
      <c r="AG51">
        <v>0</v>
      </c>
      <c r="AH51" t="s">
        <v>225</v>
      </c>
      <c r="AI51">
        <v>0</v>
      </c>
      <c r="AJ51">
        <v>9</v>
      </c>
      <c r="AK51">
        <f>YEAR(HRDataset_v14[[#This Row],[DateofHire]])</f>
        <v>2011</v>
      </c>
      <c r="AL51">
        <f>YEAR(HRDataset_v14[[#This Row],[DOB]])</f>
        <v>1981</v>
      </c>
    </row>
    <row r="52" spans="1:38" x14ac:dyDescent="0.3">
      <c r="A52" t="s">
        <v>226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65</v>
      </c>
      <c r="N52" t="s">
        <v>38</v>
      </c>
      <c r="O52">
        <v>2169</v>
      </c>
      <c r="P52" s="3">
        <v>28819</v>
      </c>
      <c r="Q52" t="s">
        <v>39</v>
      </c>
      <c r="R52" t="s">
        <v>54</v>
      </c>
      <c r="S52" t="s">
        <v>41</v>
      </c>
      <c r="T52" t="s">
        <v>42</v>
      </c>
      <c r="U52" t="s">
        <v>43</v>
      </c>
      <c r="V52" s="4">
        <v>40420</v>
      </c>
      <c r="W52" t="s">
        <v>228</v>
      </c>
      <c r="X52" t="s">
        <v>57</v>
      </c>
      <c r="Y52" t="s">
        <v>58</v>
      </c>
      <c r="Z52" t="s">
        <v>47</v>
      </c>
      <c r="AA52" t="s">
        <v>107</v>
      </c>
      <c r="AB52">
        <v>14</v>
      </c>
      <c r="AC52" t="s">
        <v>61</v>
      </c>
      <c r="AD52" t="s">
        <v>62</v>
      </c>
      <c r="AE52">
        <v>4.2</v>
      </c>
      <c r="AF52">
        <v>4</v>
      </c>
      <c r="AG52">
        <v>0</v>
      </c>
      <c r="AH52" t="s">
        <v>229</v>
      </c>
      <c r="AI52">
        <v>0</v>
      </c>
      <c r="AJ52">
        <v>6</v>
      </c>
      <c r="AK52">
        <f>YEAR(HRDataset_v14[[#This Row],[DateofHire]])</f>
        <v>2010</v>
      </c>
      <c r="AL52">
        <f>YEAR(HRDataset_v14[[#This Row],[DOB]])</f>
        <v>1978</v>
      </c>
    </row>
    <row r="53" spans="1:38" x14ac:dyDescent="0.3">
      <c r="A53" t="s">
        <v>230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37</v>
      </c>
      <c r="N53" t="s">
        <v>38</v>
      </c>
      <c r="O53">
        <v>2134</v>
      </c>
      <c r="P53" s="3">
        <v>29459</v>
      </c>
      <c r="Q53" t="s">
        <v>39</v>
      </c>
      <c r="R53" t="s">
        <v>54</v>
      </c>
      <c r="S53" t="s">
        <v>41</v>
      </c>
      <c r="T53" t="s">
        <v>42</v>
      </c>
      <c r="U53" t="s">
        <v>43</v>
      </c>
      <c r="V53" s="4">
        <v>42557</v>
      </c>
      <c r="W53" t="s">
        <v>44</v>
      </c>
      <c r="X53" t="s">
        <v>45</v>
      </c>
      <c r="Y53" t="s">
        <v>46</v>
      </c>
      <c r="Z53" t="s">
        <v>47</v>
      </c>
      <c r="AA53" t="s">
        <v>96</v>
      </c>
      <c r="AB53">
        <v>12</v>
      </c>
      <c r="AC53" t="s">
        <v>92</v>
      </c>
      <c r="AD53" t="s">
        <v>50</v>
      </c>
      <c r="AE53">
        <v>4.0999999999999996</v>
      </c>
      <c r="AF53">
        <v>4</v>
      </c>
      <c r="AG53">
        <v>0</v>
      </c>
      <c r="AH53" t="s">
        <v>231</v>
      </c>
      <c r="AI53">
        <v>0</v>
      </c>
      <c r="AJ53">
        <v>5</v>
      </c>
      <c r="AK53">
        <f>YEAR(HRDataset_v14[[#This Row],[DateofHire]])</f>
        <v>2016</v>
      </c>
      <c r="AL53">
        <f>YEAR(HRDataset_v14[[#This Row],[DOB]])</f>
        <v>1980</v>
      </c>
    </row>
    <row r="54" spans="1:38" x14ac:dyDescent="0.3">
      <c r="A54" t="s">
        <v>232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37</v>
      </c>
      <c r="N54" t="s">
        <v>38</v>
      </c>
      <c r="O54">
        <v>2452</v>
      </c>
      <c r="P54" s="3">
        <v>28376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s="4">
        <v>41463</v>
      </c>
      <c r="W54" t="s">
        <v>44</v>
      </c>
      <c r="X54" t="s">
        <v>45</v>
      </c>
      <c r="Y54" t="s">
        <v>46</v>
      </c>
      <c r="Z54" t="s">
        <v>47</v>
      </c>
      <c r="AA54" t="s">
        <v>107</v>
      </c>
      <c r="AB54">
        <v>14</v>
      </c>
      <c r="AC54" t="s">
        <v>92</v>
      </c>
      <c r="AD54" t="s">
        <v>62</v>
      </c>
      <c r="AE54">
        <v>4.4000000000000004</v>
      </c>
      <c r="AF54">
        <v>5</v>
      </c>
      <c r="AG54">
        <v>0</v>
      </c>
      <c r="AH54" t="s">
        <v>131</v>
      </c>
      <c r="AI54">
        <v>0</v>
      </c>
      <c r="AJ54">
        <v>3</v>
      </c>
      <c r="AK54">
        <f>YEAR(HRDataset_v14[[#This Row],[DateofHire]])</f>
        <v>2013</v>
      </c>
      <c r="AL54">
        <f>YEAR(HRDataset_v14[[#This Row],[DOB]])</f>
        <v>1977</v>
      </c>
    </row>
    <row r="55" spans="1:38" x14ac:dyDescent="0.3">
      <c r="A55" t="s">
        <v>233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37</v>
      </c>
      <c r="N55" t="s">
        <v>38</v>
      </c>
      <c r="O55">
        <v>1880</v>
      </c>
      <c r="P55" s="3">
        <v>29079</v>
      </c>
      <c r="Q55" t="s">
        <v>39</v>
      </c>
      <c r="R55" t="s">
        <v>40</v>
      </c>
      <c r="S55" t="s">
        <v>41</v>
      </c>
      <c r="T55" t="s">
        <v>42</v>
      </c>
      <c r="U55" t="s">
        <v>95</v>
      </c>
      <c r="V55" s="4">
        <v>40735</v>
      </c>
      <c r="W55" t="s">
        <v>234</v>
      </c>
      <c r="X55" t="s">
        <v>137</v>
      </c>
      <c r="Y55" t="s">
        <v>128</v>
      </c>
      <c r="Z55" t="s">
        <v>47</v>
      </c>
      <c r="AA55" t="s">
        <v>69</v>
      </c>
      <c r="AB55">
        <v>20</v>
      </c>
      <c r="AC55" t="s">
        <v>49</v>
      </c>
      <c r="AD55" t="s">
        <v>150</v>
      </c>
      <c r="AE55">
        <v>2</v>
      </c>
      <c r="AF55">
        <v>3</v>
      </c>
      <c r="AG55">
        <v>0</v>
      </c>
      <c r="AH55" t="s">
        <v>235</v>
      </c>
      <c r="AI55">
        <v>5</v>
      </c>
      <c r="AJ55">
        <v>16</v>
      </c>
      <c r="AK55">
        <f>YEAR(HRDataset_v14[[#This Row],[DateofHire]])</f>
        <v>2011</v>
      </c>
      <c r="AL55">
        <f>YEAR(HRDataset_v14[[#This Row],[DOB]])</f>
        <v>1979</v>
      </c>
    </row>
    <row r="56" spans="1:38" x14ac:dyDescent="0.3">
      <c r="A56" t="s">
        <v>236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165</v>
      </c>
      <c r="N56" t="s">
        <v>38</v>
      </c>
      <c r="O56">
        <v>1803</v>
      </c>
      <c r="P56" s="3">
        <v>27745</v>
      </c>
      <c r="Q56" t="s">
        <v>39</v>
      </c>
      <c r="R56" t="s">
        <v>75</v>
      </c>
      <c r="S56" t="s">
        <v>41</v>
      </c>
      <c r="T56" t="s">
        <v>42</v>
      </c>
      <c r="U56" t="s">
        <v>43</v>
      </c>
      <c r="V56" s="4">
        <v>40379</v>
      </c>
      <c r="W56" t="s">
        <v>44</v>
      </c>
      <c r="X56" t="s">
        <v>45</v>
      </c>
      <c r="Y56" t="s">
        <v>46</v>
      </c>
      <c r="Z56" t="s">
        <v>47</v>
      </c>
      <c r="AA56" t="s">
        <v>168</v>
      </c>
      <c r="AB56">
        <v>2</v>
      </c>
      <c r="AC56" t="s">
        <v>149</v>
      </c>
      <c r="AD56" t="s">
        <v>150</v>
      </c>
      <c r="AE56">
        <v>4.13</v>
      </c>
      <c r="AF56">
        <v>2</v>
      </c>
      <c r="AG56">
        <v>0</v>
      </c>
      <c r="AH56" t="s">
        <v>131</v>
      </c>
      <c r="AI56">
        <v>3</v>
      </c>
      <c r="AJ56">
        <v>3</v>
      </c>
      <c r="AK56">
        <f>YEAR(HRDataset_v14[[#This Row],[DateofHire]])</f>
        <v>2010</v>
      </c>
      <c r="AL56">
        <f>YEAR(HRDataset_v14[[#This Row],[DOB]])</f>
        <v>1975</v>
      </c>
    </row>
    <row r="57" spans="1:38" x14ac:dyDescent="0.3">
      <c r="A57" t="s">
        <v>237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238</v>
      </c>
      <c r="N57" t="s">
        <v>38</v>
      </c>
      <c r="O57">
        <v>2030</v>
      </c>
      <c r="P57" s="3">
        <v>30394</v>
      </c>
      <c r="Q57" t="s">
        <v>39</v>
      </c>
      <c r="R57" t="s">
        <v>40</v>
      </c>
      <c r="S57" t="s">
        <v>41</v>
      </c>
      <c r="T57" t="s">
        <v>42</v>
      </c>
      <c r="U57" t="s">
        <v>95</v>
      </c>
      <c r="V57" s="4">
        <v>39818</v>
      </c>
      <c r="W57" t="s">
        <v>44</v>
      </c>
      <c r="X57" t="s">
        <v>45</v>
      </c>
      <c r="Y57" t="s">
        <v>46</v>
      </c>
      <c r="Z57" t="s">
        <v>47</v>
      </c>
      <c r="AA57" t="s">
        <v>168</v>
      </c>
      <c r="AB57">
        <v>2</v>
      </c>
      <c r="AC57" t="s">
        <v>61</v>
      </c>
      <c r="AD57" t="s">
        <v>50</v>
      </c>
      <c r="AE57">
        <v>3.7</v>
      </c>
      <c r="AF57">
        <v>5</v>
      </c>
      <c r="AG57">
        <v>0</v>
      </c>
      <c r="AH57" t="s">
        <v>239</v>
      </c>
      <c r="AI57">
        <v>0</v>
      </c>
      <c r="AJ57">
        <v>15</v>
      </c>
      <c r="AK57">
        <f>YEAR(HRDataset_v14[[#This Row],[DateofHire]])</f>
        <v>2009</v>
      </c>
      <c r="AL57">
        <f>YEAR(HRDataset_v14[[#This Row],[DOB]])</f>
        <v>1983</v>
      </c>
    </row>
    <row r="58" spans="1:38" x14ac:dyDescent="0.3">
      <c r="A58" t="s">
        <v>240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37</v>
      </c>
      <c r="N58" t="s">
        <v>38</v>
      </c>
      <c r="O58">
        <v>2189</v>
      </c>
      <c r="P58" s="3">
        <v>28215</v>
      </c>
      <c r="Q58" t="s">
        <v>66</v>
      </c>
      <c r="R58" t="s">
        <v>54</v>
      </c>
      <c r="S58" t="s">
        <v>41</v>
      </c>
      <c r="T58" t="s">
        <v>104</v>
      </c>
      <c r="U58" t="s">
        <v>43</v>
      </c>
      <c r="V58" s="4">
        <v>42009</v>
      </c>
      <c r="W58" t="s">
        <v>44</v>
      </c>
      <c r="X58" t="s">
        <v>45</v>
      </c>
      <c r="Y58" t="s">
        <v>46</v>
      </c>
      <c r="Z58" t="s">
        <v>47</v>
      </c>
      <c r="AA58" t="s">
        <v>119</v>
      </c>
      <c r="AB58">
        <v>18</v>
      </c>
      <c r="AC58" t="s">
        <v>61</v>
      </c>
      <c r="AD58" t="s">
        <v>62</v>
      </c>
      <c r="AE58">
        <v>4.7300000000000004</v>
      </c>
      <c r="AF58">
        <v>5</v>
      </c>
      <c r="AG58">
        <v>0</v>
      </c>
      <c r="AH58" t="s">
        <v>120</v>
      </c>
      <c r="AI58">
        <v>0</v>
      </c>
      <c r="AJ58">
        <v>6</v>
      </c>
      <c r="AK58">
        <f>YEAR(HRDataset_v14[[#This Row],[DateofHire]])</f>
        <v>2015</v>
      </c>
      <c r="AL58">
        <f>YEAR(HRDataset_v14[[#This Row],[DOB]])</f>
        <v>1977</v>
      </c>
    </row>
    <row r="59" spans="1:38" x14ac:dyDescent="0.3">
      <c r="A59" t="s">
        <v>241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114</v>
      </c>
      <c r="N59" t="s">
        <v>38</v>
      </c>
      <c r="O59">
        <v>1810</v>
      </c>
      <c r="P59" s="3">
        <v>31650</v>
      </c>
      <c r="Q59" t="s">
        <v>39</v>
      </c>
      <c r="R59" t="s">
        <v>54</v>
      </c>
      <c r="S59" t="s">
        <v>41</v>
      </c>
      <c r="T59" t="s">
        <v>42</v>
      </c>
      <c r="U59" t="s">
        <v>43</v>
      </c>
      <c r="V59" s="4">
        <v>42093</v>
      </c>
      <c r="W59" t="s">
        <v>44</v>
      </c>
      <c r="X59" t="s">
        <v>45</v>
      </c>
      <c r="Y59" t="s">
        <v>46</v>
      </c>
      <c r="Z59" t="s">
        <v>59</v>
      </c>
      <c r="AA59" t="s">
        <v>60</v>
      </c>
      <c r="AB59">
        <v>4</v>
      </c>
      <c r="AC59" t="s">
        <v>61</v>
      </c>
      <c r="AD59" t="s">
        <v>62</v>
      </c>
      <c r="AE59">
        <v>3.04</v>
      </c>
      <c r="AF59">
        <v>3</v>
      </c>
      <c r="AG59">
        <v>6</v>
      </c>
      <c r="AH59" t="s">
        <v>242</v>
      </c>
      <c r="AI59">
        <v>0</v>
      </c>
      <c r="AJ59">
        <v>2</v>
      </c>
      <c r="AK59">
        <f>YEAR(HRDataset_v14[[#This Row],[DateofHire]])</f>
        <v>2015</v>
      </c>
      <c r="AL59">
        <f>YEAR(HRDataset_v14[[#This Row],[DOB]])</f>
        <v>1986</v>
      </c>
    </row>
    <row r="60" spans="1:38" x14ac:dyDescent="0.3">
      <c r="A60" t="s">
        <v>243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37</v>
      </c>
      <c r="N60" t="s">
        <v>38</v>
      </c>
      <c r="O60">
        <v>1821</v>
      </c>
      <c r="P60" s="3">
        <v>31877</v>
      </c>
      <c r="Q60" t="s">
        <v>66</v>
      </c>
      <c r="R60" t="s">
        <v>40</v>
      </c>
      <c r="S60" t="s">
        <v>41</v>
      </c>
      <c r="T60" t="s">
        <v>42</v>
      </c>
      <c r="U60" t="s">
        <v>43</v>
      </c>
      <c r="V60" s="4">
        <v>42557</v>
      </c>
      <c r="W60" t="s">
        <v>44</v>
      </c>
      <c r="X60" t="s">
        <v>45</v>
      </c>
      <c r="Y60" t="s">
        <v>46</v>
      </c>
      <c r="Z60" t="s">
        <v>47</v>
      </c>
      <c r="AA60" t="s">
        <v>48</v>
      </c>
      <c r="AB60">
        <v>22</v>
      </c>
      <c r="AC60" t="s">
        <v>49</v>
      </c>
      <c r="AD60" t="s">
        <v>62</v>
      </c>
      <c r="AE60">
        <v>4.12</v>
      </c>
      <c r="AF60">
        <v>5</v>
      </c>
      <c r="AG60">
        <v>0</v>
      </c>
      <c r="AH60" t="s">
        <v>244</v>
      </c>
      <c r="AI60">
        <v>0</v>
      </c>
      <c r="AJ60">
        <v>15</v>
      </c>
      <c r="AK60">
        <f>YEAR(HRDataset_v14[[#This Row],[DateofHire]])</f>
        <v>2016</v>
      </c>
      <c r="AL60">
        <f>YEAR(HRDataset_v14[[#This Row],[DOB]])</f>
        <v>1987</v>
      </c>
    </row>
    <row r="61" spans="1:38" x14ac:dyDescent="0.3">
      <c r="A61" t="s">
        <v>245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246</v>
      </c>
      <c r="N61" t="s">
        <v>156</v>
      </c>
      <c r="O61">
        <v>6278</v>
      </c>
      <c r="P61" s="3">
        <v>23994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s="4">
        <v>41953</v>
      </c>
      <c r="W61" t="s">
        <v>44</v>
      </c>
      <c r="X61" t="s">
        <v>45</v>
      </c>
      <c r="Y61" t="s">
        <v>46</v>
      </c>
      <c r="Z61" t="s">
        <v>59</v>
      </c>
      <c r="AA61" t="s">
        <v>101</v>
      </c>
      <c r="AB61">
        <v>7</v>
      </c>
      <c r="AC61" t="s">
        <v>92</v>
      </c>
      <c r="AD61" t="s">
        <v>62</v>
      </c>
      <c r="AE61">
        <v>5</v>
      </c>
      <c r="AF61">
        <v>3</v>
      </c>
      <c r="AG61">
        <v>4</v>
      </c>
      <c r="AH61" t="s">
        <v>88</v>
      </c>
      <c r="AI61">
        <v>0</v>
      </c>
      <c r="AJ61">
        <v>5</v>
      </c>
      <c r="AK61">
        <f>YEAR(HRDataset_v14[[#This Row],[DateofHire]])</f>
        <v>2014</v>
      </c>
      <c r="AL61">
        <f>YEAR(HRDataset_v14[[#This Row],[DOB]])</f>
        <v>1965</v>
      </c>
    </row>
    <row r="62" spans="1:38" x14ac:dyDescent="0.3">
      <c r="A62" t="s">
        <v>247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248</v>
      </c>
      <c r="N62" t="s">
        <v>203</v>
      </c>
      <c r="O62">
        <v>5473</v>
      </c>
      <c r="P62" s="3">
        <v>32982</v>
      </c>
      <c r="Q62" t="s">
        <v>66</v>
      </c>
      <c r="R62" t="s">
        <v>40</v>
      </c>
      <c r="S62" t="s">
        <v>41</v>
      </c>
      <c r="T62" t="s">
        <v>42</v>
      </c>
      <c r="U62" t="s">
        <v>43</v>
      </c>
      <c r="V62" s="4">
        <v>41764</v>
      </c>
      <c r="W62" t="s">
        <v>44</v>
      </c>
      <c r="X62" t="s">
        <v>45</v>
      </c>
      <c r="Y62" t="s">
        <v>46</v>
      </c>
      <c r="Z62" t="s">
        <v>185</v>
      </c>
      <c r="AA62" t="s">
        <v>249</v>
      </c>
      <c r="AB62">
        <v>15</v>
      </c>
      <c r="AC62" t="s">
        <v>61</v>
      </c>
      <c r="AD62" t="s">
        <v>62</v>
      </c>
      <c r="AE62">
        <v>4.62</v>
      </c>
      <c r="AF62">
        <v>4</v>
      </c>
      <c r="AG62">
        <v>0</v>
      </c>
      <c r="AH62" t="s">
        <v>250</v>
      </c>
      <c r="AI62">
        <v>0</v>
      </c>
      <c r="AJ62">
        <v>8</v>
      </c>
      <c r="AK62">
        <f>YEAR(HRDataset_v14[[#This Row],[DateofHire]])</f>
        <v>2014</v>
      </c>
      <c r="AL62">
        <f>YEAR(HRDataset_v14[[#This Row],[DOB]])</f>
        <v>1990</v>
      </c>
    </row>
    <row r="63" spans="1:38" x14ac:dyDescent="0.3">
      <c r="A63" t="s">
        <v>251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246</v>
      </c>
      <c r="N63" t="s">
        <v>156</v>
      </c>
      <c r="O63">
        <v>6033</v>
      </c>
      <c r="P63" s="3">
        <v>19011</v>
      </c>
      <c r="Q63" t="s">
        <v>66</v>
      </c>
      <c r="R63" t="s">
        <v>54</v>
      </c>
      <c r="S63" t="s">
        <v>41</v>
      </c>
      <c r="T63" t="s">
        <v>42</v>
      </c>
      <c r="U63" t="s">
        <v>43</v>
      </c>
      <c r="V63" s="4">
        <v>41953</v>
      </c>
      <c r="W63" t="s">
        <v>44</v>
      </c>
      <c r="X63" t="s">
        <v>45</v>
      </c>
      <c r="Y63" t="s">
        <v>46</v>
      </c>
      <c r="Z63" t="s">
        <v>59</v>
      </c>
      <c r="AA63" t="s">
        <v>101</v>
      </c>
      <c r="AB63">
        <v>7</v>
      </c>
      <c r="AC63" t="s">
        <v>49</v>
      </c>
      <c r="AD63" t="s">
        <v>62</v>
      </c>
      <c r="AE63">
        <v>3.1</v>
      </c>
      <c r="AF63">
        <v>5</v>
      </c>
      <c r="AG63">
        <v>8</v>
      </c>
      <c r="AH63" t="s">
        <v>205</v>
      </c>
      <c r="AI63">
        <v>0</v>
      </c>
      <c r="AJ63">
        <v>19</v>
      </c>
      <c r="AK63">
        <f>YEAR(HRDataset_v14[[#This Row],[DateofHire]])</f>
        <v>2014</v>
      </c>
      <c r="AL63">
        <f>YEAR(HRDataset_v14[[#This Row],[DOB]])</f>
        <v>1952</v>
      </c>
    </row>
    <row r="64" spans="1:38" x14ac:dyDescent="0.3">
      <c r="A64" t="s">
        <v>252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37</v>
      </c>
      <c r="N64" t="s">
        <v>38</v>
      </c>
      <c r="O64">
        <v>2110</v>
      </c>
      <c r="P64" s="3">
        <v>28799</v>
      </c>
      <c r="Q64" t="s">
        <v>66</v>
      </c>
      <c r="R64" t="s">
        <v>54</v>
      </c>
      <c r="S64" t="s">
        <v>41</v>
      </c>
      <c r="T64" t="s">
        <v>42</v>
      </c>
      <c r="U64" t="s">
        <v>43</v>
      </c>
      <c r="V64" s="4">
        <v>41092</v>
      </c>
      <c r="W64" t="s">
        <v>44</v>
      </c>
      <c r="X64" t="s">
        <v>45</v>
      </c>
      <c r="Y64" t="s">
        <v>46</v>
      </c>
      <c r="Z64" t="s">
        <v>47</v>
      </c>
      <c r="AA64" t="s">
        <v>72</v>
      </c>
      <c r="AB64">
        <v>16</v>
      </c>
      <c r="AC64" t="s">
        <v>61</v>
      </c>
      <c r="AD64" t="s">
        <v>62</v>
      </c>
      <c r="AE64">
        <v>5</v>
      </c>
      <c r="AF64">
        <v>3</v>
      </c>
      <c r="AG64">
        <v>0</v>
      </c>
      <c r="AH64" t="s">
        <v>93</v>
      </c>
      <c r="AI64">
        <v>0</v>
      </c>
      <c r="AJ64">
        <v>1</v>
      </c>
      <c r="AK64">
        <f>YEAR(HRDataset_v14[[#This Row],[DateofHire]])</f>
        <v>2012</v>
      </c>
      <c r="AL64">
        <f>YEAR(HRDataset_v14[[#This Row],[DOB]])</f>
        <v>1978</v>
      </c>
    </row>
    <row r="65" spans="1:38" x14ac:dyDescent="0.3">
      <c r="A65" t="s">
        <v>254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65</v>
      </c>
      <c r="N65" t="s">
        <v>38</v>
      </c>
      <c r="O65">
        <v>2458</v>
      </c>
      <c r="P65" s="3">
        <v>29112</v>
      </c>
      <c r="Q65" t="s">
        <v>39</v>
      </c>
      <c r="R65" t="s">
        <v>40</v>
      </c>
      <c r="S65" t="s">
        <v>133</v>
      </c>
      <c r="T65" t="s">
        <v>42</v>
      </c>
      <c r="U65" t="s">
        <v>117</v>
      </c>
      <c r="V65" s="4">
        <v>40854</v>
      </c>
      <c r="W65" t="s">
        <v>44</v>
      </c>
      <c r="X65" t="s">
        <v>45</v>
      </c>
      <c r="Y65" t="s">
        <v>46</v>
      </c>
      <c r="Z65" t="s">
        <v>47</v>
      </c>
      <c r="AA65" t="s">
        <v>69</v>
      </c>
      <c r="AB65">
        <v>20</v>
      </c>
      <c r="AC65" t="s">
        <v>49</v>
      </c>
      <c r="AD65" t="s">
        <v>62</v>
      </c>
      <c r="AE65">
        <v>3.96</v>
      </c>
      <c r="AF65">
        <v>4</v>
      </c>
      <c r="AG65">
        <v>0</v>
      </c>
      <c r="AH65" t="s">
        <v>147</v>
      </c>
      <c r="AI65">
        <v>0</v>
      </c>
      <c r="AJ65">
        <v>6</v>
      </c>
      <c r="AK65">
        <f>YEAR(HRDataset_v14[[#This Row],[DateofHire]])</f>
        <v>2011</v>
      </c>
      <c r="AL65">
        <f>YEAR(HRDataset_v14[[#This Row],[DOB]])</f>
        <v>1979</v>
      </c>
    </row>
    <row r="66" spans="1:38" x14ac:dyDescent="0.3">
      <c r="A66" t="s">
        <v>255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37</v>
      </c>
      <c r="N66" t="s">
        <v>38</v>
      </c>
      <c r="O66">
        <v>2138</v>
      </c>
      <c r="P66" s="3">
        <v>32248</v>
      </c>
      <c r="Q66" t="s">
        <v>39</v>
      </c>
      <c r="R66" t="s">
        <v>54</v>
      </c>
      <c r="S66" t="s">
        <v>41</v>
      </c>
      <c r="T66" t="s">
        <v>42</v>
      </c>
      <c r="U66" t="s">
        <v>43</v>
      </c>
      <c r="V66" s="4">
        <v>43290</v>
      </c>
      <c r="W66" t="s">
        <v>44</v>
      </c>
      <c r="X66" t="s">
        <v>45</v>
      </c>
      <c r="Y66" t="s">
        <v>46</v>
      </c>
      <c r="Z66" t="s">
        <v>47</v>
      </c>
      <c r="AA66" t="s">
        <v>96</v>
      </c>
      <c r="AB66">
        <v>12</v>
      </c>
      <c r="AC66" t="s">
        <v>61</v>
      </c>
      <c r="AD66" t="s">
        <v>62</v>
      </c>
      <c r="AE66">
        <v>4.3</v>
      </c>
      <c r="AF66">
        <v>4</v>
      </c>
      <c r="AG66">
        <v>3</v>
      </c>
      <c r="AH66" t="s">
        <v>256</v>
      </c>
      <c r="AI66">
        <v>2</v>
      </c>
      <c r="AJ66">
        <v>2</v>
      </c>
      <c r="AK66">
        <f>YEAR(HRDataset_v14[[#This Row],[DateofHire]])</f>
        <v>2018</v>
      </c>
      <c r="AL66">
        <f>YEAR(HRDataset_v14[[#This Row],[DOB]])</f>
        <v>1988</v>
      </c>
    </row>
    <row r="67" spans="1:38" x14ac:dyDescent="0.3">
      <c r="A67" t="s">
        <v>257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37</v>
      </c>
      <c r="N67" t="s">
        <v>38</v>
      </c>
      <c r="O67">
        <v>1810</v>
      </c>
      <c r="P67" s="3">
        <v>28429</v>
      </c>
      <c r="Q67" t="s">
        <v>39</v>
      </c>
      <c r="R67" t="s">
        <v>54</v>
      </c>
      <c r="S67" t="s">
        <v>41</v>
      </c>
      <c r="T67" t="s">
        <v>42</v>
      </c>
      <c r="U67" t="s">
        <v>43</v>
      </c>
      <c r="V67" s="4">
        <v>40679</v>
      </c>
      <c r="W67" t="s">
        <v>258</v>
      </c>
      <c r="X67" t="s">
        <v>111</v>
      </c>
      <c r="Y67" t="s">
        <v>58</v>
      </c>
      <c r="Z67" t="s">
        <v>47</v>
      </c>
      <c r="AA67" t="s">
        <v>78</v>
      </c>
      <c r="AB67">
        <v>39</v>
      </c>
      <c r="AC67" t="s">
        <v>61</v>
      </c>
      <c r="AD67" t="s">
        <v>62</v>
      </c>
      <c r="AE67">
        <v>5</v>
      </c>
      <c r="AF67">
        <v>4</v>
      </c>
      <c r="AG67">
        <v>0</v>
      </c>
      <c r="AH67" t="s">
        <v>259</v>
      </c>
      <c r="AI67">
        <v>0</v>
      </c>
      <c r="AJ67">
        <v>14</v>
      </c>
      <c r="AK67">
        <f>YEAR(HRDataset_v14[[#This Row],[DateofHire]])</f>
        <v>2011</v>
      </c>
      <c r="AL67">
        <f>YEAR(HRDataset_v14[[#This Row],[DOB]])</f>
        <v>1977</v>
      </c>
    </row>
    <row r="68" spans="1:38" x14ac:dyDescent="0.3">
      <c r="A68" t="s">
        <v>260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85</v>
      </c>
      <c r="N68" t="s">
        <v>38</v>
      </c>
      <c r="O68">
        <v>2176</v>
      </c>
      <c r="P68" s="3">
        <v>29041</v>
      </c>
      <c r="Q68" t="s">
        <v>66</v>
      </c>
      <c r="R68" t="s">
        <v>40</v>
      </c>
      <c r="S68" t="s">
        <v>41</v>
      </c>
      <c r="T68" t="s">
        <v>42</v>
      </c>
      <c r="U68" t="s">
        <v>95</v>
      </c>
      <c r="V68" s="4">
        <v>40917</v>
      </c>
      <c r="W68" t="s">
        <v>44</v>
      </c>
      <c r="X68" t="s">
        <v>45</v>
      </c>
      <c r="Y68" t="s">
        <v>46</v>
      </c>
      <c r="Z68" t="s">
        <v>86</v>
      </c>
      <c r="AA68" t="s">
        <v>87</v>
      </c>
      <c r="AB68">
        <v>10</v>
      </c>
      <c r="AC68" t="s">
        <v>149</v>
      </c>
      <c r="AD68" t="s">
        <v>62</v>
      </c>
      <c r="AE68">
        <v>3.79</v>
      </c>
      <c r="AF68">
        <v>5</v>
      </c>
      <c r="AG68">
        <v>5</v>
      </c>
      <c r="AH68" t="s">
        <v>98</v>
      </c>
      <c r="AI68">
        <v>0</v>
      </c>
      <c r="AJ68">
        <v>8</v>
      </c>
      <c r="AK68">
        <f>YEAR(HRDataset_v14[[#This Row],[DateofHire]])</f>
        <v>2012</v>
      </c>
      <c r="AL68">
        <f>YEAR(HRDataset_v14[[#This Row],[DOB]])</f>
        <v>1979</v>
      </c>
    </row>
    <row r="69" spans="1:38" x14ac:dyDescent="0.3">
      <c r="A69" t="s">
        <v>261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182</v>
      </c>
      <c r="N69" t="s">
        <v>262</v>
      </c>
      <c r="O69">
        <v>36006</v>
      </c>
      <c r="P69" s="3">
        <v>27700</v>
      </c>
      <c r="Q69" t="s">
        <v>39</v>
      </c>
      <c r="R69" t="s">
        <v>40</v>
      </c>
      <c r="S69" t="s">
        <v>41</v>
      </c>
      <c r="T69" t="s">
        <v>42</v>
      </c>
      <c r="U69" t="s">
        <v>117</v>
      </c>
      <c r="V69" s="4">
        <v>41911</v>
      </c>
      <c r="W69" t="s">
        <v>44</v>
      </c>
      <c r="X69" t="s">
        <v>45</v>
      </c>
      <c r="Y69" t="s">
        <v>46</v>
      </c>
      <c r="Z69" t="s">
        <v>185</v>
      </c>
      <c r="AA69" t="s">
        <v>186</v>
      </c>
      <c r="AB69">
        <v>17</v>
      </c>
      <c r="AC69" t="s">
        <v>61</v>
      </c>
      <c r="AD69" t="s">
        <v>263</v>
      </c>
      <c r="AE69">
        <v>1.93</v>
      </c>
      <c r="AF69">
        <v>3</v>
      </c>
      <c r="AG69">
        <v>0</v>
      </c>
      <c r="AH69" t="s">
        <v>198</v>
      </c>
      <c r="AI69">
        <v>6</v>
      </c>
      <c r="AJ69">
        <v>5</v>
      </c>
      <c r="AK69">
        <f>YEAR(HRDataset_v14[[#This Row],[DateofHire]])</f>
        <v>2014</v>
      </c>
      <c r="AL69">
        <f>YEAR(HRDataset_v14[[#This Row],[DOB]])</f>
        <v>1975</v>
      </c>
    </row>
    <row r="70" spans="1:38" x14ac:dyDescent="0.3">
      <c r="A70" t="s">
        <v>264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65</v>
      </c>
      <c r="N70" t="s">
        <v>38</v>
      </c>
      <c r="O70">
        <v>2343</v>
      </c>
      <c r="P70" s="3">
        <v>18684</v>
      </c>
      <c r="Q70" t="s">
        <v>66</v>
      </c>
      <c r="R70" t="s">
        <v>179</v>
      </c>
      <c r="S70" t="s">
        <v>41</v>
      </c>
      <c r="T70" t="s">
        <v>42</v>
      </c>
      <c r="U70" t="s">
        <v>95</v>
      </c>
      <c r="V70" s="4">
        <v>40637</v>
      </c>
      <c r="W70" t="s">
        <v>265</v>
      </c>
      <c r="X70" t="s">
        <v>266</v>
      </c>
      <c r="Y70" t="s">
        <v>58</v>
      </c>
      <c r="Z70" t="s">
        <v>47</v>
      </c>
      <c r="AA70" t="s">
        <v>119</v>
      </c>
      <c r="AB70">
        <v>18</v>
      </c>
      <c r="AC70" t="s">
        <v>79</v>
      </c>
      <c r="AD70" t="s">
        <v>62</v>
      </c>
      <c r="AE70">
        <v>4.62</v>
      </c>
      <c r="AF70">
        <v>5</v>
      </c>
      <c r="AG70">
        <v>0</v>
      </c>
      <c r="AH70" t="s">
        <v>267</v>
      </c>
      <c r="AI70">
        <v>0</v>
      </c>
      <c r="AJ70">
        <v>1</v>
      </c>
      <c r="AK70">
        <f>YEAR(HRDataset_v14[[#This Row],[DateofHire]])</f>
        <v>2011</v>
      </c>
      <c r="AL70">
        <f>YEAR(HRDataset_v14[[#This Row],[DOB]])</f>
        <v>1951</v>
      </c>
    </row>
    <row r="71" spans="1:38" x14ac:dyDescent="0.3">
      <c r="A71" t="s">
        <v>268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37</v>
      </c>
      <c r="N71" t="s">
        <v>38</v>
      </c>
      <c r="O71">
        <v>2061</v>
      </c>
      <c r="P71" s="3">
        <v>24581</v>
      </c>
      <c r="Q71" t="s">
        <v>39</v>
      </c>
      <c r="R71" t="s">
        <v>54</v>
      </c>
      <c r="S71" t="s">
        <v>41</v>
      </c>
      <c r="T71" t="s">
        <v>42</v>
      </c>
      <c r="U71" t="s">
        <v>43</v>
      </c>
      <c r="V71" s="4">
        <v>41827</v>
      </c>
      <c r="W71" t="s">
        <v>44</v>
      </c>
      <c r="X71" t="s">
        <v>45</v>
      </c>
      <c r="Y71" t="s">
        <v>46</v>
      </c>
      <c r="Z71" t="s">
        <v>47</v>
      </c>
      <c r="AA71" t="s">
        <v>82</v>
      </c>
      <c r="AB71">
        <v>11</v>
      </c>
      <c r="AC71" t="s">
        <v>61</v>
      </c>
      <c r="AD71" t="s">
        <v>263</v>
      </c>
      <c r="AE71">
        <v>1.1200000000000001</v>
      </c>
      <c r="AF71">
        <v>2</v>
      </c>
      <c r="AG71">
        <v>0</v>
      </c>
      <c r="AH71" t="s">
        <v>256</v>
      </c>
      <c r="AI71">
        <v>4</v>
      </c>
      <c r="AJ71">
        <v>9</v>
      </c>
      <c r="AK71">
        <f>YEAR(HRDataset_v14[[#This Row],[DateofHire]])</f>
        <v>2014</v>
      </c>
      <c r="AL71">
        <f>YEAR(HRDataset_v14[[#This Row],[DOB]])</f>
        <v>1967</v>
      </c>
    </row>
    <row r="72" spans="1:38" x14ac:dyDescent="0.3">
      <c r="A72" t="s">
        <v>269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270</v>
      </c>
      <c r="N72" t="s">
        <v>38</v>
      </c>
      <c r="O72">
        <v>2045</v>
      </c>
      <c r="P72" s="3">
        <v>30563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s="4">
        <v>42781</v>
      </c>
      <c r="W72" t="s">
        <v>44</v>
      </c>
      <c r="X72" t="s">
        <v>45</v>
      </c>
      <c r="Y72" t="s">
        <v>46</v>
      </c>
      <c r="Z72" t="s">
        <v>59</v>
      </c>
      <c r="AA72" t="s">
        <v>272</v>
      </c>
      <c r="AB72">
        <v>13</v>
      </c>
      <c r="AC72" t="s">
        <v>61</v>
      </c>
      <c r="AD72" t="s">
        <v>62</v>
      </c>
      <c r="AE72">
        <v>3.01</v>
      </c>
      <c r="AF72">
        <v>5</v>
      </c>
      <c r="AG72">
        <v>7</v>
      </c>
      <c r="AH72" t="s">
        <v>273</v>
      </c>
      <c r="AI72">
        <v>0</v>
      </c>
      <c r="AJ72">
        <v>15</v>
      </c>
      <c r="AK72">
        <f>YEAR(HRDataset_v14[[#This Row],[DateofHire]])</f>
        <v>2017</v>
      </c>
      <c r="AL72">
        <f>YEAR(HRDataset_v14[[#This Row],[DOB]])</f>
        <v>1983</v>
      </c>
    </row>
    <row r="73" spans="1:38" x14ac:dyDescent="0.3">
      <c r="A73" t="s">
        <v>274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37</v>
      </c>
      <c r="N73" t="s">
        <v>38</v>
      </c>
      <c r="O73">
        <v>2180</v>
      </c>
      <c r="P73" s="3">
        <v>30270</v>
      </c>
      <c r="Q73" t="s">
        <v>39</v>
      </c>
      <c r="R73" t="s">
        <v>40</v>
      </c>
      <c r="S73" t="s">
        <v>41</v>
      </c>
      <c r="T73" t="s">
        <v>42</v>
      </c>
      <c r="U73" t="s">
        <v>43</v>
      </c>
      <c r="V73" s="4">
        <v>41771</v>
      </c>
      <c r="W73" t="s">
        <v>44</v>
      </c>
      <c r="X73" t="s">
        <v>45</v>
      </c>
      <c r="Y73" t="s">
        <v>46</v>
      </c>
      <c r="Z73" t="s">
        <v>47</v>
      </c>
      <c r="AA73" t="s">
        <v>91</v>
      </c>
      <c r="AB73">
        <v>19</v>
      </c>
      <c r="AC73" t="s">
        <v>61</v>
      </c>
      <c r="AD73" t="s">
        <v>62</v>
      </c>
      <c r="AE73">
        <v>4.3</v>
      </c>
      <c r="AF73">
        <v>4</v>
      </c>
      <c r="AG73">
        <v>0</v>
      </c>
      <c r="AH73" t="s">
        <v>209</v>
      </c>
      <c r="AI73">
        <v>0</v>
      </c>
      <c r="AJ73">
        <v>1</v>
      </c>
      <c r="AK73">
        <f>YEAR(HRDataset_v14[[#This Row],[DateofHire]])</f>
        <v>2014</v>
      </c>
      <c r="AL73">
        <f>YEAR(HRDataset_v14[[#This Row],[DOB]])</f>
        <v>1982</v>
      </c>
    </row>
    <row r="74" spans="1:38" x14ac:dyDescent="0.3">
      <c r="A74" t="s">
        <v>275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182</v>
      </c>
      <c r="N74" t="s">
        <v>276</v>
      </c>
      <c r="O74">
        <v>98052</v>
      </c>
      <c r="P74" s="3">
        <v>31911</v>
      </c>
      <c r="Q74" t="s">
        <v>66</v>
      </c>
      <c r="R74" t="s">
        <v>40</v>
      </c>
      <c r="S74" t="s">
        <v>41</v>
      </c>
      <c r="T74" t="s">
        <v>104</v>
      </c>
      <c r="U74" t="s">
        <v>43</v>
      </c>
      <c r="V74" s="4">
        <v>40959</v>
      </c>
      <c r="W74" t="s">
        <v>44</v>
      </c>
      <c r="X74" t="s">
        <v>45</v>
      </c>
      <c r="Y74" t="s">
        <v>46</v>
      </c>
      <c r="Z74" t="s">
        <v>185</v>
      </c>
      <c r="AA74" t="s">
        <v>186</v>
      </c>
      <c r="AB74">
        <v>17</v>
      </c>
      <c r="AC74" t="s">
        <v>277</v>
      </c>
      <c r="AD74" t="s">
        <v>263</v>
      </c>
      <c r="AE74">
        <v>2.2999999999999998</v>
      </c>
      <c r="AF74">
        <v>1</v>
      </c>
      <c r="AG74">
        <v>0</v>
      </c>
      <c r="AH74" t="s">
        <v>278</v>
      </c>
      <c r="AI74">
        <v>2</v>
      </c>
      <c r="AJ74">
        <v>17</v>
      </c>
      <c r="AK74">
        <f>YEAR(HRDataset_v14[[#This Row],[DateofHire]])</f>
        <v>2012</v>
      </c>
      <c r="AL74">
        <f>YEAR(HRDataset_v14[[#This Row],[DOB]])</f>
        <v>1987</v>
      </c>
    </row>
    <row r="75" spans="1:38" x14ac:dyDescent="0.3">
      <c r="A75" t="s">
        <v>279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37</v>
      </c>
      <c r="N75" t="s">
        <v>38</v>
      </c>
      <c r="O75">
        <v>2351</v>
      </c>
      <c r="P75" s="3">
        <v>28826</v>
      </c>
      <c r="Q75" t="s">
        <v>66</v>
      </c>
      <c r="R75" t="s">
        <v>54</v>
      </c>
      <c r="S75" t="s">
        <v>41</v>
      </c>
      <c r="T75" t="s">
        <v>42</v>
      </c>
      <c r="U75" t="s">
        <v>95</v>
      </c>
      <c r="V75" s="4">
        <v>41281</v>
      </c>
      <c r="W75" t="s">
        <v>44</v>
      </c>
      <c r="X75" t="s">
        <v>45</v>
      </c>
      <c r="Y75" t="s">
        <v>46</v>
      </c>
      <c r="Z75" t="s">
        <v>47</v>
      </c>
      <c r="AA75" t="s">
        <v>96</v>
      </c>
      <c r="AB75">
        <v>12</v>
      </c>
      <c r="AC75" t="s">
        <v>61</v>
      </c>
      <c r="AD75" t="s">
        <v>150</v>
      </c>
      <c r="AE75">
        <v>3.88</v>
      </c>
      <c r="AF75">
        <v>4</v>
      </c>
      <c r="AG75">
        <v>0</v>
      </c>
      <c r="AH75" t="s">
        <v>280</v>
      </c>
      <c r="AI75">
        <v>0</v>
      </c>
      <c r="AJ75">
        <v>6</v>
      </c>
      <c r="AK75">
        <f>YEAR(HRDataset_v14[[#This Row],[DateofHire]])</f>
        <v>2013</v>
      </c>
      <c r="AL75">
        <f>YEAR(HRDataset_v14[[#This Row],[DOB]])</f>
        <v>1978</v>
      </c>
    </row>
    <row r="76" spans="1:38" x14ac:dyDescent="0.3">
      <c r="A76" t="s">
        <v>281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37</v>
      </c>
      <c r="N76" t="s">
        <v>38</v>
      </c>
      <c r="O76">
        <v>2125</v>
      </c>
      <c r="P76" s="3">
        <v>31692</v>
      </c>
      <c r="Q76" t="s">
        <v>66</v>
      </c>
      <c r="R76" t="s">
        <v>40</v>
      </c>
      <c r="S76" t="s">
        <v>41</v>
      </c>
      <c r="T76" t="s">
        <v>104</v>
      </c>
      <c r="U76" t="s">
        <v>43</v>
      </c>
      <c r="V76" s="4">
        <v>41001</v>
      </c>
      <c r="W76" t="s">
        <v>44</v>
      </c>
      <c r="X76" t="s">
        <v>45</v>
      </c>
      <c r="Y76" t="s">
        <v>46</v>
      </c>
      <c r="Z76" t="s">
        <v>47</v>
      </c>
      <c r="AA76" t="s">
        <v>107</v>
      </c>
      <c r="AB76">
        <v>14</v>
      </c>
      <c r="AC76" t="s">
        <v>149</v>
      </c>
      <c r="AD76" t="s">
        <v>62</v>
      </c>
      <c r="AE76">
        <v>3.4</v>
      </c>
      <c r="AF76">
        <v>5</v>
      </c>
      <c r="AG76">
        <v>0</v>
      </c>
      <c r="AH76" t="s">
        <v>209</v>
      </c>
      <c r="AI76">
        <v>0</v>
      </c>
      <c r="AJ76">
        <v>15</v>
      </c>
      <c r="AK76">
        <f>YEAR(HRDataset_v14[[#This Row],[DateofHire]])</f>
        <v>2012</v>
      </c>
      <c r="AL76">
        <f>YEAR(HRDataset_v14[[#This Row],[DOB]])</f>
        <v>1986</v>
      </c>
    </row>
    <row r="77" spans="1:38" x14ac:dyDescent="0.3">
      <c r="A77" t="s">
        <v>282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100</v>
      </c>
      <c r="N77" t="s">
        <v>38</v>
      </c>
      <c r="O77">
        <v>2119</v>
      </c>
      <c r="P77" s="3">
        <v>32342</v>
      </c>
      <c r="Q77" t="s">
        <v>66</v>
      </c>
      <c r="R77" t="s">
        <v>54</v>
      </c>
      <c r="S77" t="s">
        <v>41</v>
      </c>
      <c r="T77" t="s">
        <v>42</v>
      </c>
      <c r="U77" t="s">
        <v>43</v>
      </c>
      <c r="V77" s="4">
        <v>42009</v>
      </c>
      <c r="W77" t="s">
        <v>44</v>
      </c>
      <c r="X77" t="s">
        <v>45</v>
      </c>
      <c r="Y77" t="s">
        <v>46</v>
      </c>
      <c r="Z77" t="s">
        <v>59</v>
      </c>
      <c r="AA77" t="s">
        <v>101</v>
      </c>
      <c r="AB77">
        <v>7</v>
      </c>
      <c r="AC77" t="s">
        <v>92</v>
      </c>
      <c r="AD77" t="s">
        <v>62</v>
      </c>
      <c r="AE77">
        <v>4.1100000000000003</v>
      </c>
      <c r="AF77">
        <v>4</v>
      </c>
      <c r="AG77">
        <v>6</v>
      </c>
      <c r="AH77" t="s">
        <v>93</v>
      </c>
      <c r="AI77">
        <v>0</v>
      </c>
      <c r="AJ77">
        <v>16</v>
      </c>
      <c r="AK77">
        <f>YEAR(HRDataset_v14[[#This Row],[DateofHire]])</f>
        <v>2015</v>
      </c>
      <c r="AL77">
        <f>YEAR(HRDataset_v14[[#This Row],[DOB]])</f>
        <v>1988</v>
      </c>
    </row>
    <row r="78" spans="1:38" x14ac:dyDescent="0.3">
      <c r="A78" t="s">
        <v>283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284</v>
      </c>
      <c r="N78" t="s">
        <v>38</v>
      </c>
      <c r="O78">
        <v>1886</v>
      </c>
      <c r="P78" s="3">
        <v>25758</v>
      </c>
      <c r="Q78" t="s">
        <v>39</v>
      </c>
      <c r="R78" t="s">
        <v>40</v>
      </c>
      <c r="S78" t="s">
        <v>41</v>
      </c>
      <c r="T78" t="s">
        <v>42</v>
      </c>
      <c r="U78" t="s">
        <v>95</v>
      </c>
      <c r="V78" s="4">
        <v>41644</v>
      </c>
      <c r="W78" t="s">
        <v>44</v>
      </c>
      <c r="X78" t="s">
        <v>45</v>
      </c>
      <c r="Y78" t="s">
        <v>46</v>
      </c>
      <c r="Z78" t="s">
        <v>59</v>
      </c>
      <c r="AA78" t="s">
        <v>194</v>
      </c>
      <c r="AB78">
        <v>5</v>
      </c>
      <c r="AC78" t="s">
        <v>61</v>
      </c>
      <c r="AD78" t="s">
        <v>50</v>
      </c>
      <c r="AE78">
        <v>4.3</v>
      </c>
      <c r="AF78">
        <v>5</v>
      </c>
      <c r="AG78">
        <v>5</v>
      </c>
      <c r="AH78" t="s">
        <v>286</v>
      </c>
      <c r="AI78">
        <v>0</v>
      </c>
      <c r="AJ78">
        <v>4</v>
      </c>
      <c r="AK78">
        <f>YEAR(HRDataset_v14[[#This Row],[DateofHire]])</f>
        <v>2014</v>
      </c>
      <c r="AL78">
        <f>YEAR(HRDataset_v14[[#This Row],[DOB]])</f>
        <v>1970</v>
      </c>
    </row>
    <row r="79" spans="1:38" x14ac:dyDescent="0.3">
      <c r="A79" t="s">
        <v>287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182</v>
      </c>
      <c r="N79" t="s">
        <v>288</v>
      </c>
      <c r="O79">
        <v>90007</v>
      </c>
      <c r="P79" s="3">
        <v>32455</v>
      </c>
      <c r="Q79" t="s">
        <v>66</v>
      </c>
      <c r="R79" t="s">
        <v>40</v>
      </c>
      <c r="S79" t="s">
        <v>41</v>
      </c>
      <c r="T79" t="s">
        <v>42</v>
      </c>
      <c r="U79" t="s">
        <v>43</v>
      </c>
      <c r="V79" s="4">
        <v>40553</v>
      </c>
      <c r="W79" t="s">
        <v>44</v>
      </c>
      <c r="X79" t="s">
        <v>45</v>
      </c>
      <c r="Y79" t="s">
        <v>46</v>
      </c>
      <c r="Z79" t="s">
        <v>185</v>
      </c>
      <c r="AA79" t="s">
        <v>213</v>
      </c>
      <c r="AB79">
        <v>21</v>
      </c>
      <c r="AC79" t="s">
        <v>61</v>
      </c>
      <c r="AD79" t="s">
        <v>50</v>
      </c>
      <c r="AE79">
        <v>4.7699999999999996</v>
      </c>
      <c r="AF79">
        <v>5</v>
      </c>
      <c r="AG79">
        <v>0</v>
      </c>
      <c r="AH79" t="s">
        <v>289</v>
      </c>
      <c r="AI79">
        <v>0</v>
      </c>
      <c r="AJ79">
        <v>14</v>
      </c>
      <c r="AK79">
        <f>YEAR(HRDataset_v14[[#This Row],[DateofHire]])</f>
        <v>2011</v>
      </c>
      <c r="AL79">
        <f>YEAR(HRDataset_v14[[#This Row],[DOB]])</f>
        <v>1988</v>
      </c>
    </row>
    <row r="80" spans="1:38" x14ac:dyDescent="0.3">
      <c r="A80" t="s">
        <v>290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165</v>
      </c>
      <c r="N80" t="s">
        <v>38</v>
      </c>
      <c r="O80">
        <v>1731</v>
      </c>
      <c r="P80" s="3">
        <v>26996</v>
      </c>
      <c r="Q80" t="s">
        <v>66</v>
      </c>
      <c r="R80" t="s">
        <v>40</v>
      </c>
      <c r="S80" t="s">
        <v>41</v>
      </c>
      <c r="T80" t="s">
        <v>42</v>
      </c>
      <c r="U80" t="s">
        <v>43</v>
      </c>
      <c r="V80" s="4">
        <v>41900</v>
      </c>
      <c r="W80" t="s">
        <v>44</v>
      </c>
      <c r="X80" t="s">
        <v>45</v>
      </c>
      <c r="Y80" t="s">
        <v>46</v>
      </c>
      <c r="Z80" t="s">
        <v>47</v>
      </c>
      <c r="AA80" t="s">
        <v>168</v>
      </c>
      <c r="AB80">
        <v>2</v>
      </c>
      <c r="AC80" t="s">
        <v>79</v>
      </c>
      <c r="AD80" t="s">
        <v>62</v>
      </c>
      <c r="AE80">
        <v>4.5199999999999996</v>
      </c>
      <c r="AF80">
        <v>4</v>
      </c>
      <c r="AG80">
        <v>0</v>
      </c>
      <c r="AH80" t="s">
        <v>175</v>
      </c>
      <c r="AI80">
        <v>0</v>
      </c>
      <c r="AJ80">
        <v>4</v>
      </c>
      <c r="AK80">
        <f>YEAR(HRDataset_v14[[#This Row],[DateofHire]])</f>
        <v>2014</v>
      </c>
      <c r="AL80">
        <f>YEAR(HRDataset_v14[[#This Row],[DOB]])</f>
        <v>1973</v>
      </c>
    </row>
    <row r="81" spans="1:38" x14ac:dyDescent="0.3">
      <c r="A81" t="s">
        <v>291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37</v>
      </c>
      <c r="N81" t="s">
        <v>38</v>
      </c>
      <c r="O81">
        <v>1749</v>
      </c>
      <c r="P81" s="3">
        <v>26930</v>
      </c>
      <c r="Q81" t="s">
        <v>66</v>
      </c>
      <c r="R81" t="s">
        <v>54</v>
      </c>
      <c r="S81" t="s">
        <v>41</v>
      </c>
      <c r="T81" t="s">
        <v>42</v>
      </c>
      <c r="U81" t="s">
        <v>43</v>
      </c>
      <c r="V81" s="4">
        <v>40294</v>
      </c>
      <c r="W81" t="s">
        <v>44</v>
      </c>
      <c r="X81" t="s">
        <v>45</v>
      </c>
      <c r="Y81" t="s">
        <v>46</v>
      </c>
      <c r="Z81" t="s">
        <v>47</v>
      </c>
      <c r="AA81" t="s">
        <v>91</v>
      </c>
      <c r="AB81">
        <v>19</v>
      </c>
      <c r="AC81" t="s">
        <v>79</v>
      </c>
      <c r="AD81" t="s">
        <v>62</v>
      </c>
      <c r="AE81">
        <v>2.9</v>
      </c>
      <c r="AF81">
        <v>3</v>
      </c>
      <c r="AG81">
        <v>0</v>
      </c>
      <c r="AH81" t="s">
        <v>180</v>
      </c>
      <c r="AI81">
        <v>0</v>
      </c>
      <c r="AJ81">
        <v>6</v>
      </c>
      <c r="AK81">
        <f>YEAR(HRDataset_v14[[#This Row],[DateofHire]])</f>
        <v>2010</v>
      </c>
      <c r="AL81">
        <f>YEAR(HRDataset_v14[[#This Row],[DOB]])</f>
        <v>1973</v>
      </c>
    </row>
    <row r="82" spans="1:38" x14ac:dyDescent="0.3">
      <c r="A82" t="s">
        <v>292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37</v>
      </c>
      <c r="N82" t="s">
        <v>38</v>
      </c>
      <c r="O82">
        <v>2343</v>
      </c>
      <c r="P82" s="3">
        <v>33486</v>
      </c>
      <c r="Q82" t="s">
        <v>66</v>
      </c>
      <c r="R82" t="s">
        <v>54</v>
      </c>
      <c r="S82" t="s">
        <v>41</v>
      </c>
      <c r="T82" t="s">
        <v>42</v>
      </c>
      <c r="U82" t="s">
        <v>43</v>
      </c>
      <c r="V82" s="4">
        <v>40637</v>
      </c>
      <c r="W82" t="s">
        <v>293</v>
      </c>
      <c r="X82" t="s">
        <v>294</v>
      </c>
      <c r="Y82" t="s">
        <v>58</v>
      </c>
      <c r="Z82" t="s">
        <v>47</v>
      </c>
      <c r="AA82" t="s">
        <v>69</v>
      </c>
      <c r="AB82">
        <v>20</v>
      </c>
      <c r="AC82" t="s">
        <v>79</v>
      </c>
      <c r="AD82" t="s">
        <v>62</v>
      </c>
      <c r="AE82">
        <v>5</v>
      </c>
      <c r="AF82">
        <v>3</v>
      </c>
      <c r="AG82">
        <v>0</v>
      </c>
      <c r="AH82" t="s">
        <v>295</v>
      </c>
      <c r="AI82">
        <v>0</v>
      </c>
      <c r="AJ82">
        <v>7</v>
      </c>
      <c r="AK82">
        <f>YEAR(HRDataset_v14[[#This Row],[DateofHire]])</f>
        <v>2011</v>
      </c>
      <c r="AL82">
        <f>YEAR(HRDataset_v14[[#This Row],[DOB]])</f>
        <v>1991</v>
      </c>
    </row>
    <row r="83" spans="1:38" x14ac:dyDescent="0.3">
      <c r="A83" t="s">
        <v>296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37</v>
      </c>
      <c r="N83" t="s">
        <v>38</v>
      </c>
      <c r="O83">
        <v>2026</v>
      </c>
      <c r="P83" s="3">
        <v>27180</v>
      </c>
      <c r="Q83" t="s">
        <v>39</v>
      </c>
      <c r="R83" t="s">
        <v>40</v>
      </c>
      <c r="S83" t="s">
        <v>41</v>
      </c>
      <c r="T83" t="s">
        <v>42</v>
      </c>
      <c r="U83" t="s">
        <v>43</v>
      </c>
      <c r="V83" s="4">
        <v>41953</v>
      </c>
      <c r="W83" t="s">
        <v>44</v>
      </c>
      <c r="X83" t="s">
        <v>45</v>
      </c>
      <c r="Y83" t="s">
        <v>46</v>
      </c>
      <c r="Z83" t="s">
        <v>47</v>
      </c>
      <c r="AA83" t="s">
        <v>119</v>
      </c>
      <c r="AB83">
        <v>18</v>
      </c>
      <c r="AC83" t="s">
        <v>49</v>
      </c>
      <c r="AD83" t="s">
        <v>62</v>
      </c>
      <c r="AE83">
        <v>4.7</v>
      </c>
      <c r="AF83">
        <v>5</v>
      </c>
      <c r="AG83">
        <v>0</v>
      </c>
      <c r="AH83" t="s">
        <v>297</v>
      </c>
      <c r="AI83">
        <v>0</v>
      </c>
      <c r="AJ83">
        <v>8</v>
      </c>
      <c r="AK83">
        <f>YEAR(HRDataset_v14[[#This Row],[DateofHire]])</f>
        <v>2014</v>
      </c>
      <c r="AL83">
        <f>YEAR(HRDataset_v14[[#This Row],[DOB]])</f>
        <v>1974</v>
      </c>
    </row>
    <row r="84" spans="1:38" x14ac:dyDescent="0.3">
      <c r="A84" t="s">
        <v>298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37</v>
      </c>
      <c r="N84" t="s">
        <v>38</v>
      </c>
      <c r="O84">
        <v>2045</v>
      </c>
      <c r="P84" s="3">
        <v>28727</v>
      </c>
      <c r="Q84" t="s">
        <v>39</v>
      </c>
      <c r="R84" t="s">
        <v>54</v>
      </c>
      <c r="S84" t="s">
        <v>41</v>
      </c>
      <c r="T84" t="s">
        <v>42</v>
      </c>
      <c r="U84" t="s">
        <v>43</v>
      </c>
      <c r="V84" s="4">
        <v>41729</v>
      </c>
      <c r="W84" t="s">
        <v>44</v>
      </c>
      <c r="X84" t="s">
        <v>45</v>
      </c>
      <c r="Y84" t="s">
        <v>46</v>
      </c>
      <c r="Z84" t="s">
        <v>47</v>
      </c>
      <c r="AA84" t="s">
        <v>119</v>
      </c>
      <c r="AB84">
        <v>18</v>
      </c>
      <c r="AC84" t="s">
        <v>92</v>
      </c>
      <c r="AD84" t="s">
        <v>62</v>
      </c>
      <c r="AE84">
        <v>4.2</v>
      </c>
      <c r="AF84">
        <v>3</v>
      </c>
      <c r="AG84">
        <v>0</v>
      </c>
      <c r="AH84" t="s">
        <v>141</v>
      </c>
      <c r="AI84">
        <v>0</v>
      </c>
      <c r="AJ84">
        <v>3</v>
      </c>
      <c r="AK84">
        <f>YEAR(HRDataset_v14[[#This Row],[DateofHire]])</f>
        <v>2014</v>
      </c>
      <c r="AL84">
        <f>YEAR(HRDataset_v14[[#This Row],[DOB]])</f>
        <v>1978</v>
      </c>
    </row>
    <row r="85" spans="1:38" x14ac:dyDescent="0.3">
      <c r="A85" t="s">
        <v>299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65</v>
      </c>
      <c r="N85" t="s">
        <v>38</v>
      </c>
      <c r="O85">
        <v>2133</v>
      </c>
      <c r="P85" s="3">
        <v>32745</v>
      </c>
      <c r="Q85" t="s">
        <v>66</v>
      </c>
      <c r="R85" t="s">
        <v>179</v>
      </c>
      <c r="S85" t="s">
        <v>41</v>
      </c>
      <c r="T85" t="s">
        <v>42</v>
      </c>
      <c r="U85" t="s">
        <v>43</v>
      </c>
      <c r="V85" s="4">
        <v>41827</v>
      </c>
      <c r="W85" t="s">
        <v>44</v>
      </c>
      <c r="X85" t="s">
        <v>45</v>
      </c>
      <c r="Y85" t="s">
        <v>46</v>
      </c>
      <c r="Z85" t="s">
        <v>47</v>
      </c>
      <c r="AA85" t="s">
        <v>48</v>
      </c>
      <c r="AB85">
        <v>22</v>
      </c>
      <c r="AC85" t="s">
        <v>61</v>
      </c>
      <c r="AD85" t="s">
        <v>263</v>
      </c>
      <c r="AE85">
        <v>3</v>
      </c>
      <c r="AF85">
        <v>1</v>
      </c>
      <c r="AG85">
        <v>0</v>
      </c>
      <c r="AH85" t="s">
        <v>93</v>
      </c>
      <c r="AI85">
        <v>2</v>
      </c>
      <c r="AJ85">
        <v>5</v>
      </c>
      <c r="AK85">
        <f>YEAR(HRDataset_v14[[#This Row],[DateofHire]])</f>
        <v>2014</v>
      </c>
      <c r="AL85">
        <f>YEAR(HRDataset_v14[[#This Row],[DOB]])</f>
        <v>1989</v>
      </c>
    </row>
    <row r="86" spans="1:38" x14ac:dyDescent="0.3">
      <c r="A86" t="s">
        <v>300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37</v>
      </c>
      <c r="N86" t="s">
        <v>38</v>
      </c>
      <c r="O86">
        <v>2129</v>
      </c>
      <c r="P86" s="3">
        <v>30561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s="4">
        <v>41001</v>
      </c>
      <c r="W86" t="s">
        <v>301</v>
      </c>
      <c r="X86" t="s">
        <v>127</v>
      </c>
      <c r="Y86" t="s">
        <v>128</v>
      </c>
      <c r="Z86" t="s">
        <v>47</v>
      </c>
      <c r="AA86" t="s">
        <v>48</v>
      </c>
      <c r="AB86">
        <v>22</v>
      </c>
      <c r="AC86" t="s">
        <v>79</v>
      </c>
      <c r="AD86" t="s">
        <v>150</v>
      </c>
      <c r="AE86">
        <v>5</v>
      </c>
      <c r="AF86">
        <v>4</v>
      </c>
      <c r="AG86">
        <v>0</v>
      </c>
      <c r="AH86" t="s">
        <v>302</v>
      </c>
      <c r="AI86">
        <v>5</v>
      </c>
      <c r="AJ86">
        <v>16</v>
      </c>
      <c r="AK86">
        <f>YEAR(HRDataset_v14[[#This Row],[DateofHire]])</f>
        <v>2012</v>
      </c>
      <c r="AL86">
        <f>YEAR(HRDataset_v14[[#This Row],[DOB]])</f>
        <v>1983</v>
      </c>
    </row>
    <row r="87" spans="1:38" x14ac:dyDescent="0.3">
      <c r="A87" t="s">
        <v>303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37</v>
      </c>
      <c r="N87" t="s">
        <v>38</v>
      </c>
      <c r="O87">
        <v>2458</v>
      </c>
      <c r="P87" s="3">
        <v>32634</v>
      </c>
      <c r="Q87" t="s">
        <v>66</v>
      </c>
      <c r="R87" t="s">
        <v>40</v>
      </c>
      <c r="S87" t="s">
        <v>41</v>
      </c>
      <c r="T87" t="s">
        <v>42</v>
      </c>
      <c r="U87" t="s">
        <v>43</v>
      </c>
      <c r="V87" s="4">
        <v>41687</v>
      </c>
      <c r="W87" t="s">
        <v>304</v>
      </c>
      <c r="X87" t="s">
        <v>305</v>
      </c>
      <c r="Y87" t="s">
        <v>128</v>
      </c>
      <c r="Z87" t="s">
        <v>47</v>
      </c>
      <c r="AA87" t="s">
        <v>72</v>
      </c>
      <c r="AB87">
        <v>16</v>
      </c>
      <c r="AC87" t="s">
        <v>79</v>
      </c>
      <c r="AD87" t="s">
        <v>150</v>
      </c>
      <c r="AE87">
        <v>2.2999999999999998</v>
      </c>
      <c r="AF87">
        <v>3</v>
      </c>
      <c r="AG87">
        <v>0</v>
      </c>
      <c r="AH87" t="s">
        <v>306</v>
      </c>
      <c r="AI87">
        <v>5</v>
      </c>
      <c r="AJ87">
        <v>19</v>
      </c>
      <c r="AK87">
        <f>YEAR(HRDataset_v14[[#This Row],[DateofHire]])</f>
        <v>2014</v>
      </c>
      <c r="AL87">
        <f>YEAR(HRDataset_v14[[#This Row],[DOB]])</f>
        <v>1989</v>
      </c>
    </row>
    <row r="88" spans="1:38" x14ac:dyDescent="0.3">
      <c r="A88" t="s">
        <v>307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85</v>
      </c>
      <c r="N88" t="s">
        <v>38</v>
      </c>
      <c r="O88">
        <v>1749</v>
      </c>
      <c r="P88" s="3">
        <v>31912</v>
      </c>
      <c r="Q88" t="s">
        <v>66</v>
      </c>
      <c r="R88" t="s">
        <v>54</v>
      </c>
      <c r="S88" t="s">
        <v>41</v>
      </c>
      <c r="T88" t="s">
        <v>42</v>
      </c>
      <c r="U88" t="s">
        <v>95</v>
      </c>
      <c r="V88" s="4">
        <v>40665</v>
      </c>
      <c r="W88" t="s">
        <v>308</v>
      </c>
      <c r="X88" t="s">
        <v>127</v>
      </c>
      <c r="Y88" t="s">
        <v>128</v>
      </c>
      <c r="Z88" t="s">
        <v>86</v>
      </c>
      <c r="AA88" t="s">
        <v>87</v>
      </c>
      <c r="AB88">
        <v>10</v>
      </c>
      <c r="AC88" t="s">
        <v>61</v>
      </c>
      <c r="AD88" t="s">
        <v>150</v>
      </c>
      <c r="AE88">
        <v>2.1</v>
      </c>
      <c r="AF88">
        <v>5</v>
      </c>
      <c r="AG88">
        <v>4</v>
      </c>
      <c r="AH88" t="s">
        <v>309</v>
      </c>
      <c r="AI88">
        <v>4</v>
      </c>
      <c r="AJ88">
        <v>19</v>
      </c>
      <c r="AK88">
        <f>YEAR(HRDataset_v14[[#This Row],[DateofHire]])</f>
        <v>2011</v>
      </c>
      <c r="AL88">
        <f>YEAR(HRDataset_v14[[#This Row],[DOB]])</f>
        <v>1987</v>
      </c>
    </row>
    <row r="89" spans="1:38" x14ac:dyDescent="0.3">
      <c r="A89" t="s">
        <v>310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65</v>
      </c>
      <c r="N89" t="s">
        <v>38</v>
      </c>
      <c r="O89">
        <v>1824</v>
      </c>
      <c r="P89" s="3">
        <v>28755</v>
      </c>
      <c r="Q89" t="s">
        <v>66</v>
      </c>
      <c r="R89" t="s">
        <v>54</v>
      </c>
      <c r="S89" t="s">
        <v>41</v>
      </c>
      <c r="T89" t="s">
        <v>42</v>
      </c>
      <c r="U89" t="s">
        <v>95</v>
      </c>
      <c r="V89" s="4">
        <v>41827</v>
      </c>
      <c r="W89" t="s">
        <v>44</v>
      </c>
      <c r="X89" t="s">
        <v>45</v>
      </c>
      <c r="Y89" t="s">
        <v>46</v>
      </c>
      <c r="Z89" t="s">
        <v>47</v>
      </c>
      <c r="AA89" t="s">
        <v>72</v>
      </c>
      <c r="AB89">
        <v>16</v>
      </c>
      <c r="AC89" t="s">
        <v>49</v>
      </c>
      <c r="AD89" t="s">
        <v>62</v>
      </c>
      <c r="AE89">
        <v>4.4000000000000004</v>
      </c>
      <c r="AF89">
        <v>5</v>
      </c>
      <c r="AG89">
        <v>0</v>
      </c>
      <c r="AH89" t="s">
        <v>196</v>
      </c>
      <c r="AI89">
        <v>0</v>
      </c>
      <c r="AJ89">
        <v>17</v>
      </c>
      <c r="AK89">
        <f>YEAR(HRDataset_v14[[#This Row],[DateofHire]])</f>
        <v>2014</v>
      </c>
      <c r="AL89">
        <f>YEAR(HRDataset_v14[[#This Row],[DOB]])</f>
        <v>1978</v>
      </c>
    </row>
    <row r="90" spans="1:38" x14ac:dyDescent="0.3">
      <c r="A90" t="s">
        <v>311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65</v>
      </c>
      <c r="N90" t="s">
        <v>38</v>
      </c>
      <c r="O90">
        <v>2324</v>
      </c>
      <c r="P90" s="3">
        <v>32047</v>
      </c>
      <c r="Q90" t="s">
        <v>66</v>
      </c>
      <c r="R90" t="s">
        <v>40</v>
      </c>
      <c r="S90" t="s">
        <v>41</v>
      </c>
      <c r="T90" t="s">
        <v>42</v>
      </c>
      <c r="U90" t="s">
        <v>95</v>
      </c>
      <c r="V90" s="4">
        <v>41687</v>
      </c>
      <c r="W90" t="s">
        <v>44</v>
      </c>
      <c r="X90" t="s">
        <v>45</v>
      </c>
      <c r="Y90" t="s">
        <v>46</v>
      </c>
      <c r="Z90" t="s">
        <v>47</v>
      </c>
      <c r="AA90" t="s">
        <v>78</v>
      </c>
      <c r="AC90" t="s">
        <v>49</v>
      </c>
      <c r="AD90" t="s">
        <v>62</v>
      </c>
      <c r="AE90">
        <v>4</v>
      </c>
      <c r="AF90">
        <v>4</v>
      </c>
      <c r="AG90">
        <v>0</v>
      </c>
      <c r="AH90" t="s">
        <v>83</v>
      </c>
      <c r="AI90">
        <v>0</v>
      </c>
      <c r="AJ90">
        <v>7</v>
      </c>
      <c r="AK90">
        <f>YEAR(HRDataset_v14[[#This Row],[DateofHire]])</f>
        <v>2014</v>
      </c>
      <c r="AL90">
        <f>YEAR(HRDataset_v14[[#This Row],[DOB]])</f>
        <v>1987</v>
      </c>
    </row>
    <row r="91" spans="1:38" x14ac:dyDescent="0.3">
      <c r="A91" t="s">
        <v>312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37</v>
      </c>
      <c r="N91" t="s">
        <v>38</v>
      </c>
      <c r="O91">
        <v>2176</v>
      </c>
      <c r="P91" s="3">
        <v>20193</v>
      </c>
      <c r="Q91" t="s">
        <v>66</v>
      </c>
      <c r="R91" t="s">
        <v>54</v>
      </c>
      <c r="S91" t="s">
        <v>41</v>
      </c>
      <c r="T91" t="s">
        <v>42</v>
      </c>
      <c r="U91" t="s">
        <v>43</v>
      </c>
      <c r="V91" s="4">
        <v>40854</v>
      </c>
      <c r="W91" t="s">
        <v>313</v>
      </c>
      <c r="X91" t="s">
        <v>294</v>
      </c>
      <c r="Y91" t="s">
        <v>58</v>
      </c>
      <c r="Z91" t="s">
        <v>47</v>
      </c>
      <c r="AA91" t="s">
        <v>78</v>
      </c>
      <c r="AB91">
        <v>39</v>
      </c>
      <c r="AC91" t="s">
        <v>79</v>
      </c>
      <c r="AD91" t="s">
        <v>62</v>
      </c>
      <c r="AE91">
        <v>3.13</v>
      </c>
      <c r="AF91">
        <v>3</v>
      </c>
      <c r="AG91">
        <v>0</v>
      </c>
      <c r="AH91" t="s">
        <v>314</v>
      </c>
      <c r="AI91">
        <v>0</v>
      </c>
      <c r="AJ91">
        <v>16</v>
      </c>
      <c r="AK91">
        <f>YEAR(HRDataset_v14[[#This Row],[DateofHire]])</f>
        <v>2011</v>
      </c>
      <c r="AL91">
        <f>YEAR(HRDataset_v14[[#This Row],[DOB]])</f>
        <v>1955</v>
      </c>
    </row>
    <row r="92" spans="1:38" x14ac:dyDescent="0.3">
      <c r="A92" t="s">
        <v>315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37</v>
      </c>
      <c r="N92" t="s">
        <v>38</v>
      </c>
      <c r="O92">
        <v>2132</v>
      </c>
      <c r="P92" s="3">
        <v>32799</v>
      </c>
      <c r="Q92" t="s">
        <v>39</v>
      </c>
      <c r="R92" t="s">
        <v>54</v>
      </c>
      <c r="S92" t="s">
        <v>41</v>
      </c>
      <c r="T92" t="s">
        <v>42</v>
      </c>
      <c r="U92" t="s">
        <v>43</v>
      </c>
      <c r="V92" s="4">
        <v>42135</v>
      </c>
      <c r="W92" t="s">
        <v>44</v>
      </c>
      <c r="X92" t="s">
        <v>45</v>
      </c>
      <c r="Y92" t="s">
        <v>46</v>
      </c>
      <c r="Z92" t="s">
        <v>47</v>
      </c>
      <c r="AA92" t="s">
        <v>82</v>
      </c>
      <c r="AB92">
        <v>11</v>
      </c>
      <c r="AC92" t="s">
        <v>61</v>
      </c>
      <c r="AD92" t="s">
        <v>263</v>
      </c>
      <c r="AE92">
        <v>1.56</v>
      </c>
      <c r="AF92">
        <v>5</v>
      </c>
      <c r="AG92">
        <v>0</v>
      </c>
      <c r="AH92" t="s">
        <v>73</v>
      </c>
      <c r="AI92">
        <v>6</v>
      </c>
      <c r="AJ92">
        <v>15</v>
      </c>
      <c r="AK92">
        <f>YEAR(HRDataset_v14[[#This Row],[DateofHire]])</f>
        <v>2015</v>
      </c>
      <c r="AL92">
        <f>YEAR(HRDataset_v14[[#This Row],[DOB]])</f>
        <v>1989</v>
      </c>
    </row>
    <row r="93" spans="1:38" x14ac:dyDescent="0.3">
      <c r="A93" t="s">
        <v>316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317</v>
      </c>
      <c r="N93" t="s">
        <v>38</v>
      </c>
      <c r="O93">
        <v>2138</v>
      </c>
      <c r="P93" s="3">
        <v>31946</v>
      </c>
      <c r="Q93" t="s">
        <v>39</v>
      </c>
      <c r="R93" t="s">
        <v>40</v>
      </c>
      <c r="S93" t="s">
        <v>41</v>
      </c>
      <c r="T93" t="s">
        <v>42</v>
      </c>
      <c r="U93" t="s">
        <v>43</v>
      </c>
      <c r="V93" s="4">
        <v>42093</v>
      </c>
      <c r="W93" t="s">
        <v>44</v>
      </c>
      <c r="X93" t="s">
        <v>45</v>
      </c>
      <c r="Y93" t="s">
        <v>46</v>
      </c>
      <c r="Z93" t="s">
        <v>59</v>
      </c>
      <c r="AA93" t="s">
        <v>101</v>
      </c>
      <c r="AB93">
        <v>7</v>
      </c>
      <c r="AC93" t="s">
        <v>49</v>
      </c>
      <c r="AD93" t="s">
        <v>263</v>
      </c>
      <c r="AE93">
        <v>1.2</v>
      </c>
      <c r="AF93">
        <v>3</v>
      </c>
      <c r="AG93">
        <v>6</v>
      </c>
      <c r="AH93" t="s">
        <v>239</v>
      </c>
      <c r="AI93">
        <v>3</v>
      </c>
      <c r="AJ93">
        <v>2</v>
      </c>
      <c r="AK93">
        <f>YEAR(HRDataset_v14[[#This Row],[DateofHire]])</f>
        <v>2015</v>
      </c>
      <c r="AL93">
        <f>YEAR(HRDataset_v14[[#This Row],[DOB]])</f>
        <v>1987</v>
      </c>
    </row>
    <row r="94" spans="1:38" x14ac:dyDescent="0.3">
      <c r="A94" t="s">
        <v>318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37</v>
      </c>
      <c r="N94" t="s">
        <v>38</v>
      </c>
      <c r="O94">
        <v>2155</v>
      </c>
      <c r="P94" s="3">
        <v>29661</v>
      </c>
      <c r="Q94" t="s">
        <v>66</v>
      </c>
      <c r="R94" t="s">
        <v>54</v>
      </c>
      <c r="S94" t="s">
        <v>41</v>
      </c>
      <c r="T94" t="s">
        <v>42</v>
      </c>
      <c r="U94" t="s">
        <v>43</v>
      </c>
      <c r="V94" s="4">
        <v>40917</v>
      </c>
      <c r="W94" t="s">
        <v>44</v>
      </c>
      <c r="X94" t="s">
        <v>45</v>
      </c>
      <c r="Y94" t="s">
        <v>46</v>
      </c>
      <c r="Z94" t="s">
        <v>47</v>
      </c>
      <c r="AA94" t="s">
        <v>96</v>
      </c>
      <c r="AB94">
        <v>12</v>
      </c>
      <c r="AC94" t="s">
        <v>79</v>
      </c>
      <c r="AD94" t="s">
        <v>62</v>
      </c>
      <c r="AE94">
        <v>5</v>
      </c>
      <c r="AF94">
        <v>5</v>
      </c>
      <c r="AG94">
        <v>0</v>
      </c>
      <c r="AH94" t="s">
        <v>278</v>
      </c>
      <c r="AI94">
        <v>0</v>
      </c>
      <c r="AJ94">
        <v>19</v>
      </c>
      <c r="AK94">
        <f>YEAR(HRDataset_v14[[#This Row],[DateofHire]])</f>
        <v>2012</v>
      </c>
      <c r="AL94">
        <f>YEAR(HRDataset_v14[[#This Row],[DOB]])</f>
        <v>1981</v>
      </c>
    </row>
    <row r="95" spans="1:38" x14ac:dyDescent="0.3">
      <c r="A95" t="s">
        <v>319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65</v>
      </c>
      <c r="N95" t="s">
        <v>38</v>
      </c>
      <c r="O95">
        <v>2143</v>
      </c>
      <c r="P95" s="3">
        <v>29860</v>
      </c>
      <c r="Q95" t="s">
        <v>39</v>
      </c>
      <c r="R95" t="s">
        <v>40</v>
      </c>
      <c r="S95" t="s">
        <v>41</v>
      </c>
      <c r="T95" t="s">
        <v>104</v>
      </c>
      <c r="U95" t="s">
        <v>43</v>
      </c>
      <c r="V95" s="4">
        <v>40679</v>
      </c>
      <c r="W95" t="s">
        <v>320</v>
      </c>
      <c r="X95" t="s">
        <v>68</v>
      </c>
      <c r="Y95" t="s">
        <v>58</v>
      </c>
      <c r="Z95" t="s">
        <v>47</v>
      </c>
      <c r="AA95" t="s">
        <v>82</v>
      </c>
      <c r="AB95">
        <v>11</v>
      </c>
      <c r="AC95" t="s">
        <v>79</v>
      </c>
      <c r="AD95" t="s">
        <v>62</v>
      </c>
      <c r="AE95">
        <v>4.76</v>
      </c>
      <c r="AF95">
        <v>5</v>
      </c>
      <c r="AG95">
        <v>0</v>
      </c>
      <c r="AH95" t="s">
        <v>321</v>
      </c>
      <c r="AI95">
        <v>0</v>
      </c>
      <c r="AJ95">
        <v>20</v>
      </c>
      <c r="AK95">
        <f>YEAR(HRDataset_v14[[#This Row],[DateofHire]])</f>
        <v>2011</v>
      </c>
      <c r="AL95">
        <f>YEAR(HRDataset_v14[[#This Row],[DOB]])</f>
        <v>1981</v>
      </c>
    </row>
    <row r="96" spans="1:38" x14ac:dyDescent="0.3">
      <c r="A96" t="s">
        <v>322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65</v>
      </c>
      <c r="N96" t="s">
        <v>38</v>
      </c>
      <c r="O96">
        <v>2170</v>
      </c>
      <c r="P96" s="3">
        <v>30628</v>
      </c>
      <c r="Q96" t="s">
        <v>66</v>
      </c>
      <c r="R96" t="s">
        <v>54</v>
      </c>
      <c r="S96" t="s">
        <v>41</v>
      </c>
      <c r="T96" t="s">
        <v>42</v>
      </c>
      <c r="U96" t="s">
        <v>43</v>
      </c>
      <c r="V96" s="4">
        <v>40637</v>
      </c>
      <c r="W96" t="s">
        <v>323</v>
      </c>
      <c r="X96" t="s">
        <v>57</v>
      </c>
      <c r="Y96" t="s">
        <v>58</v>
      </c>
      <c r="Z96" t="s">
        <v>47</v>
      </c>
      <c r="AA96" t="s">
        <v>91</v>
      </c>
      <c r="AB96">
        <v>19</v>
      </c>
      <c r="AC96" t="s">
        <v>79</v>
      </c>
      <c r="AD96" t="s">
        <v>62</v>
      </c>
      <c r="AE96">
        <v>3.66</v>
      </c>
      <c r="AF96">
        <v>3</v>
      </c>
      <c r="AG96">
        <v>0</v>
      </c>
      <c r="AH96" t="s">
        <v>324</v>
      </c>
      <c r="AI96">
        <v>0</v>
      </c>
      <c r="AJ96">
        <v>6</v>
      </c>
      <c r="AK96">
        <f>YEAR(HRDataset_v14[[#This Row],[DateofHire]])</f>
        <v>2011</v>
      </c>
      <c r="AL96">
        <f>YEAR(HRDataset_v14[[#This Row],[DOB]])</f>
        <v>1983</v>
      </c>
    </row>
    <row r="97" spans="1:38" x14ac:dyDescent="0.3">
      <c r="A97" t="s">
        <v>325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182</v>
      </c>
      <c r="N97" t="s">
        <v>38</v>
      </c>
      <c r="O97">
        <v>2330</v>
      </c>
      <c r="P97" s="3">
        <v>27582</v>
      </c>
      <c r="Q97" t="s">
        <v>39</v>
      </c>
      <c r="R97" t="s">
        <v>54</v>
      </c>
      <c r="S97" t="s">
        <v>41</v>
      </c>
      <c r="T97" t="s">
        <v>42</v>
      </c>
      <c r="U97" t="s">
        <v>43</v>
      </c>
      <c r="V97" s="4">
        <v>41911</v>
      </c>
      <c r="W97" t="s">
        <v>326</v>
      </c>
      <c r="X97" t="s">
        <v>327</v>
      </c>
      <c r="Y97" t="s">
        <v>128</v>
      </c>
      <c r="Z97" t="s">
        <v>185</v>
      </c>
      <c r="AA97" t="s">
        <v>213</v>
      </c>
      <c r="AB97">
        <v>21</v>
      </c>
      <c r="AC97" t="s">
        <v>92</v>
      </c>
      <c r="AD97" t="s">
        <v>263</v>
      </c>
      <c r="AE97">
        <v>2</v>
      </c>
      <c r="AF97">
        <v>5</v>
      </c>
      <c r="AG97">
        <v>0</v>
      </c>
      <c r="AH97" t="s">
        <v>244</v>
      </c>
      <c r="AI97">
        <v>4</v>
      </c>
      <c r="AJ97">
        <v>7</v>
      </c>
      <c r="AK97">
        <f>YEAR(HRDataset_v14[[#This Row],[DateofHire]])</f>
        <v>2014</v>
      </c>
      <c r="AL97">
        <f>YEAR(HRDataset_v14[[#This Row],[DOB]])</f>
        <v>1975</v>
      </c>
    </row>
    <row r="98" spans="1:38" x14ac:dyDescent="0.3">
      <c r="A98" t="s">
        <v>328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329</v>
      </c>
      <c r="N98" t="s">
        <v>38</v>
      </c>
      <c r="O98">
        <v>1460</v>
      </c>
      <c r="P98" s="3">
        <v>29407</v>
      </c>
      <c r="Q98" t="s">
        <v>39</v>
      </c>
      <c r="R98" t="s">
        <v>40</v>
      </c>
      <c r="S98" t="s">
        <v>41</v>
      </c>
      <c r="T98" t="s">
        <v>42</v>
      </c>
      <c r="U98" t="s">
        <v>95</v>
      </c>
      <c r="V98" s="4">
        <v>40648</v>
      </c>
      <c r="W98" t="s">
        <v>44</v>
      </c>
      <c r="X98" t="s">
        <v>45</v>
      </c>
      <c r="Y98" t="s">
        <v>46</v>
      </c>
      <c r="Z98" t="s">
        <v>59</v>
      </c>
      <c r="AA98" t="s">
        <v>194</v>
      </c>
      <c r="AB98">
        <v>5</v>
      </c>
      <c r="AC98" t="s">
        <v>61</v>
      </c>
      <c r="AD98" t="s">
        <v>50</v>
      </c>
      <c r="AE98">
        <v>5</v>
      </c>
      <c r="AF98">
        <v>5</v>
      </c>
      <c r="AG98">
        <v>5</v>
      </c>
      <c r="AH98" t="s">
        <v>83</v>
      </c>
      <c r="AI98">
        <v>0</v>
      </c>
      <c r="AJ98">
        <v>15</v>
      </c>
      <c r="AK98">
        <f>YEAR(HRDataset_v14[[#This Row],[DateofHire]])</f>
        <v>2011</v>
      </c>
      <c r="AL98">
        <f>YEAR(HRDataset_v14[[#This Row],[DOB]])</f>
        <v>1980</v>
      </c>
    </row>
    <row r="99" spans="1:38" x14ac:dyDescent="0.3">
      <c r="A99" t="s">
        <v>330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161</v>
      </c>
      <c r="N99" t="s">
        <v>38</v>
      </c>
      <c r="O99">
        <v>2050</v>
      </c>
      <c r="P99" s="3">
        <v>28961</v>
      </c>
      <c r="Q99" t="s">
        <v>66</v>
      </c>
      <c r="R99" t="s">
        <v>54</v>
      </c>
      <c r="S99" t="s">
        <v>41</v>
      </c>
      <c r="T99" t="s">
        <v>331</v>
      </c>
      <c r="U99" t="s">
        <v>43</v>
      </c>
      <c r="V99" s="4">
        <v>39818</v>
      </c>
      <c r="W99" t="s">
        <v>44</v>
      </c>
      <c r="X99" t="s">
        <v>45</v>
      </c>
      <c r="Y99" t="s">
        <v>46</v>
      </c>
      <c r="Z99" t="s">
        <v>162</v>
      </c>
      <c r="AA99" t="s">
        <v>332</v>
      </c>
      <c r="AB99">
        <v>9</v>
      </c>
      <c r="AC99" t="s">
        <v>333</v>
      </c>
      <c r="AD99" t="s">
        <v>62</v>
      </c>
      <c r="AE99">
        <v>5</v>
      </c>
      <c r="AF99">
        <v>3</v>
      </c>
      <c r="AG99">
        <v>2</v>
      </c>
      <c r="AH99" t="s">
        <v>334</v>
      </c>
      <c r="AI99">
        <v>0</v>
      </c>
      <c r="AJ99">
        <v>3</v>
      </c>
      <c r="AK99">
        <f>YEAR(HRDataset_v14[[#This Row],[DateofHire]])</f>
        <v>2009</v>
      </c>
      <c r="AL99">
        <f>YEAR(HRDataset_v14[[#This Row],[DOB]])</f>
        <v>1979</v>
      </c>
    </row>
    <row r="100" spans="1:38" x14ac:dyDescent="0.3">
      <c r="A100" t="s">
        <v>335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182</v>
      </c>
      <c r="N100" t="s">
        <v>156</v>
      </c>
      <c r="O100">
        <v>6050</v>
      </c>
      <c r="P100" s="3">
        <v>23251</v>
      </c>
      <c r="Q100" t="s">
        <v>39</v>
      </c>
      <c r="R100" t="s">
        <v>40</v>
      </c>
      <c r="S100" t="s">
        <v>41</v>
      </c>
      <c r="T100" t="s">
        <v>42</v>
      </c>
      <c r="U100" t="s">
        <v>95</v>
      </c>
      <c r="V100" s="4">
        <v>40792</v>
      </c>
      <c r="W100" t="s">
        <v>44</v>
      </c>
      <c r="X100" t="s">
        <v>45</v>
      </c>
      <c r="Y100" t="s">
        <v>46</v>
      </c>
      <c r="Z100" t="s">
        <v>185</v>
      </c>
      <c r="AA100" t="s">
        <v>213</v>
      </c>
      <c r="AB100">
        <v>21</v>
      </c>
      <c r="AC100" t="s">
        <v>149</v>
      </c>
      <c r="AD100" t="s">
        <v>62</v>
      </c>
      <c r="AE100">
        <v>4.3</v>
      </c>
      <c r="AF100">
        <v>3</v>
      </c>
      <c r="AG100">
        <v>0</v>
      </c>
      <c r="AH100" t="s">
        <v>289</v>
      </c>
      <c r="AI100">
        <v>2</v>
      </c>
      <c r="AJ100">
        <v>7</v>
      </c>
      <c r="AK100">
        <f>YEAR(HRDataset_v14[[#This Row],[DateofHire]])</f>
        <v>2011</v>
      </c>
      <c r="AL100">
        <f>YEAR(HRDataset_v14[[#This Row],[DOB]])</f>
        <v>1963</v>
      </c>
    </row>
    <row r="101" spans="1:38" x14ac:dyDescent="0.3">
      <c r="A101" t="s">
        <v>336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100</v>
      </c>
      <c r="N101" t="s">
        <v>156</v>
      </c>
      <c r="O101">
        <v>6040</v>
      </c>
      <c r="P101" s="3">
        <v>25025</v>
      </c>
      <c r="Q101" t="s">
        <v>66</v>
      </c>
      <c r="R101" t="s">
        <v>40</v>
      </c>
      <c r="S101" t="s">
        <v>41</v>
      </c>
      <c r="T101" t="s">
        <v>42</v>
      </c>
      <c r="U101" t="s">
        <v>43</v>
      </c>
      <c r="V101" s="4">
        <v>40299</v>
      </c>
      <c r="W101" t="s">
        <v>44</v>
      </c>
      <c r="X101" t="s">
        <v>45</v>
      </c>
      <c r="Y101" t="s">
        <v>46</v>
      </c>
      <c r="Z101" t="s">
        <v>59</v>
      </c>
      <c r="AA101" t="s">
        <v>222</v>
      </c>
      <c r="AB101">
        <v>6</v>
      </c>
      <c r="AC101" t="s">
        <v>49</v>
      </c>
      <c r="AD101" t="s">
        <v>62</v>
      </c>
      <c r="AE101">
        <v>4.7</v>
      </c>
      <c r="AF101">
        <v>4</v>
      </c>
      <c r="AG101">
        <v>5</v>
      </c>
      <c r="AH101" t="s">
        <v>177</v>
      </c>
      <c r="AI101">
        <v>0</v>
      </c>
      <c r="AJ101">
        <v>1</v>
      </c>
      <c r="AK101">
        <f>YEAR(HRDataset_v14[[#This Row],[DateofHire]])</f>
        <v>2010</v>
      </c>
      <c r="AL101">
        <f>YEAR(HRDataset_v14[[#This Row],[DOB]])</f>
        <v>1968</v>
      </c>
    </row>
    <row r="102" spans="1:38" x14ac:dyDescent="0.3">
      <c r="A102" t="s">
        <v>337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37</v>
      </c>
      <c r="N102" t="s">
        <v>38</v>
      </c>
      <c r="O102">
        <v>1905</v>
      </c>
      <c r="P102" s="3">
        <v>31305</v>
      </c>
      <c r="Q102" t="s">
        <v>39</v>
      </c>
      <c r="R102" t="s">
        <v>40</v>
      </c>
      <c r="S102" t="s">
        <v>41</v>
      </c>
      <c r="T102" t="s">
        <v>104</v>
      </c>
      <c r="U102" t="s">
        <v>43</v>
      </c>
      <c r="V102" s="4">
        <v>42093</v>
      </c>
      <c r="W102" t="s">
        <v>44</v>
      </c>
      <c r="X102" t="s">
        <v>45</v>
      </c>
      <c r="Y102" t="s">
        <v>46</v>
      </c>
      <c r="Z102" t="s">
        <v>47</v>
      </c>
      <c r="AA102" t="s">
        <v>107</v>
      </c>
      <c r="AB102">
        <v>14</v>
      </c>
      <c r="AC102" t="s">
        <v>92</v>
      </c>
      <c r="AD102" t="s">
        <v>62</v>
      </c>
      <c r="AE102">
        <v>4.5</v>
      </c>
      <c r="AF102">
        <v>3</v>
      </c>
      <c r="AG102">
        <v>0</v>
      </c>
      <c r="AH102" t="s">
        <v>102</v>
      </c>
      <c r="AI102">
        <v>0</v>
      </c>
      <c r="AJ102">
        <v>5</v>
      </c>
      <c r="AK102">
        <f>YEAR(HRDataset_v14[[#This Row],[DateofHire]])</f>
        <v>2015</v>
      </c>
      <c r="AL102">
        <f>YEAR(HRDataset_v14[[#This Row],[DOB]])</f>
        <v>1985</v>
      </c>
    </row>
    <row r="103" spans="1:38" x14ac:dyDescent="0.3">
      <c r="A103" t="s">
        <v>338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37</v>
      </c>
      <c r="N103" t="s">
        <v>38</v>
      </c>
      <c r="O103">
        <v>2121</v>
      </c>
      <c r="P103" s="3">
        <v>30652</v>
      </c>
      <c r="Q103" t="s">
        <v>66</v>
      </c>
      <c r="R103" t="s">
        <v>40</v>
      </c>
      <c r="S103" t="s">
        <v>41</v>
      </c>
      <c r="T103" t="s">
        <v>104</v>
      </c>
      <c r="U103" t="s">
        <v>95</v>
      </c>
      <c r="V103" s="4">
        <v>40679</v>
      </c>
      <c r="W103" t="s">
        <v>44</v>
      </c>
      <c r="X103" t="s">
        <v>45</v>
      </c>
      <c r="Y103" t="s">
        <v>46</v>
      </c>
      <c r="Z103" t="s">
        <v>47</v>
      </c>
      <c r="AA103" t="s">
        <v>119</v>
      </c>
      <c r="AB103">
        <v>18</v>
      </c>
      <c r="AC103" t="s">
        <v>49</v>
      </c>
      <c r="AD103" t="s">
        <v>62</v>
      </c>
      <c r="AE103">
        <v>4.2</v>
      </c>
      <c r="AF103">
        <v>4</v>
      </c>
      <c r="AG103">
        <v>0</v>
      </c>
      <c r="AH103" t="s">
        <v>339</v>
      </c>
      <c r="AI103">
        <v>0</v>
      </c>
      <c r="AJ103">
        <v>12</v>
      </c>
      <c r="AK103">
        <f>YEAR(HRDataset_v14[[#This Row],[DateofHire]])</f>
        <v>2011</v>
      </c>
      <c r="AL103">
        <f>YEAR(HRDataset_v14[[#This Row],[DOB]])</f>
        <v>1983</v>
      </c>
    </row>
    <row r="104" spans="1:38" x14ac:dyDescent="0.3">
      <c r="A104" t="s">
        <v>340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37</v>
      </c>
      <c r="N104" t="s">
        <v>38</v>
      </c>
      <c r="O104">
        <v>2145</v>
      </c>
      <c r="P104" s="3">
        <v>33147</v>
      </c>
      <c r="Q104" t="s">
        <v>66</v>
      </c>
      <c r="R104" t="s">
        <v>54</v>
      </c>
      <c r="S104" t="s">
        <v>41</v>
      </c>
      <c r="T104" t="s">
        <v>42</v>
      </c>
      <c r="U104" t="s">
        <v>95</v>
      </c>
      <c r="V104" s="4">
        <v>42093</v>
      </c>
      <c r="W104" t="s">
        <v>44</v>
      </c>
      <c r="X104" t="s">
        <v>45</v>
      </c>
      <c r="Y104" t="s">
        <v>46</v>
      </c>
      <c r="Z104" t="s">
        <v>47</v>
      </c>
      <c r="AA104" t="s">
        <v>48</v>
      </c>
      <c r="AB104">
        <v>22</v>
      </c>
      <c r="AC104" t="s">
        <v>49</v>
      </c>
      <c r="AD104" t="s">
        <v>62</v>
      </c>
      <c r="AE104">
        <v>3.73</v>
      </c>
      <c r="AF104">
        <v>3</v>
      </c>
      <c r="AG104">
        <v>0</v>
      </c>
      <c r="AH104" t="s">
        <v>341</v>
      </c>
      <c r="AI104">
        <v>0</v>
      </c>
      <c r="AJ104">
        <v>19</v>
      </c>
      <c r="AK104">
        <f>YEAR(HRDataset_v14[[#This Row],[DateofHire]])</f>
        <v>2015</v>
      </c>
      <c r="AL104">
        <f>YEAR(HRDataset_v14[[#This Row],[DOB]])</f>
        <v>1990</v>
      </c>
    </row>
    <row r="105" spans="1:38" x14ac:dyDescent="0.3">
      <c r="A105" t="s">
        <v>342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37</v>
      </c>
      <c r="N105" t="s">
        <v>38</v>
      </c>
      <c r="O105">
        <v>2330</v>
      </c>
      <c r="P105" s="3">
        <v>25703</v>
      </c>
      <c r="Q105" t="s">
        <v>66</v>
      </c>
      <c r="R105" t="s">
        <v>75</v>
      </c>
      <c r="S105" t="s">
        <v>41</v>
      </c>
      <c r="T105" t="s">
        <v>42</v>
      </c>
      <c r="U105" t="s">
        <v>95</v>
      </c>
      <c r="V105" s="4">
        <v>40854</v>
      </c>
      <c r="W105" t="s">
        <v>343</v>
      </c>
      <c r="X105" t="s">
        <v>68</v>
      </c>
      <c r="Y105" t="s">
        <v>58</v>
      </c>
      <c r="Z105" t="s">
        <v>47</v>
      </c>
      <c r="AA105" t="s">
        <v>72</v>
      </c>
      <c r="AB105">
        <v>16</v>
      </c>
      <c r="AC105" t="s">
        <v>97</v>
      </c>
      <c r="AD105" t="s">
        <v>62</v>
      </c>
      <c r="AE105">
        <v>4.24</v>
      </c>
      <c r="AF105">
        <v>4</v>
      </c>
      <c r="AG105">
        <v>0</v>
      </c>
      <c r="AH105" t="s">
        <v>344</v>
      </c>
      <c r="AI105">
        <v>0</v>
      </c>
      <c r="AJ105">
        <v>2</v>
      </c>
      <c r="AK105">
        <f>YEAR(HRDataset_v14[[#This Row],[DateofHire]])</f>
        <v>2011</v>
      </c>
      <c r="AL105">
        <f>YEAR(HRDataset_v14[[#This Row],[DOB]])</f>
        <v>1970</v>
      </c>
    </row>
    <row r="106" spans="1:38" x14ac:dyDescent="0.3">
      <c r="A106" t="s">
        <v>345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182</v>
      </c>
      <c r="N106" t="s">
        <v>346</v>
      </c>
      <c r="O106">
        <v>43050</v>
      </c>
      <c r="P106" s="3">
        <v>26124</v>
      </c>
      <c r="Q106" t="s">
        <v>66</v>
      </c>
      <c r="R106" t="s">
        <v>90</v>
      </c>
      <c r="S106" t="s">
        <v>41</v>
      </c>
      <c r="T106" t="s">
        <v>42</v>
      </c>
      <c r="U106" t="s">
        <v>95</v>
      </c>
      <c r="V106" s="4">
        <v>41827</v>
      </c>
      <c r="W106" t="s">
        <v>347</v>
      </c>
      <c r="X106" t="s">
        <v>127</v>
      </c>
      <c r="Y106" t="s">
        <v>128</v>
      </c>
      <c r="Z106" t="s">
        <v>185</v>
      </c>
      <c r="AA106" t="s">
        <v>186</v>
      </c>
      <c r="AB106">
        <v>17</v>
      </c>
      <c r="AC106" t="s">
        <v>149</v>
      </c>
      <c r="AD106" t="s">
        <v>62</v>
      </c>
      <c r="AE106">
        <v>3.97</v>
      </c>
      <c r="AF106">
        <v>4</v>
      </c>
      <c r="AG106">
        <v>0</v>
      </c>
      <c r="AH106" t="s">
        <v>348</v>
      </c>
      <c r="AI106">
        <v>0</v>
      </c>
      <c r="AJ106">
        <v>7</v>
      </c>
      <c r="AK106">
        <f>YEAR(HRDataset_v14[[#This Row],[DateofHire]])</f>
        <v>2014</v>
      </c>
      <c r="AL106">
        <f>YEAR(HRDataset_v14[[#This Row],[DOB]])</f>
        <v>1971</v>
      </c>
    </row>
    <row r="107" spans="1:38" x14ac:dyDescent="0.3">
      <c r="A107" t="s">
        <v>349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37</v>
      </c>
      <c r="N107" t="s">
        <v>38</v>
      </c>
      <c r="O107">
        <v>2062</v>
      </c>
      <c r="P107" s="3">
        <v>27250</v>
      </c>
      <c r="Q107" t="s">
        <v>39</v>
      </c>
      <c r="R107" t="s">
        <v>54</v>
      </c>
      <c r="S107" t="s">
        <v>41</v>
      </c>
      <c r="T107" t="s">
        <v>42</v>
      </c>
      <c r="U107" t="s">
        <v>95</v>
      </c>
      <c r="V107" s="4">
        <v>41001</v>
      </c>
      <c r="W107" t="s">
        <v>350</v>
      </c>
      <c r="X107" t="s">
        <v>294</v>
      </c>
      <c r="Y107" t="s">
        <v>58</v>
      </c>
      <c r="Z107" t="s">
        <v>47</v>
      </c>
      <c r="AA107" t="s">
        <v>78</v>
      </c>
      <c r="AB107">
        <v>39</v>
      </c>
      <c r="AC107" t="s">
        <v>97</v>
      </c>
      <c r="AD107" t="s">
        <v>150</v>
      </c>
      <c r="AE107">
        <v>3.97</v>
      </c>
      <c r="AF107">
        <v>4</v>
      </c>
      <c r="AG107">
        <v>0</v>
      </c>
      <c r="AH107" t="s">
        <v>351</v>
      </c>
      <c r="AI107">
        <v>3</v>
      </c>
      <c r="AJ107">
        <v>15</v>
      </c>
      <c r="AK107">
        <f>YEAR(HRDataset_v14[[#This Row],[DateofHire]])</f>
        <v>2012</v>
      </c>
      <c r="AL107">
        <f>YEAR(HRDataset_v14[[#This Row],[DOB]])</f>
        <v>1974</v>
      </c>
    </row>
    <row r="108" spans="1:38" x14ac:dyDescent="0.3">
      <c r="A108" t="s">
        <v>352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37</v>
      </c>
      <c r="N108" t="s">
        <v>38</v>
      </c>
      <c r="O108">
        <v>2451</v>
      </c>
      <c r="P108" s="3">
        <v>29349</v>
      </c>
      <c r="Q108" t="s">
        <v>66</v>
      </c>
      <c r="R108" t="s">
        <v>40</v>
      </c>
      <c r="S108" t="s">
        <v>41</v>
      </c>
      <c r="T108" t="s">
        <v>104</v>
      </c>
      <c r="U108" t="s">
        <v>117</v>
      </c>
      <c r="V108" s="4">
        <v>41911</v>
      </c>
      <c r="W108" t="s">
        <v>44</v>
      </c>
      <c r="X108" t="s">
        <v>45</v>
      </c>
      <c r="Y108" t="s">
        <v>46</v>
      </c>
      <c r="Z108" t="s">
        <v>47</v>
      </c>
      <c r="AA108" t="s">
        <v>82</v>
      </c>
      <c r="AB108">
        <v>11</v>
      </c>
      <c r="AC108" t="s">
        <v>61</v>
      </c>
      <c r="AD108" t="s">
        <v>50</v>
      </c>
      <c r="AE108">
        <v>3.9</v>
      </c>
      <c r="AF108">
        <v>4</v>
      </c>
      <c r="AG108">
        <v>0</v>
      </c>
      <c r="AH108" t="s">
        <v>353</v>
      </c>
      <c r="AI108">
        <v>0</v>
      </c>
      <c r="AJ108">
        <v>3</v>
      </c>
      <c r="AK108">
        <f>YEAR(HRDataset_v14[[#This Row],[DateofHire]])</f>
        <v>2014</v>
      </c>
      <c r="AL108">
        <f>YEAR(HRDataset_v14[[#This Row],[DOB]])</f>
        <v>1980</v>
      </c>
    </row>
    <row r="109" spans="1:38" x14ac:dyDescent="0.3">
      <c r="A109" t="s">
        <v>354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182</v>
      </c>
      <c r="N109" t="s">
        <v>355</v>
      </c>
      <c r="O109">
        <v>46204</v>
      </c>
      <c r="P109" s="3">
        <v>32773</v>
      </c>
      <c r="Q109" t="s">
        <v>66</v>
      </c>
      <c r="R109" t="s">
        <v>40</v>
      </c>
      <c r="S109" t="s">
        <v>41</v>
      </c>
      <c r="T109" t="s">
        <v>42</v>
      </c>
      <c r="U109" t="s">
        <v>43</v>
      </c>
      <c r="V109" s="4">
        <v>42051</v>
      </c>
      <c r="W109" t="s">
        <v>44</v>
      </c>
      <c r="X109" t="s">
        <v>45</v>
      </c>
      <c r="Y109" t="s">
        <v>46</v>
      </c>
      <c r="Z109" t="s">
        <v>185</v>
      </c>
      <c r="AA109" t="s">
        <v>213</v>
      </c>
      <c r="AB109">
        <v>21</v>
      </c>
      <c r="AC109" t="s">
        <v>61</v>
      </c>
      <c r="AD109" t="s">
        <v>62</v>
      </c>
      <c r="AE109">
        <v>4.5</v>
      </c>
      <c r="AF109">
        <v>5</v>
      </c>
      <c r="AG109">
        <v>0</v>
      </c>
      <c r="AH109" t="s">
        <v>98</v>
      </c>
      <c r="AI109">
        <v>0</v>
      </c>
      <c r="AJ109">
        <v>20</v>
      </c>
      <c r="AK109">
        <f>YEAR(HRDataset_v14[[#This Row],[DateofHire]])</f>
        <v>2015</v>
      </c>
      <c r="AL109">
        <f>YEAR(HRDataset_v14[[#This Row],[DOB]])</f>
        <v>1989</v>
      </c>
    </row>
    <row r="110" spans="1:38" x14ac:dyDescent="0.3">
      <c r="A110" t="s">
        <v>356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135</v>
      </c>
      <c r="N110" t="s">
        <v>38</v>
      </c>
      <c r="O110">
        <v>2127</v>
      </c>
      <c r="P110" s="3">
        <v>26229</v>
      </c>
      <c r="Q110" t="s">
        <v>66</v>
      </c>
      <c r="R110" t="s">
        <v>40</v>
      </c>
      <c r="S110" t="s">
        <v>41</v>
      </c>
      <c r="T110" t="s">
        <v>42</v>
      </c>
      <c r="U110" t="s">
        <v>43</v>
      </c>
      <c r="V110" s="4">
        <v>42051</v>
      </c>
      <c r="W110" t="s">
        <v>357</v>
      </c>
      <c r="X110" t="s">
        <v>305</v>
      </c>
      <c r="Y110" t="s">
        <v>128</v>
      </c>
      <c r="Z110" t="s">
        <v>59</v>
      </c>
      <c r="AA110" t="s">
        <v>60</v>
      </c>
      <c r="AB110">
        <v>4</v>
      </c>
      <c r="AC110" t="s">
        <v>61</v>
      </c>
      <c r="AD110" t="s">
        <v>62</v>
      </c>
      <c r="AE110">
        <v>4.5999999999999996</v>
      </c>
      <c r="AF110">
        <v>4</v>
      </c>
      <c r="AG110">
        <v>4</v>
      </c>
      <c r="AH110" t="s">
        <v>351</v>
      </c>
      <c r="AI110">
        <v>0</v>
      </c>
      <c r="AJ110">
        <v>10</v>
      </c>
      <c r="AK110">
        <f>YEAR(HRDataset_v14[[#This Row],[DateofHire]])</f>
        <v>2015</v>
      </c>
      <c r="AL110">
        <f>YEAR(HRDataset_v14[[#This Row],[DOB]])</f>
        <v>1971</v>
      </c>
    </row>
    <row r="111" spans="1:38" x14ac:dyDescent="0.3">
      <c r="A111" t="s">
        <v>358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100</v>
      </c>
      <c r="N111" t="s">
        <v>38</v>
      </c>
      <c r="O111">
        <v>2135</v>
      </c>
      <c r="P111" s="3">
        <v>32836</v>
      </c>
      <c r="Q111" t="s">
        <v>39</v>
      </c>
      <c r="R111" t="s">
        <v>54</v>
      </c>
      <c r="S111" t="s">
        <v>41</v>
      </c>
      <c r="T111" t="s">
        <v>104</v>
      </c>
      <c r="U111" t="s">
        <v>43</v>
      </c>
      <c r="V111" s="4">
        <v>42093</v>
      </c>
      <c r="W111" t="s">
        <v>44</v>
      </c>
      <c r="X111" t="s">
        <v>45</v>
      </c>
      <c r="Y111" t="s">
        <v>46</v>
      </c>
      <c r="Z111" t="s">
        <v>59</v>
      </c>
      <c r="AA111" t="s">
        <v>101</v>
      </c>
      <c r="AB111">
        <v>7</v>
      </c>
      <c r="AC111" t="s">
        <v>49</v>
      </c>
      <c r="AD111" t="s">
        <v>62</v>
      </c>
      <c r="AE111">
        <v>4.3</v>
      </c>
      <c r="AF111">
        <v>5</v>
      </c>
      <c r="AG111">
        <v>7</v>
      </c>
      <c r="AH111" t="s">
        <v>145</v>
      </c>
      <c r="AI111">
        <v>0</v>
      </c>
      <c r="AJ111">
        <v>20</v>
      </c>
      <c r="AK111">
        <f>YEAR(HRDataset_v14[[#This Row],[DateofHire]])</f>
        <v>2015</v>
      </c>
      <c r="AL111">
        <f>YEAR(HRDataset_v14[[#This Row],[DOB]])</f>
        <v>1989</v>
      </c>
    </row>
    <row r="112" spans="1:38" x14ac:dyDescent="0.3">
      <c r="A112" t="s">
        <v>359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37</v>
      </c>
      <c r="N112" t="s">
        <v>38</v>
      </c>
      <c r="O112">
        <v>2451</v>
      </c>
      <c r="P112" s="3">
        <v>33773</v>
      </c>
      <c r="Q112" t="s">
        <v>66</v>
      </c>
      <c r="R112" t="s">
        <v>40</v>
      </c>
      <c r="S112" t="s">
        <v>41</v>
      </c>
      <c r="T112" t="s">
        <v>104</v>
      </c>
      <c r="U112" t="s">
        <v>43</v>
      </c>
      <c r="V112" s="4">
        <v>41589</v>
      </c>
      <c r="W112" t="s">
        <v>44</v>
      </c>
      <c r="X112" t="s">
        <v>45</v>
      </c>
      <c r="Y112" t="s">
        <v>46</v>
      </c>
      <c r="Z112" t="s">
        <v>47</v>
      </c>
      <c r="AA112" t="s">
        <v>91</v>
      </c>
      <c r="AB112">
        <v>19</v>
      </c>
      <c r="AC112" t="s">
        <v>61</v>
      </c>
      <c r="AD112" t="s">
        <v>62</v>
      </c>
      <c r="AE112">
        <v>4.3</v>
      </c>
      <c r="AF112">
        <v>5</v>
      </c>
      <c r="AG112">
        <v>0</v>
      </c>
      <c r="AH112" t="s">
        <v>102</v>
      </c>
      <c r="AI112">
        <v>0</v>
      </c>
      <c r="AJ112">
        <v>7</v>
      </c>
      <c r="AK112">
        <f>YEAR(HRDataset_v14[[#This Row],[DateofHire]])</f>
        <v>2013</v>
      </c>
      <c r="AL112">
        <f>YEAR(HRDataset_v14[[#This Row],[DOB]])</f>
        <v>1992</v>
      </c>
    </row>
    <row r="113" spans="1:38" x14ac:dyDescent="0.3">
      <c r="A113" t="s">
        <v>360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37</v>
      </c>
      <c r="N113" t="s">
        <v>38</v>
      </c>
      <c r="O113">
        <v>2108</v>
      </c>
      <c r="P113" s="3">
        <v>25475</v>
      </c>
      <c r="Q113" t="s">
        <v>39</v>
      </c>
      <c r="R113" t="s">
        <v>75</v>
      </c>
      <c r="S113" t="s">
        <v>41</v>
      </c>
      <c r="T113" t="s">
        <v>42</v>
      </c>
      <c r="U113" t="s">
        <v>95</v>
      </c>
      <c r="V113" s="4">
        <v>40735</v>
      </c>
      <c r="W113" t="s">
        <v>44</v>
      </c>
      <c r="X113" t="s">
        <v>45</v>
      </c>
      <c r="Y113" t="s">
        <v>46</v>
      </c>
      <c r="Z113" t="s">
        <v>47</v>
      </c>
      <c r="AA113" t="s">
        <v>96</v>
      </c>
      <c r="AB113">
        <v>12</v>
      </c>
      <c r="AC113" t="s">
        <v>97</v>
      </c>
      <c r="AD113" t="s">
        <v>50</v>
      </c>
      <c r="AE113">
        <v>4.5</v>
      </c>
      <c r="AF113">
        <v>4</v>
      </c>
      <c r="AG113">
        <v>0</v>
      </c>
      <c r="AH113" t="s">
        <v>102</v>
      </c>
      <c r="AI113">
        <v>0</v>
      </c>
      <c r="AJ113">
        <v>1</v>
      </c>
      <c r="AK113">
        <f>YEAR(HRDataset_v14[[#This Row],[DateofHire]])</f>
        <v>2011</v>
      </c>
      <c r="AL113">
        <f>YEAR(HRDataset_v14[[#This Row],[DOB]])</f>
        <v>1969</v>
      </c>
    </row>
    <row r="114" spans="1:38" x14ac:dyDescent="0.3">
      <c r="A114" t="s">
        <v>361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65</v>
      </c>
      <c r="N114" t="s">
        <v>38</v>
      </c>
      <c r="O114">
        <v>2128</v>
      </c>
      <c r="P114" s="3">
        <v>23662</v>
      </c>
      <c r="Q114" t="s">
        <v>39</v>
      </c>
      <c r="R114" t="s">
        <v>54</v>
      </c>
      <c r="S114" t="s">
        <v>41</v>
      </c>
      <c r="T114" t="s">
        <v>42</v>
      </c>
      <c r="U114" t="s">
        <v>95</v>
      </c>
      <c r="V114" s="4">
        <v>40294</v>
      </c>
      <c r="W114" t="s">
        <v>362</v>
      </c>
      <c r="X114" t="s">
        <v>57</v>
      </c>
      <c r="Y114" t="s">
        <v>58</v>
      </c>
      <c r="Z114" t="s">
        <v>47</v>
      </c>
      <c r="AA114" t="s">
        <v>96</v>
      </c>
      <c r="AB114">
        <v>12</v>
      </c>
      <c r="AC114" t="s">
        <v>97</v>
      </c>
      <c r="AD114" t="s">
        <v>263</v>
      </c>
      <c r="AE114">
        <v>3</v>
      </c>
      <c r="AF114">
        <v>3</v>
      </c>
      <c r="AG114">
        <v>0</v>
      </c>
      <c r="AH114" t="s">
        <v>363</v>
      </c>
      <c r="AI114">
        <v>3</v>
      </c>
      <c r="AJ114">
        <v>10</v>
      </c>
      <c r="AK114">
        <f>YEAR(HRDataset_v14[[#This Row],[DateofHire]])</f>
        <v>2010</v>
      </c>
      <c r="AL114">
        <f>YEAR(HRDataset_v14[[#This Row],[DOB]])</f>
        <v>1964</v>
      </c>
    </row>
    <row r="115" spans="1:38" x14ac:dyDescent="0.3">
      <c r="A115" t="s">
        <v>364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100</v>
      </c>
      <c r="N115" t="s">
        <v>38</v>
      </c>
      <c r="O115">
        <v>2472</v>
      </c>
      <c r="P115" s="3">
        <v>29692</v>
      </c>
      <c r="Q115" t="s">
        <v>66</v>
      </c>
      <c r="R115" t="s">
        <v>179</v>
      </c>
      <c r="S115" t="s">
        <v>41</v>
      </c>
      <c r="T115" t="s">
        <v>104</v>
      </c>
      <c r="U115" t="s">
        <v>43</v>
      </c>
      <c r="V115" s="4">
        <v>42009</v>
      </c>
      <c r="W115" t="s">
        <v>44</v>
      </c>
      <c r="X115" t="s">
        <v>45</v>
      </c>
      <c r="Y115" t="s">
        <v>46</v>
      </c>
      <c r="Z115" t="s">
        <v>59</v>
      </c>
      <c r="AA115" t="s">
        <v>101</v>
      </c>
      <c r="AB115">
        <v>7</v>
      </c>
      <c r="AC115" t="s">
        <v>92</v>
      </c>
      <c r="AD115" t="s">
        <v>62</v>
      </c>
      <c r="AE115">
        <v>4.6100000000000003</v>
      </c>
      <c r="AF115">
        <v>4</v>
      </c>
      <c r="AG115">
        <v>5</v>
      </c>
      <c r="AH115" t="s">
        <v>244</v>
      </c>
      <c r="AI115">
        <v>0</v>
      </c>
      <c r="AJ115">
        <v>11</v>
      </c>
      <c r="AK115">
        <f>YEAR(HRDataset_v14[[#This Row],[DateofHire]])</f>
        <v>2015</v>
      </c>
      <c r="AL115">
        <f>YEAR(HRDataset_v14[[#This Row],[DOB]])</f>
        <v>1981</v>
      </c>
    </row>
    <row r="116" spans="1:38" x14ac:dyDescent="0.3">
      <c r="A116" t="s">
        <v>365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65</v>
      </c>
      <c r="N116" t="s">
        <v>38</v>
      </c>
      <c r="O116">
        <v>1886</v>
      </c>
      <c r="P116" s="3">
        <v>31557</v>
      </c>
      <c r="Q116" t="s">
        <v>66</v>
      </c>
      <c r="R116" t="s">
        <v>54</v>
      </c>
      <c r="S116" t="s">
        <v>41</v>
      </c>
      <c r="T116" t="s">
        <v>42</v>
      </c>
      <c r="U116" t="s">
        <v>43</v>
      </c>
      <c r="V116" s="4">
        <v>41771</v>
      </c>
      <c r="W116" t="s">
        <v>44</v>
      </c>
      <c r="X116" t="s">
        <v>45</v>
      </c>
      <c r="Y116" t="s">
        <v>46</v>
      </c>
      <c r="Z116" t="s">
        <v>47</v>
      </c>
      <c r="AA116" t="s">
        <v>107</v>
      </c>
      <c r="AB116">
        <v>14</v>
      </c>
      <c r="AC116" t="s">
        <v>49</v>
      </c>
      <c r="AD116" t="s">
        <v>62</v>
      </c>
      <c r="AE116">
        <v>4.5999999999999996</v>
      </c>
      <c r="AF116">
        <v>3</v>
      </c>
      <c r="AG116">
        <v>0</v>
      </c>
      <c r="AH116" t="s">
        <v>353</v>
      </c>
      <c r="AI116">
        <v>0</v>
      </c>
      <c r="AJ116">
        <v>20</v>
      </c>
      <c r="AK116">
        <f>YEAR(HRDataset_v14[[#This Row],[DateofHire]])</f>
        <v>2014</v>
      </c>
      <c r="AL116">
        <f>YEAR(HRDataset_v14[[#This Row],[DOB]])</f>
        <v>1986</v>
      </c>
    </row>
    <row r="117" spans="1:38" x14ac:dyDescent="0.3">
      <c r="A117" t="s">
        <v>366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37</v>
      </c>
      <c r="N117" t="s">
        <v>38</v>
      </c>
      <c r="O117">
        <v>2169</v>
      </c>
      <c r="P117" s="3">
        <v>28996</v>
      </c>
      <c r="Q117" t="s">
        <v>39</v>
      </c>
      <c r="R117" t="s">
        <v>54</v>
      </c>
      <c r="S117" t="s">
        <v>41</v>
      </c>
      <c r="T117" t="s">
        <v>42</v>
      </c>
      <c r="U117" t="s">
        <v>43</v>
      </c>
      <c r="V117" s="4">
        <v>41092</v>
      </c>
      <c r="W117" t="s">
        <v>44</v>
      </c>
      <c r="X117" t="s">
        <v>45</v>
      </c>
      <c r="Y117" t="s">
        <v>46</v>
      </c>
      <c r="Z117" t="s">
        <v>47</v>
      </c>
      <c r="AA117" t="s">
        <v>107</v>
      </c>
      <c r="AB117">
        <v>14</v>
      </c>
      <c r="AC117" t="s">
        <v>49</v>
      </c>
      <c r="AD117" t="s">
        <v>62</v>
      </c>
      <c r="AE117">
        <v>5</v>
      </c>
      <c r="AF117">
        <v>3</v>
      </c>
      <c r="AG117">
        <v>0</v>
      </c>
      <c r="AH117" t="s">
        <v>131</v>
      </c>
      <c r="AI117">
        <v>0</v>
      </c>
      <c r="AJ117">
        <v>2</v>
      </c>
      <c r="AK117">
        <f>YEAR(HRDataset_v14[[#This Row],[DateofHire]])</f>
        <v>2012</v>
      </c>
      <c r="AL117">
        <f>YEAR(HRDataset_v14[[#This Row],[DOB]])</f>
        <v>1979</v>
      </c>
    </row>
    <row r="118" spans="1:38" x14ac:dyDescent="0.3">
      <c r="A118" t="s">
        <v>367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65</v>
      </c>
      <c r="N118" t="s">
        <v>38</v>
      </c>
      <c r="O118">
        <v>1824</v>
      </c>
      <c r="P118" s="3">
        <v>30658</v>
      </c>
      <c r="Q118" t="s">
        <v>66</v>
      </c>
      <c r="R118" t="s">
        <v>179</v>
      </c>
      <c r="S118" t="s">
        <v>41</v>
      </c>
      <c r="T118" t="s">
        <v>42</v>
      </c>
      <c r="U118" t="s">
        <v>368</v>
      </c>
      <c r="V118" s="4">
        <v>41547</v>
      </c>
      <c r="W118" t="s">
        <v>44</v>
      </c>
      <c r="X118" t="s">
        <v>45</v>
      </c>
      <c r="Y118" t="s">
        <v>46</v>
      </c>
      <c r="Z118" t="s">
        <v>47</v>
      </c>
      <c r="AA118" t="s">
        <v>69</v>
      </c>
      <c r="AB118">
        <v>20</v>
      </c>
      <c r="AC118" t="s">
        <v>79</v>
      </c>
      <c r="AD118" t="s">
        <v>62</v>
      </c>
      <c r="AE118">
        <v>4.4000000000000004</v>
      </c>
      <c r="AF118">
        <v>5</v>
      </c>
      <c r="AG118">
        <v>0</v>
      </c>
      <c r="AH118" t="s">
        <v>190</v>
      </c>
      <c r="AI118">
        <v>0</v>
      </c>
      <c r="AJ118">
        <v>1</v>
      </c>
      <c r="AK118">
        <f>YEAR(HRDataset_v14[[#This Row],[DateofHire]])</f>
        <v>2013</v>
      </c>
      <c r="AL118">
        <f>YEAR(HRDataset_v14[[#This Row],[DOB]])</f>
        <v>1983</v>
      </c>
    </row>
    <row r="119" spans="1:38" x14ac:dyDescent="0.3">
      <c r="A119" t="s">
        <v>369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37</v>
      </c>
      <c r="N119" t="s">
        <v>38</v>
      </c>
      <c r="O119">
        <v>1864</v>
      </c>
      <c r="P119" s="3">
        <v>27311</v>
      </c>
      <c r="Q119" t="s">
        <v>66</v>
      </c>
      <c r="R119" t="s">
        <v>54</v>
      </c>
      <c r="S119" t="s">
        <v>41</v>
      </c>
      <c r="T119" t="s">
        <v>42</v>
      </c>
      <c r="U119" t="s">
        <v>140</v>
      </c>
      <c r="V119" s="4">
        <v>41505</v>
      </c>
      <c r="W119" t="s">
        <v>44</v>
      </c>
      <c r="X119" t="s">
        <v>45</v>
      </c>
      <c r="Y119" t="s">
        <v>46</v>
      </c>
      <c r="Z119" t="s">
        <v>47</v>
      </c>
      <c r="AA119" t="s">
        <v>69</v>
      </c>
      <c r="AB119">
        <v>20</v>
      </c>
      <c r="AC119" t="s">
        <v>49</v>
      </c>
      <c r="AD119" t="s">
        <v>62</v>
      </c>
      <c r="AE119">
        <v>4.0999999999999996</v>
      </c>
      <c r="AF119">
        <v>5</v>
      </c>
      <c r="AG119">
        <v>0</v>
      </c>
      <c r="AH119" t="s">
        <v>370</v>
      </c>
      <c r="AI119">
        <v>0</v>
      </c>
      <c r="AJ119">
        <v>3</v>
      </c>
      <c r="AK119">
        <f>YEAR(HRDataset_v14[[#This Row],[DateofHire]])</f>
        <v>2013</v>
      </c>
      <c r="AL119">
        <f>YEAR(HRDataset_v14[[#This Row],[DOB]])</f>
        <v>1974</v>
      </c>
    </row>
    <row r="120" spans="1:38" x14ac:dyDescent="0.3">
      <c r="A120" t="s">
        <v>371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165</v>
      </c>
      <c r="N120" t="s">
        <v>38</v>
      </c>
      <c r="O120">
        <v>1752</v>
      </c>
      <c r="P120" s="3">
        <v>29778</v>
      </c>
      <c r="Q120" t="s">
        <v>39</v>
      </c>
      <c r="R120" t="s">
        <v>75</v>
      </c>
      <c r="S120" t="s">
        <v>41</v>
      </c>
      <c r="T120" t="s">
        <v>42</v>
      </c>
      <c r="U120" t="s">
        <v>43</v>
      </c>
      <c r="V120" s="4">
        <v>42157</v>
      </c>
      <c r="W120" t="s">
        <v>44</v>
      </c>
      <c r="X120" t="s">
        <v>45</v>
      </c>
      <c r="Y120" t="s">
        <v>46</v>
      </c>
      <c r="Z120" t="s">
        <v>47</v>
      </c>
      <c r="AA120" t="s">
        <v>168</v>
      </c>
      <c r="AB120">
        <v>2</v>
      </c>
      <c r="AC120" t="s">
        <v>92</v>
      </c>
      <c r="AD120" t="s">
        <v>62</v>
      </c>
      <c r="AE120">
        <v>4.63</v>
      </c>
      <c r="AF120">
        <v>3</v>
      </c>
      <c r="AG120">
        <v>0</v>
      </c>
      <c r="AH120" t="s">
        <v>286</v>
      </c>
      <c r="AI120">
        <v>0</v>
      </c>
      <c r="AJ120">
        <v>2</v>
      </c>
      <c r="AK120">
        <f>YEAR(HRDataset_v14[[#This Row],[DateofHire]])</f>
        <v>2015</v>
      </c>
      <c r="AL120">
        <f>YEAR(HRDataset_v14[[#This Row],[DOB]])</f>
        <v>1981</v>
      </c>
    </row>
    <row r="121" spans="1:38" x14ac:dyDescent="0.3">
      <c r="A121" t="s">
        <v>372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37</v>
      </c>
      <c r="N121" t="s">
        <v>38</v>
      </c>
      <c r="O121">
        <v>2176</v>
      </c>
      <c r="P121" s="3">
        <v>30457</v>
      </c>
      <c r="Q121" t="s">
        <v>66</v>
      </c>
      <c r="R121" t="s">
        <v>75</v>
      </c>
      <c r="S121" t="s">
        <v>41</v>
      </c>
      <c r="T121" t="s">
        <v>42</v>
      </c>
      <c r="U121" t="s">
        <v>43</v>
      </c>
      <c r="V121" s="4">
        <v>40595</v>
      </c>
      <c r="W121" t="s">
        <v>373</v>
      </c>
      <c r="X121" t="s">
        <v>266</v>
      </c>
      <c r="Y121" t="s">
        <v>58</v>
      </c>
      <c r="Z121" t="s">
        <v>47</v>
      </c>
      <c r="AA121" t="s">
        <v>119</v>
      </c>
      <c r="AB121">
        <v>18</v>
      </c>
      <c r="AC121" t="s">
        <v>149</v>
      </c>
      <c r="AD121" t="s">
        <v>62</v>
      </c>
      <c r="AE121">
        <v>5</v>
      </c>
      <c r="AF121">
        <v>5</v>
      </c>
      <c r="AG121">
        <v>0</v>
      </c>
      <c r="AH121" t="s">
        <v>374</v>
      </c>
      <c r="AI121">
        <v>0</v>
      </c>
      <c r="AJ121">
        <v>17</v>
      </c>
      <c r="AK121">
        <f>YEAR(HRDataset_v14[[#This Row],[DateofHire]])</f>
        <v>2011</v>
      </c>
      <c r="AL121">
        <f>YEAR(HRDataset_v14[[#This Row],[DOB]])</f>
        <v>1983</v>
      </c>
    </row>
    <row r="122" spans="1:38" x14ac:dyDescent="0.3">
      <c r="A122" t="s">
        <v>375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270</v>
      </c>
      <c r="N122" t="s">
        <v>38</v>
      </c>
      <c r="O122">
        <v>2134</v>
      </c>
      <c r="P122" s="3">
        <v>32689</v>
      </c>
      <c r="Q122" t="s">
        <v>39</v>
      </c>
      <c r="R122" t="s">
        <v>54</v>
      </c>
      <c r="S122" t="s">
        <v>41</v>
      </c>
      <c r="T122" t="s">
        <v>42</v>
      </c>
      <c r="U122" t="s">
        <v>95</v>
      </c>
      <c r="V122" s="4">
        <v>42845</v>
      </c>
      <c r="W122" t="s">
        <v>44</v>
      </c>
      <c r="X122" t="s">
        <v>45</v>
      </c>
      <c r="Y122" t="s">
        <v>46</v>
      </c>
      <c r="Z122" t="s">
        <v>59</v>
      </c>
      <c r="AA122" t="s">
        <v>272</v>
      </c>
      <c r="AB122">
        <v>13</v>
      </c>
      <c r="AC122" t="s">
        <v>61</v>
      </c>
      <c r="AD122" t="s">
        <v>62</v>
      </c>
      <c r="AE122">
        <v>4.2</v>
      </c>
      <c r="AF122">
        <v>5</v>
      </c>
      <c r="AG122">
        <v>5</v>
      </c>
      <c r="AH122" t="s">
        <v>244</v>
      </c>
      <c r="AI122">
        <v>0</v>
      </c>
      <c r="AJ122">
        <v>8</v>
      </c>
      <c r="AK122">
        <f>YEAR(HRDataset_v14[[#This Row],[DateofHire]])</f>
        <v>2017</v>
      </c>
      <c r="AL122">
        <f>YEAR(HRDataset_v14[[#This Row],[DOB]])</f>
        <v>1989</v>
      </c>
    </row>
    <row r="123" spans="1:38" x14ac:dyDescent="0.3">
      <c r="A123" t="s">
        <v>376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182</v>
      </c>
      <c r="N123" t="s">
        <v>377</v>
      </c>
      <c r="O123">
        <v>37129</v>
      </c>
      <c r="P123" s="3">
        <v>25243</v>
      </c>
      <c r="Q123" t="s">
        <v>39</v>
      </c>
      <c r="R123" t="s">
        <v>40</v>
      </c>
      <c r="S123" t="s">
        <v>41</v>
      </c>
      <c r="T123" t="s">
        <v>42</v>
      </c>
      <c r="U123" t="s">
        <v>117</v>
      </c>
      <c r="V123" s="4">
        <v>40975</v>
      </c>
      <c r="W123" t="s">
        <v>378</v>
      </c>
      <c r="X123" t="s">
        <v>217</v>
      </c>
      <c r="Y123" t="s">
        <v>58</v>
      </c>
      <c r="Z123" t="s">
        <v>185</v>
      </c>
      <c r="AA123" t="s">
        <v>186</v>
      </c>
      <c r="AB123">
        <v>17</v>
      </c>
      <c r="AC123" t="s">
        <v>49</v>
      </c>
      <c r="AD123" t="s">
        <v>62</v>
      </c>
      <c r="AE123">
        <v>4.5</v>
      </c>
      <c r="AF123">
        <v>5</v>
      </c>
      <c r="AG123">
        <v>0</v>
      </c>
      <c r="AH123" t="s">
        <v>379</v>
      </c>
      <c r="AI123">
        <v>0</v>
      </c>
      <c r="AJ123">
        <v>20</v>
      </c>
      <c r="AK123">
        <f>YEAR(HRDataset_v14[[#This Row],[DateofHire]])</f>
        <v>2012</v>
      </c>
      <c r="AL123">
        <f>YEAR(HRDataset_v14[[#This Row],[DOB]])</f>
        <v>1969</v>
      </c>
    </row>
    <row r="124" spans="1:38" x14ac:dyDescent="0.3">
      <c r="A124" t="s">
        <v>380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37</v>
      </c>
      <c r="N124" t="s">
        <v>38</v>
      </c>
      <c r="O124">
        <v>2127</v>
      </c>
      <c r="P124" s="3">
        <v>28207</v>
      </c>
      <c r="Q124" t="s">
        <v>66</v>
      </c>
      <c r="R124" t="s">
        <v>54</v>
      </c>
      <c r="S124" t="s">
        <v>41</v>
      </c>
      <c r="T124" t="s">
        <v>42</v>
      </c>
      <c r="U124" t="s">
        <v>43</v>
      </c>
      <c r="V124" s="4">
        <v>40875</v>
      </c>
      <c r="W124" t="s">
        <v>44</v>
      </c>
      <c r="X124" t="s">
        <v>45</v>
      </c>
      <c r="Y124" t="s">
        <v>46</v>
      </c>
      <c r="Z124" t="s">
        <v>47</v>
      </c>
      <c r="AA124" t="s">
        <v>48</v>
      </c>
      <c r="AB124">
        <v>22</v>
      </c>
      <c r="AC124" t="s">
        <v>79</v>
      </c>
      <c r="AD124" t="s">
        <v>62</v>
      </c>
      <c r="AE124">
        <v>4.2</v>
      </c>
      <c r="AF124">
        <v>4</v>
      </c>
      <c r="AG124">
        <v>0</v>
      </c>
      <c r="AH124" t="s">
        <v>196</v>
      </c>
      <c r="AI124">
        <v>0</v>
      </c>
      <c r="AJ124">
        <v>13</v>
      </c>
      <c r="AK124">
        <f>YEAR(HRDataset_v14[[#This Row],[DateofHire]])</f>
        <v>2011</v>
      </c>
      <c r="AL124">
        <f>YEAR(HRDataset_v14[[#This Row],[DOB]])</f>
        <v>1977</v>
      </c>
    </row>
    <row r="125" spans="1:38" x14ac:dyDescent="0.3">
      <c r="A125" t="s">
        <v>381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65</v>
      </c>
      <c r="N125" t="s">
        <v>38</v>
      </c>
      <c r="O125">
        <v>2155</v>
      </c>
      <c r="P125" s="3">
        <v>32365</v>
      </c>
      <c r="Q125" t="s">
        <v>39</v>
      </c>
      <c r="R125" t="s">
        <v>40</v>
      </c>
      <c r="S125" t="s">
        <v>41</v>
      </c>
      <c r="T125" t="s">
        <v>104</v>
      </c>
      <c r="U125" t="s">
        <v>43</v>
      </c>
      <c r="V125" s="4">
        <v>41589</v>
      </c>
      <c r="W125" t="s">
        <v>44</v>
      </c>
      <c r="X125" t="s">
        <v>45</v>
      </c>
      <c r="Y125" t="s">
        <v>46</v>
      </c>
      <c r="Z125" t="s">
        <v>47</v>
      </c>
      <c r="AA125" t="s">
        <v>119</v>
      </c>
      <c r="AB125">
        <v>18</v>
      </c>
      <c r="AC125" t="s">
        <v>49</v>
      </c>
      <c r="AD125" t="s">
        <v>62</v>
      </c>
      <c r="AE125">
        <v>5</v>
      </c>
      <c r="AF125">
        <v>3</v>
      </c>
      <c r="AG125">
        <v>0</v>
      </c>
      <c r="AH125" t="s">
        <v>382</v>
      </c>
      <c r="AI125">
        <v>0</v>
      </c>
      <c r="AJ125">
        <v>20</v>
      </c>
      <c r="AK125">
        <f>YEAR(HRDataset_v14[[#This Row],[DateofHire]])</f>
        <v>2013</v>
      </c>
      <c r="AL125">
        <f>YEAR(HRDataset_v14[[#This Row],[DOB]])</f>
        <v>1988</v>
      </c>
    </row>
    <row r="126" spans="1:38" x14ac:dyDescent="0.3">
      <c r="A126" t="s">
        <v>383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37</v>
      </c>
      <c r="N126" t="s">
        <v>38</v>
      </c>
      <c r="O126">
        <v>2324</v>
      </c>
      <c r="P126" s="3">
        <v>19224</v>
      </c>
      <c r="Q126" t="s">
        <v>66</v>
      </c>
      <c r="R126" t="s">
        <v>40</v>
      </c>
      <c r="S126" t="s">
        <v>41</v>
      </c>
      <c r="T126" t="s">
        <v>42</v>
      </c>
      <c r="U126" t="s">
        <v>43</v>
      </c>
      <c r="V126" s="4">
        <v>40917</v>
      </c>
      <c r="W126" t="s">
        <v>384</v>
      </c>
      <c r="X126" t="s">
        <v>167</v>
      </c>
      <c r="Y126" t="s">
        <v>58</v>
      </c>
      <c r="Z126" t="s">
        <v>47</v>
      </c>
      <c r="AA126" t="s">
        <v>78</v>
      </c>
      <c r="AB126">
        <v>39</v>
      </c>
      <c r="AC126" t="s">
        <v>149</v>
      </c>
      <c r="AD126" t="s">
        <v>62</v>
      </c>
      <c r="AE126">
        <v>4.6399999999999997</v>
      </c>
      <c r="AF126">
        <v>4</v>
      </c>
      <c r="AG126">
        <v>0</v>
      </c>
      <c r="AH126" t="s">
        <v>385</v>
      </c>
      <c r="AI126">
        <v>0</v>
      </c>
      <c r="AJ126">
        <v>8</v>
      </c>
      <c r="AK126">
        <f>YEAR(HRDataset_v14[[#This Row],[DateofHire]])</f>
        <v>2012</v>
      </c>
      <c r="AL126">
        <f>YEAR(HRDataset_v14[[#This Row],[DOB]])</f>
        <v>1952</v>
      </c>
    </row>
    <row r="127" spans="1:38" x14ac:dyDescent="0.3">
      <c r="A127" t="s">
        <v>386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37</v>
      </c>
      <c r="N127" t="s">
        <v>38</v>
      </c>
      <c r="O127">
        <v>1886</v>
      </c>
      <c r="P127" s="3">
        <v>27151</v>
      </c>
      <c r="Q127" t="s">
        <v>66</v>
      </c>
      <c r="R127" t="s">
        <v>54</v>
      </c>
      <c r="S127" t="s">
        <v>41</v>
      </c>
      <c r="T127" t="s">
        <v>42</v>
      </c>
      <c r="U127" t="s">
        <v>43</v>
      </c>
      <c r="V127" s="4">
        <v>41771</v>
      </c>
      <c r="W127" t="s">
        <v>44</v>
      </c>
      <c r="X127" t="s">
        <v>45</v>
      </c>
      <c r="Y127" t="s">
        <v>46</v>
      </c>
      <c r="Z127" t="s">
        <v>47</v>
      </c>
      <c r="AA127" t="s">
        <v>82</v>
      </c>
      <c r="AB127">
        <v>11</v>
      </c>
      <c r="AC127" t="s">
        <v>149</v>
      </c>
      <c r="AD127" t="s">
        <v>50</v>
      </c>
      <c r="AE127">
        <v>4.76</v>
      </c>
      <c r="AF127">
        <v>4</v>
      </c>
      <c r="AG127">
        <v>0</v>
      </c>
      <c r="AH127" t="s">
        <v>370</v>
      </c>
      <c r="AI127">
        <v>0</v>
      </c>
      <c r="AJ127">
        <v>5</v>
      </c>
      <c r="AK127">
        <f>YEAR(HRDataset_v14[[#This Row],[DateofHire]])</f>
        <v>2014</v>
      </c>
      <c r="AL127">
        <f>YEAR(HRDataset_v14[[#This Row],[DOB]])</f>
        <v>1974</v>
      </c>
    </row>
    <row r="128" spans="1:38" x14ac:dyDescent="0.3">
      <c r="A128" t="s">
        <v>387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37</v>
      </c>
      <c r="N128" t="s">
        <v>38</v>
      </c>
      <c r="O128">
        <v>2149</v>
      </c>
      <c r="P128" s="3">
        <v>30685</v>
      </c>
      <c r="Q128" t="s">
        <v>39</v>
      </c>
      <c r="R128" t="s">
        <v>40</v>
      </c>
      <c r="S128" t="s">
        <v>41</v>
      </c>
      <c r="T128" t="s">
        <v>42</v>
      </c>
      <c r="U128" t="s">
        <v>43</v>
      </c>
      <c r="V128" s="4">
        <v>41134</v>
      </c>
      <c r="W128" t="s">
        <v>44</v>
      </c>
      <c r="X128" t="s">
        <v>45</v>
      </c>
      <c r="Y128" t="s">
        <v>46</v>
      </c>
      <c r="Z128" t="s">
        <v>47</v>
      </c>
      <c r="AA128" t="s">
        <v>91</v>
      </c>
      <c r="AB128">
        <v>19</v>
      </c>
      <c r="AC128" t="s">
        <v>79</v>
      </c>
      <c r="AD128" t="s">
        <v>62</v>
      </c>
      <c r="AE128">
        <v>4.17</v>
      </c>
      <c r="AF128">
        <v>4</v>
      </c>
      <c r="AG128">
        <v>0</v>
      </c>
      <c r="AH128" t="s">
        <v>388</v>
      </c>
      <c r="AI128">
        <v>0</v>
      </c>
      <c r="AJ128">
        <v>1</v>
      </c>
      <c r="AK128">
        <f>YEAR(HRDataset_v14[[#This Row],[DateofHire]])</f>
        <v>2012</v>
      </c>
      <c r="AL128">
        <f>YEAR(HRDataset_v14[[#This Row],[DOB]])</f>
        <v>1984</v>
      </c>
    </row>
    <row r="129" spans="1:38" x14ac:dyDescent="0.3">
      <c r="A129" t="s">
        <v>389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65</v>
      </c>
      <c r="N129" t="s">
        <v>38</v>
      </c>
      <c r="O129">
        <v>2021</v>
      </c>
      <c r="P129" s="3">
        <v>26538</v>
      </c>
      <c r="Q129" t="s">
        <v>66</v>
      </c>
      <c r="R129" t="s">
        <v>40</v>
      </c>
      <c r="S129" t="s">
        <v>41</v>
      </c>
      <c r="T129" t="s">
        <v>42</v>
      </c>
      <c r="U129" t="s">
        <v>43</v>
      </c>
      <c r="V129" s="4">
        <v>40553</v>
      </c>
      <c r="W129" t="s">
        <v>390</v>
      </c>
      <c r="X129" t="s">
        <v>68</v>
      </c>
      <c r="Y129" t="s">
        <v>58</v>
      </c>
      <c r="Z129" t="s">
        <v>47</v>
      </c>
      <c r="AA129" t="s">
        <v>119</v>
      </c>
      <c r="AB129">
        <v>18</v>
      </c>
      <c r="AC129" t="s">
        <v>149</v>
      </c>
      <c r="AD129" t="s">
        <v>62</v>
      </c>
      <c r="AE129">
        <v>5</v>
      </c>
      <c r="AF129">
        <v>3</v>
      </c>
      <c r="AG129">
        <v>0</v>
      </c>
      <c r="AH129" t="s">
        <v>391</v>
      </c>
      <c r="AI129">
        <v>0</v>
      </c>
      <c r="AJ129">
        <v>15</v>
      </c>
      <c r="AK129">
        <f>YEAR(HRDataset_v14[[#This Row],[DateofHire]])</f>
        <v>2011</v>
      </c>
      <c r="AL129">
        <f>YEAR(HRDataset_v14[[#This Row],[DOB]])</f>
        <v>1972</v>
      </c>
    </row>
    <row r="130" spans="1:38" x14ac:dyDescent="0.3">
      <c r="A130" t="s">
        <v>392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182</v>
      </c>
      <c r="N130" t="s">
        <v>393</v>
      </c>
      <c r="O130">
        <v>3062</v>
      </c>
      <c r="P130" s="3">
        <v>32400</v>
      </c>
      <c r="Q130" t="s">
        <v>39</v>
      </c>
      <c r="R130" t="s">
        <v>54</v>
      </c>
      <c r="S130" t="s">
        <v>41</v>
      </c>
      <c r="T130" t="s">
        <v>42</v>
      </c>
      <c r="U130" t="s">
        <v>368</v>
      </c>
      <c r="V130" s="4">
        <v>41869</v>
      </c>
      <c r="W130" t="s">
        <v>44</v>
      </c>
      <c r="X130" t="s">
        <v>45</v>
      </c>
      <c r="Y130" t="s">
        <v>46</v>
      </c>
      <c r="Z130" t="s">
        <v>185</v>
      </c>
      <c r="AA130" t="s">
        <v>186</v>
      </c>
      <c r="AB130">
        <v>17</v>
      </c>
      <c r="AC130" t="s">
        <v>61</v>
      </c>
      <c r="AD130" t="s">
        <v>62</v>
      </c>
      <c r="AE130">
        <v>3.6</v>
      </c>
      <c r="AF130">
        <v>5</v>
      </c>
      <c r="AG130">
        <v>0</v>
      </c>
      <c r="AH130" t="s">
        <v>198</v>
      </c>
      <c r="AI130">
        <v>0</v>
      </c>
      <c r="AJ130">
        <v>9</v>
      </c>
      <c r="AK130">
        <f>YEAR(HRDataset_v14[[#This Row],[DateofHire]])</f>
        <v>2014</v>
      </c>
      <c r="AL130">
        <f>YEAR(HRDataset_v14[[#This Row],[DOB]])</f>
        <v>1988</v>
      </c>
    </row>
    <row r="131" spans="1:38" x14ac:dyDescent="0.3">
      <c r="A131" t="s">
        <v>394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65</v>
      </c>
      <c r="N131" t="s">
        <v>38</v>
      </c>
      <c r="O131">
        <v>2445</v>
      </c>
      <c r="P131" s="3">
        <v>30728</v>
      </c>
      <c r="Q131" t="s">
        <v>66</v>
      </c>
      <c r="R131" t="s">
        <v>54</v>
      </c>
      <c r="S131" t="s">
        <v>220</v>
      </c>
      <c r="T131" t="s">
        <v>42</v>
      </c>
      <c r="U131" t="s">
        <v>43</v>
      </c>
      <c r="V131" s="4">
        <v>40770</v>
      </c>
      <c r="W131" t="s">
        <v>395</v>
      </c>
      <c r="X131" t="s">
        <v>217</v>
      </c>
      <c r="Y131" t="s">
        <v>58</v>
      </c>
      <c r="Z131" t="s">
        <v>47</v>
      </c>
      <c r="AA131" t="s">
        <v>48</v>
      </c>
      <c r="AB131">
        <v>30</v>
      </c>
      <c r="AC131" t="s">
        <v>61</v>
      </c>
      <c r="AD131" t="s">
        <v>62</v>
      </c>
      <c r="AE131">
        <v>3.03</v>
      </c>
      <c r="AF131">
        <v>5</v>
      </c>
      <c r="AG131">
        <v>0</v>
      </c>
      <c r="AH131" t="s">
        <v>189</v>
      </c>
      <c r="AI131">
        <v>0</v>
      </c>
      <c r="AJ131">
        <v>16</v>
      </c>
      <c r="AK131">
        <f>YEAR(HRDataset_v14[[#This Row],[DateofHire]])</f>
        <v>2011</v>
      </c>
      <c r="AL131">
        <f>YEAR(HRDataset_v14[[#This Row],[DOB]])</f>
        <v>1984</v>
      </c>
    </row>
    <row r="132" spans="1:38" x14ac:dyDescent="0.3">
      <c r="A132" t="s">
        <v>396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135</v>
      </c>
      <c r="N132" t="s">
        <v>38</v>
      </c>
      <c r="O132">
        <v>2493</v>
      </c>
      <c r="P132" s="3">
        <v>30733</v>
      </c>
      <c r="Q132" t="s">
        <v>66</v>
      </c>
      <c r="R132" t="s">
        <v>40</v>
      </c>
      <c r="S132" t="s">
        <v>41</v>
      </c>
      <c r="T132" t="s">
        <v>42</v>
      </c>
      <c r="U132" t="s">
        <v>43</v>
      </c>
      <c r="V132" s="4">
        <v>42093</v>
      </c>
      <c r="W132" t="s">
        <v>44</v>
      </c>
      <c r="X132" t="s">
        <v>45</v>
      </c>
      <c r="Y132" t="s">
        <v>46</v>
      </c>
      <c r="Z132" t="s">
        <v>59</v>
      </c>
      <c r="AA132" t="s">
        <v>60</v>
      </c>
      <c r="AB132">
        <v>4</v>
      </c>
      <c r="AC132" t="s">
        <v>61</v>
      </c>
      <c r="AD132" t="s">
        <v>62</v>
      </c>
      <c r="AE132">
        <v>4.4800000000000004</v>
      </c>
      <c r="AF132">
        <v>5</v>
      </c>
      <c r="AG132">
        <v>6</v>
      </c>
      <c r="AH132" t="s">
        <v>73</v>
      </c>
      <c r="AI132">
        <v>0</v>
      </c>
      <c r="AJ132">
        <v>4</v>
      </c>
      <c r="AK132">
        <f>YEAR(HRDataset_v14[[#This Row],[DateofHire]])</f>
        <v>2015</v>
      </c>
      <c r="AL132">
        <f>YEAR(HRDataset_v14[[#This Row],[DOB]])</f>
        <v>1984</v>
      </c>
    </row>
    <row r="133" spans="1:38" x14ac:dyDescent="0.3">
      <c r="A133" t="s">
        <v>397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398</v>
      </c>
      <c r="N133" t="s">
        <v>399</v>
      </c>
      <c r="O133">
        <v>2908</v>
      </c>
      <c r="P133" s="3">
        <v>24183</v>
      </c>
      <c r="Q133" t="s">
        <v>66</v>
      </c>
      <c r="R133" t="s">
        <v>54</v>
      </c>
      <c r="S133" t="s">
        <v>41</v>
      </c>
      <c r="T133" t="s">
        <v>42</v>
      </c>
      <c r="U133" t="s">
        <v>43</v>
      </c>
      <c r="V133" s="4">
        <v>41764</v>
      </c>
      <c r="W133" t="s">
        <v>44</v>
      </c>
      <c r="X133" t="s">
        <v>45</v>
      </c>
      <c r="Y133" t="s">
        <v>46</v>
      </c>
      <c r="Z133" t="s">
        <v>185</v>
      </c>
      <c r="AA133" t="s">
        <v>168</v>
      </c>
      <c r="AB133">
        <v>2</v>
      </c>
      <c r="AC133" t="s">
        <v>49</v>
      </c>
      <c r="AD133" t="s">
        <v>62</v>
      </c>
      <c r="AE133">
        <v>4.5</v>
      </c>
      <c r="AF133">
        <v>4</v>
      </c>
      <c r="AG133">
        <v>0</v>
      </c>
      <c r="AH133" t="s">
        <v>180</v>
      </c>
      <c r="AI133">
        <v>0</v>
      </c>
      <c r="AJ133">
        <v>19</v>
      </c>
      <c r="AK133">
        <f>YEAR(HRDataset_v14[[#This Row],[DateofHire]])</f>
        <v>2014</v>
      </c>
      <c r="AL133">
        <f>YEAR(HRDataset_v14[[#This Row],[DOB]])</f>
        <v>1966</v>
      </c>
    </row>
    <row r="134" spans="1:38" x14ac:dyDescent="0.3">
      <c r="A134" t="s">
        <v>400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401</v>
      </c>
      <c r="N134" t="s">
        <v>38</v>
      </c>
      <c r="O134">
        <v>2170</v>
      </c>
      <c r="P134" s="3">
        <v>31306</v>
      </c>
      <c r="Q134" t="s">
        <v>66</v>
      </c>
      <c r="R134" t="s">
        <v>54</v>
      </c>
      <c r="S134" t="s">
        <v>41</v>
      </c>
      <c r="T134" t="s">
        <v>42</v>
      </c>
      <c r="U134" t="s">
        <v>95</v>
      </c>
      <c r="V134" s="4">
        <v>42051</v>
      </c>
      <c r="W134" t="s">
        <v>402</v>
      </c>
      <c r="X134" t="s">
        <v>305</v>
      </c>
      <c r="Y134" t="s">
        <v>128</v>
      </c>
      <c r="Z134" t="s">
        <v>162</v>
      </c>
      <c r="AA134" t="s">
        <v>163</v>
      </c>
      <c r="AB134">
        <v>1</v>
      </c>
      <c r="AC134" t="s">
        <v>61</v>
      </c>
      <c r="AD134" t="s">
        <v>62</v>
      </c>
      <c r="AE134">
        <v>3.24</v>
      </c>
      <c r="AF134">
        <v>3</v>
      </c>
      <c r="AG134">
        <v>4</v>
      </c>
      <c r="AH134" t="s">
        <v>402</v>
      </c>
      <c r="AI134">
        <v>0</v>
      </c>
      <c r="AJ134">
        <v>6</v>
      </c>
      <c r="AK134">
        <f>YEAR(HRDataset_v14[[#This Row],[DateofHire]])</f>
        <v>2015</v>
      </c>
      <c r="AL134">
        <f>YEAR(HRDataset_v14[[#This Row],[DOB]])</f>
        <v>1985</v>
      </c>
    </row>
    <row r="135" spans="1:38" x14ac:dyDescent="0.3">
      <c r="A135" t="s">
        <v>403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37</v>
      </c>
      <c r="N135" t="s">
        <v>38</v>
      </c>
      <c r="O135">
        <v>2176</v>
      </c>
      <c r="P135" s="3">
        <v>31573</v>
      </c>
      <c r="Q135" t="s">
        <v>66</v>
      </c>
      <c r="R135" t="s">
        <v>40</v>
      </c>
      <c r="S135" t="s">
        <v>41</v>
      </c>
      <c r="T135" t="s">
        <v>42</v>
      </c>
      <c r="U135" t="s">
        <v>43</v>
      </c>
      <c r="V135" s="4">
        <v>40959</v>
      </c>
      <c r="W135" t="s">
        <v>44</v>
      </c>
      <c r="X135" t="s">
        <v>45</v>
      </c>
      <c r="Y135" t="s">
        <v>46</v>
      </c>
      <c r="Z135" t="s">
        <v>47</v>
      </c>
      <c r="AA135" t="s">
        <v>91</v>
      </c>
      <c r="AB135">
        <v>19</v>
      </c>
      <c r="AC135" t="s">
        <v>49</v>
      </c>
      <c r="AD135" t="s">
        <v>62</v>
      </c>
      <c r="AE135">
        <v>4.8</v>
      </c>
      <c r="AF135">
        <v>4</v>
      </c>
      <c r="AG135">
        <v>0</v>
      </c>
      <c r="AH135" t="s">
        <v>83</v>
      </c>
      <c r="AI135">
        <v>0</v>
      </c>
      <c r="AJ135">
        <v>4</v>
      </c>
      <c r="AK135">
        <f>YEAR(HRDataset_v14[[#This Row],[DateofHire]])</f>
        <v>2012</v>
      </c>
      <c r="AL135">
        <f>YEAR(HRDataset_v14[[#This Row],[DOB]])</f>
        <v>1986</v>
      </c>
    </row>
    <row r="136" spans="1:38" x14ac:dyDescent="0.3">
      <c r="A136" t="s">
        <v>404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65</v>
      </c>
      <c r="N136" t="s">
        <v>38</v>
      </c>
      <c r="O136">
        <v>2021</v>
      </c>
      <c r="P136" s="3">
        <v>30752</v>
      </c>
      <c r="Q136" t="s">
        <v>66</v>
      </c>
      <c r="R136" t="s">
        <v>40</v>
      </c>
      <c r="S136" t="s">
        <v>41</v>
      </c>
      <c r="T136" t="s">
        <v>42</v>
      </c>
      <c r="U136" t="s">
        <v>43</v>
      </c>
      <c r="V136" s="4">
        <v>42527</v>
      </c>
      <c r="W136" t="s">
        <v>44</v>
      </c>
      <c r="X136" t="s">
        <v>45</v>
      </c>
      <c r="Y136" t="s">
        <v>46</v>
      </c>
      <c r="Z136" t="s">
        <v>47</v>
      </c>
      <c r="AA136" t="s">
        <v>72</v>
      </c>
      <c r="AB136">
        <v>16</v>
      </c>
      <c r="AC136" t="s">
        <v>49</v>
      </c>
      <c r="AD136" t="s">
        <v>62</v>
      </c>
      <c r="AE136">
        <v>3</v>
      </c>
      <c r="AF136">
        <v>5</v>
      </c>
      <c r="AG136">
        <v>0</v>
      </c>
      <c r="AH136" t="s">
        <v>280</v>
      </c>
      <c r="AI136">
        <v>0</v>
      </c>
      <c r="AJ136">
        <v>4</v>
      </c>
      <c r="AK136">
        <f>YEAR(HRDataset_v14[[#This Row],[DateofHire]])</f>
        <v>2016</v>
      </c>
      <c r="AL136">
        <f>YEAR(HRDataset_v14[[#This Row],[DOB]])</f>
        <v>1984</v>
      </c>
    </row>
    <row r="137" spans="1:38" x14ac:dyDescent="0.3">
      <c r="A137" t="s">
        <v>405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65</v>
      </c>
      <c r="N137" t="s">
        <v>38</v>
      </c>
      <c r="O137">
        <v>2351</v>
      </c>
      <c r="P137" s="3">
        <v>33731</v>
      </c>
      <c r="Q137" t="s">
        <v>66</v>
      </c>
      <c r="R137" t="s">
        <v>179</v>
      </c>
      <c r="S137" t="s">
        <v>41</v>
      </c>
      <c r="T137" t="s">
        <v>42</v>
      </c>
      <c r="U137" t="s">
        <v>43</v>
      </c>
      <c r="V137" s="4">
        <v>42160</v>
      </c>
      <c r="W137" t="s">
        <v>44</v>
      </c>
      <c r="X137" t="s">
        <v>45</v>
      </c>
      <c r="Y137" t="s">
        <v>46</v>
      </c>
      <c r="Z137" t="s">
        <v>47</v>
      </c>
      <c r="AA137" t="s">
        <v>78</v>
      </c>
      <c r="AC137" t="s">
        <v>61</v>
      </c>
      <c r="AD137" t="s">
        <v>62</v>
      </c>
      <c r="AE137">
        <v>4.5</v>
      </c>
      <c r="AF137">
        <v>3</v>
      </c>
      <c r="AG137">
        <v>0</v>
      </c>
      <c r="AH137" t="s">
        <v>120</v>
      </c>
      <c r="AI137">
        <v>0</v>
      </c>
      <c r="AJ137">
        <v>6</v>
      </c>
      <c r="AK137">
        <f>YEAR(HRDataset_v14[[#This Row],[DateofHire]])</f>
        <v>2015</v>
      </c>
      <c r="AL137">
        <f>YEAR(HRDataset_v14[[#This Row],[DOB]])</f>
        <v>1992</v>
      </c>
    </row>
    <row r="138" spans="1:38" x14ac:dyDescent="0.3">
      <c r="A138" t="s">
        <v>406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65</v>
      </c>
      <c r="N138" t="s">
        <v>38</v>
      </c>
      <c r="O138">
        <v>1742</v>
      </c>
      <c r="P138" s="3">
        <v>28025</v>
      </c>
      <c r="Q138" t="s">
        <v>66</v>
      </c>
      <c r="R138" t="s">
        <v>75</v>
      </c>
      <c r="S138" t="s">
        <v>41</v>
      </c>
      <c r="T138" t="s">
        <v>42</v>
      </c>
      <c r="U138" t="s">
        <v>43</v>
      </c>
      <c r="V138" s="4">
        <v>40595</v>
      </c>
      <c r="W138" t="s">
        <v>407</v>
      </c>
      <c r="X138" t="s">
        <v>111</v>
      </c>
      <c r="Y138" t="s">
        <v>58</v>
      </c>
      <c r="Z138" t="s">
        <v>47</v>
      </c>
      <c r="AA138" t="s">
        <v>82</v>
      </c>
      <c r="AB138">
        <v>11</v>
      </c>
      <c r="AC138" t="s">
        <v>79</v>
      </c>
      <c r="AD138" t="s">
        <v>62</v>
      </c>
      <c r="AE138">
        <v>3.72</v>
      </c>
      <c r="AF138">
        <v>3</v>
      </c>
      <c r="AG138">
        <v>0</v>
      </c>
      <c r="AH138" t="s">
        <v>379</v>
      </c>
      <c r="AI138">
        <v>0</v>
      </c>
      <c r="AJ138">
        <v>18</v>
      </c>
      <c r="AK138">
        <f>YEAR(HRDataset_v14[[#This Row],[DateofHire]])</f>
        <v>2011</v>
      </c>
      <c r="AL138">
        <f>YEAR(HRDataset_v14[[#This Row],[DOB]])</f>
        <v>1976</v>
      </c>
    </row>
    <row r="139" spans="1:38" x14ac:dyDescent="0.3">
      <c r="A139" t="s">
        <v>408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165</v>
      </c>
      <c r="N139" t="s">
        <v>38</v>
      </c>
      <c r="O139">
        <v>2128</v>
      </c>
      <c r="P139" s="3">
        <v>28079</v>
      </c>
      <c r="Q139" t="s">
        <v>39</v>
      </c>
      <c r="R139" t="s">
        <v>54</v>
      </c>
      <c r="S139" t="s">
        <v>41</v>
      </c>
      <c r="T139" t="s">
        <v>42</v>
      </c>
      <c r="U139" t="s">
        <v>140</v>
      </c>
      <c r="V139" s="4">
        <v>40595</v>
      </c>
      <c r="W139" t="s">
        <v>67</v>
      </c>
      <c r="X139" t="s">
        <v>111</v>
      </c>
      <c r="Y139" t="s">
        <v>58</v>
      </c>
      <c r="Z139" t="s">
        <v>47</v>
      </c>
      <c r="AA139" t="s">
        <v>168</v>
      </c>
      <c r="AB139">
        <v>2</v>
      </c>
      <c r="AC139" t="s">
        <v>61</v>
      </c>
      <c r="AD139" t="s">
        <v>150</v>
      </c>
      <c r="AE139">
        <v>2.34</v>
      </c>
      <c r="AF139">
        <v>2</v>
      </c>
      <c r="AG139">
        <v>0</v>
      </c>
      <c r="AH139" t="s">
        <v>409</v>
      </c>
      <c r="AI139">
        <v>3</v>
      </c>
      <c r="AJ139">
        <v>4</v>
      </c>
      <c r="AK139">
        <f>YEAR(HRDataset_v14[[#This Row],[DateofHire]])</f>
        <v>2011</v>
      </c>
      <c r="AL139">
        <f>YEAR(HRDataset_v14[[#This Row],[DOB]])</f>
        <v>1976</v>
      </c>
    </row>
    <row r="140" spans="1:38" x14ac:dyDescent="0.3">
      <c r="A140" t="s">
        <v>410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s="3">
        <v>33266</v>
      </c>
      <c r="Q140" t="s">
        <v>66</v>
      </c>
      <c r="R140" t="s">
        <v>40</v>
      </c>
      <c r="S140" t="s">
        <v>41</v>
      </c>
      <c r="T140" t="s">
        <v>42</v>
      </c>
      <c r="U140" t="s">
        <v>43</v>
      </c>
      <c r="V140" s="4">
        <v>41505</v>
      </c>
      <c r="W140" t="s">
        <v>44</v>
      </c>
      <c r="X140" t="s">
        <v>45</v>
      </c>
      <c r="Y140" t="s">
        <v>46</v>
      </c>
      <c r="Z140" t="s">
        <v>47</v>
      </c>
      <c r="AA140" t="s">
        <v>96</v>
      </c>
      <c r="AB140">
        <v>12</v>
      </c>
      <c r="AC140" t="s">
        <v>61</v>
      </c>
      <c r="AD140" t="s">
        <v>62</v>
      </c>
      <c r="AE140">
        <v>3.99</v>
      </c>
      <c r="AF140">
        <v>3</v>
      </c>
      <c r="AG140">
        <v>0</v>
      </c>
      <c r="AH140" t="s">
        <v>131</v>
      </c>
      <c r="AI140">
        <v>0</v>
      </c>
      <c r="AJ140">
        <v>14</v>
      </c>
      <c r="AK140">
        <f>YEAR(HRDataset_v14[[#This Row],[DateofHire]])</f>
        <v>2013</v>
      </c>
      <c r="AL140">
        <f>YEAR(HRDataset_v14[[#This Row],[DOB]])</f>
        <v>1991</v>
      </c>
    </row>
    <row r="141" spans="1:38" x14ac:dyDescent="0.3">
      <c r="A141" t="s">
        <v>411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37</v>
      </c>
      <c r="N141" t="s">
        <v>38</v>
      </c>
      <c r="O141">
        <v>2081</v>
      </c>
      <c r="P141" s="3">
        <v>26553</v>
      </c>
      <c r="Q141" t="s">
        <v>66</v>
      </c>
      <c r="R141" t="s">
        <v>40</v>
      </c>
      <c r="S141" t="s">
        <v>41</v>
      </c>
      <c r="T141" t="s">
        <v>42</v>
      </c>
      <c r="U141" t="s">
        <v>95</v>
      </c>
      <c r="V141" s="4">
        <v>41218</v>
      </c>
      <c r="W141" t="s">
        <v>44</v>
      </c>
      <c r="X141" t="s">
        <v>45</v>
      </c>
      <c r="Y141" t="s">
        <v>46</v>
      </c>
      <c r="Z141" t="s">
        <v>47</v>
      </c>
      <c r="AA141" t="s">
        <v>107</v>
      </c>
      <c r="AB141">
        <v>14</v>
      </c>
      <c r="AC141" t="s">
        <v>49</v>
      </c>
      <c r="AD141" t="s">
        <v>62</v>
      </c>
      <c r="AE141">
        <v>4.0999999999999996</v>
      </c>
      <c r="AF141">
        <v>3</v>
      </c>
      <c r="AG141">
        <v>0</v>
      </c>
      <c r="AH141" t="s">
        <v>51</v>
      </c>
      <c r="AI141">
        <v>0</v>
      </c>
      <c r="AJ141">
        <v>7</v>
      </c>
      <c r="AK141">
        <f>YEAR(HRDataset_v14[[#This Row],[DateofHire]])</f>
        <v>2012</v>
      </c>
      <c r="AL141">
        <f>YEAR(HRDataset_v14[[#This Row],[DOB]])</f>
        <v>1972</v>
      </c>
    </row>
    <row r="142" spans="1:38" x14ac:dyDescent="0.3">
      <c r="A142" t="s">
        <v>412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37</v>
      </c>
      <c r="N142" t="s">
        <v>38</v>
      </c>
      <c r="O142">
        <v>1778</v>
      </c>
      <c r="P142" s="3">
        <v>24188</v>
      </c>
      <c r="Q142" t="s">
        <v>66</v>
      </c>
      <c r="R142" t="s">
        <v>75</v>
      </c>
      <c r="S142" t="s">
        <v>41</v>
      </c>
      <c r="T142" t="s">
        <v>42</v>
      </c>
      <c r="U142" t="s">
        <v>43</v>
      </c>
      <c r="V142" s="4">
        <v>41547</v>
      </c>
      <c r="W142" t="s">
        <v>44</v>
      </c>
      <c r="X142" t="s">
        <v>45</v>
      </c>
      <c r="Y142" t="s">
        <v>46</v>
      </c>
      <c r="Z142" t="s">
        <v>47</v>
      </c>
      <c r="AA142" t="s">
        <v>69</v>
      </c>
      <c r="AB142">
        <v>20</v>
      </c>
      <c r="AC142" t="s">
        <v>92</v>
      </c>
      <c r="AD142" t="s">
        <v>62</v>
      </c>
      <c r="AE142">
        <v>4.3</v>
      </c>
      <c r="AF142">
        <v>5</v>
      </c>
      <c r="AG142">
        <v>0</v>
      </c>
      <c r="AH142" t="s">
        <v>196</v>
      </c>
      <c r="AI142">
        <v>0</v>
      </c>
      <c r="AJ142">
        <v>7</v>
      </c>
      <c r="AK142">
        <f>YEAR(HRDataset_v14[[#This Row],[DateofHire]])</f>
        <v>2013</v>
      </c>
      <c r="AL142">
        <f>YEAR(HRDataset_v14[[#This Row],[DOB]])</f>
        <v>1966</v>
      </c>
    </row>
    <row r="143" spans="1:38" x14ac:dyDescent="0.3">
      <c r="A143" t="s">
        <v>413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65</v>
      </c>
      <c r="N143" t="s">
        <v>38</v>
      </c>
      <c r="O143">
        <v>1821</v>
      </c>
      <c r="P143" s="3">
        <v>31722</v>
      </c>
      <c r="Q143" t="s">
        <v>66</v>
      </c>
      <c r="R143" t="s">
        <v>75</v>
      </c>
      <c r="S143" t="s">
        <v>41</v>
      </c>
      <c r="T143" t="s">
        <v>42</v>
      </c>
      <c r="U143" t="s">
        <v>368</v>
      </c>
      <c r="V143" s="4">
        <v>40729</v>
      </c>
      <c r="W143" t="s">
        <v>44</v>
      </c>
      <c r="X143" t="s">
        <v>45</v>
      </c>
      <c r="Y143" t="s">
        <v>46</v>
      </c>
      <c r="Z143" t="s">
        <v>47</v>
      </c>
      <c r="AA143" t="s">
        <v>91</v>
      </c>
      <c r="AB143">
        <v>19</v>
      </c>
      <c r="AC143" t="s">
        <v>49</v>
      </c>
      <c r="AD143" t="s">
        <v>50</v>
      </c>
      <c r="AE143">
        <v>4.5999999999999996</v>
      </c>
      <c r="AF143">
        <v>4</v>
      </c>
      <c r="AG143">
        <v>0</v>
      </c>
      <c r="AH143" t="s">
        <v>93</v>
      </c>
      <c r="AI143">
        <v>0</v>
      </c>
      <c r="AJ143">
        <v>11</v>
      </c>
      <c r="AK143">
        <f>YEAR(HRDataset_v14[[#This Row],[DateofHire]])</f>
        <v>2011</v>
      </c>
      <c r="AL143">
        <f>YEAR(HRDataset_v14[[#This Row],[DOB]])</f>
        <v>1986</v>
      </c>
    </row>
    <row r="144" spans="1:38" x14ac:dyDescent="0.3">
      <c r="A144" t="s">
        <v>414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37</v>
      </c>
      <c r="N144" t="s">
        <v>38</v>
      </c>
      <c r="O144">
        <v>2109</v>
      </c>
      <c r="P144" s="3">
        <v>23480</v>
      </c>
      <c r="Q144" t="s">
        <v>66</v>
      </c>
      <c r="R144" t="s">
        <v>179</v>
      </c>
      <c r="S144" t="s">
        <v>41</v>
      </c>
      <c r="T144" t="s">
        <v>42</v>
      </c>
      <c r="U144" t="s">
        <v>43</v>
      </c>
      <c r="V144" s="4">
        <v>41645</v>
      </c>
      <c r="W144" t="s">
        <v>44</v>
      </c>
      <c r="X144" t="s">
        <v>45</v>
      </c>
      <c r="Y144" t="s">
        <v>46</v>
      </c>
      <c r="Z144" t="s">
        <v>47</v>
      </c>
      <c r="AA144" t="s">
        <v>119</v>
      </c>
      <c r="AB144">
        <v>18</v>
      </c>
      <c r="AC144" t="s">
        <v>49</v>
      </c>
      <c r="AD144" t="s">
        <v>62</v>
      </c>
      <c r="AE144">
        <v>5</v>
      </c>
      <c r="AF144">
        <v>5</v>
      </c>
      <c r="AG144">
        <v>0</v>
      </c>
      <c r="AH144" t="s">
        <v>180</v>
      </c>
      <c r="AI144">
        <v>0</v>
      </c>
      <c r="AJ144">
        <v>9</v>
      </c>
      <c r="AK144">
        <f>YEAR(HRDataset_v14[[#This Row],[DateofHire]])</f>
        <v>2014</v>
      </c>
      <c r="AL144">
        <f>YEAR(HRDataset_v14[[#This Row],[DOB]])</f>
        <v>1964</v>
      </c>
    </row>
    <row r="145" spans="1:38" x14ac:dyDescent="0.3">
      <c r="A145" t="s">
        <v>415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37</v>
      </c>
      <c r="N145" t="s">
        <v>38</v>
      </c>
      <c r="O145">
        <v>2445</v>
      </c>
      <c r="P145" s="3">
        <v>21781</v>
      </c>
      <c r="Q145" t="s">
        <v>39</v>
      </c>
      <c r="R145" t="s">
        <v>54</v>
      </c>
      <c r="S145" t="s">
        <v>41</v>
      </c>
      <c r="T145" t="s">
        <v>42</v>
      </c>
      <c r="U145" t="s">
        <v>43</v>
      </c>
      <c r="V145" s="4">
        <v>40854</v>
      </c>
      <c r="W145" t="s">
        <v>416</v>
      </c>
      <c r="X145" t="s">
        <v>266</v>
      </c>
      <c r="Y145" t="s">
        <v>58</v>
      </c>
      <c r="Z145" t="s">
        <v>47</v>
      </c>
      <c r="AA145" t="s">
        <v>48</v>
      </c>
      <c r="AB145">
        <v>22</v>
      </c>
      <c r="AC145" t="s">
        <v>149</v>
      </c>
      <c r="AD145" t="s">
        <v>50</v>
      </c>
      <c r="AE145">
        <v>4.7</v>
      </c>
      <c r="AF145">
        <v>4</v>
      </c>
      <c r="AG145">
        <v>0</v>
      </c>
      <c r="AH145" t="s">
        <v>417</v>
      </c>
      <c r="AI145">
        <v>0</v>
      </c>
      <c r="AJ145">
        <v>9</v>
      </c>
      <c r="AK145">
        <f>YEAR(HRDataset_v14[[#This Row],[DateofHire]])</f>
        <v>2011</v>
      </c>
      <c r="AL145">
        <f>YEAR(HRDataset_v14[[#This Row],[DOB]])</f>
        <v>1959</v>
      </c>
    </row>
    <row r="146" spans="1:38" x14ac:dyDescent="0.3">
      <c r="A146" t="s">
        <v>418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135</v>
      </c>
      <c r="N146" t="s">
        <v>38</v>
      </c>
      <c r="O146">
        <v>2301</v>
      </c>
      <c r="P146" s="3">
        <v>31723</v>
      </c>
      <c r="Q146" t="s">
        <v>66</v>
      </c>
      <c r="R146" t="s">
        <v>54</v>
      </c>
      <c r="S146" t="s">
        <v>41</v>
      </c>
      <c r="T146" t="s">
        <v>42</v>
      </c>
      <c r="U146" t="s">
        <v>140</v>
      </c>
      <c r="V146" s="4">
        <v>42009</v>
      </c>
      <c r="W146" t="s">
        <v>44</v>
      </c>
      <c r="X146" t="s">
        <v>45</v>
      </c>
      <c r="Y146" t="s">
        <v>46</v>
      </c>
      <c r="Z146" t="s">
        <v>59</v>
      </c>
      <c r="AA146" t="s">
        <v>60</v>
      </c>
      <c r="AB146">
        <v>4</v>
      </c>
      <c r="AC146" t="s">
        <v>61</v>
      </c>
      <c r="AD146" t="s">
        <v>62</v>
      </c>
      <c r="AE146">
        <v>3.75</v>
      </c>
      <c r="AF146">
        <v>3</v>
      </c>
      <c r="AG146">
        <v>5</v>
      </c>
      <c r="AH146" t="s">
        <v>388</v>
      </c>
      <c r="AI146">
        <v>0</v>
      </c>
      <c r="AJ146">
        <v>2</v>
      </c>
      <c r="AK146">
        <f>YEAR(HRDataset_v14[[#This Row],[DateofHire]])</f>
        <v>2015</v>
      </c>
      <c r="AL146">
        <f>YEAR(HRDataset_v14[[#This Row],[DOB]])</f>
        <v>1986</v>
      </c>
    </row>
    <row r="147" spans="1:38" x14ac:dyDescent="0.3">
      <c r="A147" t="s">
        <v>419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65</v>
      </c>
      <c r="N147" t="s">
        <v>38</v>
      </c>
      <c r="O147">
        <v>2128</v>
      </c>
      <c r="P147" s="3">
        <v>25454</v>
      </c>
      <c r="Q147" t="s">
        <v>66</v>
      </c>
      <c r="R147" t="s">
        <v>40</v>
      </c>
      <c r="S147" t="s">
        <v>41</v>
      </c>
      <c r="T147" t="s">
        <v>42</v>
      </c>
      <c r="U147" t="s">
        <v>43</v>
      </c>
      <c r="V147" s="4">
        <v>41827</v>
      </c>
      <c r="W147" t="s">
        <v>44</v>
      </c>
      <c r="X147" t="s">
        <v>45</v>
      </c>
      <c r="Y147" t="s">
        <v>46</v>
      </c>
      <c r="Z147" t="s">
        <v>47</v>
      </c>
      <c r="AA147" t="s">
        <v>96</v>
      </c>
      <c r="AB147">
        <v>12</v>
      </c>
      <c r="AC147" t="s">
        <v>49</v>
      </c>
      <c r="AD147" t="s">
        <v>50</v>
      </c>
      <c r="AE147">
        <v>4.3</v>
      </c>
      <c r="AF147">
        <v>3</v>
      </c>
      <c r="AG147">
        <v>0</v>
      </c>
      <c r="AH147" t="s">
        <v>141</v>
      </c>
      <c r="AI147">
        <v>0</v>
      </c>
      <c r="AJ147">
        <v>1</v>
      </c>
      <c r="AK147">
        <f>YEAR(HRDataset_v14[[#This Row],[DateofHire]])</f>
        <v>2014</v>
      </c>
      <c r="AL147">
        <f>YEAR(HRDataset_v14[[#This Row],[DOB]])</f>
        <v>1969</v>
      </c>
    </row>
    <row r="148" spans="1:38" x14ac:dyDescent="0.3">
      <c r="A148" t="s">
        <v>420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37</v>
      </c>
      <c r="N148" t="s">
        <v>38</v>
      </c>
      <c r="O148">
        <v>2446</v>
      </c>
      <c r="P148" s="3">
        <v>31519</v>
      </c>
      <c r="Q148" t="s">
        <v>66</v>
      </c>
      <c r="R148" t="s">
        <v>54</v>
      </c>
      <c r="S148" t="s">
        <v>41</v>
      </c>
      <c r="T148" t="s">
        <v>42</v>
      </c>
      <c r="U148" t="s">
        <v>95</v>
      </c>
      <c r="V148" s="4">
        <v>40553</v>
      </c>
      <c r="W148" t="s">
        <v>421</v>
      </c>
      <c r="X148" t="s">
        <v>111</v>
      </c>
      <c r="Y148" t="s">
        <v>58</v>
      </c>
      <c r="Z148" t="s">
        <v>47</v>
      </c>
      <c r="AA148" t="s">
        <v>72</v>
      </c>
      <c r="AB148">
        <v>16</v>
      </c>
      <c r="AC148" t="s">
        <v>149</v>
      </c>
      <c r="AD148" t="s">
        <v>62</v>
      </c>
      <c r="AE148">
        <v>4</v>
      </c>
      <c r="AF148">
        <v>4</v>
      </c>
      <c r="AG148">
        <v>0</v>
      </c>
      <c r="AH148" t="s">
        <v>422</v>
      </c>
      <c r="AI148">
        <v>0</v>
      </c>
      <c r="AJ148">
        <v>4</v>
      </c>
      <c r="AK148">
        <f>YEAR(HRDataset_v14[[#This Row],[DateofHire]])</f>
        <v>2011</v>
      </c>
      <c r="AL148">
        <f>YEAR(HRDataset_v14[[#This Row],[DOB]])</f>
        <v>1986</v>
      </c>
    </row>
    <row r="149" spans="1:38" x14ac:dyDescent="0.3">
      <c r="A149" t="s">
        <v>423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248</v>
      </c>
      <c r="N149" t="s">
        <v>424</v>
      </c>
      <c r="O149">
        <v>19444</v>
      </c>
      <c r="P149" s="3">
        <v>32823</v>
      </c>
      <c r="Q149" t="s">
        <v>66</v>
      </c>
      <c r="R149" t="s">
        <v>40</v>
      </c>
      <c r="S149" t="s">
        <v>41</v>
      </c>
      <c r="T149" t="s">
        <v>42</v>
      </c>
      <c r="U149" t="s">
        <v>43</v>
      </c>
      <c r="V149" s="4">
        <v>40854</v>
      </c>
      <c r="W149" t="s">
        <v>425</v>
      </c>
      <c r="X149" t="s">
        <v>426</v>
      </c>
      <c r="Y149" t="s">
        <v>58</v>
      </c>
      <c r="Z149" t="s">
        <v>185</v>
      </c>
      <c r="AA149" t="s">
        <v>249</v>
      </c>
      <c r="AB149">
        <v>15</v>
      </c>
      <c r="AC149" t="s">
        <v>79</v>
      </c>
      <c r="AD149" t="s">
        <v>62</v>
      </c>
      <c r="AE149">
        <v>4.5</v>
      </c>
      <c r="AF149">
        <v>5</v>
      </c>
      <c r="AG149">
        <v>0</v>
      </c>
      <c r="AH149" t="s">
        <v>427</v>
      </c>
      <c r="AI149">
        <v>0</v>
      </c>
      <c r="AJ149">
        <v>2</v>
      </c>
      <c r="AK149">
        <f>YEAR(HRDataset_v14[[#This Row],[DateofHire]])</f>
        <v>2011</v>
      </c>
      <c r="AL149">
        <f>YEAR(HRDataset_v14[[#This Row],[DOB]])</f>
        <v>1989</v>
      </c>
    </row>
    <row r="150" spans="1:38" x14ac:dyDescent="0.3">
      <c r="A150" t="s">
        <v>428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37</v>
      </c>
      <c r="N150" t="s">
        <v>38</v>
      </c>
      <c r="O150">
        <v>1887</v>
      </c>
      <c r="P150" s="3">
        <v>27778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s="4">
        <v>41547</v>
      </c>
      <c r="W150" t="s">
        <v>44</v>
      </c>
      <c r="X150" t="s">
        <v>45</v>
      </c>
      <c r="Y150" t="s">
        <v>46</v>
      </c>
      <c r="Z150" t="s">
        <v>47</v>
      </c>
      <c r="AA150" t="s">
        <v>48</v>
      </c>
      <c r="AB150">
        <v>22</v>
      </c>
      <c r="AC150" t="s">
        <v>61</v>
      </c>
      <c r="AD150" t="s">
        <v>62</v>
      </c>
      <c r="AE150">
        <v>3.07</v>
      </c>
      <c r="AF150">
        <v>4</v>
      </c>
      <c r="AG150">
        <v>0</v>
      </c>
      <c r="AH150" t="s">
        <v>273</v>
      </c>
      <c r="AI150">
        <v>0</v>
      </c>
      <c r="AJ150">
        <v>10</v>
      </c>
      <c r="AK150">
        <f>YEAR(HRDataset_v14[[#This Row],[DateofHire]])</f>
        <v>2013</v>
      </c>
      <c r="AL150">
        <f>YEAR(HRDataset_v14[[#This Row],[DOB]])</f>
        <v>1976</v>
      </c>
    </row>
    <row r="151" spans="1:38" x14ac:dyDescent="0.3">
      <c r="A151" t="s">
        <v>429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182</v>
      </c>
      <c r="N151" t="s">
        <v>430</v>
      </c>
      <c r="O151">
        <v>80820</v>
      </c>
      <c r="P151" s="3">
        <v>29186</v>
      </c>
      <c r="Q151" t="s">
        <v>39</v>
      </c>
      <c r="R151" t="s">
        <v>40</v>
      </c>
      <c r="S151" t="s">
        <v>41</v>
      </c>
      <c r="T151" t="s">
        <v>42</v>
      </c>
      <c r="U151" t="s">
        <v>43</v>
      </c>
      <c r="V151" s="4">
        <v>41505</v>
      </c>
      <c r="W151" t="s">
        <v>44</v>
      </c>
      <c r="X151" t="s">
        <v>45</v>
      </c>
      <c r="Y151" t="s">
        <v>46</v>
      </c>
      <c r="Z151" t="s">
        <v>185</v>
      </c>
      <c r="AA151" t="s">
        <v>213</v>
      </c>
      <c r="AB151">
        <v>21</v>
      </c>
      <c r="AC151" t="s">
        <v>61</v>
      </c>
      <c r="AD151" t="s">
        <v>62</v>
      </c>
      <c r="AE151">
        <v>4.3</v>
      </c>
      <c r="AF151">
        <v>5</v>
      </c>
      <c r="AG151">
        <v>0</v>
      </c>
      <c r="AH151" t="s">
        <v>242</v>
      </c>
      <c r="AI151">
        <v>0</v>
      </c>
      <c r="AJ151">
        <v>13</v>
      </c>
      <c r="AK151">
        <f>YEAR(HRDataset_v14[[#This Row],[DateofHire]])</f>
        <v>2013</v>
      </c>
      <c r="AL151">
        <f>YEAR(HRDataset_v14[[#This Row],[DOB]])</f>
        <v>1979</v>
      </c>
    </row>
    <row r="152" spans="1:38" x14ac:dyDescent="0.3">
      <c r="A152" t="s">
        <v>431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432</v>
      </c>
      <c r="N152" t="s">
        <v>38</v>
      </c>
      <c r="O152">
        <v>1902</v>
      </c>
      <c r="P152" s="3">
        <v>19988</v>
      </c>
      <c r="Q152" t="s">
        <v>66</v>
      </c>
      <c r="R152" t="s">
        <v>54</v>
      </c>
      <c r="S152" t="s">
        <v>41</v>
      </c>
      <c r="T152" t="s">
        <v>104</v>
      </c>
      <c r="U152" t="s">
        <v>43</v>
      </c>
      <c r="V152" s="4">
        <v>41092</v>
      </c>
      <c r="W152" t="s">
        <v>44</v>
      </c>
      <c r="X152" t="s">
        <v>45</v>
      </c>
      <c r="Y152" t="s">
        <v>46</v>
      </c>
      <c r="Z152" t="s">
        <v>433</v>
      </c>
      <c r="AA152" t="s">
        <v>332</v>
      </c>
      <c r="AB152">
        <v>9</v>
      </c>
      <c r="AC152" t="s">
        <v>61</v>
      </c>
      <c r="AD152" t="s">
        <v>62</v>
      </c>
      <c r="AE152">
        <v>4.83</v>
      </c>
      <c r="AF152">
        <v>3</v>
      </c>
      <c r="AG152">
        <v>0</v>
      </c>
      <c r="AH152" t="s">
        <v>51</v>
      </c>
      <c r="AI152">
        <v>0</v>
      </c>
      <c r="AJ152">
        <v>10</v>
      </c>
      <c r="AK152">
        <f>YEAR(HRDataset_v14[[#This Row],[DateofHire]])</f>
        <v>2012</v>
      </c>
      <c r="AL152">
        <f>YEAR(HRDataset_v14[[#This Row],[DOB]])</f>
        <v>1954</v>
      </c>
    </row>
    <row r="153" spans="1:38" x14ac:dyDescent="0.3">
      <c r="A153" t="s">
        <v>434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37</v>
      </c>
      <c r="N153" t="s">
        <v>38</v>
      </c>
      <c r="O153">
        <v>2170</v>
      </c>
      <c r="P153" s="3">
        <v>27006</v>
      </c>
      <c r="Q153" t="s">
        <v>66</v>
      </c>
      <c r="R153" t="s">
        <v>54</v>
      </c>
      <c r="S153" t="s">
        <v>41</v>
      </c>
      <c r="T153" t="s">
        <v>42</v>
      </c>
      <c r="U153" t="s">
        <v>43</v>
      </c>
      <c r="V153" s="4">
        <v>40812</v>
      </c>
      <c r="W153" t="s">
        <v>435</v>
      </c>
      <c r="X153" t="s">
        <v>266</v>
      </c>
      <c r="Y153" t="s">
        <v>58</v>
      </c>
      <c r="Z153" t="s">
        <v>47</v>
      </c>
      <c r="AA153" t="s">
        <v>78</v>
      </c>
      <c r="AB153">
        <v>39</v>
      </c>
      <c r="AC153" t="s">
        <v>79</v>
      </c>
      <c r="AD153" t="s">
        <v>62</v>
      </c>
      <c r="AE153">
        <v>3.6</v>
      </c>
      <c r="AF153">
        <v>5</v>
      </c>
      <c r="AG153">
        <v>0</v>
      </c>
      <c r="AH153" t="s">
        <v>436</v>
      </c>
      <c r="AI153">
        <v>0</v>
      </c>
      <c r="AJ153">
        <v>16</v>
      </c>
      <c r="AK153">
        <f>YEAR(HRDataset_v14[[#This Row],[DateofHire]])</f>
        <v>2011</v>
      </c>
      <c r="AL153">
        <f>YEAR(HRDataset_v14[[#This Row],[DOB]])</f>
        <v>1973</v>
      </c>
    </row>
    <row r="154" spans="1:38" x14ac:dyDescent="0.3">
      <c r="A154" t="s">
        <v>437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37</v>
      </c>
      <c r="N154" t="s">
        <v>38</v>
      </c>
      <c r="O154">
        <v>2127</v>
      </c>
      <c r="P154" s="3">
        <v>25849</v>
      </c>
      <c r="Q154" t="s">
        <v>66</v>
      </c>
      <c r="R154" t="s">
        <v>54</v>
      </c>
      <c r="S154" t="s">
        <v>41</v>
      </c>
      <c r="T154" t="s">
        <v>42</v>
      </c>
      <c r="U154" t="s">
        <v>43</v>
      </c>
      <c r="V154" s="4">
        <v>40812</v>
      </c>
      <c r="W154" t="s">
        <v>438</v>
      </c>
      <c r="X154" t="s">
        <v>266</v>
      </c>
      <c r="Y154" t="s">
        <v>58</v>
      </c>
      <c r="Z154" t="s">
        <v>47</v>
      </c>
      <c r="AA154" t="s">
        <v>82</v>
      </c>
      <c r="AB154">
        <v>11</v>
      </c>
      <c r="AC154" t="s">
        <v>79</v>
      </c>
      <c r="AD154" t="s">
        <v>62</v>
      </c>
      <c r="AE154">
        <v>3.49</v>
      </c>
      <c r="AF154">
        <v>4</v>
      </c>
      <c r="AG154">
        <v>0</v>
      </c>
      <c r="AH154" t="s">
        <v>391</v>
      </c>
      <c r="AI154">
        <v>0</v>
      </c>
      <c r="AJ154">
        <v>6</v>
      </c>
      <c r="AK154">
        <f>YEAR(HRDataset_v14[[#This Row],[DateofHire]])</f>
        <v>2011</v>
      </c>
      <c r="AL154">
        <f>YEAR(HRDataset_v14[[#This Row],[DOB]])</f>
        <v>1970</v>
      </c>
    </row>
    <row r="155" spans="1:38" x14ac:dyDescent="0.3">
      <c r="A155" t="s">
        <v>439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37</v>
      </c>
      <c r="N155" t="s">
        <v>38</v>
      </c>
      <c r="O155">
        <v>1721</v>
      </c>
      <c r="P155" s="3">
        <v>28439</v>
      </c>
      <c r="Q155" t="s">
        <v>39</v>
      </c>
      <c r="R155" t="s">
        <v>40</v>
      </c>
      <c r="S155" t="s">
        <v>41</v>
      </c>
      <c r="T155" t="s">
        <v>42</v>
      </c>
      <c r="U155" t="s">
        <v>95</v>
      </c>
      <c r="V155" s="4">
        <v>41687</v>
      </c>
      <c r="W155" t="s">
        <v>44</v>
      </c>
      <c r="X155" t="s">
        <v>45</v>
      </c>
      <c r="Y155" t="s">
        <v>46</v>
      </c>
      <c r="Z155" t="s">
        <v>47</v>
      </c>
      <c r="AA155" t="s">
        <v>91</v>
      </c>
      <c r="AB155">
        <v>19</v>
      </c>
      <c r="AC155" t="s">
        <v>49</v>
      </c>
      <c r="AD155" t="s">
        <v>62</v>
      </c>
      <c r="AE155">
        <v>3.1</v>
      </c>
      <c r="AF155">
        <v>3</v>
      </c>
      <c r="AG155">
        <v>0</v>
      </c>
      <c r="AH155" t="s">
        <v>440</v>
      </c>
      <c r="AI155">
        <v>0</v>
      </c>
      <c r="AJ155">
        <v>3</v>
      </c>
      <c r="AK155">
        <f>YEAR(HRDataset_v14[[#This Row],[DateofHire]])</f>
        <v>2014</v>
      </c>
      <c r="AL155">
        <f>YEAR(HRDataset_v14[[#This Row],[DOB]])</f>
        <v>1977</v>
      </c>
    </row>
    <row r="156" spans="1:38" x14ac:dyDescent="0.3">
      <c r="A156" t="s">
        <v>441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37</v>
      </c>
      <c r="N156" t="s">
        <v>38</v>
      </c>
      <c r="O156">
        <v>1801</v>
      </c>
      <c r="P156" s="3">
        <v>29253</v>
      </c>
      <c r="Q156" t="s">
        <v>39</v>
      </c>
      <c r="R156" t="s">
        <v>54</v>
      </c>
      <c r="S156" t="s">
        <v>41</v>
      </c>
      <c r="T156" t="s">
        <v>42</v>
      </c>
      <c r="U156" t="s">
        <v>140</v>
      </c>
      <c r="V156" s="4">
        <v>40553</v>
      </c>
      <c r="W156" t="s">
        <v>44</v>
      </c>
      <c r="X156" t="s">
        <v>45</v>
      </c>
      <c r="Y156" t="s">
        <v>46</v>
      </c>
      <c r="Z156" t="s">
        <v>47</v>
      </c>
      <c r="AA156" t="s">
        <v>96</v>
      </c>
      <c r="AB156">
        <v>12</v>
      </c>
      <c r="AC156" t="s">
        <v>61</v>
      </c>
      <c r="AD156" t="s">
        <v>62</v>
      </c>
      <c r="AE156">
        <v>3.38</v>
      </c>
      <c r="AF156">
        <v>3</v>
      </c>
      <c r="AG156">
        <v>0</v>
      </c>
      <c r="AH156" t="s">
        <v>180</v>
      </c>
      <c r="AI156">
        <v>0</v>
      </c>
      <c r="AJ156">
        <v>17</v>
      </c>
      <c r="AK156">
        <f>YEAR(HRDataset_v14[[#This Row],[DateofHire]])</f>
        <v>2011</v>
      </c>
      <c r="AL156">
        <f>YEAR(HRDataset_v14[[#This Row],[DOB]])</f>
        <v>1980</v>
      </c>
    </row>
    <row r="157" spans="1:38" x14ac:dyDescent="0.3">
      <c r="A157" t="s">
        <v>442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182</v>
      </c>
      <c r="N157" t="s">
        <v>443</v>
      </c>
      <c r="O157">
        <v>10171</v>
      </c>
      <c r="P157" s="3">
        <v>25258</v>
      </c>
      <c r="Q157" t="s">
        <v>39</v>
      </c>
      <c r="R157" t="s">
        <v>40</v>
      </c>
      <c r="S157" t="s">
        <v>41</v>
      </c>
      <c r="T157" t="s">
        <v>104</v>
      </c>
      <c r="U157" t="s">
        <v>95</v>
      </c>
      <c r="V157" s="4">
        <v>40609</v>
      </c>
      <c r="W157" t="s">
        <v>44</v>
      </c>
      <c r="X157" t="s">
        <v>45</v>
      </c>
      <c r="Y157" t="s">
        <v>46</v>
      </c>
      <c r="Z157" t="s">
        <v>185</v>
      </c>
      <c r="AA157" t="s">
        <v>186</v>
      </c>
      <c r="AB157">
        <v>17</v>
      </c>
      <c r="AC157" t="s">
        <v>97</v>
      </c>
      <c r="AD157" t="s">
        <v>62</v>
      </c>
      <c r="AE157">
        <v>3.65</v>
      </c>
      <c r="AF157">
        <v>5</v>
      </c>
      <c r="AG157">
        <v>0</v>
      </c>
      <c r="AH157" t="s">
        <v>51</v>
      </c>
      <c r="AI157">
        <v>0</v>
      </c>
      <c r="AJ157">
        <v>20</v>
      </c>
      <c r="AK157">
        <f>YEAR(HRDataset_v14[[#This Row],[DateofHire]])</f>
        <v>2011</v>
      </c>
      <c r="AL157">
        <f>YEAR(HRDataset_v14[[#This Row],[DOB]])</f>
        <v>1969</v>
      </c>
    </row>
    <row r="158" spans="1:38" x14ac:dyDescent="0.3">
      <c r="A158" t="s">
        <v>444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246</v>
      </c>
      <c r="N158" t="s">
        <v>38</v>
      </c>
      <c r="O158">
        <v>2169</v>
      </c>
      <c r="P158" s="3">
        <v>31525</v>
      </c>
      <c r="Q158" t="s">
        <v>39</v>
      </c>
      <c r="R158" t="s">
        <v>54</v>
      </c>
      <c r="S158" t="s">
        <v>41</v>
      </c>
      <c r="T158" t="s">
        <v>42</v>
      </c>
      <c r="U158" t="s">
        <v>43</v>
      </c>
      <c r="V158" s="4">
        <v>41953</v>
      </c>
      <c r="W158" t="s">
        <v>44</v>
      </c>
      <c r="X158" t="s">
        <v>45</v>
      </c>
      <c r="Y158" t="s">
        <v>46</v>
      </c>
      <c r="Z158" t="s">
        <v>59</v>
      </c>
      <c r="AA158" t="s">
        <v>101</v>
      </c>
      <c r="AB158">
        <v>7</v>
      </c>
      <c r="AC158" t="s">
        <v>92</v>
      </c>
      <c r="AD158" t="s">
        <v>62</v>
      </c>
      <c r="AE158">
        <v>4.46</v>
      </c>
      <c r="AF158">
        <v>5</v>
      </c>
      <c r="AG158">
        <v>6</v>
      </c>
      <c r="AH158" t="s">
        <v>83</v>
      </c>
      <c r="AI158">
        <v>0</v>
      </c>
      <c r="AJ158">
        <v>7</v>
      </c>
      <c r="AK158">
        <f>YEAR(HRDataset_v14[[#This Row],[DateofHire]])</f>
        <v>2014</v>
      </c>
      <c r="AL158">
        <f>YEAR(HRDataset_v14[[#This Row],[DOB]])</f>
        <v>1986</v>
      </c>
    </row>
    <row r="159" spans="1:38" x14ac:dyDescent="0.3">
      <c r="A159" t="s">
        <v>445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165</v>
      </c>
      <c r="N159" t="s">
        <v>38</v>
      </c>
      <c r="O159">
        <v>1890</v>
      </c>
      <c r="P159" s="3">
        <v>26481</v>
      </c>
      <c r="Q159" t="s">
        <v>39</v>
      </c>
      <c r="R159" t="s">
        <v>54</v>
      </c>
      <c r="S159" t="s">
        <v>41</v>
      </c>
      <c r="T159" t="s">
        <v>42</v>
      </c>
      <c r="U159" t="s">
        <v>43</v>
      </c>
      <c r="V159" s="4">
        <v>40553</v>
      </c>
      <c r="W159" t="s">
        <v>446</v>
      </c>
      <c r="X159" t="s">
        <v>127</v>
      </c>
      <c r="Y159" t="s">
        <v>128</v>
      </c>
      <c r="Z159" t="s">
        <v>47</v>
      </c>
      <c r="AA159" t="s">
        <v>168</v>
      </c>
      <c r="AB159">
        <v>2</v>
      </c>
      <c r="AC159" t="s">
        <v>92</v>
      </c>
      <c r="AD159" t="s">
        <v>62</v>
      </c>
      <c r="AE159">
        <v>4.78</v>
      </c>
      <c r="AF159">
        <v>4</v>
      </c>
      <c r="AG159">
        <v>0</v>
      </c>
      <c r="AH159" t="s">
        <v>447</v>
      </c>
      <c r="AI159">
        <v>0</v>
      </c>
      <c r="AJ159">
        <v>9</v>
      </c>
      <c r="AK159">
        <f>YEAR(HRDataset_v14[[#This Row],[DateofHire]])</f>
        <v>2011</v>
      </c>
      <c r="AL159">
        <f>YEAR(HRDataset_v14[[#This Row],[DOB]])</f>
        <v>1972</v>
      </c>
    </row>
    <row r="160" spans="1:38" x14ac:dyDescent="0.3">
      <c r="A160" t="s">
        <v>448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65</v>
      </c>
      <c r="N160" t="s">
        <v>38</v>
      </c>
      <c r="O160">
        <v>2090</v>
      </c>
      <c r="P160" s="3">
        <v>29061</v>
      </c>
      <c r="Q160" t="s">
        <v>66</v>
      </c>
      <c r="R160" t="s">
        <v>75</v>
      </c>
      <c r="S160" t="s">
        <v>41</v>
      </c>
      <c r="T160" t="s">
        <v>42</v>
      </c>
      <c r="U160" t="s">
        <v>140</v>
      </c>
      <c r="V160" s="4">
        <v>41281</v>
      </c>
      <c r="W160" t="s">
        <v>200</v>
      </c>
      <c r="X160" t="s">
        <v>106</v>
      </c>
      <c r="Y160" t="s">
        <v>58</v>
      </c>
      <c r="Z160" t="s">
        <v>47</v>
      </c>
      <c r="AA160" t="s">
        <v>107</v>
      </c>
      <c r="AB160">
        <v>14</v>
      </c>
      <c r="AC160" t="s">
        <v>61</v>
      </c>
      <c r="AD160" t="s">
        <v>62</v>
      </c>
      <c r="AE160">
        <v>4.5199999999999996</v>
      </c>
      <c r="AF160">
        <v>3</v>
      </c>
      <c r="AG160">
        <v>0</v>
      </c>
      <c r="AH160" t="s">
        <v>169</v>
      </c>
      <c r="AI160">
        <v>0</v>
      </c>
      <c r="AJ160">
        <v>20</v>
      </c>
      <c r="AK160">
        <f>YEAR(HRDataset_v14[[#This Row],[DateofHire]])</f>
        <v>2013</v>
      </c>
      <c r="AL160">
        <f>YEAR(HRDataset_v14[[#This Row],[DOB]])</f>
        <v>1979</v>
      </c>
    </row>
    <row r="161" spans="1:38" x14ac:dyDescent="0.3">
      <c r="A161" t="s">
        <v>449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37</v>
      </c>
      <c r="N161" t="s">
        <v>38</v>
      </c>
      <c r="O161">
        <v>2048</v>
      </c>
      <c r="P161" s="3">
        <v>31755</v>
      </c>
      <c r="Q161" t="s">
        <v>39</v>
      </c>
      <c r="R161" t="s">
        <v>54</v>
      </c>
      <c r="S161" t="s">
        <v>41</v>
      </c>
      <c r="T161" t="s">
        <v>42</v>
      </c>
      <c r="U161" t="s">
        <v>43</v>
      </c>
      <c r="V161" s="4">
        <v>41099</v>
      </c>
      <c r="W161" t="s">
        <v>44</v>
      </c>
      <c r="X161" t="s">
        <v>45</v>
      </c>
      <c r="Y161" t="s">
        <v>46</v>
      </c>
      <c r="Z161" t="s">
        <v>47</v>
      </c>
      <c r="AA161" t="s">
        <v>107</v>
      </c>
      <c r="AB161">
        <v>14</v>
      </c>
      <c r="AC161" t="s">
        <v>49</v>
      </c>
      <c r="AD161" t="s">
        <v>62</v>
      </c>
      <c r="AE161">
        <v>5</v>
      </c>
      <c r="AF161">
        <v>5</v>
      </c>
      <c r="AG161">
        <v>0</v>
      </c>
      <c r="AH161" t="s">
        <v>239</v>
      </c>
      <c r="AI161">
        <v>0</v>
      </c>
      <c r="AJ161">
        <v>13</v>
      </c>
      <c r="AK161">
        <f>YEAR(HRDataset_v14[[#This Row],[DateofHire]])</f>
        <v>2012</v>
      </c>
      <c r="AL161">
        <f>YEAR(HRDataset_v14[[#This Row],[DOB]])</f>
        <v>1986</v>
      </c>
    </row>
    <row r="162" spans="1:38" x14ac:dyDescent="0.3">
      <c r="A162" t="s">
        <v>450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174</v>
      </c>
      <c r="N162" t="s">
        <v>38</v>
      </c>
      <c r="O162">
        <v>1460</v>
      </c>
      <c r="P162" s="3">
        <v>30798</v>
      </c>
      <c r="Q162" t="s">
        <v>39</v>
      </c>
      <c r="R162" t="s">
        <v>75</v>
      </c>
      <c r="S162" t="s">
        <v>41</v>
      </c>
      <c r="T162" t="s">
        <v>42</v>
      </c>
      <c r="U162" t="s">
        <v>95</v>
      </c>
      <c r="V162" s="4">
        <v>41645</v>
      </c>
      <c r="W162" t="s">
        <v>44</v>
      </c>
      <c r="X162" t="s">
        <v>45</v>
      </c>
      <c r="Y162" t="s">
        <v>46</v>
      </c>
      <c r="Z162" t="s">
        <v>162</v>
      </c>
      <c r="AA162" t="s">
        <v>163</v>
      </c>
      <c r="AB162">
        <v>1</v>
      </c>
      <c r="AC162" t="s">
        <v>277</v>
      </c>
      <c r="AD162" t="s">
        <v>62</v>
      </c>
      <c r="AE162">
        <v>5</v>
      </c>
      <c r="AF162">
        <v>4</v>
      </c>
      <c r="AG162">
        <v>4</v>
      </c>
      <c r="AH162" t="s">
        <v>51</v>
      </c>
      <c r="AI162">
        <v>0</v>
      </c>
      <c r="AJ162">
        <v>3</v>
      </c>
      <c r="AK162">
        <f>YEAR(HRDataset_v14[[#This Row],[DateofHire]])</f>
        <v>2014</v>
      </c>
      <c r="AL162">
        <f>YEAR(HRDataset_v14[[#This Row],[DOB]])</f>
        <v>1984</v>
      </c>
    </row>
    <row r="163" spans="1:38" x14ac:dyDescent="0.3">
      <c r="A163" t="s">
        <v>451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65</v>
      </c>
      <c r="N163" t="s">
        <v>38</v>
      </c>
      <c r="O163">
        <v>2126</v>
      </c>
      <c r="P163" s="3">
        <v>30811</v>
      </c>
      <c r="Q163" t="s">
        <v>39</v>
      </c>
      <c r="R163" t="s">
        <v>54</v>
      </c>
      <c r="S163" t="s">
        <v>41</v>
      </c>
      <c r="T163" t="s">
        <v>42</v>
      </c>
      <c r="U163" t="s">
        <v>43</v>
      </c>
      <c r="V163" s="4">
        <v>41001</v>
      </c>
      <c r="W163" t="s">
        <v>452</v>
      </c>
      <c r="X163" t="s">
        <v>266</v>
      </c>
      <c r="Y163" t="s">
        <v>58</v>
      </c>
      <c r="Z163" t="s">
        <v>47</v>
      </c>
      <c r="AA163" t="s">
        <v>69</v>
      </c>
      <c r="AB163">
        <v>20</v>
      </c>
      <c r="AC163" t="s">
        <v>79</v>
      </c>
      <c r="AD163" t="s">
        <v>62</v>
      </c>
      <c r="AE163">
        <v>4.9000000000000004</v>
      </c>
      <c r="AF163">
        <v>3</v>
      </c>
      <c r="AG163">
        <v>0</v>
      </c>
      <c r="AH163" t="s">
        <v>453</v>
      </c>
      <c r="AI163">
        <v>0</v>
      </c>
      <c r="AJ163">
        <v>20</v>
      </c>
      <c r="AK163">
        <f>YEAR(HRDataset_v14[[#This Row],[DateofHire]])</f>
        <v>2012</v>
      </c>
      <c r="AL163">
        <f>YEAR(HRDataset_v14[[#This Row],[DOB]])</f>
        <v>1984</v>
      </c>
    </row>
    <row r="164" spans="1:38" x14ac:dyDescent="0.3">
      <c r="A164" t="s">
        <v>454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455</v>
      </c>
      <c r="N164" t="s">
        <v>38</v>
      </c>
      <c r="O164">
        <v>1886</v>
      </c>
      <c r="P164" s="3">
        <v>31942</v>
      </c>
      <c r="Q164" t="s">
        <v>66</v>
      </c>
      <c r="R164" t="s">
        <v>40</v>
      </c>
      <c r="S164" t="s">
        <v>41</v>
      </c>
      <c r="T164" t="s">
        <v>42</v>
      </c>
      <c r="U164" t="s">
        <v>140</v>
      </c>
      <c r="V164" s="4">
        <v>42645</v>
      </c>
      <c r="W164" t="s">
        <v>44</v>
      </c>
      <c r="X164" t="s">
        <v>45</v>
      </c>
      <c r="Y164" t="s">
        <v>46</v>
      </c>
      <c r="Z164" t="s">
        <v>59</v>
      </c>
      <c r="AA164" t="s">
        <v>272</v>
      </c>
      <c r="AB164">
        <v>13</v>
      </c>
      <c r="AC164" t="s">
        <v>61</v>
      </c>
      <c r="AD164" t="s">
        <v>62</v>
      </c>
      <c r="AE164">
        <v>4.0999999999999996</v>
      </c>
      <c r="AF164">
        <v>5</v>
      </c>
      <c r="AG164">
        <v>7</v>
      </c>
      <c r="AH164" t="s">
        <v>382</v>
      </c>
      <c r="AI164">
        <v>0</v>
      </c>
      <c r="AJ164">
        <v>2</v>
      </c>
      <c r="AK164">
        <f>YEAR(HRDataset_v14[[#This Row],[DateofHire]])</f>
        <v>2016</v>
      </c>
      <c r="AL164">
        <f>YEAR(HRDataset_v14[[#This Row],[DOB]])</f>
        <v>1987</v>
      </c>
    </row>
    <row r="165" spans="1:38" x14ac:dyDescent="0.3">
      <c r="A165" t="s">
        <v>456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37</v>
      </c>
      <c r="N165" t="s">
        <v>38</v>
      </c>
      <c r="O165">
        <v>1810</v>
      </c>
      <c r="P165" s="3">
        <v>28872</v>
      </c>
      <c r="Q165" t="s">
        <v>66</v>
      </c>
      <c r="R165" t="s">
        <v>40</v>
      </c>
      <c r="S165" t="s">
        <v>41</v>
      </c>
      <c r="T165" t="s">
        <v>42</v>
      </c>
      <c r="U165" t="s">
        <v>140</v>
      </c>
      <c r="V165" s="4">
        <v>40812</v>
      </c>
      <c r="W165" t="s">
        <v>326</v>
      </c>
      <c r="X165" t="s">
        <v>77</v>
      </c>
      <c r="Y165" t="s">
        <v>58</v>
      </c>
      <c r="Z165" t="s">
        <v>47</v>
      </c>
      <c r="AA165" t="s">
        <v>69</v>
      </c>
      <c r="AB165">
        <v>20</v>
      </c>
      <c r="AC165" t="s">
        <v>149</v>
      </c>
      <c r="AD165" t="s">
        <v>62</v>
      </c>
      <c r="AE165">
        <v>4.88</v>
      </c>
      <c r="AF165">
        <v>3</v>
      </c>
      <c r="AG165">
        <v>0</v>
      </c>
      <c r="AH165" t="s">
        <v>457</v>
      </c>
      <c r="AI165">
        <v>0</v>
      </c>
      <c r="AJ165">
        <v>17</v>
      </c>
      <c r="AK165">
        <f>YEAR(HRDataset_v14[[#This Row],[DateofHire]])</f>
        <v>2011</v>
      </c>
      <c r="AL165">
        <f>YEAR(HRDataset_v14[[#This Row],[DOB]])</f>
        <v>1979</v>
      </c>
    </row>
    <row r="166" spans="1:38" x14ac:dyDescent="0.3">
      <c r="A166" t="s">
        <v>458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459</v>
      </c>
      <c r="N166" t="s">
        <v>38</v>
      </c>
      <c r="O166">
        <v>1460</v>
      </c>
      <c r="P166" s="3">
        <v>30843</v>
      </c>
      <c r="Q166" t="s">
        <v>39</v>
      </c>
      <c r="R166" t="s">
        <v>54</v>
      </c>
      <c r="S166" t="s">
        <v>41</v>
      </c>
      <c r="T166" t="s">
        <v>42</v>
      </c>
      <c r="U166" t="s">
        <v>43</v>
      </c>
      <c r="V166" s="4">
        <v>42374</v>
      </c>
      <c r="W166" t="s">
        <v>44</v>
      </c>
      <c r="X166" t="s">
        <v>45</v>
      </c>
      <c r="Y166" t="s">
        <v>46</v>
      </c>
      <c r="Z166" t="s">
        <v>162</v>
      </c>
      <c r="AA166" t="s">
        <v>168</v>
      </c>
      <c r="AB166">
        <v>2</v>
      </c>
      <c r="AC166" t="s">
        <v>149</v>
      </c>
      <c r="AD166" t="s">
        <v>62</v>
      </c>
      <c r="AE166">
        <v>4.0999999999999996</v>
      </c>
      <c r="AF166">
        <v>4</v>
      </c>
      <c r="AG166">
        <v>0</v>
      </c>
      <c r="AH166" t="s">
        <v>244</v>
      </c>
      <c r="AI166">
        <v>0</v>
      </c>
      <c r="AJ166">
        <v>20</v>
      </c>
      <c r="AK166">
        <f>YEAR(HRDataset_v14[[#This Row],[DateofHire]])</f>
        <v>2016</v>
      </c>
      <c r="AL166">
        <f>YEAR(HRDataset_v14[[#This Row],[DOB]])</f>
        <v>1984</v>
      </c>
    </row>
    <row r="167" spans="1:38" x14ac:dyDescent="0.3">
      <c r="A167" t="s">
        <v>460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37</v>
      </c>
      <c r="N167" t="s">
        <v>38</v>
      </c>
      <c r="O167">
        <v>1776</v>
      </c>
      <c r="P167" s="3">
        <v>30196</v>
      </c>
      <c r="Q167" t="s">
        <v>39</v>
      </c>
      <c r="R167" t="s">
        <v>54</v>
      </c>
      <c r="S167" t="s">
        <v>41</v>
      </c>
      <c r="T167" t="s">
        <v>42</v>
      </c>
      <c r="U167" t="s">
        <v>140</v>
      </c>
      <c r="V167" s="4">
        <v>41043</v>
      </c>
      <c r="W167" t="s">
        <v>44</v>
      </c>
      <c r="X167" t="s">
        <v>45</v>
      </c>
      <c r="Y167" t="s">
        <v>46</v>
      </c>
      <c r="Z167" t="s">
        <v>47</v>
      </c>
      <c r="AA167" t="s">
        <v>72</v>
      </c>
      <c r="AB167">
        <v>16</v>
      </c>
      <c r="AC167" t="s">
        <v>79</v>
      </c>
      <c r="AD167" t="s">
        <v>62</v>
      </c>
      <c r="AE167">
        <v>4.0999999999999996</v>
      </c>
      <c r="AF167">
        <v>3</v>
      </c>
      <c r="AG167">
        <v>0</v>
      </c>
      <c r="AH167" t="s">
        <v>196</v>
      </c>
      <c r="AI167">
        <v>0</v>
      </c>
      <c r="AJ167">
        <v>10</v>
      </c>
      <c r="AK167">
        <f>YEAR(HRDataset_v14[[#This Row],[DateofHire]])</f>
        <v>2012</v>
      </c>
      <c r="AL167">
        <f>YEAR(HRDataset_v14[[#This Row],[DOB]])</f>
        <v>1982</v>
      </c>
    </row>
    <row r="168" spans="1:38" x14ac:dyDescent="0.3">
      <c r="A168" t="s">
        <v>461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182</v>
      </c>
      <c r="N168" t="s">
        <v>462</v>
      </c>
      <c r="O168">
        <v>84111</v>
      </c>
      <c r="P168" s="3">
        <v>32504</v>
      </c>
      <c r="Q168" t="s">
        <v>39</v>
      </c>
      <c r="R168" t="s">
        <v>179</v>
      </c>
      <c r="S168" t="s">
        <v>41</v>
      </c>
      <c r="T168" t="s">
        <v>42</v>
      </c>
      <c r="U168" t="s">
        <v>95</v>
      </c>
      <c r="V168" s="4">
        <v>41029</v>
      </c>
      <c r="W168" t="s">
        <v>44</v>
      </c>
      <c r="X168" t="s">
        <v>45</v>
      </c>
      <c r="Y168" t="s">
        <v>46</v>
      </c>
      <c r="Z168" t="s">
        <v>185</v>
      </c>
      <c r="AA168" t="s">
        <v>186</v>
      </c>
      <c r="AB168">
        <v>17</v>
      </c>
      <c r="AC168" t="s">
        <v>277</v>
      </c>
      <c r="AD168" t="s">
        <v>62</v>
      </c>
      <c r="AE168">
        <v>4.53</v>
      </c>
      <c r="AF168">
        <v>3</v>
      </c>
      <c r="AG168">
        <v>0</v>
      </c>
      <c r="AH168" t="s">
        <v>278</v>
      </c>
      <c r="AI168">
        <v>0</v>
      </c>
      <c r="AJ168">
        <v>16</v>
      </c>
      <c r="AK168">
        <f>YEAR(HRDataset_v14[[#This Row],[DateofHire]])</f>
        <v>2012</v>
      </c>
      <c r="AL168">
        <f>YEAR(HRDataset_v14[[#This Row],[DOB]])</f>
        <v>1988</v>
      </c>
    </row>
    <row r="169" spans="1:38" x14ac:dyDescent="0.3">
      <c r="A169" t="s">
        <v>463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165</v>
      </c>
      <c r="N169" t="s">
        <v>38</v>
      </c>
      <c r="O169">
        <v>2110</v>
      </c>
      <c r="P169" s="3">
        <v>29885</v>
      </c>
      <c r="Q169" t="s">
        <v>66</v>
      </c>
      <c r="R169" t="s">
        <v>54</v>
      </c>
      <c r="S169" t="s">
        <v>41</v>
      </c>
      <c r="T169" t="s">
        <v>42</v>
      </c>
      <c r="U169" t="s">
        <v>43</v>
      </c>
      <c r="V169" s="4">
        <v>41547</v>
      </c>
      <c r="W169" t="s">
        <v>44</v>
      </c>
      <c r="X169" t="s">
        <v>45</v>
      </c>
      <c r="Y169" t="s">
        <v>46</v>
      </c>
      <c r="Z169" t="s">
        <v>47</v>
      </c>
      <c r="AA169" t="s">
        <v>168</v>
      </c>
      <c r="AB169">
        <v>2</v>
      </c>
      <c r="AC169" t="s">
        <v>277</v>
      </c>
      <c r="AD169" t="s">
        <v>50</v>
      </c>
      <c r="AE169">
        <v>4.0999999999999996</v>
      </c>
      <c r="AF169">
        <v>3</v>
      </c>
      <c r="AG169">
        <v>0</v>
      </c>
      <c r="AH169" t="s">
        <v>180</v>
      </c>
      <c r="AI169">
        <v>0</v>
      </c>
      <c r="AJ169">
        <v>11</v>
      </c>
      <c r="AK169">
        <f>YEAR(HRDataset_v14[[#This Row],[DateofHire]])</f>
        <v>2013</v>
      </c>
      <c r="AL169">
        <f>YEAR(HRDataset_v14[[#This Row],[DOB]])</f>
        <v>1981</v>
      </c>
    </row>
    <row r="170" spans="1:38" x14ac:dyDescent="0.3">
      <c r="A170" t="s">
        <v>464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37</v>
      </c>
      <c r="N170" t="s">
        <v>38</v>
      </c>
      <c r="O170">
        <v>1886</v>
      </c>
      <c r="P170" s="3">
        <v>29671</v>
      </c>
      <c r="Q170" t="s">
        <v>66</v>
      </c>
      <c r="R170" t="s">
        <v>54</v>
      </c>
      <c r="S170" t="s">
        <v>41</v>
      </c>
      <c r="T170" t="s">
        <v>42</v>
      </c>
      <c r="U170" t="s">
        <v>43</v>
      </c>
      <c r="V170" s="4">
        <v>40729</v>
      </c>
      <c r="W170" t="s">
        <v>465</v>
      </c>
      <c r="X170" t="s">
        <v>111</v>
      </c>
      <c r="Y170" t="s">
        <v>58</v>
      </c>
      <c r="Z170" t="s">
        <v>47</v>
      </c>
      <c r="AA170" t="s">
        <v>48</v>
      </c>
      <c r="AB170">
        <v>22</v>
      </c>
      <c r="AC170" t="s">
        <v>61</v>
      </c>
      <c r="AD170" t="s">
        <v>62</v>
      </c>
      <c r="AE170">
        <v>3.18</v>
      </c>
      <c r="AF170">
        <v>4</v>
      </c>
      <c r="AG170">
        <v>0</v>
      </c>
      <c r="AH170" t="s">
        <v>466</v>
      </c>
      <c r="AI170">
        <v>0</v>
      </c>
      <c r="AJ170">
        <v>16</v>
      </c>
      <c r="AK170">
        <f>YEAR(HRDataset_v14[[#This Row],[DateofHire]])</f>
        <v>2011</v>
      </c>
      <c r="AL170">
        <f>YEAR(HRDataset_v14[[#This Row],[DOB]])</f>
        <v>1981</v>
      </c>
    </row>
    <row r="171" spans="1:38" x14ac:dyDescent="0.3">
      <c r="A171" t="s">
        <v>467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65</v>
      </c>
      <c r="N171" t="s">
        <v>38</v>
      </c>
      <c r="O171">
        <v>1770</v>
      </c>
      <c r="P171" s="3">
        <v>28933</v>
      </c>
      <c r="Q171" t="s">
        <v>39</v>
      </c>
      <c r="R171" t="s">
        <v>54</v>
      </c>
      <c r="S171" t="s">
        <v>41</v>
      </c>
      <c r="T171" t="s">
        <v>42</v>
      </c>
      <c r="U171" t="s">
        <v>43</v>
      </c>
      <c r="V171" s="4">
        <v>41463</v>
      </c>
      <c r="W171" t="s">
        <v>44</v>
      </c>
      <c r="X171" t="s">
        <v>45</v>
      </c>
      <c r="Y171" t="s">
        <v>46</v>
      </c>
      <c r="Z171" t="s">
        <v>47</v>
      </c>
      <c r="AA171" t="s">
        <v>119</v>
      </c>
      <c r="AB171">
        <v>18</v>
      </c>
      <c r="AC171" t="s">
        <v>49</v>
      </c>
      <c r="AD171" t="s">
        <v>62</v>
      </c>
      <c r="AE171">
        <v>4</v>
      </c>
      <c r="AF171">
        <v>3</v>
      </c>
      <c r="AG171">
        <v>0</v>
      </c>
      <c r="AH171" t="s">
        <v>102</v>
      </c>
      <c r="AI171">
        <v>0</v>
      </c>
      <c r="AJ171">
        <v>7</v>
      </c>
      <c r="AK171">
        <f>YEAR(HRDataset_v14[[#This Row],[DateofHire]])</f>
        <v>2013</v>
      </c>
      <c r="AL171">
        <f>YEAR(HRDataset_v14[[#This Row],[DOB]])</f>
        <v>1979</v>
      </c>
    </row>
    <row r="172" spans="1:38" x14ac:dyDescent="0.3">
      <c r="A172" t="s">
        <v>468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100</v>
      </c>
      <c r="N172" t="s">
        <v>156</v>
      </c>
      <c r="O172">
        <v>6070</v>
      </c>
      <c r="P172" s="3">
        <v>32421</v>
      </c>
      <c r="Q172" t="s">
        <v>66</v>
      </c>
      <c r="R172" t="s">
        <v>40</v>
      </c>
      <c r="S172" t="s">
        <v>41</v>
      </c>
      <c r="T172" t="s">
        <v>104</v>
      </c>
      <c r="U172" t="s">
        <v>95</v>
      </c>
      <c r="V172" s="4">
        <v>40564</v>
      </c>
      <c r="W172" t="s">
        <v>44</v>
      </c>
      <c r="X172" t="s">
        <v>45</v>
      </c>
      <c r="Y172" t="s">
        <v>46</v>
      </c>
      <c r="Z172" t="s">
        <v>59</v>
      </c>
      <c r="AA172" t="s">
        <v>222</v>
      </c>
      <c r="AB172">
        <v>6</v>
      </c>
      <c r="AC172" t="s">
        <v>97</v>
      </c>
      <c r="AD172" t="s">
        <v>50</v>
      </c>
      <c r="AE172">
        <v>4.6399999999999997</v>
      </c>
      <c r="AF172">
        <v>4</v>
      </c>
      <c r="AG172">
        <v>5</v>
      </c>
      <c r="AH172" t="s">
        <v>98</v>
      </c>
      <c r="AI172">
        <v>0</v>
      </c>
      <c r="AJ172">
        <v>14</v>
      </c>
      <c r="AK172">
        <f>YEAR(HRDataset_v14[[#This Row],[DateofHire]])</f>
        <v>2011</v>
      </c>
      <c r="AL172">
        <f>YEAR(HRDataset_v14[[#This Row],[DOB]])</f>
        <v>1988</v>
      </c>
    </row>
    <row r="173" spans="1:38" x14ac:dyDescent="0.3">
      <c r="A173" t="s">
        <v>469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65</v>
      </c>
      <c r="N173" t="s">
        <v>38</v>
      </c>
      <c r="O173">
        <v>2122</v>
      </c>
      <c r="P173" s="3">
        <v>28120</v>
      </c>
      <c r="Q173" t="s">
        <v>66</v>
      </c>
      <c r="R173" t="s">
        <v>90</v>
      </c>
      <c r="S173" t="s">
        <v>41</v>
      </c>
      <c r="T173" t="s">
        <v>42</v>
      </c>
      <c r="U173" t="s">
        <v>43</v>
      </c>
      <c r="V173" s="4">
        <v>41463</v>
      </c>
      <c r="W173" t="s">
        <v>470</v>
      </c>
      <c r="X173" t="s">
        <v>266</v>
      </c>
      <c r="Y173" t="s">
        <v>58</v>
      </c>
      <c r="Z173" t="s">
        <v>47</v>
      </c>
      <c r="AA173" t="s">
        <v>48</v>
      </c>
      <c r="AB173">
        <v>22</v>
      </c>
      <c r="AC173" t="s">
        <v>49</v>
      </c>
      <c r="AD173" t="s">
        <v>62</v>
      </c>
      <c r="AE173">
        <v>4.6500000000000004</v>
      </c>
      <c r="AF173">
        <v>4</v>
      </c>
      <c r="AG173">
        <v>0</v>
      </c>
      <c r="AH173" t="s">
        <v>471</v>
      </c>
      <c r="AI173">
        <v>0</v>
      </c>
      <c r="AJ173">
        <v>15</v>
      </c>
      <c r="AK173">
        <f>YEAR(HRDataset_v14[[#This Row],[DateofHire]])</f>
        <v>2013</v>
      </c>
      <c r="AL173">
        <f>YEAR(HRDataset_v14[[#This Row],[DOB]])</f>
        <v>1976</v>
      </c>
    </row>
    <row r="174" spans="1:38" x14ac:dyDescent="0.3">
      <c r="A174" t="s">
        <v>472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65</v>
      </c>
      <c r="N174" t="s">
        <v>38</v>
      </c>
      <c r="O174">
        <v>2324</v>
      </c>
      <c r="P174" s="3">
        <v>30038</v>
      </c>
      <c r="Q174" t="s">
        <v>66</v>
      </c>
      <c r="R174" t="s">
        <v>40</v>
      </c>
      <c r="S174" t="s">
        <v>41</v>
      </c>
      <c r="T174" t="s">
        <v>42</v>
      </c>
      <c r="U174" t="s">
        <v>95</v>
      </c>
      <c r="V174" s="4">
        <v>41505</v>
      </c>
      <c r="W174" t="s">
        <v>44</v>
      </c>
      <c r="X174" t="s">
        <v>45</v>
      </c>
      <c r="Y174" t="s">
        <v>46</v>
      </c>
      <c r="Z174" t="s">
        <v>47</v>
      </c>
      <c r="AA174" t="s">
        <v>72</v>
      </c>
      <c r="AB174">
        <v>16</v>
      </c>
      <c r="AC174" t="s">
        <v>61</v>
      </c>
      <c r="AD174" t="s">
        <v>50</v>
      </c>
      <c r="AE174">
        <v>4.2</v>
      </c>
      <c r="AF174">
        <v>4</v>
      </c>
      <c r="AG174">
        <v>0</v>
      </c>
      <c r="AH174" t="s">
        <v>205</v>
      </c>
      <c r="AI174">
        <v>0</v>
      </c>
      <c r="AJ174">
        <v>19</v>
      </c>
      <c r="AK174">
        <f>YEAR(HRDataset_v14[[#This Row],[DateofHire]])</f>
        <v>2013</v>
      </c>
      <c r="AL174">
        <f>YEAR(HRDataset_v14[[#This Row],[DOB]])</f>
        <v>1982</v>
      </c>
    </row>
    <row r="175" spans="1:38" x14ac:dyDescent="0.3">
      <c r="A175" t="s">
        <v>473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37</v>
      </c>
      <c r="N175" t="s">
        <v>38</v>
      </c>
      <c r="O175">
        <v>2122</v>
      </c>
      <c r="P175" s="3">
        <v>27689</v>
      </c>
      <c r="Q175" t="s">
        <v>66</v>
      </c>
      <c r="R175" t="s">
        <v>54</v>
      </c>
      <c r="S175" t="s">
        <v>41</v>
      </c>
      <c r="T175" t="s">
        <v>42</v>
      </c>
      <c r="U175" t="s">
        <v>95</v>
      </c>
      <c r="V175" s="4">
        <v>42051</v>
      </c>
      <c r="W175" t="s">
        <v>44</v>
      </c>
      <c r="X175" t="s">
        <v>45</v>
      </c>
      <c r="Y175" t="s">
        <v>46</v>
      </c>
      <c r="Z175" t="s">
        <v>47</v>
      </c>
      <c r="AA175" t="s">
        <v>72</v>
      </c>
      <c r="AB175">
        <v>16</v>
      </c>
      <c r="AC175" t="s">
        <v>277</v>
      </c>
      <c r="AD175" t="s">
        <v>62</v>
      </c>
      <c r="AE175">
        <v>5</v>
      </c>
      <c r="AF175">
        <v>3</v>
      </c>
      <c r="AG175">
        <v>0</v>
      </c>
      <c r="AH175" t="s">
        <v>273</v>
      </c>
      <c r="AI175">
        <v>0</v>
      </c>
      <c r="AJ175">
        <v>6</v>
      </c>
      <c r="AK175">
        <f>YEAR(HRDataset_v14[[#This Row],[DateofHire]])</f>
        <v>2015</v>
      </c>
      <c r="AL175">
        <f>YEAR(HRDataset_v14[[#This Row],[DOB]])</f>
        <v>1975</v>
      </c>
    </row>
    <row r="176" spans="1:38" x14ac:dyDescent="0.3">
      <c r="A176" t="s">
        <v>474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37</v>
      </c>
      <c r="N176" t="s">
        <v>38</v>
      </c>
      <c r="O176">
        <v>1844</v>
      </c>
      <c r="P176" s="3">
        <v>26709</v>
      </c>
      <c r="Q176" t="s">
        <v>66</v>
      </c>
      <c r="R176" t="s">
        <v>40</v>
      </c>
      <c r="S176" t="s">
        <v>41</v>
      </c>
      <c r="T176" t="s">
        <v>104</v>
      </c>
      <c r="U176" t="s">
        <v>95</v>
      </c>
      <c r="V176" s="4">
        <v>40854</v>
      </c>
      <c r="W176" t="s">
        <v>475</v>
      </c>
      <c r="X176" t="s">
        <v>106</v>
      </c>
      <c r="Y176" t="s">
        <v>58</v>
      </c>
      <c r="Z176" t="s">
        <v>47</v>
      </c>
      <c r="AA176" t="s">
        <v>78</v>
      </c>
      <c r="AB176">
        <v>39</v>
      </c>
      <c r="AC176" t="s">
        <v>97</v>
      </c>
      <c r="AD176" t="s">
        <v>50</v>
      </c>
      <c r="AE176">
        <v>5</v>
      </c>
      <c r="AF176">
        <v>4</v>
      </c>
      <c r="AG176">
        <v>0</v>
      </c>
      <c r="AH176" t="s">
        <v>476</v>
      </c>
      <c r="AI176">
        <v>0</v>
      </c>
      <c r="AJ176">
        <v>17</v>
      </c>
      <c r="AK176">
        <f>YEAR(HRDataset_v14[[#This Row],[DateofHire]])</f>
        <v>2011</v>
      </c>
      <c r="AL176">
        <f>YEAR(HRDataset_v14[[#This Row],[DOB]])</f>
        <v>1973</v>
      </c>
    </row>
    <row r="177" spans="1:38" x14ac:dyDescent="0.3">
      <c r="A177" t="s">
        <v>477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37</v>
      </c>
      <c r="N177" t="s">
        <v>38</v>
      </c>
      <c r="O177">
        <v>1938</v>
      </c>
      <c r="P177" s="3">
        <v>26612</v>
      </c>
      <c r="Q177" t="s">
        <v>39</v>
      </c>
      <c r="R177" t="s">
        <v>90</v>
      </c>
      <c r="S177" t="s">
        <v>41</v>
      </c>
      <c r="T177" t="s">
        <v>42</v>
      </c>
      <c r="U177" t="s">
        <v>43</v>
      </c>
      <c r="V177" s="4">
        <v>41176</v>
      </c>
      <c r="W177" t="s">
        <v>478</v>
      </c>
      <c r="X177" t="s">
        <v>68</v>
      </c>
      <c r="Y177" t="s">
        <v>58</v>
      </c>
      <c r="Z177" t="s">
        <v>47</v>
      </c>
      <c r="AA177" t="s">
        <v>82</v>
      </c>
      <c r="AB177">
        <v>11</v>
      </c>
      <c r="AC177" t="s">
        <v>61</v>
      </c>
      <c r="AD177" t="s">
        <v>62</v>
      </c>
      <c r="AE177">
        <v>3.08</v>
      </c>
      <c r="AF177">
        <v>4</v>
      </c>
      <c r="AG177">
        <v>0</v>
      </c>
      <c r="AH177" t="s">
        <v>479</v>
      </c>
      <c r="AI177">
        <v>0</v>
      </c>
      <c r="AJ177">
        <v>18</v>
      </c>
      <c r="AK177">
        <f>YEAR(HRDataset_v14[[#This Row],[DateofHire]])</f>
        <v>2012</v>
      </c>
      <c r="AL177">
        <f>YEAR(HRDataset_v14[[#This Row],[DOB]])</f>
        <v>1972</v>
      </c>
    </row>
    <row r="178" spans="1:38" x14ac:dyDescent="0.3">
      <c r="A178" t="s">
        <v>480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37</v>
      </c>
      <c r="N178" t="s">
        <v>38</v>
      </c>
      <c r="O178">
        <v>2189</v>
      </c>
      <c r="P178" s="3">
        <v>31600</v>
      </c>
      <c r="Q178" t="s">
        <v>66</v>
      </c>
      <c r="R178" t="s">
        <v>40</v>
      </c>
      <c r="S178" t="s">
        <v>41</v>
      </c>
      <c r="T178" t="s">
        <v>42</v>
      </c>
      <c r="U178" t="s">
        <v>43</v>
      </c>
      <c r="V178" s="4">
        <v>41645</v>
      </c>
      <c r="W178" t="s">
        <v>44</v>
      </c>
      <c r="X178" t="s">
        <v>45</v>
      </c>
      <c r="Y178" t="s">
        <v>46</v>
      </c>
      <c r="Z178" t="s">
        <v>47</v>
      </c>
      <c r="AA178" t="s">
        <v>91</v>
      </c>
      <c r="AB178">
        <v>19</v>
      </c>
      <c r="AC178" t="s">
        <v>49</v>
      </c>
      <c r="AD178" t="s">
        <v>62</v>
      </c>
      <c r="AE178">
        <v>4.5999999999999996</v>
      </c>
      <c r="AF178">
        <v>4</v>
      </c>
      <c r="AG178">
        <v>0</v>
      </c>
      <c r="AH178" t="s">
        <v>339</v>
      </c>
      <c r="AI178">
        <v>0</v>
      </c>
      <c r="AJ178">
        <v>14</v>
      </c>
      <c r="AK178">
        <f>YEAR(HRDataset_v14[[#This Row],[DateofHire]])</f>
        <v>2014</v>
      </c>
      <c r="AL178">
        <f>YEAR(HRDataset_v14[[#This Row],[DOB]])</f>
        <v>1986</v>
      </c>
    </row>
    <row r="179" spans="1:38" x14ac:dyDescent="0.3">
      <c r="A179" t="s">
        <v>481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65</v>
      </c>
      <c r="N179" t="s">
        <v>38</v>
      </c>
      <c r="O179">
        <v>2324</v>
      </c>
      <c r="P179" s="3">
        <v>27997</v>
      </c>
      <c r="Q179" t="s">
        <v>66</v>
      </c>
      <c r="R179" t="s">
        <v>54</v>
      </c>
      <c r="S179" t="s">
        <v>41</v>
      </c>
      <c r="T179" t="s">
        <v>42</v>
      </c>
      <c r="U179" t="s">
        <v>43</v>
      </c>
      <c r="V179" s="4">
        <v>42501</v>
      </c>
      <c r="W179" t="s">
        <v>44</v>
      </c>
      <c r="X179" t="s">
        <v>45</v>
      </c>
      <c r="Y179" t="s">
        <v>46</v>
      </c>
      <c r="Z179" t="s">
        <v>47</v>
      </c>
      <c r="AA179" t="s">
        <v>78</v>
      </c>
      <c r="AC179" t="s">
        <v>49</v>
      </c>
      <c r="AD179" t="s">
        <v>62</v>
      </c>
      <c r="AE179">
        <v>5</v>
      </c>
      <c r="AF179">
        <v>3</v>
      </c>
      <c r="AG179">
        <v>0</v>
      </c>
      <c r="AH179" t="s">
        <v>180</v>
      </c>
      <c r="AI179">
        <v>0</v>
      </c>
      <c r="AJ179">
        <v>4</v>
      </c>
      <c r="AK179">
        <f>YEAR(HRDataset_v14[[#This Row],[DateofHire]])</f>
        <v>2016</v>
      </c>
      <c r="AL179">
        <f>YEAR(HRDataset_v14[[#This Row],[DOB]])</f>
        <v>1976</v>
      </c>
    </row>
    <row r="180" spans="1:38" x14ac:dyDescent="0.3">
      <c r="A180" t="s">
        <v>482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65</v>
      </c>
      <c r="N180" t="s">
        <v>38</v>
      </c>
      <c r="O180">
        <v>2176</v>
      </c>
      <c r="P180" s="3">
        <v>31756</v>
      </c>
      <c r="Q180" t="s">
        <v>66</v>
      </c>
      <c r="R180" t="s">
        <v>54</v>
      </c>
      <c r="S180" t="s">
        <v>41</v>
      </c>
      <c r="T180" t="s">
        <v>42</v>
      </c>
      <c r="U180" t="s">
        <v>117</v>
      </c>
      <c r="V180" s="4">
        <v>40729</v>
      </c>
      <c r="W180" t="s">
        <v>483</v>
      </c>
      <c r="X180" t="s">
        <v>106</v>
      </c>
      <c r="Y180" t="s">
        <v>58</v>
      </c>
      <c r="Z180" t="s">
        <v>47</v>
      </c>
      <c r="AA180" t="s">
        <v>82</v>
      </c>
      <c r="AB180">
        <v>11</v>
      </c>
      <c r="AC180" t="s">
        <v>49</v>
      </c>
      <c r="AD180" t="s">
        <v>62</v>
      </c>
      <c r="AE180">
        <v>5</v>
      </c>
      <c r="AF180">
        <v>4</v>
      </c>
      <c r="AG180">
        <v>0</v>
      </c>
      <c r="AH180" t="s">
        <v>253</v>
      </c>
      <c r="AI180">
        <v>0</v>
      </c>
      <c r="AJ180">
        <v>16</v>
      </c>
      <c r="AK180">
        <f>YEAR(HRDataset_v14[[#This Row],[DateofHire]])</f>
        <v>2011</v>
      </c>
      <c r="AL180">
        <f>YEAR(HRDataset_v14[[#This Row],[DOB]])</f>
        <v>1986</v>
      </c>
    </row>
    <row r="181" spans="1:38" x14ac:dyDescent="0.3">
      <c r="A181" t="s">
        <v>484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37</v>
      </c>
      <c r="N181" t="s">
        <v>38</v>
      </c>
      <c r="O181">
        <v>2451</v>
      </c>
      <c r="P181" s="3">
        <v>27340</v>
      </c>
      <c r="Q181" t="s">
        <v>66</v>
      </c>
      <c r="R181" t="s">
        <v>54</v>
      </c>
      <c r="S181" t="s">
        <v>41</v>
      </c>
      <c r="T181" t="s">
        <v>42</v>
      </c>
      <c r="U181" t="s">
        <v>43</v>
      </c>
      <c r="V181" s="4">
        <v>41589</v>
      </c>
      <c r="W181" t="s">
        <v>44</v>
      </c>
      <c r="X181" t="s">
        <v>45</v>
      </c>
      <c r="Y181" t="s">
        <v>46</v>
      </c>
      <c r="Z181" t="s">
        <v>47</v>
      </c>
      <c r="AA181" t="s">
        <v>96</v>
      </c>
      <c r="AB181">
        <v>12</v>
      </c>
      <c r="AC181" t="s">
        <v>49</v>
      </c>
      <c r="AD181" t="s">
        <v>62</v>
      </c>
      <c r="AE181">
        <v>4.0999999999999996</v>
      </c>
      <c r="AF181">
        <v>3</v>
      </c>
      <c r="AG181">
        <v>0</v>
      </c>
      <c r="AH181" t="s">
        <v>242</v>
      </c>
      <c r="AI181">
        <v>0</v>
      </c>
      <c r="AJ181">
        <v>11</v>
      </c>
      <c r="AK181">
        <f>YEAR(HRDataset_v14[[#This Row],[DateofHire]])</f>
        <v>2013</v>
      </c>
      <c r="AL181">
        <f>YEAR(HRDataset_v14[[#This Row],[DOB]])</f>
        <v>1974</v>
      </c>
    </row>
    <row r="182" spans="1:38" x14ac:dyDescent="0.3">
      <c r="A182" t="s">
        <v>485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85</v>
      </c>
      <c r="N182" t="s">
        <v>38</v>
      </c>
      <c r="O182">
        <v>2135</v>
      </c>
      <c r="P182" s="3">
        <v>32088</v>
      </c>
      <c r="Q182" t="s">
        <v>66</v>
      </c>
      <c r="R182" t="s">
        <v>40</v>
      </c>
      <c r="S182" t="s">
        <v>41</v>
      </c>
      <c r="T182" t="s">
        <v>42</v>
      </c>
      <c r="U182" t="s">
        <v>140</v>
      </c>
      <c r="V182" s="4">
        <v>41589</v>
      </c>
      <c r="W182" t="s">
        <v>44</v>
      </c>
      <c r="X182" t="s">
        <v>45</v>
      </c>
      <c r="Y182" t="s">
        <v>46</v>
      </c>
      <c r="Z182" t="s">
        <v>86</v>
      </c>
      <c r="AA182" t="s">
        <v>87</v>
      </c>
      <c r="AB182">
        <v>10</v>
      </c>
      <c r="AC182" t="s">
        <v>79</v>
      </c>
      <c r="AD182" t="s">
        <v>62</v>
      </c>
      <c r="AE182">
        <v>4.5</v>
      </c>
      <c r="AF182">
        <v>5</v>
      </c>
      <c r="AG182">
        <v>4</v>
      </c>
      <c r="AH182" t="s">
        <v>131</v>
      </c>
      <c r="AI182">
        <v>0</v>
      </c>
      <c r="AJ182">
        <v>14</v>
      </c>
      <c r="AK182">
        <f>YEAR(HRDataset_v14[[#This Row],[DateofHire]])</f>
        <v>2013</v>
      </c>
      <c r="AL182">
        <f>YEAR(HRDataset_v14[[#This Row],[DOB]])</f>
        <v>1987</v>
      </c>
    </row>
    <row r="183" spans="1:38" x14ac:dyDescent="0.3">
      <c r="A183" t="s">
        <v>486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37</v>
      </c>
      <c r="N183" t="s">
        <v>38</v>
      </c>
      <c r="O183">
        <v>2330</v>
      </c>
      <c r="P183" s="3">
        <v>28451</v>
      </c>
      <c r="Q183" t="s">
        <v>66</v>
      </c>
      <c r="R183" t="s">
        <v>54</v>
      </c>
      <c r="S183" t="s">
        <v>41</v>
      </c>
      <c r="T183" t="s">
        <v>42</v>
      </c>
      <c r="U183" t="s">
        <v>43</v>
      </c>
      <c r="V183" s="4">
        <v>40694</v>
      </c>
      <c r="W183" t="s">
        <v>44</v>
      </c>
      <c r="X183" t="s">
        <v>45</v>
      </c>
      <c r="Y183" t="s">
        <v>46</v>
      </c>
      <c r="Z183" t="s">
        <v>47</v>
      </c>
      <c r="AA183" t="s">
        <v>107</v>
      </c>
      <c r="AB183">
        <v>14</v>
      </c>
      <c r="AC183" t="s">
        <v>61</v>
      </c>
      <c r="AD183" t="s">
        <v>62</v>
      </c>
      <c r="AE183">
        <v>5</v>
      </c>
      <c r="AF183">
        <v>4</v>
      </c>
      <c r="AG183">
        <v>0</v>
      </c>
      <c r="AH183" t="s">
        <v>145</v>
      </c>
      <c r="AI183">
        <v>0</v>
      </c>
      <c r="AJ183">
        <v>8</v>
      </c>
      <c r="AK183">
        <f>YEAR(HRDataset_v14[[#This Row],[DateofHire]])</f>
        <v>2011</v>
      </c>
      <c r="AL183">
        <f>YEAR(HRDataset_v14[[#This Row],[DOB]])</f>
        <v>1977</v>
      </c>
    </row>
    <row r="184" spans="1:38" x14ac:dyDescent="0.3">
      <c r="A184" t="s">
        <v>487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65</v>
      </c>
      <c r="N184" t="s">
        <v>38</v>
      </c>
      <c r="O184">
        <v>2149</v>
      </c>
      <c r="P184" s="3">
        <v>31918</v>
      </c>
      <c r="Q184" t="s">
        <v>66</v>
      </c>
      <c r="R184" t="s">
        <v>40</v>
      </c>
      <c r="S184" t="s">
        <v>41</v>
      </c>
      <c r="T184" t="s">
        <v>42</v>
      </c>
      <c r="U184" t="s">
        <v>95</v>
      </c>
      <c r="V184" s="4">
        <v>42093</v>
      </c>
      <c r="W184" t="s">
        <v>44</v>
      </c>
      <c r="X184" t="s">
        <v>45</v>
      </c>
      <c r="Y184" t="s">
        <v>46</v>
      </c>
      <c r="Z184" t="s">
        <v>47</v>
      </c>
      <c r="AA184" t="s">
        <v>91</v>
      </c>
      <c r="AB184">
        <v>19</v>
      </c>
      <c r="AC184" t="s">
        <v>49</v>
      </c>
      <c r="AD184" t="s">
        <v>62</v>
      </c>
      <c r="AE184">
        <v>5</v>
      </c>
      <c r="AF184">
        <v>5</v>
      </c>
      <c r="AG184">
        <v>0</v>
      </c>
      <c r="AH184" t="s">
        <v>353</v>
      </c>
      <c r="AI184">
        <v>0</v>
      </c>
      <c r="AJ184">
        <v>16</v>
      </c>
      <c r="AK184">
        <f>YEAR(HRDataset_v14[[#This Row],[DateofHire]])</f>
        <v>2015</v>
      </c>
      <c r="AL184">
        <f>YEAR(HRDataset_v14[[#This Row],[DOB]])</f>
        <v>1987</v>
      </c>
    </row>
    <row r="185" spans="1:38" x14ac:dyDescent="0.3">
      <c r="A185" t="s">
        <v>488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37</v>
      </c>
      <c r="N185" t="s">
        <v>38</v>
      </c>
      <c r="O185">
        <v>2184</v>
      </c>
      <c r="P185" s="3">
        <v>31784</v>
      </c>
      <c r="Q185" t="s">
        <v>66</v>
      </c>
      <c r="R185" t="s">
        <v>54</v>
      </c>
      <c r="S185" t="s">
        <v>41</v>
      </c>
      <c r="T185" t="s">
        <v>42</v>
      </c>
      <c r="U185" t="s">
        <v>95</v>
      </c>
      <c r="V185" s="4">
        <v>41281</v>
      </c>
      <c r="W185" t="s">
        <v>44</v>
      </c>
      <c r="X185" t="s">
        <v>45</v>
      </c>
      <c r="Y185" t="s">
        <v>46</v>
      </c>
      <c r="Z185" t="s">
        <v>47</v>
      </c>
      <c r="AA185" t="s">
        <v>69</v>
      </c>
      <c r="AB185">
        <v>20</v>
      </c>
      <c r="AC185" t="s">
        <v>149</v>
      </c>
      <c r="AD185" t="s">
        <v>62</v>
      </c>
      <c r="AE185">
        <v>3.93</v>
      </c>
      <c r="AF185">
        <v>3</v>
      </c>
      <c r="AG185">
        <v>0</v>
      </c>
      <c r="AH185" t="s">
        <v>198</v>
      </c>
      <c r="AI185">
        <v>0</v>
      </c>
      <c r="AJ185">
        <v>20</v>
      </c>
      <c r="AK185">
        <f>YEAR(HRDataset_v14[[#This Row],[DateofHire]])</f>
        <v>2013</v>
      </c>
      <c r="AL185">
        <f>YEAR(HRDataset_v14[[#This Row],[DOB]])</f>
        <v>1987</v>
      </c>
    </row>
    <row r="186" spans="1:38" x14ac:dyDescent="0.3">
      <c r="A186" t="s">
        <v>489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182</v>
      </c>
      <c r="N186" t="s">
        <v>115</v>
      </c>
      <c r="O186">
        <v>78789</v>
      </c>
      <c r="P186" s="3">
        <v>30864</v>
      </c>
      <c r="Q186" t="s">
        <v>39</v>
      </c>
      <c r="R186" t="s">
        <v>54</v>
      </c>
      <c r="S186" t="s">
        <v>41</v>
      </c>
      <c r="T186" t="s">
        <v>42</v>
      </c>
      <c r="U186" t="s">
        <v>117</v>
      </c>
      <c r="V186" s="4">
        <v>42557</v>
      </c>
      <c r="W186" t="s">
        <v>44</v>
      </c>
      <c r="X186" t="s">
        <v>45</v>
      </c>
      <c r="Y186" t="s">
        <v>46</v>
      </c>
      <c r="Z186" t="s">
        <v>185</v>
      </c>
      <c r="AA186" t="s">
        <v>213</v>
      </c>
      <c r="AB186">
        <v>21</v>
      </c>
      <c r="AC186" t="s">
        <v>277</v>
      </c>
      <c r="AD186" t="s">
        <v>62</v>
      </c>
      <c r="AE186">
        <v>3.4</v>
      </c>
      <c r="AF186">
        <v>4</v>
      </c>
      <c r="AG186">
        <v>0</v>
      </c>
      <c r="AH186" t="s">
        <v>278</v>
      </c>
      <c r="AI186">
        <v>0</v>
      </c>
      <c r="AJ186">
        <v>7</v>
      </c>
      <c r="AK186">
        <f>YEAR(HRDataset_v14[[#This Row],[DateofHire]])</f>
        <v>2016</v>
      </c>
      <c r="AL186">
        <f>YEAR(HRDataset_v14[[#This Row],[DOB]])</f>
        <v>1984</v>
      </c>
    </row>
    <row r="187" spans="1:38" x14ac:dyDescent="0.3">
      <c r="A187" t="s">
        <v>490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37</v>
      </c>
      <c r="N187" t="s">
        <v>38</v>
      </c>
      <c r="O187">
        <v>1760</v>
      </c>
      <c r="P187" s="3">
        <v>24988</v>
      </c>
      <c r="Q187" t="s">
        <v>66</v>
      </c>
      <c r="R187" t="s">
        <v>40</v>
      </c>
      <c r="S187" t="s">
        <v>41</v>
      </c>
      <c r="T187" t="s">
        <v>42</v>
      </c>
      <c r="U187" t="s">
        <v>95</v>
      </c>
      <c r="V187" s="4">
        <v>41001</v>
      </c>
      <c r="W187" t="s">
        <v>491</v>
      </c>
      <c r="X187" t="s">
        <v>106</v>
      </c>
      <c r="Y187" t="s">
        <v>58</v>
      </c>
      <c r="Z187" t="s">
        <v>47</v>
      </c>
      <c r="AA187" t="s">
        <v>119</v>
      </c>
      <c r="AB187">
        <v>18</v>
      </c>
      <c r="AC187" t="s">
        <v>97</v>
      </c>
      <c r="AD187" t="s">
        <v>62</v>
      </c>
      <c r="AE187">
        <v>4.18</v>
      </c>
      <c r="AF187">
        <v>4</v>
      </c>
      <c r="AG187">
        <v>0</v>
      </c>
      <c r="AH187" t="s">
        <v>492</v>
      </c>
      <c r="AI187">
        <v>0</v>
      </c>
      <c r="AJ187">
        <v>17</v>
      </c>
      <c r="AK187">
        <f>YEAR(HRDataset_v14[[#This Row],[DateofHire]])</f>
        <v>2012</v>
      </c>
      <c r="AL187">
        <f>YEAR(HRDataset_v14[[#This Row],[DOB]])</f>
        <v>1968</v>
      </c>
    </row>
    <row r="188" spans="1:38" x14ac:dyDescent="0.3">
      <c r="A188" t="s">
        <v>493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37</v>
      </c>
      <c r="N188" t="s">
        <v>38</v>
      </c>
      <c r="O188">
        <v>2346</v>
      </c>
      <c r="P188" s="3">
        <v>28025</v>
      </c>
      <c r="Q188" t="s">
        <v>66</v>
      </c>
      <c r="R188" t="s">
        <v>40</v>
      </c>
      <c r="S188" t="s">
        <v>41</v>
      </c>
      <c r="T188" t="s">
        <v>42</v>
      </c>
      <c r="U188" t="s">
        <v>43</v>
      </c>
      <c r="V188" s="4">
        <v>42093</v>
      </c>
      <c r="W188" t="s">
        <v>44</v>
      </c>
      <c r="X188" t="s">
        <v>45</v>
      </c>
      <c r="Y188" t="s">
        <v>46</v>
      </c>
      <c r="Z188" t="s">
        <v>47</v>
      </c>
      <c r="AA188" t="s">
        <v>48</v>
      </c>
      <c r="AB188">
        <v>22</v>
      </c>
      <c r="AC188" t="s">
        <v>149</v>
      </c>
      <c r="AD188" t="s">
        <v>62</v>
      </c>
      <c r="AE188">
        <v>5</v>
      </c>
      <c r="AF188">
        <v>4</v>
      </c>
      <c r="AG188">
        <v>0</v>
      </c>
      <c r="AH188" t="s">
        <v>180</v>
      </c>
      <c r="AI188">
        <v>0</v>
      </c>
      <c r="AJ188">
        <v>10</v>
      </c>
      <c r="AK188">
        <f>YEAR(HRDataset_v14[[#This Row],[DateofHire]])</f>
        <v>2015</v>
      </c>
      <c r="AL188">
        <f>YEAR(HRDataset_v14[[#This Row],[DOB]])</f>
        <v>1976</v>
      </c>
    </row>
    <row r="189" spans="1:38" x14ac:dyDescent="0.3">
      <c r="A189" t="s">
        <v>494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165</v>
      </c>
      <c r="N189" t="s">
        <v>38</v>
      </c>
      <c r="O189">
        <v>2045</v>
      </c>
      <c r="P189" s="3">
        <v>29808</v>
      </c>
      <c r="Q189" t="s">
        <v>39</v>
      </c>
      <c r="R189" t="s">
        <v>40</v>
      </c>
      <c r="S189" t="s">
        <v>41</v>
      </c>
      <c r="T189" t="s">
        <v>495</v>
      </c>
      <c r="U189" t="s">
        <v>496</v>
      </c>
      <c r="V189" s="4">
        <v>41137</v>
      </c>
      <c r="W189" t="s">
        <v>44</v>
      </c>
      <c r="X189" t="s">
        <v>45</v>
      </c>
      <c r="Y189" t="s">
        <v>46</v>
      </c>
      <c r="Z189" t="s">
        <v>47</v>
      </c>
      <c r="AA189" t="s">
        <v>168</v>
      </c>
      <c r="AB189">
        <v>2</v>
      </c>
      <c r="AC189" t="s">
        <v>61</v>
      </c>
      <c r="AD189" t="s">
        <v>62</v>
      </c>
      <c r="AE189">
        <v>4.37</v>
      </c>
      <c r="AF189">
        <v>3</v>
      </c>
      <c r="AG189">
        <v>0</v>
      </c>
      <c r="AH189" t="s">
        <v>131</v>
      </c>
      <c r="AI189">
        <v>0</v>
      </c>
      <c r="AJ189">
        <v>2</v>
      </c>
      <c r="AK189">
        <f>YEAR(HRDataset_v14[[#This Row],[DateofHire]])</f>
        <v>2012</v>
      </c>
      <c r="AL189">
        <f>YEAR(HRDataset_v14[[#This Row],[DOB]])</f>
        <v>1981</v>
      </c>
    </row>
    <row r="190" spans="1:38" x14ac:dyDescent="0.3">
      <c r="A190" t="s">
        <v>497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65</v>
      </c>
      <c r="N190" t="s">
        <v>38</v>
      </c>
      <c r="O190">
        <v>2472</v>
      </c>
      <c r="P190" s="3">
        <v>31227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s="4">
        <v>40770</v>
      </c>
      <c r="W190" t="s">
        <v>498</v>
      </c>
      <c r="X190" t="s">
        <v>111</v>
      </c>
      <c r="Y190" t="s">
        <v>58</v>
      </c>
      <c r="Z190" t="s">
        <v>47</v>
      </c>
      <c r="AA190" t="s">
        <v>96</v>
      </c>
      <c r="AB190">
        <v>12</v>
      </c>
      <c r="AC190" t="s">
        <v>49</v>
      </c>
      <c r="AD190" t="s">
        <v>263</v>
      </c>
      <c r="AE190">
        <v>3</v>
      </c>
      <c r="AF190">
        <v>2</v>
      </c>
      <c r="AG190">
        <v>0</v>
      </c>
      <c r="AH190" t="s">
        <v>499</v>
      </c>
      <c r="AI190">
        <v>6</v>
      </c>
      <c r="AJ190">
        <v>6</v>
      </c>
      <c r="AK190">
        <f>YEAR(HRDataset_v14[[#This Row],[DateofHire]])</f>
        <v>2011</v>
      </c>
      <c r="AL190">
        <f>YEAR(HRDataset_v14[[#This Row],[DOB]])</f>
        <v>1985</v>
      </c>
    </row>
    <row r="191" spans="1:38" x14ac:dyDescent="0.3">
      <c r="A191" t="s">
        <v>500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65</v>
      </c>
      <c r="N191" t="s">
        <v>38</v>
      </c>
      <c r="O191">
        <v>1450</v>
      </c>
      <c r="P191" s="3">
        <v>33833</v>
      </c>
      <c r="Q191" t="s">
        <v>39</v>
      </c>
      <c r="R191" t="s">
        <v>54</v>
      </c>
      <c r="S191" t="s">
        <v>41</v>
      </c>
      <c r="T191" t="s">
        <v>42</v>
      </c>
      <c r="U191" t="s">
        <v>43</v>
      </c>
      <c r="V191" s="4">
        <v>40854</v>
      </c>
      <c r="W191" t="s">
        <v>44</v>
      </c>
      <c r="X191" t="s">
        <v>45</v>
      </c>
      <c r="Y191" t="s">
        <v>46</v>
      </c>
      <c r="Z191" t="s">
        <v>47</v>
      </c>
      <c r="AA191" t="s">
        <v>107</v>
      </c>
      <c r="AB191">
        <v>14</v>
      </c>
      <c r="AC191" t="s">
        <v>49</v>
      </c>
      <c r="AD191" t="s">
        <v>62</v>
      </c>
      <c r="AE191">
        <v>3.7</v>
      </c>
      <c r="AF191">
        <v>3</v>
      </c>
      <c r="AG191">
        <v>0</v>
      </c>
      <c r="AH191" t="s">
        <v>382</v>
      </c>
      <c r="AI191">
        <v>0</v>
      </c>
      <c r="AJ191">
        <v>14</v>
      </c>
      <c r="AK191">
        <f>YEAR(HRDataset_v14[[#This Row],[DateofHire]])</f>
        <v>2011</v>
      </c>
      <c r="AL191">
        <f>YEAR(HRDataset_v14[[#This Row],[DOB]])</f>
        <v>1992</v>
      </c>
    </row>
    <row r="192" spans="1:38" x14ac:dyDescent="0.3">
      <c r="A192" t="s">
        <v>501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502</v>
      </c>
      <c r="N192" t="s">
        <v>38</v>
      </c>
      <c r="O192">
        <v>2134</v>
      </c>
      <c r="P192" s="3">
        <v>31690</v>
      </c>
      <c r="Q192" t="s">
        <v>39</v>
      </c>
      <c r="R192" t="s">
        <v>54</v>
      </c>
      <c r="S192" t="s">
        <v>133</v>
      </c>
      <c r="T192" t="s">
        <v>104</v>
      </c>
      <c r="U192" t="s">
        <v>95</v>
      </c>
      <c r="V192" s="4">
        <v>40954</v>
      </c>
      <c r="W192" t="s">
        <v>44</v>
      </c>
      <c r="X192" t="s">
        <v>45</v>
      </c>
      <c r="Y192" t="s">
        <v>46</v>
      </c>
      <c r="Z192" t="s">
        <v>59</v>
      </c>
      <c r="AA192" t="s">
        <v>194</v>
      </c>
      <c r="AB192">
        <v>5</v>
      </c>
      <c r="AC192" t="s">
        <v>97</v>
      </c>
      <c r="AD192" t="s">
        <v>150</v>
      </c>
      <c r="AE192">
        <v>2.39</v>
      </c>
      <c r="AF192">
        <v>3</v>
      </c>
      <c r="AG192">
        <v>6</v>
      </c>
      <c r="AH192" t="s">
        <v>196</v>
      </c>
      <c r="AI192">
        <v>4</v>
      </c>
      <c r="AJ192">
        <v>13</v>
      </c>
      <c r="AK192">
        <f>YEAR(HRDataset_v14[[#This Row],[DateofHire]])</f>
        <v>2012</v>
      </c>
      <c r="AL192">
        <f>YEAR(HRDataset_v14[[#This Row],[DOB]])</f>
        <v>1986</v>
      </c>
    </row>
    <row r="193" spans="1:38" x14ac:dyDescent="0.3">
      <c r="A193" t="s">
        <v>504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65</v>
      </c>
      <c r="N193" t="s">
        <v>38</v>
      </c>
      <c r="O193">
        <v>2126</v>
      </c>
      <c r="P193" s="3">
        <v>25682</v>
      </c>
      <c r="Q193" t="s">
        <v>66</v>
      </c>
      <c r="R193" t="s">
        <v>40</v>
      </c>
      <c r="S193" t="s">
        <v>41</v>
      </c>
      <c r="T193" t="s">
        <v>42</v>
      </c>
      <c r="U193" t="s">
        <v>95</v>
      </c>
      <c r="V193" s="4">
        <v>41407</v>
      </c>
      <c r="W193" t="s">
        <v>44</v>
      </c>
      <c r="X193" t="s">
        <v>45</v>
      </c>
      <c r="Y193" t="s">
        <v>46</v>
      </c>
      <c r="Z193" t="s">
        <v>47</v>
      </c>
      <c r="AA193" t="s">
        <v>69</v>
      </c>
      <c r="AB193">
        <v>20</v>
      </c>
      <c r="AC193" t="s">
        <v>61</v>
      </c>
      <c r="AD193" t="s">
        <v>50</v>
      </c>
      <c r="AE193">
        <v>4.7</v>
      </c>
      <c r="AF193">
        <v>3</v>
      </c>
      <c r="AG193">
        <v>0</v>
      </c>
      <c r="AH193" t="s">
        <v>131</v>
      </c>
      <c r="AI193">
        <v>0</v>
      </c>
      <c r="AJ193">
        <v>1</v>
      </c>
      <c r="AK193">
        <f>YEAR(HRDataset_v14[[#This Row],[DateofHire]])</f>
        <v>2013</v>
      </c>
      <c r="AL193">
        <f>YEAR(HRDataset_v14[[#This Row],[DOB]])</f>
        <v>1970</v>
      </c>
    </row>
    <row r="194" spans="1:38" x14ac:dyDescent="0.3">
      <c r="A194" t="s">
        <v>505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65</v>
      </c>
      <c r="N194" t="s">
        <v>38</v>
      </c>
      <c r="O194">
        <v>2127</v>
      </c>
      <c r="P194" s="3">
        <v>28097</v>
      </c>
      <c r="Q194" t="s">
        <v>39</v>
      </c>
      <c r="R194" t="s">
        <v>40</v>
      </c>
      <c r="S194" t="s">
        <v>41</v>
      </c>
      <c r="T194" t="s">
        <v>42</v>
      </c>
      <c r="U194" t="s">
        <v>95</v>
      </c>
      <c r="V194" s="4">
        <v>40917</v>
      </c>
      <c r="W194" t="s">
        <v>44</v>
      </c>
      <c r="X194" t="s">
        <v>45</v>
      </c>
      <c r="Y194" t="s">
        <v>46</v>
      </c>
      <c r="Z194" t="s">
        <v>47</v>
      </c>
      <c r="AA194" t="s">
        <v>119</v>
      </c>
      <c r="AB194">
        <v>18</v>
      </c>
      <c r="AC194" t="s">
        <v>97</v>
      </c>
      <c r="AD194" t="s">
        <v>62</v>
      </c>
      <c r="AE194">
        <v>4.0999999999999996</v>
      </c>
      <c r="AF194">
        <v>4</v>
      </c>
      <c r="AG194">
        <v>0</v>
      </c>
      <c r="AH194" t="s">
        <v>256</v>
      </c>
      <c r="AI194">
        <v>0</v>
      </c>
      <c r="AJ194">
        <v>12</v>
      </c>
      <c r="AK194">
        <f>YEAR(HRDataset_v14[[#This Row],[DateofHire]])</f>
        <v>2012</v>
      </c>
      <c r="AL194">
        <f>YEAR(HRDataset_v14[[#This Row],[DOB]])</f>
        <v>1976</v>
      </c>
    </row>
    <row r="195" spans="1:38" x14ac:dyDescent="0.3">
      <c r="A195" t="s">
        <v>506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317</v>
      </c>
      <c r="N195" t="s">
        <v>38</v>
      </c>
      <c r="O195">
        <v>2048</v>
      </c>
      <c r="P195" s="3">
        <v>28949</v>
      </c>
      <c r="Q195" t="s">
        <v>66</v>
      </c>
      <c r="R195" t="s">
        <v>54</v>
      </c>
      <c r="S195" t="s">
        <v>41</v>
      </c>
      <c r="T195" t="s">
        <v>42</v>
      </c>
      <c r="U195" t="s">
        <v>43</v>
      </c>
      <c r="V195" s="4">
        <v>42051</v>
      </c>
      <c r="W195" t="s">
        <v>44</v>
      </c>
      <c r="X195" t="s">
        <v>45</v>
      </c>
      <c r="Y195" t="s">
        <v>46</v>
      </c>
      <c r="Z195" t="s">
        <v>59</v>
      </c>
      <c r="AA195" t="s">
        <v>101</v>
      </c>
      <c r="AB195">
        <v>7</v>
      </c>
      <c r="AC195" t="s">
        <v>149</v>
      </c>
      <c r="AD195" t="s">
        <v>62</v>
      </c>
      <c r="AE195">
        <v>3.81</v>
      </c>
      <c r="AF195">
        <v>3</v>
      </c>
      <c r="AG195">
        <v>6</v>
      </c>
      <c r="AH195" t="s">
        <v>388</v>
      </c>
      <c r="AI195">
        <v>0</v>
      </c>
      <c r="AJ195">
        <v>6</v>
      </c>
      <c r="AK195">
        <f>YEAR(HRDataset_v14[[#This Row],[DateofHire]])</f>
        <v>2015</v>
      </c>
      <c r="AL195">
        <f>YEAR(HRDataset_v14[[#This Row],[DOB]])</f>
        <v>1979</v>
      </c>
    </row>
    <row r="196" spans="1:38" x14ac:dyDescent="0.3">
      <c r="A196" t="s">
        <v>507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37</v>
      </c>
      <c r="N196" t="s">
        <v>38</v>
      </c>
      <c r="O196">
        <v>2453</v>
      </c>
      <c r="P196" s="3">
        <v>30870</v>
      </c>
      <c r="Q196" t="s">
        <v>66</v>
      </c>
      <c r="R196" t="s">
        <v>75</v>
      </c>
      <c r="S196" t="s">
        <v>41</v>
      </c>
      <c r="T196" t="s">
        <v>42</v>
      </c>
      <c r="U196" t="s">
        <v>43</v>
      </c>
      <c r="V196" s="4">
        <v>41365</v>
      </c>
      <c r="W196" t="s">
        <v>44</v>
      </c>
      <c r="X196" t="s">
        <v>45</v>
      </c>
      <c r="Y196" t="s">
        <v>46</v>
      </c>
      <c r="Z196" t="s">
        <v>47</v>
      </c>
      <c r="AA196" t="s">
        <v>72</v>
      </c>
      <c r="AB196">
        <v>16</v>
      </c>
      <c r="AC196" t="s">
        <v>49</v>
      </c>
      <c r="AD196" t="s">
        <v>62</v>
      </c>
      <c r="AE196">
        <v>4.4000000000000004</v>
      </c>
      <c r="AF196">
        <v>4</v>
      </c>
      <c r="AG196">
        <v>0</v>
      </c>
      <c r="AH196" t="s">
        <v>51</v>
      </c>
      <c r="AI196">
        <v>0</v>
      </c>
      <c r="AJ196">
        <v>18</v>
      </c>
      <c r="AK196">
        <f>YEAR(HRDataset_v14[[#This Row],[DateofHire]])</f>
        <v>2013</v>
      </c>
      <c r="AL196">
        <f>YEAR(HRDataset_v14[[#This Row],[DOB]])</f>
        <v>1984</v>
      </c>
    </row>
    <row r="197" spans="1:38" x14ac:dyDescent="0.3">
      <c r="A197" t="s">
        <v>508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65</v>
      </c>
      <c r="N197" t="s">
        <v>38</v>
      </c>
      <c r="O197">
        <v>1460</v>
      </c>
      <c r="P197" s="3">
        <v>27364</v>
      </c>
      <c r="Q197" t="s">
        <v>39</v>
      </c>
      <c r="R197" t="s">
        <v>179</v>
      </c>
      <c r="S197" t="s">
        <v>41</v>
      </c>
      <c r="T197" t="s">
        <v>42</v>
      </c>
      <c r="U197" t="s">
        <v>95</v>
      </c>
      <c r="V197" s="4">
        <v>41407</v>
      </c>
      <c r="W197" t="s">
        <v>44</v>
      </c>
      <c r="X197" t="s">
        <v>45</v>
      </c>
      <c r="Y197" t="s">
        <v>46</v>
      </c>
      <c r="Z197" t="s">
        <v>47</v>
      </c>
      <c r="AA197" t="s">
        <v>48</v>
      </c>
      <c r="AB197">
        <v>22</v>
      </c>
      <c r="AC197" t="s">
        <v>49</v>
      </c>
      <c r="AD197" t="s">
        <v>62</v>
      </c>
      <c r="AE197">
        <v>4.29</v>
      </c>
      <c r="AF197">
        <v>5</v>
      </c>
      <c r="AG197">
        <v>0</v>
      </c>
      <c r="AH197" t="s">
        <v>244</v>
      </c>
      <c r="AI197">
        <v>0</v>
      </c>
      <c r="AJ197">
        <v>11</v>
      </c>
      <c r="AK197">
        <f>YEAR(HRDataset_v14[[#This Row],[DateofHire]])</f>
        <v>2013</v>
      </c>
      <c r="AL197">
        <f>YEAR(HRDataset_v14[[#This Row],[DOB]])</f>
        <v>1974</v>
      </c>
    </row>
    <row r="198" spans="1:38" x14ac:dyDescent="0.3">
      <c r="A198" t="s">
        <v>509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37</v>
      </c>
      <c r="N198" t="s">
        <v>38</v>
      </c>
      <c r="O198">
        <v>1550</v>
      </c>
      <c r="P198" s="3">
        <v>29329</v>
      </c>
      <c r="Q198" t="s">
        <v>39</v>
      </c>
      <c r="R198" t="s">
        <v>40</v>
      </c>
      <c r="S198" t="s">
        <v>41</v>
      </c>
      <c r="T198" t="s">
        <v>42</v>
      </c>
      <c r="U198" t="s">
        <v>140</v>
      </c>
      <c r="V198" s="4">
        <v>41463</v>
      </c>
      <c r="W198" t="s">
        <v>44</v>
      </c>
      <c r="X198" t="s">
        <v>45</v>
      </c>
      <c r="Y198" t="s">
        <v>46</v>
      </c>
      <c r="Z198" t="s">
        <v>47</v>
      </c>
      <c r="AA198" t="s">
        <v>69</v>
      </c>
      <c r="AB198">
        <v>20</v>
      </c>
      <c r="AC198" t="s">
        <v>49</v>
      </c>
      <c r="AD198" t="s">
        <v>62</v>
      </c>
      <c r="AE198">
        <v>4.0999999999999996</v>
      </c>
      <c r="AF198">
        <v>4</v>
      </c>
      <c r="AG198">
        <v>0</v>
      </c>
      <c r="AH198" t="s">
        <v>242</v>
      </c>
      <c r="AI198">
        <v>0</v>
      </c>
      <c r="AJ198">
        <v>13</v>
      </c>
      <c r="AK198">
        <f>YEAR(HRDataset_v14[[#This Row],[DateofHire]])</f>
        <v>2013</v>
      </c>
      <c r="AL198">
        <f>YEAR(HRDataset_v14[[#This Row],[DOB]])</f>
        <v>1980</v>
      </c>
    </row>
    <row r="199" spans="1:38" x14ac:dyDescent="0.3">
      <c r="A199" t="s">
        <v>510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455</v>
      </c>
      <c r="N199" t="s">
        <v>38</v>
      </c>
      <c r="O199">
        <v>2056</v>
      </c>
      <c r="P199" s="3">
        <v>25683</v>
      </c>
      <c r="Q199" t="s">
        <v>39</v>
      </c>
      <c r="R199" t="s">
        <v>40</v>
      </c>
      <c r="S199" t="s">
        <v>41</v>
      </c>
      <c r="T199" t="s">
        <v>42</v>
      </c>
      <c r="U199" t="s">
        <v>140</v>
      </c>
      <c r="V199" s="4">
        <v>42776</v>
      </c>
      <c r="W199" t="s">
        <v>44</v>
      </c>
      <c r="X199" t="s">
        <v>45</v>
      </c>
      <c r="Y199" t="s">
        <v>46</v>
      </c>
      <c r="Z199" t="s">
        <v>59</v>
      </c>
      <c r="AA199" t="s">
        <v>272</v>
      </c>
      <c r="AB199">
        <v>13</v>
      </c>
      <c r="AC199" t="s">
        <v>61</v>
      </c>
      <c r="AD199" t="s">
        <v>62</v>
      </c>
      <c r="AE199">
        <v>5</v>
      </c>
      <c r="AF199">
        <v>3</v>
      </c>
      <c r="AG199">
        <v>6</v>
      </c>
      <c r="AH199" t="s">
        <v>93</v>
      </c>
      <c r="AI199">
        <v>0</v>
      </c>
      <c r="AJ199">
        <v>17</v>
      </c>
      <c r="AK199">
        <f>YEAR(HRDataset_v14[[#This Row],[DateofHire]])</f>
        <v>2017</v>
      </c>
      <c r="AL199">
        <f>YEAR(HRDataset_v14[[#This Row],[DOB]])</f>
        <v>1970</v>
      </c>
    </row>
    <row r="200" spans="1:38" x14ac:dyDescent="0.3">
      <c r="A200" t="s">
        <v>511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37</v>
      </c>
      <c r="N200" t="s">
        <v>38</v>
      </c>
      <c r="O200">
        <v>2110</v>
      </c>
      <c r="P200" s="3">
        <v>32630</v>
      </c>
      <c r="Q200" t="s">
        <v>39</v>
      </c>
      <c r="R200" t="s">
        <v>40</v>
      </c>
      <c r="S200" t="s">
        <v>41</v>
      </c>
      <c r="T200" t="s">
        <v>42</v>
      </c>
      <c r="U200" t="s">
        <v>95</v>
      </c>
      <c r="V200" s="4">
        <v>40812</v>
      </c>
      <c r="W200" t="s">
        <v>152</v>
      </c>
      <c r="X200" t="s">
        <v>77</v>
      </c>
      <c r="Y200" t="s">
        <v>58</v>
      </c>
      <c r="Z200" t="s">
        <v>47</v>
      </c>
      <c r="AA200" t="s">
        <v>78</v>
      </c>
      <c r="AB200">
        <v>39</v>
      </c>
      <c r="AC200" t="s">
        <v>97</v>
      </c>
      <c r="AD200" t="s">
        <v>62</v>
      </c>
      <c r="AE200">
        <v>4.3</v>
      </c>
      <c r="AF200">
        <v>3</v>
      </c>
      <c r="AG200">
        <v>0</v>
      </c>
      <c r="AH200" t="s">
        <v>512</v>
      </c>
      <c r="AI200">
        <v>0</v>
      </c>
      <c r="AJ200">
        <v>19</v>
      </c>
      <c r="AK200">
        <f>YEAR(HRDataset_v14[[#This Row],[DateofHire]])</f>
        <v>2011</v>
      </c>
      <c r="AL200">
        <f>YEAR(HRDataset_v14[[#This Row],[DOB]])</f>
        <v>1989</v>
      </c>
    </row>
    <row r="201" spans="1:38" x14ac:dyDescent="0.3">
      <c r="A201" t="s">
        <v>513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37</v>
      </c>
      <c r="N201" t="s">
        <v>38</v>
      </c>
      <c r="O201">
        <v>2421</v>
      </c>
      <c r="P201" s="3">
        <v>30403</v>
      </c>
      <c r="Q201" t="s">
        <v>39</v>
      </c>
      <c r="R201" t="s">
        <v>54</v>
      </c>
      <c r="S201" t="s">
        <v>41</v>
      </c>
      <c r="T201" t="s">
        <v>42</v>
      </c>
      <c r="U201" t="s">
        <v>43</v>
      </c>
      <c r="V201" s="4">
        <v>41365</v>
      </c>
      <c r="W201" t="s">
        <v>514</v>
      </c>
      <c r="X201" t="s">
        <v>266</v>
      </c>
      <c r="Y201" t="s">
        <v>58</v>
      </c>
      <c r="Z201" t="s">
        <v>47</v>
      </c>
      <c r="AA201" t="s">
        <v>82</v>
      </c>
      <c r="AB201">
        <v>11</v>
      </c>
      <c r="AC201" t="s">
        <v>92</v>
      </c>
      <c r="AD201" t="s">
        <v>62</v>
      </c>
      <c r="AE201">
        <v>3.18</v>
      </c>
      <c r="AF201">
        <v>3</v>
      </c>
      <c r="AG201">
        <v>0</v>
      </c>
      <c r="AH201" t="s">
        <v>515</v>
      </c>
      <c r="AI201">
        <v>0</v>
      </c>
      <c r="AJ201">
        <v>10</v>
      </c>
      <c r="AK201">
        <f>YEAR(HRDataset_v14[[#This Row],[DateofHire]])</f>
        <v>2013</v>
      </c>
      <c r="AL201">
        <f>YEAR(HRDataset_v14[[#This Row],[DOB]])</f>
        <v>1983</v>
      </c>
    </row>
    <row r="202" spans="1:38" x14ac:dyDescent="0.3">
      <c r="A202" t="s">
        <v>516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37</v>
      </c>
      <c r="N202" t="s">
        <v>38</v>
      </c>
      <c r="O202">
        <v>2136</v>
      </c>
      <c r="P202" s="3">
        <v>28223</v>
      </c>
      <c r="Q202" t="s">
        <v>39</v>
      </c>
      <c r="R202" t="s">
        <v>54</v>
      </c>
      <c r="S202" t="s">
        <v>41</v>
      </c>
      <c r="T202" t="s">
        <v>42</v>
      </c>
      <c r="U202" t="s">
        <v>43</v>
      </c>
      <c r="V202" s="4">
        <v>41771</v>
      </c>
      <c r="W202" t="s">
        <v>44</v>
      </c>
      <c r="X202" t="s">
        <v>45</v>
      </c>
      <c r="Y202" t="s">
        <v>46</v>
      </c>
      <c r="Z202" t="s">
        <v>47</v>
      </c>
      <c r="AA202" t="s">
        <v>91</v>
      </c>
      <c r="AB202">
        <v>19</v>
      </c>
      <c r="AC202" t="s">
        <v>49</v>
      </c>
      <c r="AD202" t="s">
        <v>62</v>
      </c>
      <c r="AE202">
        <v>5</v>
      </c>
      <c r="AF202">
        <v>5</v>
      </c>
      <c r="AG202">
        <v>0</v>
      </c>
      <c r="AH202" t="s">
        <v>102</v>
      </c>
      <c r="AI202">
        <v>0</v>
      </c>
      <c r="AJ202">
        <v>11</v>
      </c>
      <c r="AK202">
        <f>YEAR(HRDataset_v14[[#This Row],[DateofHire]])</f>
        <v>2014</v>
      </c>
      <c r="AL202">
        <f>YEAR(HRDataset_v14[[#This Row],[DOB]])</f>
        <v>1977</v>
      </c>
    </row>
    <row r="203" spans="1:38" x14ac:dyDescent="0.3">
      <c r="A203" t="s">
        <v>517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37</v>
      </c>
      <c r="N203" t="s">
        <v>38</v>
      </c>
      <c r="O203">
        <v>1810</v>
      </c>
      <c r="P203" s="3">
        <v>24626</v>
      </c>
      <c r="Q203" t="s">
        <v>66</v>
      </c>
      <c r="R203" t="s">
        <v>179</v>
      </c>
      <c r="S203" t="s">
        <v>41</v>
      </c>
      <c r="T203" t="s">
        <v>42</v>
      </c>
      <c r="U203" t="s">
        <v>95</v>
      </c>
      <c r="V203" s="4">
        <v>41365</v>
      </c>
      <c r="W203" t="s">
        <v>44</v>
      </c>
      <c r="X203" t="s">
        <v>45</v>
      </c>
      <c r="Y203" t="s">
        <v>46</v>
      </c>
      <c r="Z203" t="s">
        <v>47</v>
      </c>
      <c r="AA203" t="s">
        <v>96</v>
      </c>
      <c r="AB203">
        <v>12</v>
      </c>
      <c r="AC203" t="s">
        <v>97</v>
      </c>
      <c r="AD203" t="s">
        <v>50</v>
      </c>
      <c r="AE203">
        <v>4</v>
      </c>
      <c r="AF203">
        <v>3</v>
      </c>
      <c r="AG203">
        <v>0</v>
      </c>
      <c r="AH203" t="s">
        <v>297</v>
      </c>
      <c r="AI203">
        <v>0</v>
      </c>
      <c r="AJ203">
        <v>12</v>
      </c>
      <c r="AK203">
        <f>YEAR(HRDataset_v14[[#This Row],[DateofHire]])</f>
        <v>2013</v>
      </c>
      <c r="AL203">
        <f>YEAR(HRDataset_v14[[#This Row],[DOB]])</f>
        <v>1967</v>
      </c>
    </row>
    <row r="204" spans="1:38" x14ac:dyDescent="0.3">
      <c r="A204" t="s">
        <v>518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182</v>
      </c>
      <c r="N204" t="s">
        <v>519</v>
      </c>
      <c r="O204">
        <v>30428</v>
      </c>
      <c r="P204" s="3">
        <v>32598</v>
      </c>
      <c r="Q204" t="s">
        <v>66</v>
      </c>
      <c r="R204" t="s">
        <v>40</v>
      </c>
      <c r="S204" t="s">
        <v>41</v>
      </c>
      <c r="T204" t="s">
        <v>42</v>
      </c>
      <c r="U204" t="s">
        <v>117</v>
      </c>
      <c r="V204" s="4">
        <v>41463</v>
      </c>
      <c r="W204" t="s">
        <v>44</v>
      </c>
      <c r="X204" t="s">
        <v>45</v>
      </c>
      <c r="Y204" t="s">
        <v>46</v>
      </c>
      <c r="Z204" t="s">
        <v>185</v>
      </c>
      <c r="AA204" t="s">
        <v>213</v>
      </c>
      <c r="AB204">
        <v>21</v>
      </c>
      <c r="AC204" t="s">
        <v>61</v>
      </c>
      <c r="AD204" t="s">
        <v>62</v>
      </c>
      <c r="AE204">
        <v>5</v>
      </c>
      <c r="AF204">
        <v>5</v>
      </c>
      <c r="AG204">
        <v>0</v>
      </c>
      <c r="AH204" t="s">
        <v>98</v>
      </c>
      <c r="AI204">
        <v>0</v>
      </c>
      <c r="AJ204">
        <v>2</v>
      </c>
      <c r="AK204">
        <f>YEAR(HRDataset_v14[[#This Row],[DateofHire]])</f>
        <v>2013</v>
      </c>
      <c r="AL204">
        <f>YEAR(HRDataset_v14[[#This Row],[DOB]])</f>
        <v>1989</v>
      </c>
    </row>
    <row r="205" spans="1:38" x14ac:dyDescent="0.3">
      <c r="A205" t="s">
        <v>520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37</v>
      </c>
      <c r="N205" t="s">
        <v>38</v>
      </c>
      <c r="O205">
        <v>2132</v>
      </c>
      <c r="P205" s="3">
        <v>30870</v>
      </c>
      <c r="Q205" t="s">
        <v>66</v>
      </c>
      <c r="R205" t="s">
        <v>40</v>
      </c>
      <c r="S205" t="s">
        <v>41</v>
      </c>
      <c r="T205" t="s">
        <v>42</v>
      </c>
      <c r="U205" t="s">
        <v>43</v>
      </c>
      <c r="V205" s="4">
        <v>41463</v>
      </c>
      <c r="W205" t="s">
        <v>44</v>
      </c>
      <c r="X205" t="s">
        <v>45</v>
      </c>
      <c r="Y205" t="s">
        <v>46</v>
      </c>
      <c r="Z205" t="s">
        <v>47</v>
      </c>
      <c r="AA205" t="s">
        <v>107</v>
      </c>
      <c r="AB205">
        <v>14</v>
      </c>
      <c r="AC205" t="s">
        <v>49</v>
      </c>
      <c r="AD205" t="s">
        <v>62</v>
      </c>
      <c r="AE205">
        <v>3.6</v>
      </c>
      <c r="AF205">
        <v>5</v>
      </c>
      <c r="AG205">
        <v>0</v>
      </c>
      <c r="AH205" t="s">
        <v>88</v>
      </c>
      <c r="AI205">
        <v>0</v>
      </c>
      <c r="AJ205">
        <v>4</v>
      </c>
      <c r="AK205">
        <f>YEAR(HRDataset_v14[[#This Row],[DateofHire]])</f>
        <v>2013</v>
      </c>
      <c r="AL205">
        <f>YEAR(HRDataset_v14[[#This Row],[DOB]])</f>
        <v>1984</v>
      </c>
    </row>
    <row r="206" spans="1:38" x14ac:dyDescent="0.3">
      <c r="A206" t="s">
        <v>521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65</v>
      </c>
      <c r="N206" t="s">
        <v>38</v>
      </c>
      <c r="O206">
        <v>1040</v>
      </c>
      <c r="P206" s="3">
        <v>31374</v>
      </c>
      <c r="Q206" t="s">
        <v>66</v>
      </c>
      <c r="R206" t="s">
        <v>40</v>
      </c>
      <c r="S206" t="s">
        <v>41</v>
      </c>
      <c r="T206" t="s">
        <v>42</v>
      </c>
      <c r="U206" t="s">
        <v>43</v>
      </c>
      <c r="V206" s="4">
        <v>41953</v>
      </c>
      <c r="W206" t="s">
        <v>44</v>
      </c>
      <c r="X206" t="s">
        <v>45</v>
      </c>
      <c r="Y206" t="s">
        <v>46</v>
      </c>
      <c r="Z206" t="s">
        <v>47</v>
      </c>
      <c r="AA206" t="s">
        <v>72</v>
      </c>
      <c r="AB206">
        <v>16</v>
      </c>
      <c r="AC206" t="s">
        <v>61</v>
      </c>
      <c r="AD206" t="s">
        <v>62</v>
      </c>
      <c r="AE206">
        <v>4.53</v>
      </c>
      <c r="AF206">
        <v>5</v>
      </c>
      <c r="AG206">
        <v>0</v>
      </c>
      <c r="AH206" t="s">
        <v>341</v>
      </c>
      <c r="AI206">
        <v>0</v>
      </c>
      <c r="AJ206">
        <v>5</v>
      </c>
      <c r="AK206">
        <f>YEAR(HRDataset_v14[[#This Row],[DateofHire]])</f>
        <v>2014</v>
      </c>
      <c r="AL206">
        <f>YEAR(HRDataset_v14[[#This Row],[DOB]])</f>
        <v>1985</v>
      </c>
    </row>
    <row r="207" spans="1:38" x14ac:dyDescent="0.3">
      <c r="A207" t="s">
        <v>522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37</v>
      </c>
      <c r="N207" t="s">
        <v>38</v>
      </c>
      <c r="O207">
        <v>2152</v>
      </c>
      <c r="P207" s="3">
        <v>29494</v>
      </c>
      <c r="Q207" t="s">
        <v>66</v>
      </c>
      <c r="R207" t="s">
        <v>40</v>
      </c>
      <c r="S207" t="s">
        <v>41</v>
      </c>
      <c r="T207" t="s">
        <v>42</v>
      </c>
      <c r="U207" t="s">
        <v>117</v>
      </c>
      <c r="V207" s="4">
        <v>41729</v>
      </c>
      <c r="W207" t="s">
        <v>523</v>
      </c>
      <c r="X207" t="s">
        <v>137</v>
      </c>
      <c r="Y207" t="s">
        <v>128</v>
      </c>
      <c r="Z207" t="s">
        <v>47</v>
      </c>
      <c r="AA207" t="s">
        <v>69</v>
      </c>
      <c r="AB207">
        <v>20</v>
      </c>
      <c r="AC207" t="s">
        <v>49</v>
      </c>
      <c r="AD207" t="s">
        <v>263</v>
      </c>
      <c r="AE207">
        <v>2.33</v>
      </c>
      <c r="AF207">
        <v>2</v>
      </c>
      <c r="AG207">
        <v>0</v>
      </c>
      <c r="AH207" t="s">
        <v>524</v>
      </c>
      <c r="AI207">
        <v>6</v>
      </c>
      <c r="AJ207">
        <v>3</v>
      </c>
      <c r="AK207">
        <f>YEAR(HRDataset_v14[[#This Row],[DateofHire]])</f>
        <v>2014</v>
      </c>
      <c r="AL207">
        <f>YEAR(HRDataset_v14[[#This Row],[DOB]])</f>
        <v>1980</v>
      </c>
    </row>
    <row r="208" spans="1:38" x14ac:dyDescent="0.3">
      <c r="A208" t="s">
        <v>525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65</v>
      </c>
      <c r="N208" t="s">
        <v>38</v>
      </c>
      <c r="O208">
        <v>2492</v>
      </c>
      <c r="P208" s="3">
        <v>19035</v>
      </c>
      <c r="Q208" t="s">
        <v>66</v>
      </c>
      <c r="R208" t="s">
        <v>54</v>
      </c>
      <c r="S208" t="s">
        <v>41</v>
      </c>
      <c r="T208" t="s">
        <v>42</v>
      </c>
      <c r="U208" t="s">
        <v>140</v>
      </c>
      <c r="V208" s="4">
        <v>41043</v>
      </c>
      <c r="W208" t="s">
        <v>144</v>
      </c>
      <c r="X208" t="s">
        <v>111</v>
      </c>
      <c r="Y208" t="s">
        <v>58</v>
      </c>
      <c r="Z208" t="s">
        <v>47</v>
      </c>
      <c r="AA208" t="s">
        <v>78</v>
      </c>
      <c r="AB208">
        <v>39</v>
      </c>
      <c r="AC208" t="s">
        <v>49</v>
      </c>
      <c r="AD208" t="s">
        <v>62</v>
      </c>
      <c r="AE208">
        <v>5</v>
      </c>
      <c r="AF208">
        <v>3</v>
      </c>
      <c r="AG208">
        <v>0</v>
      </c>
      <c r="AH208" t="s">
        <v>526</v>
      </c>
      <c r="AI208">
        <v>0</v>
      </c>
      <c r="AJ208">
        <v>17</v>
      </c>
      <c r="AK208">
        <f>YEAR(HRDataset_v14[[#This Row],[DateofHire]])</f>
        <v>2012</v>
      </c>
      <c r="AL208">
        <f>YEAR(HRDataset_v14[[#This Row],[DOB]])</f>
        <v>1952</v>
      </c>
    </row>
    <row r="209" spans="1:38" x14ac:dyDescent="0.3">
      <c r="A209" t="s">
        <v>527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182</v>
      </c>
      <c r="N209" t="s">
        <v>528</v>
      </c>
      <c r="O209">
        <v>33174</v>
      </c>
      <c r="P209" s="3">
        <v>33004</v>
      </c>
      <c r="Q209" t="s">
        <v>66</v>
      </c>
      <c r="R209" t="s">
        <v>40</v>
      </c>
      <c r="S209" t="s">
        <v>41</v>
      </c>
      <c r="T209" t="s">
        <v>104</v>
      </c>
      <c r="U209" t="s">
        <v>43</v>
      </c>
      <c r="V209" s="4">
        <v>41547</v>
      </c>
      <c r="W209" t="s">
        <v>44</v>
      </c>
      <c r="X209" t="s">
        <v>45</v>
      </c>
      <c r="Y209" t="s">
        <v>46</v>
      </c>
      <c r="Z209" t="s">
        <v>185</v>
      </c>
      <c r="AA209" t="s">
        <v>213</v>
      </c>
      <c r="AB209">
        <v>21</v>
      </c>
      <c r="AC209" t="s">
        <v>61</v>
      </c>
      <c r="AD209" t="s">
        <v>62</v>
      </c>
      <c r="AE209">
        <v>4.28</v>
      </c>
      <c r="AF209">
        <v>3</v>
      </c>
      <c r="AG209">
        <v>0</v>
      </c>
      <c r="AH209" t="s">
        <v>98</v>
      </c>
      <c r="AI209">
        <v>0</v>
      </c>
      <c r="AJ209">
        <v>1</v>
      </c>
      <c r="AK209">
        <f>YEAR(HRDataset_v14[[#This Row],[DateofHire]])</f>
        <v>2013</v>
      </c>
      <c r="AL209">
        <f>YEAR(HRDataset_v14[[#This Row],[DOB]])</f>
        <v>1990</v>
      </c>
    </row>
    <row r="210" spans="1:38" x14ac:dyDescent="0.3">
      <c r="A210" t="s">
        <v>529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37</v>
      </c>
      <c r="N210" t="s">
        <v>38</v>
      </c>
      <c r="O210">
        <v>2478</v>
      </c>
      <c r="P210" s="3">
        <v>28105</v>
      </c>
      <c r="Q210" t="s">
        <v>39</v>
      </c>
      <c r="R210" t="s">
        <v>54</v>
      </c>
      <c r="S210" t="s">
        <v>41</v>
      </c>
      <c r="T210" t="s">
        <v>42</v>
      </c>
      <c r="U210" t="s">
        <v>43</v>
      </c>
      <c r="V210" s="4">
        <v>41547</v>
      </c>
      <c r="W210" t="s">
        <v>44</v>
      </c>
      <c r="X210" t="s">
        <v>45</v>
      </c>
      <c r="Y210" t="s">
        <v>46</v>
      </c>
      <c r="Z210" t="s">
        <v>47</v>
      </c>
      <c r="AA210" t="s">
        <v>119</v>
      </c>
      <c r="AB210">
        <v>18</v>
      </c>
      <c r="AC210" t="s">
        <v>49</v>
      </c>
      <c r="AD210" t="s">
        <v>50</v>
      </c>
      <c r="AE210">
        <v>5</v>
      </c>
      <c r="AF210">
        <v>3</v>
      </c>
      <c r="AG210">
        <v>0</v>
      </c>
      <c r="AH210" t="s">
        <v>353</v>
      </c>
      <c r="AI210">
        <v>0</v>
      </c>
      <c r="AJ210">
        <v>13</v>
      </c>
      <c r="AK210">
        <f>YEAR(HRDataset_v14[[#This Row],[DateofHire]])</f>
        <v>2013</v>
      </c>
      <c r="AL210">
        <f>YEAR(HRDataset_v14[[#This Row],[DOB]])</f>
        <v>1976</v>
      </c>
    </row>
    <row r="211" spans="1:38" x14ac:dyDescent="0.3">
      <c r="A211" t="s">
        <v>530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37</v>
      </c>
      <c r="N211" t="s">
        <v>38</v>
      </c>
      <c r="O211">
        <v>1760</v>
      </c>
      <c r="P211" s="3">
        <v>29183</v>
      </c>
      <c r="Q211" t="s">
        <v>39</v>
      </c>
      <c r="R211" t="s">
        <v>40</v>
      </c>
      <c r="S211" t="s">
        <v>41</v>
      </c>
      <c r="T211" t="s">
        <v>42</v>
      </c>
      <c r="U211" t="s">
        <v>95</v>
      </c>
      <c r="V211" s="4">
        <v>41687</v>
      </c>
      <c r="W211" t="s">
        <v>44</v>
      </c>
      <c r="X211" t="s">
        <v>45</v>
      </c>
      <c r="Y211" t="s">
        <v>46</v>
      </c>
      <c r="Z211" t="s">
        <v>47</v>
      </c>
      <c r="AA211" t="s">
        <v>48</v>
      </c>
      <c r="AB211">
        <v>22</v>
      </c>
      <c r="AC211" t="s">
        <v>49</v>
      </c>
      <c r="AD211" t="s">
        <v>150</v>
      </c>
      <c r="AE211">
        <v>4.25</v>
      </c>
      <c r="AF211">
        <v>3</v>
      </c>
      <c r="AG211">
        <v>0</v>
      </c>
      <c r="AH211" t="s">
        <v>239</v>
      </c>
      <c r="AI211">
        <v>4</v>
      </c>
      <c r="AJ211">
        <v>6</v>
      </c>
      <c r="AK211">
        <f>YEAR(HRDataset_v14[[#This Row],[DateofHire]])</f>
        <v>2014</v>
      </c>
      <c r="AL211">
        <f>YEAR(HRDataset_v14[[#This Row],[DOB]])</f>
        <v>1979</v>
      </c>
    </row>
    <row r="212" spans="1:38" x14ac:dyDescent="0.3">
      <c r="A212" t="s">
        <v>531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182</v>
      </c>
      <c r="N212" t="s">
        <v>532</v>
      </c>
      <c r="O212">
        <v>27229</v>
      </c>
      <c r="P212" s="3">
        <v>30090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s="4">
        <v>42009</v>
      </c>
      <c r="W212" t="s">
        <v>44</v>
      </c>
      <c r="X212" t="s">
        <v>45</v>
      </c>
      <c r="Y212" t="s">
        <v>46</v>
      </c>
      <c r="Z212" t="s">
        <v>185</v>
      </c>
      <c r="AA212" t="s">
        <v>186</v>
      </c>
      <c r="AB212">
        <v>17</v>
      </c>
      <c r="AC212" t="s">
        <v>277</v>
      </c>
      <c r="AD212" t="s">
        <v>62</v>
      </c>
      <c r="AE212">
        <v>5</v>
      </c>
      <c r="AF212">
        <v>5</v>
      </c>
      <c r="AG212">
        <v>0</v>
      </c>
      <c r="AH212" t="s">
        <v>131</v>
      </c>
      <c r="AI212">
        <v>0</v>
      </c>
      <c r="AJ212">
        <v>18</v>
      </c>
      <c r="AK212">
        <f>YEAR(HRDataset_v14[[#This Row],[DateofHire]])</f>
        <v>2015</v>
      </c>
      <c r="AL212">
        <f>YEAR(HRDataset_v14[[#This Row],[DOB]])</f>
        <v>1982</v>
      </c>
    </row>
    <row r="213" spans="1:38" x14ac:dyDescent="0.3">
      <c r="A213" t="s">
        <v>533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37</v>
      </c>
      <c r="N213" t="s">
        <v>38</v>
      </c>
      <c r="O213">
        <v>2351</v>
      </c>
      <c r="P213" s="3">
        <v>28976</v>
      </c>
      <c r="Q213" t="s">
        <v>66</v>
      </c>
      <c r="R213" t="s">
        <v>54</v>
      </c>
      <c r="S213" t="s">
        <v>41</v>
      </c>
      <c r="T213" t="s">
        <v>42</v>
      </c>
      <c r="U213" t="s">
        <v>43</v>
      </c>
      <c r="V213" s="4">
        <v>40581</v>
      </c>
      <c r="W213" t="s">
        <v>534</v>
      </c>
      <c r="X213" t="s">
        <v>106</v>
      </c>
      <c r="Y213" t="s">
        <v>58</v>
      </c>
      <c r="Z213" t="s">
        <v>47</v>
      </c>
      <c r="AA213" t="s">
        <v>72</v>
      </c>
      <c r="AB213">
        <v>16</v>
      </c>
      <c r="AC213" t="s">
        <v>79</v>
      </c>
      <c r="AD213" t="s">
        <v>62</v>
      </c>
      <c r="AE213">
        <v>3.89</v>
      </c>
      <c r="AF213">
        <v>4</v>
      </c>
      <c r="AG213">
        <v>0</v>
      </c>
      <c r="AH213" t="s">
        <v>172</v>
      </c>
      <c r="AI213">
        <v>0</v>
      </c>
      <c r="AJ213">
        <v>7</v>
      </c>
      <c r="AK213">
        <f>YEAR(HRDataset_v14[[#This Row],[DateofHire]])</f>
        <v>2011</v>
      </c>
      <c r="AL213">
        <f>YEAR(HRDataset_v14[[#This Row],[DOB]])</f>
        <v>1979</v>
      </c>
    </row>
    <row r="214" spans="1:38" x14ac:dyDescent="0.3">
      <c r="A214" t="s">
        <v>535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85</v>
      </c>
      <c r="N214" t="s">
        <v>38</v>
      </c>
      <c r="O214">
        <v>1844</v>
      </c>
      <c r="P214" s="3">
        <v>28906</v>
      </c>
      <c r="Q214" t="s">
        <v>39</v>
      </c>
      <c r="R214" t="s">
        <v>40</v>
      </c>
      <c r="S214" t="s">
        <v>41</v>
      </c>
      <c r="T214" t="s">
        <v>42</v>
      </c>
      <c r="U214" t="s">
        <v>95</v>
      </c>
      <c r="V214" s="4">
        <v>40854</v>
      </c>
      <c r="W214" t="s">
        <v>536</v>
      </c>
      <c r="X214" t="s">
        <v>106</v>
      </c>
      <c r="Y214" t="s">
        <v>58</v>
      </c>
      <c r="Z214" t="s">
        <v>86</v>
      </c>
      <c r="AA214" t="s">
        <v>87</v>
      </c>
      <c r="AB214">
        <v>10</v>
      </c>
      <c r="AC214" t="s">
        <v>97</v>
      </c>
      <c r="AD214" t="s">
        <v>50</v>
      </c>
      <c r="AE214">
        <v>5</v>
      </c>
      <c r="AF214">
        <v>5</v>
      </c>
      <c r="AG214">
        <v>3</v>
      </c>
      <c r="AH214" t="s">
        <v>537</v>
      </c>
      <c r="AI214">
        <v>0</v>
      </c>
      <c r="AJ214">
        <v>13</v>
      </c>
      <c r="AK214">
        <f>YEAR(HRDataset_v14[[#This Row],[DateofHire]])</f>
        <v>2011</v>
      </c>
      <c r="AL214">
        <f>YEAR(HRDataset_v14[[#This Row],[DOB]])</f>
        <v>1979</v>
      </c>
    </row>
    <row r="215" spans="1:38" x14ac:dyDescent="0.3">
      <c r="A215" t="s">
        <v>538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114</v>
      </c>
      <c r="N215" t="s">
        <v>38</v>
      </c>
      <c r="O215">
        <v>2747</v>
      </c>
      <c r="P215" s="3">
        <v>30930</v>
      </c>
      <c r="Q215" t="s">
        <v>39</v>
      </c>
      <c r="R215" t="s">
        <v>54</v>
      </c>
      <c r="S215" t="s">
        <v>41</v>
      </c>
      <c r="T215" t="s">
        <v>42</v>
      </c>
      <c r="U215" t="s">
        <v>43</v>
      </c>
      <c r="V215" s="4">
        <v>41974</v>
      </c>
      <c r="W215" t="s">
        <v>235</v>
      </c>
      <c r="X215" t="s">
        <v>137</v>
      </c>
      <c r="Y215" t="s">
        <v>58</v>
      </c>
      <c r="Z215" t="s">
        <v>59</v>
      </c>
      <c r="AA215" t="s">
        <v>60</v>
      </c>
      <c r="AB215">
        <v>4</v>
      </c>
      <c r="AC215" t="s">
        <v>92</v>
      </c>
      <c r="AD215" t="s">
        <v>62</v>
      </c>
      <c r="AE215">
        <v>4.7</v>
      </c>
      <c r="AF215">
        <v>4</v>
      </c>
      <c r="AG215">
        <v>5</v>
      </c>
      <c r="AH215" t="s">
        <v>539</v>
      </c>
      <c r="AI215">
        <v>0</v>
      </c>
      <c r="AJ215">
        <v>19</v>
      </c>
      <c r="AK215">
        <f>YEAR(HRDataset_v14[[#This Row],[DateofHire]])</f>
        <v>2014</v>
      </c>
      <c r="AL215">
        <f>YEAR(HRDataset_v14[[#This Row],[DOB]])</f>
        <v>1984</v>
      </c>
    </row>
    <row r="216" spans="1:38" x14ac:dyDescent="0.3">
      <c r="A216" t="s">
        <v>540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37</v>
      </c>
      <c r="N216" t="s">
        <v>38</v>
      </c>
      <c r="O216">
        <v>2458</v>
      </c>
      <c r="P216" s="3">
        <v>32219</v>
      </c>
      <c r="Q216" t="s">
        <v>39</v>
      </c>
      <c r="R216" t="s">
        <v>40</v>
      </c>
      <c r="S216" t="s">
        <v>41</v>
      </c>
      <c r="T216" t="s">
        <v>42</v>
      </c>
      <c r="U216" t="s">
        <v>95</v>
      </c>
      <c r="V216" s="4">
        <v>40553</v>
      </c>
      <c r="W216" t="s">
        <v>541</v>
      </c>
      <c r="X216" t="s">
        <v>57</v>
      </c>
      <c r="Y216" t="s">
        <v>58</v>
      </c>
      <c r="Z216" t="s">
        <v>47</v>
      </c>
      <c r="AA216" t="s">
        <v>78</v>
      </c>
      <c r="AB216">
        <v>39</v>
      </c>
      <c r="AC216" t="s">
        <v>79</v>
      </c>
      <c r="AD216" t="s">
        <v>150</v>
      </c>
      <c r="AE216">
        <v>3.54</v>
      </c>
      <c r="AF216">
        <v>5</v>
      </c>
      <c r="AG216">
        <v>0</v>
      </c>
      <c r="AH216" t="s">
        <v>122</v>
      </c>
      <c r="AI216">
        <v>4</v>
      </c>
      <c r="AJ216">
        <v>15</v>
      </c>
      <c r="AK216">
        <f>YEAR(HRDataset_v14[[#This Row],[DateofHire]])</f>
        <v>2011</v>
      </c>
      <c r="AL216">
        <f>YEAR(HRDataset_v14[[#This Row],[DOB]])</f>
        <v>1988</v>
      </c>
    </row>
    <row r="217" spans="1:38" x14ac:dyDescent="0.3">
      <c r="A217" t="s">
        <v>542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65</v>
      </c>
      <c r="N217" t="s">
        <v>38</v>
      </c>
      <c r="O217">
        <v>2472</v>
      </c>
      <c r="P217" s="3">
        <v>32707</v>
      </c>
      <c r="Q217" t="s">
        <v>66</v>
      </c>
      <c r="R217" t="s">
        <v>54</v>
      </c>
      <c r="S217" t="s">
        <v>41</v>
      </c>
      <c r="T217" t="s">
        <v>42</v>
      </c>
      <c r="U217" t="s">
        <v>140</v>
      </c>
      <c r="V217" s="4">
        <v>40729</v>
      </c>
      <c r="W217" t="s">
        <v>543</v>
      </c>
      <c r="X217" t="s">
        <v>111</v>
      </c>
      <c r="Y217" t="s">
        <v>58</v>
      </c>
      <c r="Z217" t="s">
        <v>47</v>
      </c>
      <c r="AA217" t="s">
        <v>82</v>
      </c>
      <c r="AB217">
        <v>11</v>
      </c>
      <c r="AC217" t="s">
        <v>149</v>
      </c>
      <c r="AD217" t="s">
        <v>150</v>
      </c>
      <c r="AE217">
        <v>2.4</v>
      </c>
      <c r="AF217">
        <v>5</v>
      </c>
      <c r="AG217">
        <v>0</v>
      </c>
      <c r="AH217" t="s">
        <v>544</v>
      </c>
      <c r="AI217">
        <v>5</v>
      </c>
      <c r="AJ217">
        <v>2</v>
      </c>
      <c r="AK217">
        <f>YEAR(HRDataset_v14[[#This Row],[DateofHire]])</f>
        <v>2011</v>
      </c>
      <c r="AL217">
        <f>YEAR(HRDataset_v14[[#This Row],[DOB]])</f>
        <v>1989</v>
      </c>
    </row>
    <row r="218" spans="1:38" x14ac:dyDescent="0.3">
      <c r="A218" t="s">
        <v>545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37</v>
      </c>
      <c r="N218" t="s">
        <v>38</v>
      </c>
      <c r="O218">
        <v>2176</v>
      </c>
      <c r="P218" s="3">
        <v>31613</v>
      </c>
      <c r="Q218" t="s">
        <v>66</v>
      </c>
      <c r="R218" t="s">
        <v>40</v>
      </c>
      <c r="S218" t="s">
        <v>41</v>
      </c>
      <c r="T218" t="s">
        <v>42</v>
      </c>
      <c r="U218" t="s">
        <v>43</v>
      </c>
      <c r="V218" s="4">
        <v>40679</v>
      </c>
      <c r="W218" t="s">
        <v>546</v>
      </c>
      <c r="X218" t="s">
        <v>547</v>
      </c>
      <c r="Y218" t="s">
        <v>58</v>
      </c>
      <c r="Z218" t="s">
        <v>47</v>
      </c>
      <c r="AA218" t="s">
        <v>82</v>
      </c>
      <c r="AB218">
        <v>11</v>
      </c>
      <c r="AC218" t="s">
        <v>49</v>
      </c>
      <c r="AD218" t="s">
        <v>62</v>
      </c>
      <c r="AE218">
        <v>3.45</v>
      </c>
      <c r="AF218">
        <v>4</v>
      </c>
      <c r="AG218">
        <v>0</v>
      </c>
      <c r="AH218" t="s">
        <v>548</v>
      </c>
      <c r="AI218">
        <v>0</v>
      </c>
      <c r="AJ218">
        <v>5</v>
      </c>
      <c r="AK218">
        <f>YEAR(HRDataset_v14[[#This Row],[DateofHire]])</f>
        <v>2011</v>
      </c>
      <c r="AL218">
        <f>YEAR(HRDataset_v14[[#This Row],[DOB]])</f>
        <v>1986</v>
      </c>
    </row>
    <row r="219" spans="1:38" x14ac:dyDescent="0.3">
      <c r="A219" t="s">
        <v>549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65</v>
      </c>
      <c r="N219" t="s">
        <v>38</v>
      </c>
      <c r="O219">
        <v>1886</v>
      </c>
      <c r="P219" s="3">
        <v>31641</v>
      </c>
      <c r="Q219" t="s">
        <v>66</v>
      </c>
      <c r="R219" t="s">
        <v>54</v>
      </c>
      <c r="S219" t="s">
        <v>41</v>
      </c>
      <c r="T219" t="s">
        <v>42</v>
      </c>
      <c r="U219" t="s">
        <v>43</v>
      </c>
      <c r="V219" s="4">
        <v>40679</v>
      </c>
      <c r="W219" t="s">
        <v>550</v>
      </c>
      <c r="X219" t="s">
        <v>266</v>
      </c>
      <c r="Y219" t="s">
        <v>58</v>
      </c>
      <c r="Z219" t="s">
        <v>47</v>
      </c>
      <c r="AA219" t="s">
        <v>91</v>
      </c>
      <c r="AB219">
        <v>19</v>
      </c>
      <c r="AC219" t="s">
        <v>61</v>
      </c>
      <c r="AD219" t="s">
        <v>50</v>
      </c>
      <c r="AE219">
        <v>4.2</v>
      </c>
      <c r="AF219">
        <v>5</v>
      </c>
      <c r="AG219">
        <v>0</v>
      </c>
      <c r="AH219" t="s">
        <v>551</v>
      </c>
      <c r="AI219">
        <v>0</v>
      </c>
      <c r="AJ219">
        <v>12</v>
      </c>
      <c r="AK219">
        <f>YEAR(HRDataset_v14[[#This Row],[DateofHire]])</f>
        <v>2011</v>
      </c>
      <c r="AL219">
        <f>YEAR(HRDataset_v14[[#This Row],[DOB]])</f>
        <v>1986</v>
      </c>
    </row>
    <row r="220" spans="1:38" x14ac:dyDescent="0.3">
      <c r="A220" t="s">
        <v>552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165</v>
      </c>
      <c r="N220" t="s">
        <v>38</v>
      </c>
      <c r="O220">
        <v>2030</v>
      </c>
      <c r="P220" s="3">
        <v>28254</v>
      </c>
      <c r="Q220" t="s">
        <v>66</v>
      </c>
      <c r="R220" t="s">
        <v>54</v>
      </c>
      <c r="S220" t="s">
        <v>41</v>
      </c>
      <c r="T220" t="s">
        <v>42</v>
      </c>
      <c r="U220" t="s">
        <v>43</v>
      </c>
      <c r="V220" s="4">
        <v>40476</v>
      </c>
      <c r="W220" t="s">
        <v>553</v>
      </c>
      <c r="X220" t="s">
        <v>106</v>
      </c>
      <c r="Y220" t="s">
        <v>58</v>
      </c>
      <c r="Z220" t="s">
        <v>47</v>
      </c>
      <c r="AA220" t="s">
        <v>168</v>
      </c>
      <c r="AB220">
        <v>2</v>
      </c>
      <c r="AC220" t="s">
        <v>61</v>
      </c>
      <c r="AD220" t="s">
        <v>62</v>
      </c>
      <c r="AE220">
        <v>4.16</v>
      </c>
      <c r="AF220">
        <v>5</v>
      </c>
      <c r="AG220">
        <v>0</v>
      </c>
      <c r="AH220" t="s">
        <v>554</v>
      </c>
      <c r="AI220">
        <v>0</v>
      </c>
      <c r="AJ220">
        <v>6</v>
      </c>
      <c r="AK220">
        <f>YEAR(HRDataset_v14[[#This Row],[DateofHire]])</f>
        <v>2010</v>
      </c>
      <c r="AL220">
        <f>YEAR(HRDataset_v14[[#This Row],[DOB]])</f>
        <v>1977</v>
      </c>
    </row>
    <row r="221" spans="1:38" x14ac:dyDescent="0.3">
      <c r="A221" t="s">
        <v>555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65</v>
      </c>
      <c r="N221" t="s">
        <v>38</v>
      </c>
      <c r="O221">
        <v>2050</v>
      </c>
      <c r="P221" s="3">
        <v>28924</v>
      </c>
      <c r="Q221" t="s">
        <v>66</v>
      </c>
      <c r="R221" t="s">
        <v>54</v>
      </c>
      <c r="S221" t="s">
        <v>133</v>
      </c>
      <c r="T221" t="s">
        <v>42</v>
      </c>
      <c r="U221" t="s">
        <v>140</v>
      </c>
      <c r="V221" s="4">
        <v>41001</v>
      </c>
      <c r="W221" t="s">
        <v>44</v>
      </c>
      <c r="X221" t="s">
        <v>45</v>
      </c>
      <c r="Y221" t="s">
        <v>46</v>
      </c>
      <c r="Z221" t="s">
        <v>47</v>
      </c>
      <c r="AA221" t="s">
        <v>96</v>
      </c>
      <c r="AB221">
        <v>12</v>
      </c>
      <c r="AC221" t="s">
        <v>49</v>
      </c>
      <c r="AD221" t="s">
        <v>62</v>
      </c>
      <c r="AE221">
        <v>4.3</v>
      </c>
      <c r="AF221">
        <v>3</v>
      </c>
      <c r="AG221">
        <v>0</v>
      </c>
      <c r="AH221" t="s">
        <v>131</v>
      </c>
      <c r="AI221">
        <v>0</v>
      </c>
      <c r="AJ221">
        <v>14</v>
      </c>
      <c r="AK221">
        <f>YEAR(HRDataset_v14[[#This Row],[DateofHire]])</f>
        <v>2012</v>
      </c>
      <c r="AL221">
        <f>YEAR(HRDataset_v14[[#This Row],[DOB]])</f>
        <v>1979</v>
      </c>
    </row>
    <row r="222" spans="1:38" x14ac:dyDescent="0.3">
      <c r="A222" t="s">
        <v>556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114</v>
      </c>
      <c r="N222" t="s">
        <v>38</v>
      </c>
      <c r="O222">
        <v>1886</v>
      </c>
      <c r="P222" s="3">
        <v>30941</v>
      </c>
      <c r="Q222" t="s">
        <v>66</v>
      </c>
      <c r="R222" t="s">
        <v>54</v>
      </c>
      <c r="S222" t="s">
        <v>41</v>
      </c>
      <c r="T222" t="s">
        <v>42</v>
      </c>
      <c r="U222" t="s">
        <v>95</v>
      </c>
      <c r="V222" s="4">
        <v>41953</v>
      </c>
      <c r="W222" t="s">
        <v>44</v>
      </c>
      <c r="X222" t="s">
        <v>45</v>
      </c>
      <c r="Y222" t="s">
        <v>46</v>
      </c>
      <c r="Z222" t="s">
        <v>59</v>
      </c>
      <c r="AA222" t="s">
        <v>60</v>
      </c>
      <c r="AB222">
        <v>4</v>
      </c>
      <c r="AC222" t="s">
        <v>92</v>
      </c>
      <c r="AD222" t="s">
        <v>50</v>
      </c>
      <c r="AE222">
        <v>4.5999999999999996</v>
      </c>
      <c r="AF222">
        <v>5</v>
      </c>
      <c r="AG222">
        <v>7</v>
      </c>
      <c r="AH222" t="s">
        <v>286</v>
      </c>
      <c r="AI222">
        <v>0</v>
      </c>
      <c r="AJ222">
        <v>16</v>
      </c>
      <c r="AK222">
        <f>YEAR(HRDataset_v14[[#This Row],[DateofHire]])</f>
        <v>2014</v>
      </c>
      <c r="AL222">
        <f>YEAR(HRDataset_v14[[#This Row],[DOB]])</f>
        <v>1984</v>
      </c>
    </row>
    <row r="223" spans="1:38" x14ac:dyDescent="0.3">
      <c r="A223" t="s">
        <v>557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37</v>
      </c>
      <c r="N223" t="s">
        <v>38</v>
      </c>
      <c r="O223">
        <v>2451</v>
      </c>
      <c r="P223" s="3">
        <v>32208</v>
      </c>
      <c r="Q223" t="s">
        <v>39</v>
      </c>
      <c r="R223" t="s">
        <v>54</v>
      </c>
      <c r="S223" t="s">
        <v>41</v>
      </c>
      <c r="T223" t="s">
        <v>42</v>
      </c>
      <c r="U223" t="s">
        <v>140</v>
      </c>
      <c r="V223" s="4">
        <v>40729</v>
      </c>
      <c r="W223" t="s">
        <v>558</v>
      </c>
      <c r="X223" t="s">
        <v>266</v>
      </c>
      <c r="Y223" t="s">
        <v>58</v>
      </c>
      <c r="Z223" t="s">
        <v>47</v>
      </c>
      <c r="AA223" t="s">
        <v>96</v>
      </c>
      <c r="AB223">
        <v>12</v>
      </c>
      <c r="AC223" t="s">
        <v>79</v>
      </c>
      <c r="AD223" t="s">
        <v>62</v>
      </c>
      <c r="AE223">
        <v>5</v>
      </c>
      <c r="AF223">
        <v>3</v>
      </c>
      <c r="AG223">
        <v>0</v>
      </c>
      <c r="AH223" t="s">
        <v>118</v>
      </c>
      <c r="AI223">
        <v>0</v>
      </c>
      <c r="AJ223">
        <v>13</v>
      </c>
      <c r="AK223">
        <f>YEAR(HRDataset_v14[[#This Row],[DateofHire]])</f>
        <v>2011</v>
      </c>
      <c r="AL223">
        <f>YEAR(HRDataset_v14[[#This Row],[DOB]])</f>
        <v>1988</v>
      </c>
    </row>
    <row r="224" spans="1:38" x14ac:dyDescent="0.3">
      <c r="A224" t="s">
        <v>559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37</v>
      </c>
      <c r="N224" t="s">
        <v>38</v>
      </c>
      <c r="O224">
        <v>2451</v>
      </c>
      <c r="P224" s="3">
        <v>29913</v>
      </c>
      <c r="Q224" t="s">
        <v>39</v>
      </c>
      <c r="R224" t="s">
        <v>40</v>
      </c>
      <c r="S224" t="s">
        <v>41</v>
      </c>
      <c r="T224" t="s">
        <v>42</v>
      </c>
      <c r="U224" t="s">
        <v>43</v>
      </c>
      <c r="V224" s="4">
        <v>39391</v>
      </c>
      <c r="W224" t="s">
        <v>44</v>
      </c>
      <c r="X224" t="s">
        <v>45</v>
      </c>
      <c r="Y224" t="s">
        <v>46</v>
      </c>
      <c r="Z224" t="s">
        <v>47</v>
      </c>
      <c r="AA224" t="s">
        <v>107</v>
      </c>
      <c r="AB224">
        <v>14</v>
      </c>
      <c r="AC224" t="s">
        <v>79</v>
      </c>
      <c r="AD224" t="s">
        <v>62</v>
      </c>
      <c r="AE224">
        <v>3.66</v>
      </c>
      <c r="AF224">
        <v>3</v>
      </c>
      <c r="AG224">
        <v>0</v>
      </c>
      <c r="AH224" t="s">
        <v>93</v>
      </c>
      <c r="AI224">
        <v>0</v>
      </c>
      <c r="AJ224">
        <v>15</v>
      </c>
      <c r="AK224">
        <f>YEAR(HRDataset_v14[[#This Row],[DateofHire]])</f>
        <v>2007</v>
      </c>
      <c r="AL224">
        <f>YEAR(HRDataset_v14[[#This Row],[DOB]])</f>
        <v>1981</v>
      </c>
    </row>
    <row r="225" spans="1:38" x14ac:dyDescent="0.3">
      <c r="A225" t="s">
        <v>560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182</v>
      </c>
      <c r="N225" t="s">
        <v>561</v>
      </c>
      <c r="O225">
        <v>40220</v>
      </c>
      <c r="P225" s="3">
        <v>32384</v>
      </c>
      <c r="Q225" t="s">
        <v>66</v>
      </c>
      <c r="R225" t="s">
        <v>54</v>
      </c>
      <c r="S225" t="s">
        <v>41</v>
      </c>
      <c r="T225" t="s">
        <v>42</v>
      </c>
      <c r="U225" t="s">
        <v>95</v>
      </c>
      <c r="V225" s="4">
        <v>40917</v>
      </c>
      <c r="W225" t="s">
        <v>44</v>
      </c>
      <c r="X225" t="s">
        <v>45</v>
      </c>
      <c r="Y225" t="s">
        <v>46</v>
      </c>
      <c r="Z225" t="s">
        <v>185</v>
      </c>
      <c r="AA225" t="s">
        <v>213</v>
      </c>
      <c r="AB225">
        <v>21</v>
      </c>
      <c r="AC225" t="s">
        <v>277</v>
      </c>
      <c r="AD225" t="s">
        <v>62</v>
      </c>
      <c r="AE225">
        <v>4.2</v>
      </c>
      <c r="AF225">
        <v>5</v>
      </c>
      <c r="AG225">
        <v>0</v>
      </c>
      <c r="AH225" t="s">
        <v>177</v>
      </c>
      <c r="AI225">
        <v>0</v>
      </c>
      <c r="AJ225">
        <v>9</v>
      </c>
      <c r="AK225">
        <f>YEAR(HRDataset_v14[[#This Row],[DateofHire]])</f>
        <v>2012</v>
      </c>
      <c r="AL225">
        <f>YEAR(HRDataset_v14[[#This Row],[DOB]])</f>
        <v>1988</v>
      </c>
    </row>
    <row r="226" spans="1:38" x14ac:dyDescent="0.3">
      <c r="A226" t="s">
        <v>562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37</v>
      </c>
      <c r="N226" t="s">
        <v>38</v>
      </c>
      <c r="O226">
        <v>1742</v>
      </c>
      <c r="P226" s="3">
        <v>30970</v>
      </c>
      <c r="Q226" t="s">
        <v>66</v>
      </c>
      <c r="R226" t="s">
        <v>75</v>
      </c>
      <c r="S226" t="s">
        <v>133</v>
      </c>
      <c r="T226" t="s">
        <v>42</v>
      </c>
      <c r="U226" t="s">
        <v>140</v>
      </c>
      <c r="V226" s="4">
        <v>40679</v>
      </c>
      <c r="W226" t="s">
        <v>563</v>
      </c>
      <c r="X226" t="s">
        <v>106</v>
      </c>
      <c r="Y226" t="s">
        <v>58</v>
      </c>
      <c r="Z226" t="s">
        <v>47</v>
      </c>
      <c r="AA226" t="s">
        <v>69</v>
      </c>
      <c r="AB226">
        <v>20</v>
      </c>
      <c r="AC226" t="s">
        <v>79</v>
      </c>
      <c r="AD226" t="s">
        <v>62</v>
      </c>
      <c r="AE226">
        <v>3.17</v>
      </c>
      <c r="AF226">
        <v>4</v>
      </c>
      <c r="AG226">
        <v>0</v>
      </c>
      <c r="AH226" t="s">
        <v>564</v>
      </c>
      <c r="AI226">
        <v>0</v>
      </c>
      <c r="AJ226">
        <v>14</v>
      </c>
      <c r="AK226">
        <f>YEAR(HRDataset_v14[[#This Row],[DateofHire]])</f>
        <v>2011</v>
      </c>
      <c r="AL226">
        <f>YEAR(HRDataset_v14[[#This Row],[DOB]])</f>
        <v>1984</v>
      </c>
    </row>
    <row r="227" spans="1:38" x14ac:dyDescent="0.3">
      <c r="A227" t="s">
        <v>565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37</v>
      </c>
      <c r="N227" t="s">
        <v>38</v>
      </c>
      <c r="O227">
        <v>2109</v>
      </c>
      <c r="P227" s="3">
        <v>22451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s="4">
        <v>41645</v>
      </c>
      <c r="W227" t="s">
        <v>44</v>
      </c>
      <c r="X227" t="s">
        <v>45</v>
      </c>
      <c r="Y227" t="s">
        <v>46</v>
      </c>
      <c r="Z227" t="s">
        <v>47</v>
      </c>
      <c r="AA227" t="s">
        <v>119</v>
      </c>
      <c r="AB227">
        <v>18</v>
      </c>
      <c r="AC227" t="s">
        <v>92</v>
      </c>
      <c r="AD227" t="s">
        <v>62</v>
      </c>
      <c r="AE227">
        <v>4.8</v>
      </c>
      <c r="AF227">
        <v>3</v>
      </c>
      <c r="AG227">
        <v>0</v>
      </c>
      <c r="AH227" t="s">
        <v>83</v>
      </c>
      <c r="AI227">
        <v>0</v>
      </c>
      <c r="AJ227">
        <v>14</v>
      </c>
      <c r="AK227">
        <f>YEAR(HRDataset_v14[[#This Row],[DateofHire]])</f>
        <v>2014</v>
      </c>
      <c r="AL227">
        <f>YEAR(HRDataset_v14[[#This Row],[DOB]])</f>
        <v>1961</v>
      </c>
    </row>
    <row r="228" spans="1:38" x14ac:dyDescent="0.3">
      <c r="A228" t="s">
        <v>566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37</v>
      </c>
      <c r="N228" t="s">
        <v>38</v>
      </c>
      <c r="O228">
        <v>2474</v>
      </c>
      <c r="P228" s="3">
        <v>25833</v>
      </c>
      <c r="Q228" t="s">
        <v>66</v>
      </c>
      <c r="R228" t="s">
        <v>75</v>
      </c>
      <c r="S228" t="s">
        <v>41</v>
      </c>
      <c r="T228" t="s">
        <v>42</v>
      </c>
      <c r="U228" t="s">
        <v>43</v>
      </c>
      <c r="V228" s="4">
        <v>41176</v>
      </c>
      <c r="W228" t="s">
        <v>390</v>
      </c>
      <c r="X228" t="s">
        <v>111</v>
      </c>
      <c r="Y228" t="s">
        <v>58</v>
      </c>
      <c r="Z228" t="s">
        <v>47</v>
      </c>
      <c r="AA228" t="s">
        <v>69</v>
      </c>
      <c r="AB228">
        <v>20</v>
      </c>
      <c r="AC228" t="s">
        <v>61</v>
      </c>
      <c r="AD228" t="s">
        <v>62</v>
      </c>
      <c r="AE228">
        <v>4.5</v>
      </c>
      <c r="AF228">
        <v>5</v>
      </c>
      <c r="AG228">
        <v>0</v>
      </c>
      <c r="AH228" t="s">
        <v>567</v>
      </c>
      <c r="AI228">
        <v>0</v>
      </c>
      <c r="AJ228">
        <v>16</v>
      </c>
      <c r="AK228">
        <f>YEAR(HRDataset_v14[[#This Row],[DateofHire]])</f>
        <v>2012</v>
      </c>
      <c r="AL228">
        <f>YEAR(HRDataset_v14[[#This Row],[DOB]])</f>
        <v>1970</v>
      </c>
    </row>
    <row r="229" spans="1:38" x14ac:dyDescent="0.3">
      <c r="A229" t="s">
        <v>568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85</v>
      </c>
      <c r="N229" t="s">
        <v>38</v>
      </c>
      <c r="O229">
        <v>2045</v>
      </c>
      <c r="P229" s="3">
        <v>30992</v>
      </c>
      <c r="Q229" t="s">
        <v>39</v>
      </c>
      <c r="R229" t="s">
        <v>54</v>
      </c>
      <c r="S229" t="s">
        <v>133</v>
      </c>
      <c r="T229" t="s">
        <v>42</v>
      </c>
      <c r="U229" t="s">
        <v>95</v>
      </c>
      <c r="V229" s="4">
        <v>40595</v>
      </c>
      <c r="W229" t="s">
        <v>569</v>
      </c>
      <c r="X229" t="s">
        <v>57</v>
      </c>
      <c r="Y229" t="s">
        <v>58</v>
      </c>
      <c r="Z229" t="s">
        <v>86</v>
      </c>
      <c r="AA229" t="s">
        <v>168</v>
      </c>
      <c r="AB229">
        <v>2</v>
      </c>
      <c r="AC229" t="s">
        <v>97</v>
      </c>
      <c r="AD229" t="s">
        <v>62</v>
      </c>
      <c r="AE229">
        <v>4.1500000000000004</v>
      </c>
      <c r="AF229">
        <v>4</v>
      </c>
      <c r="AG229">
        <v>0</v>
      </c>
      <c r="AH229" t="s">
        <v>570</v>
      </c>
      <c r="AI229">
        <v>0</v>
      </c>
      <c r="AJ229">
        <v>4</v>
      </c>
      <c r="AK229">
        <f>YEAR(HRDataset_v14[[#This Row],[DateofHire]])</f>
        <v>2011</v>
      </c>
      <c r="AL229">
        <f>YEAR(HRDataset_v14[[#This Row],[DOB]])</f>
        <v>1984</v>
      </c>
    </row>
    <row r="230" spans="1:38" x14ac:dyDescent="0.3">
      <c r="A230" t="s">
        <v>571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270</v>
      </c>
      <c r="N230" t="s">
        <v>38</v>
      </c>
      <c r="O230">
        <v>2110</v>
      </c>
      <c r="P230" s="3">
        <v>29353</v>
      </c>
      <c r="Q230" t="s">
        <v>66</v>
      </c>
      <c r="R230" t="s">
        <v>54</v>
      </c>
      <c r="S230" t="s">
        <v>41</v>
      </c>
      <c r="T230" t="s">
        <v>42</v>
      </c>
      <c r="U230" t="s">
        <v>95</v>
      </c>
      <c r="V230" s="4">
        <v>42645</v>
      </c>
      <c r="W230" t="s">
        <v>44</v>
      </c>
      <c r="X230" t="s">
        <v>45</v>
      </c>
      <c r="Y230" t="s">
        <v>46</v>
      </c>
      <c r="Z230" t="s">
        <v>59</v>
      </c>
      <c r="AA230" t="s">
        <v>272</v>
      </c>
      <c r="AB230">
        <v>13</v>
      </c>
      <c r="AC230" t="s">
        <v>61</v>
      </c>
      <c r="AD230" t="s">
        <v>62</v>
      </c>
      <c r="AE230">
        <v>4.4000000000000004</v>
      </c>
      <c r="AF230">
        <v>4</v>
      </c>
      <c r="AG230">
        <v>6</v>
      </c>
      <c r="AH230" t="s">
        <v>440</v>
      </c>
      <c r="AI230">
        <v>0</v>
      </c>
      <c r="AJ230">
        <v>10</v>
      </c>
      <c r="AK230">
        <f>YEAR(HRDataset_v14[[#This Row],[DateofHire]])</f>
        <v>2016</v>
      </c>
      <c r="AL230">
        <f>YEAR(HRDataset_v14[[#This Row],[DOB]])</f>
        <v>1980</v>
      </c>
    </row>
    <row r="231" spans="1:38" x14ac:dyDescent="0.3">
      <c r="A231" t="s">
        <v>572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37</v>
      </c>
      <c r="N231" t="s">
        <v>38</v>
      </c>
      <c r="O231">
        <v>2478</v>
      </c>
      <c r="P231" s="3">
        <v>31047</v>
      </c>
      <c r="Q231" t="s">
        <v>39</v>
      </c>
      <c r="R231" t="s">
        <v>75</v>
      </c>
      <c r="S231" t="s">
        <v>41</v>
      </c>
      <c r="T231" t="s">
        <v>42</v>
      </c>
      <c r="U231" t="s">
        <v>43</v>
      </c>
      <c r="V231" s="4">
        <v>40812</v>
      </c>
      <c r="W231" t="s">
        <v>573</v>
      </c>
      <c r="X231" t="s">
        <v>266</v>
      </c>
      <c r="Y231" t="s">
        <v>58</v>
      </c>
      <c r="Z231" t="s">
        <v>47</v>
      </c>
      <c r="AA231" t="s">
        <v>48</v>
      </c>
      <c r="AB231">
        <v>22</v>
      </c>
      <c r="AC231" t="s">
        <v>61</v>
      </c>
      <c r="AD231" t="s">
        <v>62</v>
      </c>
      <c r="AE231">
        <v>3.8</v>
      </c>
      <c r="AF231">
        <v>5</v>
      </c>
      <c r="AG231">
        <v>0</v>
      </c>
      <c r="AH231" t="s">
        <v>574</v>
      </c>
      <c r="AI231">
        <v>0</v>
      </c>
      <c r="AJ231">
        <v>19</v>
      </c>
      <c r="AK231">
        <f>YEAR(HRDataset_v14[[#This Row],[DateofHire]])</f>
        <v>2011</v>
      </c>
      <c r="AL231">
        <f>YEAR(HRDataset_v14[[#This Row],[DOB]])</f>
        <v>1984</v>
      </c>
    </row>
    <row r="232" spans="1:38" x14ac:dyDescent="0.3">
      <c r="A232" t="s">
        <v>575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182</v>
      </c>
      <c r="N232" t="s">
        <v>576</v>
      </c>
      <c r="O232">
        <v>83706</v>
      </c>
      <c r="P232" s="3">
        <v>20009</v>
      </c>
      <c r="Q232" t="s">
        <v>39</v>
      </c>
      <c r="R232" t="s">
        <v>54</v>
      </c>
      <c r="S232" t="s">
        <v>41</v>
      </c>
      <c r="T232" t="s">
        <v>42</v>
      </c>
      <c r="U232" t="s">
        <v>43</v>
      </c>
      <c r="V232" s="4">
        <v>41771</v>
      </c>
      <c r="W232" t="s">
        <v>44</v>
      </c>
      <c r="X232" t="s">
        <v>45</v>
      </c>
      <c r="Y232" t="s">
        <v>46</v>
      </c>
      <c r="Z232" t="s">
        <v>185</v>
      </c>
      <c r="AA232" t="s">
        <v>186</v>
      </c>
      <c r="AB232">
        <v>17</v>
      </c>
      <c r="AC232" t="s">
        <v>149</v>
      </c>
      <c r="AD232" t="s">
        <v>62</v>
      </c>
      <c r="AE232">
        <v>3.98</v>
      </c>
      <c r="AF232">
        <v>3</v>
      </c>
      <c r="AG232">
        <v>0</v>
      </c>
      <c r="AH232" t="s">
        <v>244</v>
      </c>
      <c r="AI232">
        <v>0</v>
      </c>
      <c r="AJ232">
        <v>4</v>
      </c>
      <c r="AK232">
        <f>YEAR(HRDataset_v14[[#This Row],[DateofHire]])</f>
        <v>2014</v>
      </c>
      <c r="AL232">
        <f>YEAR(HRDataset_v14[[#This Row],[DOB]])</f>
        <v>1954</v>
      </c>
    </row>
    <row r="233" spans="1:38" x14ac:dyDescent="0.3">
      <c r="A233" t="s">
        <v>577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37</v>
      </c>
      <c r="N233" t="s">
        <v>38</v>
      </c>
      <c r="O233">
        <v>2176</v>
      </c>
      <c r="P233" s="3">
        <v>30154</v>
      </c>
      <c r="Q233" t="s">
        <v>39</v>
      </c>
      <c r="R233" t="s">
        <v>75</v>
      </c>
      <c r="S233" t="s">
        <v>41</v>
      </c>
      <c r="T233" t="s">
        <v>104</v>
      </c>
      <c r="U233" t="s">
        <v>43</v>
      </c>
      <c r="V233" s="4">
        <v>40679</v>
      </c>
      <c r="W233" t="s">
        <v>578</v>
      </c>
      <c r="X233" t="s">
        <v>167</v>
      </c>
      <c r="Y233" t="s">
        <v>58</v>
      </c>
      <c r="Z233" t="s">
        <v>47</v>
      </c>
      <c r="AA233" t="s">
        <v>72</v>
      </c>
      <c r="AB233">
        <v>16</v>
      </c>
      <c r="AC233" t="s">
        <v>49</v>
      </c>
      <c r="AD233" t="s">
        <v>62</v>
      </c>
      <c r="AE233">
        <v>5</v>
      </c>
      <c r="AF233">
        <v>4</v>
      </c>
      <c r="AG233">
        <v>0</v>
      </c>
      <c r="AH233" t="s">
        <v>55</v>
      </c>
      <c r="AI233">
        <v>0</v>
      </c>
      <c r="AJ233">
        <v>11</v>
      </c>
      <c r="AK233">
        <f>YEAR(HRDataset_v14[[#This Row],[DateofHire]])</f>
        <v>2011</v>
      </c>
      <c r="AL233">
        <f>YEAR(HRDataset_v14[[#This Row],[DOB]])</f>
        <v>1982</v>
      </c>
    </row>
    <row r="234" spans="1:38" x14ac:dyDescent="0.3">
      <c r="A234" t="s">
        <v>579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37</v>
      </c>
      <c r="N234" t="s">
        <v>38</v>
      </c>
      <c r="O234">
        <v>2171</v>
      </c>
      <c r="P234" s="3">
        <v>26676</v>
      </c>
      <c r="Q234" t="s">
        <v>66</v>
      </c>
      <c r="R234" t="s">
        <v>54</v>
      </c>
      <c r="S234" t="s">
        <v>41</v>
      </c>
      <c r="T234" t="s">
        <v>42</v>
      </c>
      <c r="U234" t="s">
        <v>140</v>
      </c>
      <c r="V234" s="4">
        <v>40875</v>
      </c>
      <c r="W234" t="s">
        <v>44</v>
      </c>
      <c r="X234" t="s">
        <v>45</v>
      </c>
      <c r="Y234" t="s">
        <v>46</v>
      </c>
      <c r="Z234" t="s">
        <v>47</v>
      </c>
      <c r="AA234" t="s">
        <v>78</v>
      </c>
      <c r="AC234" t="s">
        <v>79</v>
      </c>
      <c r="AD234" t="s">
        <v>50</v>
      </c>
      <c r="AE234">
        <v>4.3600000000000003</v>
      </c>
      <c r="AF234">
        <v>5</v>
      </c>
      <c r="AG234">
        <v>0</v>
      </c>
      <c r="AH234" t="s">
        <v>388</v>
      </c>
      <c r="AI234">
        <v>0</v>
      </c>
      <c r="AJ234">
        <v>16</v>
      </c>
      <c r="AK234">
        <f>YEAR(HRDataset_v14[[#This Row],[DateofHire]])</f>
        <v>2011</v>
      </c>
      <c r="AL234">
        <f>YEAR(HRDataset_v14[[#This Row],[DOB]])</f>
        <v>1973</v>
      </c>
    </row>
    <row r="235" spans="1:38" x14ac:dyDescent="0.3">
      <c r="A235" t="s">
        <v>580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65</v>
      </c>
      <c r="N235" t="s">
        <v>38</v>
      </c>
      <c r="O235">
        <v>1902</v>
      </c>
      <c r="P235" s="3">
        <v>29834</v>
      </c>
      <c r="Q235" t="s">
        <v>66</v>
      </c>
      <c r="R235" t="s">
        <v>75</v>
      </c>
      <c r="S235" t="s">
        <v>133</v>
      </c>
      <c r="T235" t="s">
        <v>42</v>
      </c>
      <c r="U235" t="s">
        <v>95</v>
      </c>
      <c r="V235" s="4">
        <v>40812</v>
      </c>
      <c r="W235" t="s">
        <v>581</v>
      </c>
      <c r="X235" t="s">
        <v>77</v>
      </c>
      <c r="Y235" t="s">
        <v>58</v>
      </c>
      <c r="Z235" t="s">
        <v>47</v>
      </c>
      <c r="AA235" t="s">
        <v>107</v>
      </c>
      <c r="AB235">
        <v>14</v>
      </c>
      <c r="AC235" t="s">
        <v>79</v>
      </c>
      <c r="AD235" t="s">
        <v>62</v>
      </c>
      <c r="AE235">
        <v>4.5</v>
      </c>
      <c r="AF235">
        <v>4</v>
      </c>
      <c r="AG235">
        <v>0</v>
      </c>
      <c r="AH235" t="s">
        <v>581</v>
      </c>
      <c r="AI235">
        <v>0</v>
      </c>
      <c r="AJ235">
        <v>10</v>
      </c>
      <c r="AK235">
        <f>YEAR(HRDataset_v14[[#This Row],[DateofHire]])</f>
        <v>2011</v>
      </c>
      <c r="AL235">
        <f>YEAR(HRDataset_v14[[#This Row],[DOB]])</f>
        <v>1981</v>
      </c>
    </row>
    <row r="236" spans="1:38" x14ac:dyDescent="0.3">
      <c r="A236" t="s">
        <v>582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65</v>
      </c>
      <c r="N236" t="s">
        <v>38</v>
      </c>
      <c r="O236">
        <v>2138</v>
      </c>
      <c r="P236" s="3">
        <v>26483</v>
      </c>
      <c r="Q236" t="s">
        <v>39</v>
      </c>
      <c r="R236" t="s">
        <v>54</v>
      </c>
      <c r="S236" t="s">
        <v>41</v>
      </c>
      <c r="T236" t="s">
        <v>42</v>
      </c>
      <c r="U236" t="s">
        <v>43</v>
      </c>
      <c r="V236" s="4">
        <v>40729</v>
      </c>
      <c r="W236" t="s">
        <v>583</v>
      </c>
      <c r="X236" t="s">
        <v>106</v>
      </c>
      <c r="Y236" t="s">
        <v>58</v>
      </c>
      <c r="Z236" t="s">
        <v>47</v>
      </c>
      <c r="AA236" t="s">
        <v>69</v>
      </c>
      <c r="AB236">
        <v>20</v>
      </c>
      <c r="AC236" t="s">
        <v>61</v>
      </c>
      <c r="AD236" t="s">
        <v>62</v>
      </c>
      <c r="AE236">
        <v>4.2</v>
      </c>
      <c r="AF236">
        <v>5</v>
      </c>
      <c r="AG236">
        <v>0</v>
      </c>
      <c r="AH236" t="s">
        <v>584</v>
      </c>
      <c r="AI236">
        <v>0</v>
      </c>
      <c r="AJ236">
        <v>13</v>
      </c>
      <c r="AK236">
        <f>YEAR(HRDataset_v14[[#This Row],[DateofHire]])</f>
        <v>2011</v>
      </c>
      <c r="AL236">
        <f>YEAR(HRDataset_v14[[#This Row],[DOB]])</f>
        <v>1972</v>
      </c>
    </row>
    <row r="237" spans="1:38" x14ac:dyDescent="0.3">
      <c r="A237" t="s">
        <v>585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37</v>
      </c>
      <c r="N237" t="s">
        <v>38</v>
      </c>
      <c r="O237">
        <v>1420</v>
      </c>
      <c r="P237" s="3">
        <v>27036</v>
      </c>
      <c r="Q237" t="s">
        <v>39</v>
      </c>
      <c r="R237" t="s">
        <v>54</v>
      </c>
      <c r="S237" t="s">
        <v>41</v>
      </c>
      <c r="T237" t="s">
        <v>42</v>
      </c>
      <c r="U237" t="s">
        <v>95</v>
      </c>
      <c r="V237" s="4">
        <v>40553</v>
      </c>
      <c r="W237" t="s">
        <v>586</v>
      </c>
      <c r="X237" t="s">
        <v>127</v>
      </c>
      <c r="Y237" t="s">
        <v>58</v>
      </c>
      <c r="Z237" t="s">
        <v>47</v>
      </c>
      <c r="AA237" t="s">
        <v>82</v>
      </c>
      <c r="AB237">
        <v>11</v>
      </c>
      <c r="AC237" t="s">
        <v>61</v>
      </c>
      <c r="AD237" t="s">
        <v>62</v>
      </c>
      <c r="AE237">
        <v>5</v>
      </c>
      <c r="AF237">
        <v>3</v>
      </c>
      <c r="AG237">
        <v>0</v>
      </c>
      <c r="AH237" t="s">
        <v>587</v>
      </c>
      <c r="AI237">
        <v>0</v>
      </c>
      <c r="AJ237">
        <v>11</v>
      </c>
      <c r="AK237">
        <f>YEAR(HRDataset_v14[[#This Row],[DateofHire]])</f>
        <v>2011</v>
      </c>
      <c r="AL237">
        <f>YEAR(HRDataset_v14[[#This Row],[DOB]])</f>
        <v>1974</v>
      </c>
    </row>
    <row r="238" spans="1:38" x14ac:dyDescent="0.3">
      <c r="A238" t="s">
        <v>588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37</v>
      </c>
      <c r="N238" t="s">
        <v>38</v>
      </c>
      <c r="O238">
        <v>1460</v>
      </c>
      <c r="P238" s="3">
        <v>31054</v>
      </c>
      <c r="Q238" t="s">
        <v>66</v>
      </c>
      <c r="R238" t="s">
        <v>54</v>
      </c>
      <c r="S238" t="s">
        <v>41</v>
      </c>
      <c r="T238" t="s">
        <v>42</v>
      </c>
      <c r="U238" t="s">
        <v>43</v>
      </c>
      <c r="V238" s="4">
        <v>40553</v>
      </c>
      <c r="W238" t="s">
        <v>313</v>
      </c>
      <c r="X238" t="s">
        <v>127</v>
      </c>
      <c r="Y238" t="s">
        <v>128</v>
      </c>
      <c r="Z238" t="s">
        <v>47</v>
      </c>
      <c r="AA238" t="s">
        <v>91</v>
      </c>
      <c r="AB238">
        <v>19</v>
      </c>
      <c r="AC238" t="s">
        <v>61</v>
      </c>
      <c r="AD238" t="s">
        <v>150</v>
      </c>
      <c r="AE238">
        <v>3.6</v>
      </c>
      <c r="AF238">
        <v>3</v>
      </c>
      <c r="AG238">
        <v>0</v>
      </c>
      <c r="AH238" t="s">
        <v>589</v>
      </c>
      <c r="AI238">
        <v>4</v>
      </c>
      <c r="AJ238">
        <v>16</v>
      </c>
      <c r="AK238">
        <f>YEAR(HRDataset_v14[[#This Row],[DateofHire]])</f>
        <v>2011</v>
      </c>
      <c r="AL238">
        <f>YEAR(HRDataset_v14[[#This Row],[DOB]])</f>
        <v>1985</v>
      </c>
    </row>
    <row r="239" spans="1:38" x14ac:dyDescent="0.3">
      <c r="A239" t="s">
        <v>590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37</v>
      </c>
      <c r="N239" t="s">
        <v>38</v>
      </c>
      <c r="O239">
        <v>1730</v>
      </c>
      <c r="P239" s="3">
        <v>31075</v>
      </c>
      <c r="Q239" t="s">
        <v>39</v>
      </c>
      <c r="R239" t="s">
        <v>90</v>
      </c>
      <c r="S239" t="s">
        <v>41</v>
      </c>
      <c r="T239" t="s">
        <v>42</v>
      </c>
      <c r="U239" t="s">
        <v>43</v>
      </c>
      <c r="V239" s="4">
        <v>41463</v>
      </c>
      <c r="W239" t="s">
        <v>44</v>
      </c>
      <c r="X239" t="s">
        <v>45</v>
      </c>
      <c r="Y239" t="s">
        <v>46</v>
      </c>
      <c r="Z239" t="s">
        <v>47</v>
      </c>
      <c r="AA239" t="s">
        <v>96</v>
      </c>
      <c r="AB239">
        <v>12</v>
      </c>
      <c r="AC239" t="s">
        <v>92</v>
      </c>
      <c r="AD239" t="s">
        <v>50</v>
      </c>
      <c r="AE239">
        <v>3.6</v>
      </c>
      <c r="AF239">
        <v>5</v>
      </c>
      <c r="AG239">
        <v>0</v>
      </c>
      <c r="AH239" t="s">
        <v>388</v>
      </c>
      <c r="AI239">
        <v>0</v>
      </c>
      <c r="AJ239">
        <v>4</v>
      </c>
      <c r="AK239">
        <f>YEAR(HRDataset_v14[[#This Row],[DateofHire]])</f>
        <v>2013</v>
      </c>
      <c r="AL239">
        <f>YEAR(HRDataset_v14[[#This Row],[DOB]])</f>
        <v>1985</v>
      </c>
    </row>
    <row r="240" spans="1:38" x14ac:dyDescent="0.3">
      <c r="A240" t="s">
        <v>591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114</v>
      </c>
      <c r="N240" t="s">
        <v>38</v>
      </c>
      <c r="O240">
        <v>1886</v>
      </c>
      <c r="P240" s="3">
        <v>29870</v>
      </c>
      <c r="Q240" t="s">
        <v>66</v>
      </c>
      <c r="R240" t="s">
        <v>54</v>
      </c>
      <c r="S240" t="s">
        <v>41</v>
      </c>
      <c r="T240" t="s">
        <v>42</v>
      </c>
      <c r="U240" t="s">
        <v>43</v>
      </c>
      <c r="V240" s="4">
        <v>42051</v>
      </c>
      <c r="W240" t="s">
        <v>44</v>
      </c>
      <c r="X240" t="s">
        <v>45</v>
      </c>
      <c r="Y240" t="s">
        <v>46</v>
      </c>
      <c r="Z240" t="s">
        <v>59</v>
      </c>
      <c r="AA240" t="s">
        <v>60</v>
      </c>
      <c r="AB240">
        <v>4</v>
      </c>
      <c r="AC240" t="s">
        <v>92</v>
      </c>
      <c r="AD240" t="s">
        <v>62</v>
      </c>
      <c r="AE240">
        <v>3.69</v>
      </c>
      <c r="AF240">
        <v>5</v>
      </c>
      <c r="AG240">
        <v>6</v>
      </c>
      <c r="AH240" t="s">
        <v>120</v>
      </c>
      <c r="AI240">
        <v>0</v>
      </c>
      <c r="AJ240">
        <v>15</v>
      </c>
      <c r="AK240">
        <f>YEAR(HRDataset_v14[[#This Row],[DateofHire]])</f>
        <v>2015</v>
      </c>
      <c r="AL240">
        <f>YEAR(HRDataset_v14[[#This Row],[DOB]])</f>
        <v>1981</v>
      </c>
    </row>
    <row r="241" spans="1:38" x14ac:dyDescent="0.3">
      <c r="A241" t="s">
        <v>592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593</v>
      </c>
      <c r="N241" t="s">
        <v>38</v>
      </c>
      <c r="O241">
        <v>2703</v>
      </c>
      <c r="P241" s="3">
        <v>26811</v>
      </c>
      <c r="Q241" t="s">
        <v>66</v>
      </c>
      <c r="R241" t="s">
        <v>40</v>
      </c>
      <c r="S241" t="s">
        <v>41</v>
      </c>
      <c r="T241" t="s">
        <v>104</v>
      </c>
      <c r="U241" t="s">
        <v>43</v>
      </c>
      <c r="V241" s="4">
        <v>42009</v>
      </c>
      <c r="W241" t="s">
        <v>594</v>
      </c>
      <c r="X241" t="s">
        <v>106</v>
      </c>
      <c r="Y241" t="s">
        <v>58</v>
      </c>
      <c r="Z241" t="s">
        <v>59</v>
      </c>
      <c r="AA241" t="s">
        <v>60</v>
      </c>
      <c r="AB241">
        <v>4</v>
      </c>
      <c r="AC241" t="s">
        <v>49</v>
      </c>
      <c r="AD241" t="s">
        <v>62</v>
      </c>
      <c r="AE241">
        <v>3.88</v>
      </c>
      <c r="AF241">
        <v>3</v>
      </c>
      <c r="AG241">
        <v>7</v>
      </c>
      <c r="AH241" t="s">
        <v>595</v>
      </c>
      <c r="AI241">
        <v>0</v>
      </c>
      <c r="AJ241">
        <v>12</v>
      </c>
      <c r="AK241">
        <f>YEAR(HRDataset_v14[[#This Row],[DateofHire]])</f>
        <v>2015</v>
      </c>
      <c r="AL241">
        <f>YEAR(HRDataset_v14[[#This Row],[DOB]])</f>
        <v>1973</v>
      </c>
    </row>
    <row r="242" spans="1:38" x14ac:dyDescent="0.3">
      <c r="A242" t="s">
        <v>596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597</v>
      </c>
      <c r="N242" t="s">
        <v>38</v>
      </c>
      <c r="O242">
        <v>2056</v>
      </c>
      <c r="P242" s="3">
        <v>26624</v>
      </c>
      <c r="Q242" t="s">
        <v>66</v>
      </c>
      <c r="R242" t="s">
        <v>40</v>
      </c>
      <c r="S242" t="s">
        <v>41</v>
      </c>
      <c r="T242" t="s">
        <v>42</v>
      </c>
      <c r="U242" t="s">
        <v>95</v>
      </c>
      <c r="V242" s="4">
        <v>42742</v>
      </c>
      <c r="W242" t="s">
        <v>44</v>
      </c>
      <c r="X242" t="s">
        <v>45</v>
      </c>
      <c r="Y242" t="s">
        <v>46</v>
      </c>
      <c r="Z242" t="s">
        <v>59</v>
      </c>
      <c r="AA242" t="s">
        <v>272</v>
      </c>
      <c r="AB242">
        <v>13</v>
      </c>
      <c r="AC242" t="s">
        <v>61</v>
      </c>
      <c r="AD242" t="s">
        <v>62</v>
      </c>
      <c r="AE242">
        <v>4.9400000000000004</v>
      </c>
      <c r="AF242">
        <v>3</v>
      </c>
      <c r="AG242">
        <v>5</v>
      </c>
      <c r="AH242" t="s">
        <v>440</v>
      </c>
      <c r="AI242">
        <v>0</v>
      </c>
      <c r="AJ242">
        <v>17</v>
      </c>
      <c r="AK242">
        <f>YEAR(HRDataset_v14[[#This Row],[DateofHire]])</f>
        <v>2017</v>
      </c>
      <c r="AL242">
        <f>YEAR(HRDataset_v14[[#This Row],[DOB]])</f>
        <v>1972</v>
      </c>
    </row>
    <row r="243" spans="1:38" x14ac:dyDescent="0.3">
      <c r="A243" t="s">
        <v>598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37</v>
      </c>
      <c r="N243" t="s">
        <v>38</v>
      </c>
      <c r="O243">
        <v>1886</v>
      </c>
      <c r="P243" s="3">
        <v>27368</v>
      </c>
      <c r="Q243" t="s">
        <v>66</v>
      </c>
      <c r="R243" t="s">
        <v>179</v>
      </c>
      <c r="S243" t="s">
        <v>41</v>
      </c>
      <c r="T243" t="s">
        <v>42</v>
      </c>
      <c r="U243" t="s">
        <v>43</v>
      </c>
      <c r="V243" s="4">
        <v>41645</v>
      </c>
      <c r="W243" t="s">
        <v>44</v>
      </c>
      <c r="X243" t="s">
        <v>45</v>
      </c>
      <c r="Y243" t="s">
        <v>46</v>
      </c>
      <c r="Z243" t="s">
        <v>47</v>
      </c>
      <c r="AA243" t="s">
        <v>107</v>
      </c>
      <c r="AB243">
        <v>14</v>
      </c>
      <c r="AC243" t="s">
        <v>277</v>
      </c>
      <c r="AD243" t="s">
        <v>62</v>
      </c>
      <c r="AE243">
        <v>5</v>
      </c>
      <c r="AF243">
        <v>4</v>
      </c>
      <c r="AG243">
        <v>0</v>
      </c>
      <c r="AH243" t="s">
        <v>256</v>
      </c>
      <c r="AI243">
        <v>0</v>
      </c>
      <c r="AJ243">
        <v>8</v>
      </c>
      <c r="AK243">
        <f>YEAR(HRDataset_v14[[#This Row],[DateofHire]])</f>
        <v>2014</v>
      </c>
      <c r="AL243">
        <f>YEAR(HRDataset_v14[[#This Row],[DOB]])</f>
        <v>1974</v>
      </c>
    </row>
    <row r="244" spans="1:38" x14ac:dyDescent="0.3">
      <c r="A244" t="s">
        <v>599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37</v>
      </c>
      <c r="N244" t="s">
        <v>38</v>
      </c>
      <c r="O244">
        <v>2155</v>
      </c>
      <c r="P244" s="3">
        <v>31854</v>
      </c>
      <c r="Q244" t="s">
        <v>39</v>
      </c>
      <c r="R244" t="s">
        <v>40</v>
      </c>
      <c r="S244" t="s">
        <v>41</v>
      </c>
      <c r="T244" t="s">
        <v>42</v>
      </c>
      <c r="U244" t="s">
        <v>43</v>
      </c>
      <c r="V244" s="4">
        <v>40637</v>
      </c>
      <c r="W244" t="s">
        <v>600</v>
      </c>
      <c r="X244" t="s">
        <v>106</v>
      </c>
      <c r="Y244" t="s">
        <v>58</v>
      </c>
      <c r="Z244" t="s">
        <v>47</v>
      </c>
      <c r="AA244" t="s">
        <v>69</v>
      </c>
      <c r="AB244">
        <v>20</v>
      </c>
      <c r="AC244" t="s">
        <v>79</v>
      </c>
      <c r="AD244" t="s">
        <v>62</v>
      </c>
      <c r="AE244">
        <v>5</v>
      </c>
      <c r="AF244">
        <v>5</v>
      </c>
      <c r="AG244">
        <v>0</v>
      </c>
      <c r="AH244" t="s">
        <v>601</v>
      </c>
      <c r="AI244">
        <v>0</v>
      </c>
      <c r="AJ244">
        <v>4</v>
      </c>
      <c r="AK244">
        <f>YEAR(HRDataset_v14[[#This Row],[DateofHire]])</f>
        <v>2011</v>
      </c>
      <c r="AL244">
        <f>YEAR(HRDataset_v14[[#This Row],[DOB]])</f>
        <v>1987</v>
      </c>
    </row>
    <row r="245" spans="1:38" x14ac:dyDescent="0.3">
      <c r="A245" t="s">
        <v>602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603</v>
      </c>
      <c r="N245" t="s">
        <v>38</v>
      </c>
      <c r="O245">
        <v>2481</v>
      </c>
      <c r="P245" s="3">
        <v>26759</v>
      </c>
      <c r="Q245" t="s">
        <v>39</v>
      </c>
      <c r="R245" t="s">
        <v>40</v>
      </c>
      <c r="S245" t="s">
        <v>41</v>
      </c>
      <c r="T245" t="s">
        <v>42</v>
      </c>
      <c r="U245" t="s">
        <v>43</v>
      </c>
      <c r="V245" s="4">
        <v>41294</v>
      </c>
      <c r="W245" t="s">
        <v>44</v>
      </c>
      <c r="X245" t="s">
        <v>45</v>
      </c>
      <c r="Y245" t="s">
        <v>46</v>
      </c>
      <c r="Z245" t="s">
        <v>59</v>
      </c>
      <c r="AA245" t="s">
        <v>194</v>
      </c>
      <c r="AB245">
        <v>5</v>
      </c>
      <c r="AC245" t="s">
        <v>61</v>
      </c>
      <c r="AD245" t="s">
        <v>62</v>
      </c>
      <c r="AE245">
        <v>3.6</v>
      </c>
      <c r="AF245">
        <v>5</v>
      </c>
      <c r="AG245">
        <v>7</v>
      </c>
      <c r="AH245" t="s">
        <v>102</v>
      </c>
      <c r="AI245">
        <v>0</v>
      </c>
      <c r="AJ245">
        <v>13</v>
      </c>
      <c r="AK245">
        <f>YEAR(HRDataset_v14[[#This Row],[DateofHire]])</f>
        <v>2013</v>
      </c>
      <c r="AL245">
        <f>YEAR(HRDataset_v14[[#This Row],[DOB]])</f>
        <v>1973</v>
      </c>
    </row>
    <row r="246" spans="1:38" x14ac:dyDescent="0.3">
      <c r="A246" t="s">
        <v>604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603</v>
      </c>
      <c r="N246" t="s">
        <v>38</v>
      </c>
      <c r="O246">
        <v>1915</v>
      </c>
      <c r="P246" s="3">
        <v>23380</v>
      </c>
      <c r="Q246" t="s">
        <v>39</v>
      </c>
      <c r="R246" t="s">
        <v>75</v>
      </c>
      <c r="S246" t="s">
        <v>41</v>
      </c>
      <c r="T246" t="s">
        <v>42</v>
      </c>
      <c r="U246" t="s">
        <v>95</v>
      </c>
      <c r="V246" s="4">
        <v>40917</v>
      </c>
      <c r="W246" t="s">
        <v>265</v>
      </c>
      <c r="X246" t="s">
        <v>68</v>
      </c>
      <c r="Y246" t="s">
        <v>58</v>
      </c>
      <c r="Z246" t="s">
        <v>59</v>
      </c>
      <c r="AA246" t="s">
        <v>194</v>
      </c>
      <c r="AB246">
        <v>5</v>
      </c>
      <c r="AC246" t="s">
        <v>97</v>
      </c>
      <c r="AD246" t="s">
        <v>62</v>
      </c>
      <c r="AE246">
        <v>4.3</v>
      </c>
      <c r="AF246">
        <v>4</v>
      </c>
      <c r="AG246">
        <v>6</v>
      </c>
      <c r="AH246" t="s">
        <v>605</v>
      </c>
      <c r="AI246">
        <v>0</v>
      </c>
      <c r="AJ246">
        <v>8</v>
      </c>
      <c r="AK246">
        <f>YEAR(HRDataset_v14[[#This Row],[DateofHire]])</f>
        <v>2012</v>
      </c>
      <c r="AL246">
        <f>YEAR(HRDataset_v14[[#This Row],[DOB]])</f>
        <v>1964</v>
      </c>
    </row>
    <row r="247" spans="1:38" x14ac:dyDescent="0.3">
      <c r="A247" t="s">
        <v>606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85</v>
      </c>
      <c r="N247" t="s">
        <v>38</v>
      </c>
      <c r="O247">
        <v>2132</v>
      </c>
      <c r="P247" s="3">
        <v>31617</v>
      </c>
      <c r="Q247" t="s">
        <v>66</v>
      </c>
      <c r="R247" t="s">
        <v>54</v>
      </c>
      <c r="S247" t="s">
        <v>41</v>
      </c>
      <c r="T247" t="s">
        <v>42</v>
      </c>
      <c r="U247" t="s">
        <v>43</v>
      </c>
      <c r="V247" s="4">
        <v>41218</v>
      </c>
      <c r="W247" t="s">
        <v>44</v>
      </c>
      <c r="X247" t="s">
        <v>45</v>
      </c>
      <c r="Y247" t="s">
        <v>46</v>
      </c>
      <c r="Z247" t="s">
        <v>86</v>
      </c>
      <c r="AA247" t="s">
        <v>87</v>
      </c>
      <c r="AB247">
        <v>10</v>
      </c>
      <c r="AC247" t="s">
        <v>61</v>
      </c>
      <c r="AD247" t="s">
        <v>62</v>
      </c>
      <c r="AE247">
        <v>4.2</v>
      </c>
      <c r="AF247">
        <v>3</v>
      </c>
      <c r="AG247">
        <v>6</v>
      </c>
      <c r="AH247" t="s">
        <v>297</v>
      </c>
      <c r="AI247">
        <v>0</v>
      </c>
      <c r="AJ247">
        <v>2</v>
      </c>
      <c r="AK247">
        <f>YEAR(HRDataset_v14[[#This Row],[DateofHire]])</f>
        <v>2012</v>
      </c>
      <c r="AL247">
        <f>YEAR(HRDataset_v14[[#This Row],[DOB]])</f>
        <v>1986</v>
      </c>
    </row>
    <row r="248" spans="1:38" x14ac:dyDescent="0.3">
      <c r="A248" t="s">
        <v>607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37</v>
      </c>
      <c r="N248" t="s">
        <v>38</v>
      </c>
      <c r="O248">
        <v>1801</v>
      </c>
      <c r="P248" s="3">
        <v>24995</v>
      </c>
      <c r="Q248" t="s">
        <v>66</v>
      </c>
      <c r="R248" t="s">
        <v>40</v>
      </c>
      <c r="S248" t="s">
        <v>41</v>
      </c>
      <c r="T248" t="s">
        <v>42</v>
      </c>
      <c r="U248" t="s">
        <v>95</v>
      </c>
      <c r="V248" s="4">
        <v>42555</v>
      </c>
      <c r="W248" t="s">
        <v>44</v>
      </c>
      <c r="X248" t="s">
        <v>45</v>
      </c>
      <c r="Y248" t="s">
        <v>46</v>
      </c>
      <c r="Z248" t="s">
        <v>47</v>
      </c>
      <c r="AA248" t="s">
        <v>119</v>
      </c>
      <c r="AB248">
        <v>18</v>
      </c>
      <c r="AC248" t="s">
        <v>97</v>
      </c>
      <c r="AD248" t="s">
        <v>150</v>
      </c>
      <c r="AE248">
        <v>2.6</v>
      </c>
      <c r="AF248">
        <v>4</v>
      </c>
      <c r="AG248">
        <v>0</v>
      </c>
      <c r="AH248" t="s">
        <v>102</v>
      </c>
      <c r="AI248">
        <v>5</v>
      </c>
      <c r="AJ248">
        <v>4</v>
      </c>
      <c r="AK248">
        <f>YEAR(HRDataset_v14[[#This Row],[DateofHire]])</f>
        <v>2016</v>
      </c>
      <c r="AL248">
        <f>YEAR(HRDataset_v14[[#This Row],[DOB]])</f>
        <v>1968</v>
      </c>
    </row>
    <row r="249" spans="1:38" x14ac:dyDescent="0.3">
      <c r="A249" t="s">
        <v>608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37</v>
      </c>
      <c r="N249" t="s">
        <v>38</v>
      </c>
      <c r="O249">
        <v>2148</v>
      </c>
      <c r="P249" s="3">
        <v>27384</v>
      </c>
      <c r="Q249" t="s">
        <v>39</v>
      </c>
      <c r="R249" t="s">
        <v>40</v>
      </c>
      <c r="S249" t="s">
        <v>41</v>
      </c>
      <c r="T249" t="s">
        <v>42</v>
      </c>
      <c r="U249" t="s">
        <v>43</v>
      </c>
      <c r="V249" s="4">
        <v>39818</v>
      </c>
      <c r="W249" t="s">
        <v>609</v>
      </c>
      <c r="X249" t="s">
        <v>217</v>
      </c>
      <c r="Y249" t="s">
        <v>58</v>
      </c>
      <c r="Z249" t="s">
        <v>47</v>
      </c>
      <c r="AA249" t="s">
        <v>48</v>
      </c>
      <c r="AB249">
        <v>22</v>
      </c>
      <c r="AC249" t="s">
        <v>79</v>
      </c>
      <c r="AD249" t="s">
        <v>62</v>
      </c>
      <c r="AE249">
        <v>4.5999999999999996</v>
      </c>
      <c r="AF249">
        <v>5</v>
      </c>
      <c r="AG249">
        <v>0</v>
      </c>
      <c r="AH249" t="s">
        <v>610</v>
      </c>
      <c r="AI249">
        <v>0</v>
      </c>
      <c r="AJ249">
        <v>7</v>
      </c>
      <c r="AK249">
        <f>YEAR(HRDataset_v14[[#This Row],[DateofHire]])</f>
        <v>2009</v>
      </c>
      <c r="AL249">
        <f>YEAR(HRDataset_v14[[#This Row],[DOB]])</f>
        <v>1974</v>
      </c>
    </row>
    <row r="250" spans="1:38" x14ac:dyDescent="0.3">
      <c r="A250" t="s">
        <v>611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65</v>
      </c>
      <c r="N250" t="s">
        <v>38</v>
      </c>
      <c r="O250">
        <v>2062</v>
      </c>
      <c r="P250" s="3">
        <v>31528</v>
      </c>
      <c r="Q250" t="s">
        <v>39</v>
      </c>
      <c r="R250" t="s">
        <v>54</v>
      </c>
      <c r="S250" t="s">
        <v>41</v>
      </c>
      <c r="T250" t="s">
        <v>42</v>
      </c>
      <c r="U250" t="s">
        <v>43</v>
      </c>
      <c r="V250" s="4">
        <v>40420</v>
      </c>
      <c r="W250" t="s">
        <v>44</v>
      </c>
      <c r="X250" t="s">
        <v>45</v>
      </c>
      <c r="Y250" t="s">
        <v>46</v>
      </c>
      <c r="Z250" t="s">
        <v>47</v>
      </c>
      <c r="AA250" t="s">
        <v>119</v>
      </c>
      <c r="AB250">
        <v>18</v>
      </c>
      <c r="AC250" t="s">
        <v>149</v>
      </c>
      <c r="AD250" t="s">
        <v>62</v>
      </c>
      <c r="AE250">
        <v>4.0999999999999996</v>
      </c>
      <c r="AF250">
        <v>3</v>
      </c>
      <c r="AG250">
        <v>0</v>
      </c>
      <c r="AH250" t="s">
        <v>145</v>
      </c>
      <c r="AI250">
        <v>0</v>
      </c>
      <c r="AJ250">
        <v>13</v>
      </c>
      <c r="AK250">
        <f>YEAR(HRDataset_v14[[#This Row],[DateofHire]])</f>
        <v>2010</v>
      </c>
      <c r="AL250">
        <f>YEAR(HRDataset_v14[[#This Row],[DOB]])</f>
        <v>1986</v>
      </c>
    </row>
    <row r="251" spans="1:38" x14ac:dyDescent="0.3">
      <c r="A251" t="s">
        <v>612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613</v>
      </c>
      <c r="N251" t="s">
        <v>38</v>
      </c>
      <c r="O251">
        <v>2452</v>
      </c>
      <c r="P251" s="3">
        <v>32128</v>
      </c>
      <c r="Q251" t="s">
        <v>39</v>
      </c>
      <c r="R251" t="s">
        <v>75</v>
      </c>
      <c r="S251" t="s">
        <v>41</v>
      </c>
      <c r="T251" t="s">
        <v>42</v>
      </c>
      <c r="U251" t="s">
        <v>95</v>
      </c>
      <c r="V251" s="4">
        <v>42009</v>
      </c>
      <c r="W251" t="s">
        <v>614</v>
      </c>
      <c r="X251" t="s">
        <v>68</v>
      </c>
      <c r="Y251" t="s">
        <v>58</v>
      </c>
      <c r="Z251" t="s">
        <v>59</v>
      </c>
      <c r="AA251" t="s">
        <v>60</v>
      </c>
      <c r="AB251">
        <v>4</v>
      </c>
      <c r="AC251" t="s">
        <v>49</v>
      </c>
      <c r="AD251" t="s">
        <v>62</v>
      </c>
      <c r="AE251">
        <v>4.2</v>
      </c>
      <c r="AF251">
        <v>3</v>
      </c>
      <c r="AG251">
        <v>5</v>
      </c>
      <c r="AH251" t="s">
        <v>615</v>
      </c>
      <c r="AI251">
        <v>0</v>
      </c>
      <c r="AJ251">
        <v>2</v>
      </c>
      <c r="AK251">
        <f>YEAR(HRDataset_v14[[#This Row],[DateofHire]])</f>
        <v>2015</v>
      </c>
      <c r="AL251">
        <f>YEAR(HRDataset_v14[[#This Row],[DOB]])</f>
        <v>1987</v>
      </c>
    </row>
    <row r="252" spans="1:38" x14ac:dyDescent="0.3">
      <c r="A252" t="s">
        <v>616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37</v>
      </c>
      <c r="N252" t="s">
        <v>38</v>
      </c>
      <c r="O252">
        <v>2154</v>
      </c>
      <c r="P252" s="3">
        <v>32334</v>
      </c>
      <c r="Q252" t="s">
        <v>66</v>
      </c>
      <c r="R252" t="s">
        <v>54</v>
      </c>
      <c r="S252" t="s">
        <v>41</v>
      </c>
      <c r="T252" t="s">
        <v>42</v>
      </c>
      <c r="U252" t="s">
        <v>95</v>
      </c>
      <c r="V252" s="4">
        <v>41911</v>
      </c>
      <c r="W252" t="s">
        <v>44</v>
      </c>
      <c r="X252" t="s">
        <v>45</v>
      </c>
      <c r="Y252" t="s">
        <v>46</v>
      </c>
      <c r="Z252" t="s">
        <v>47</v>
      </c>
      <c r="AA252" t="s">
        <v>72</v>
      </c>
      <c r="AB252">
        <v>16</v>
      </c>
      <c r="AC252" t="s">
        <v>49</v>
      </c>
      <c r="AD252" t="s">
        <v>62</v>
      </c>
      <c r="AE252">
        <v>3.51</v>
      </c>
      <c r="AF252">
        <v>3</v>
      </c>
      <c r="AG252">
        <v>0</v>
      </c>
      <c r="AH252" t="s">
        <v>102</v>
      </c>
      <c r="AI252">
        <v>0</v>
      </c>
      <c r="AJ252">
        <v>2</v>
      </c>
      <c r="AK252">
        <f>YEAR(HRDataset_v14[[#This Row],[DateofHire]])</f>
        <v>2014</v>
      </c>
      <c r="AL252">
        <f>YEAR(HRDataset_v14[[#This Row],[DOB]])</f>
        <v>1988</v>
      </c>
    </row>
    <row r="253" spans="1:38" x14ac:dyDescent="0.3">
      <c r="A253" t="s">
        <v>617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37</v>
      </c>
      <c r="N253" t="s">
        <v>38</v>
      </c>
      <c r="O253">
        <v>2191</v>
      </c>
      <c r="P253" s="3">
        <v>27463</v>
      </c>
      <c r="Q253" t="s">
        <v>66</v>
      </c>
      <c r="R253" t="s">
        <v>40</v>
      </c>
      <c r="S253" t="s">
        <v>41</v>
      </c>
      <c r="T253" t="s">
        <v>42</v>
      </c>
      <c r="U253" t="s">
        <v>140</v>
      </c>
      <c r="V253" s="4">
        <v>41547</v>
      </c>
      <c r="W253" t="s">
        <v>44</v>
      </c>
      <c r="X253" t="s">
        <v>45</v>
      </c>
      <c r="Y253" t="s">
        <v>46</v>
      </c>
      <c r="Z253" t="s">
        <v>47</v>
      </c>
      <c r="AA253" t="s">
        <v>78</v>
      </c>
      <c r="AC253" t="s">
        <v>79</v>
      </c>
      <c r="AD253" t="s">
        <v>62</v>
      </c>
      <c r="AE253">
        <v>5</v>
      </c>
      <c r="AF253">
        <v>5</v>
      </c>
      <c r="AG253">
        <v>0</v>
      </c>
      <c r="AH253" t="s">
        <v>440</v>
      </c>
      <c r="AI253">
        <v>0</v>
      </c>
      <c r="AJ253">
        <v>14</v>
      </c>
      <c r="AK253">
        <f>YEAR(HRDataset_v14[[#This Row],[DateofHire]])</f>
        <v>2013</v>
      </c>
      <c r="AL253">
        <f>YEAR(HRDataset_v14[[#This Row],[DOB]])</f>
        <v>1975</v>
      </c>
    </row>
    <row r="254" spans="1:38" x14ac:dyDescent="0.3">
      <c r="A254" t="s">
        <v>618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317</v>
      </c>
      <c r="N254" t="s">
        <v>38</v>
      </c>
      <c r="O254">
        <v>1773</v>
      </c>
      <c r="P254" s="3">
        <v>29690</v>
      </c>
      <c r="Q254" t="s">
        <v>66</v>
      </c>
      <c r="R254" t="s">
        <v>54</v>
      </c>
      <c r="S254" t="s">
        <v>41</v>
      </c>
      <c r="T254" t="s">
        <v>42</v>
      </c>
      <c r="U254" t="s">
        <v>43</v>
      </c>
      <c r="V254" s="4">
        <v>41912</v>
      </c>
      <c r="W254" t="s">
        <v>44</v>
      </c>
      <c r="X254" t="s">
        <v>45</v>
      </c>
      <c r="Y254" t="s">
        <v>46</v>
      </c>
      <c r="Z254" t="s">
        <v>59</v>
      </c>
      <c r="AA254" t="s">
        <v>101</v>
      </c>
      <c r="AB254">
        <v>7</v>
      </c>
      <c r="AC254" t="s">
        <v>49</v>
      </c>
      <c r="AD254" t="s">
        <v>62</v>
      </c>
      <c r="AE254">
        <v>3.31</v>
      </c>
      <c r="AF254">
        <v>3</v>
      </c>
      <c r="AG254">
        <v>6</v>
      </c>
      <c r="AH254" t="s">
        <v>83</v>
      </c>
      <c r="AI254">
        <v>0</v>
      </c>
      <c r="AJ254">
        <v>7</v>
      </c>
      <c r="AK254">
        <f>YEAR(HRDataset_v14[[#This Row],[DateofHire]])</f>
        <v>2014</v>
      </c>
      <c r="AL254">
        <f>YEAR(HRDataset_v14[[#This Row],[DOB]])</f>
        <v>1981</v>
      </c>
    </row>
    <row r="255" spans="1:38" x14ac:dyDescent="0.3">
      <c r="A255" t="s">
        <v>619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37</v>
      </c>
      <c r="N255" t="s">
        <v>38</v>
      </c>
      <c r="O255">
        <v>2149</v>
      </c>
      <c r="P255" s="3">
        <v>31283</v>
      </c>
      <c r="Q255" t="s">
        <v>66</v>
      </c>
      <c r="R255" t="s">
        <v>54</v>
      </c>
      <c r="S255" t="s">
        <v>41</v>
      </c>
      <c r="T255" t="s">
        <v>42</v>
      </c>
      <c r="U255" t="s">
        <v>43</v>
      </c>
      <c r="V255" s="4">
        <v>41505</v>
      </c>
      <c r="W255" t="s">
        <v>44</v>
      </c>
      <c r="X255" t="s">
        <v>45</v>
      </c>
      <c r="Y255" t="s">
        <v>46</v>
      </c>
      <c r="Z255" t="s">
        <v>47</v>
      </c>
      <c r="AA255" t="s">
        <v>82</v>
      </c>
      <c r="AB255">
        <v>11</v>
      </c>
      <c r="AC255" t="s">
        <v>49</v>
      </c>
      <c r="AD255" t="s">
        <v>62</v>
      </c>
      <c r="AE255">
        <v>4.8099999999999996</v>
      </c>
      <c r="AF255">
        <v>4</v>
      </c>
      <c r="AG255">
        <v>0</v>
      </c>
      <c r="AH255" t="s">
        <v>370</v>
      </c>
      <c r="AI255">
        <v>0</v>
      </c>
      <c r="AJ255">
        <v>15</v>
      </c>
      <c r="AK255">
        <f>YEAR(HRDataset_v14[[#This Row],[DateofHire]])</f>
        <v>2013</v>
      </c>
      <c r="AL255">
        <f>YEAR(HRDataset_v14[[#This Row],[DOB]])</f>
        <v>1985</v>
      </c>
    </row>
    <row r="256" spans="1:38" x14ac:dyDescent="0.3">
      <c r="A256" t="s">
        <v>620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114</v>
      </c>
      <c r="N256" t="s">
        <v>38</v>
      </c>
      <c r="O256">
        <v>2110</v>
      </c>
      <c r="P256" s="3">
        <v>25607</v>
      </c>
      <c r="Q256" t="s">
        <v>39</v>
      </c>
      <c r="R256" t="s">
        <v>54</v>
      </c>
      <c r="S256" t="s">
        <v>41</v>
      </c>
      <c r="T256" t="s">
        <v>104</v>
      </c>
      <c r="U256" t="s">
        <v>43</v>
      </c>
      <c r="V256" s="4">
        <v>42009</v>
      </c>
      <c r="W256" t="s">
        <v>44</v>
      </c>
      <c r="X256" t="s">
        <v>45</v>
      </c>
      <c r="Y256" t="s">
        <v>46</v>
      </c>
      <c r="Z256" t="s">
        <v>59</v>
      </c>
      <c r="AA256" t="s">
        <v>60</v>
      </c>
      <c r="AB256">
        <v>4</v>
      </c>
      <c r="AC256" t="s">
        <v>92</v>
      </c>
      <c r="AD256" t="s">
        <v>62</v>
      </c>
      <c r="AE256">
        <v>3.32</v>
      </c>
      <c r="AF256">
        <v>3</v>
      </c>
      <c r="AG256">
        <v>7</v>
      </c>
      <c r="AH256" t="s">
        <v>131</v>
      </c>
      <c r="AI256">
        <v>0</v>
      </c>
      <c r="AJ256">
        <v>16</v>
      </c>
      <c r="AK256">
        <f>YEAR(HRDataset_v14[[#This Row],[DateofHire]])</f>
        <v>2015</v>
      </c>
      <c r="AL256">
        <f>YEAR(HRDataset_v14[[#This Row],[DOB]])</f>
        <v>1970</v>
      </c>
    </row>
    <row r="257" spans="1:38" x14ac:dyDescent="0.3">
      <c r="A257" t="s">
        <v>621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401</v>
      </c>
      <c r="N257" t="s">
        <v>38</v>
      </c>
      <c r="O257">
        <v>2330</v>
      </c>
      <c r="P257" s="3">
        <v>32282</v>
      </c>
      <c r="Q257" t="s">
        <v>66</v>
      </c>
      <c r="R257" t="s">
        <v>40</v>
      </c>
      <c r="S257" t="s">
        <v>41</v>
      </c>
      <c r="T257" t="s">
        <v>42</v>
      </c>
      <c r="U257" t="s">
        <v>43</v>
      </c>
      <c r="V257" s="4">
        <v>42125</v>
      </c>
      <c r="W257" t="s">
        <v>44</v>
      </c>
      <c r="X257" t="s">
        <v>45</v>
      </c>
      <c r="Y257" t="s">
        <v>46</v>
      </c>
      <c r="Z257" t="s">
        <v>162</v>
      </c>
      <c r="AA257" t="s">
        <v>163</v>
      </c>
      <c r="AB257">
        <v>1</v>
      </c>
      <c r="AC257" t="s">
        <v>277</v>
      </c>
      <c r="AD257" t="s">
        <v>62</v>
      </c>
      <c r="AE257">
        <v>5</v>
      </c>
      <c r="AF257">
        <v>3</v>
      </c>
      <c r="AG257">
        <v>5</v>
      </c>
      <c r="AH257" t="s">
        <v>175</v>
      </c>
      <c r="AI257">
        <v>0</v>
      </c>
      <c r="AJ257">
        <v>2</v>
      </c>
      <c r="AK257">
        <f>YEAR(HRDataset_v14[[#This Row],[DateofHire]])</f>
        <v>2015</v>
      </c>
      <c r="AL257">
        <f>YEAR(HRDataset_v14[[#This Row],[DOB]])</f>
        <v>1988</v>
      </c>
    </row>
    <row r="258" spans="1:38" x14ac:dyDescent="0.3">
      <c r="A258" t="s">
        <v>622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65</v>
      </c>
      <c r="N258" t="s">
        <v>38</v>
      </c>
      <c r="O258">
        <v>1851</v>
      </c>
      <c r="P258" s="3">
        <v>32106</v>
      </c>
      <c r="Q258" t="s">
        <v>66</v>
      </c>
      <c r="R258" t="s">
        <v>40</v>
      </c>
      <c r="S258" t="s">
        <v>41</v>
      </c>
      <c r="T258" t="s">
        <v>42</v>
      </c>
      <c r="U258" t="s">
        <v>43</v>
      </c>
      <c r="V258" s="4">
        <v>40112</v>
      </c>
      <c r="W258" t="s">
        <v>623</v>
      </c>
      <c r="X258" t="s">
        <v>426</v>
      </c>
      <c r="Y258" t="s">
        <v>58</v>
      </c>
      <c r="Z258" t="s">
        <v>47</v>
      </c>
      <c r="AA258" t="s">
        <v>48</v>
      </c>
      <c r="AB258">
        <v>22</v>
      </c>
      <c r="AC258" t="s">
        <v>149</v>
      </c>
      <c r="AD258" t="s">
        <v>62</v>
      </c>
      <c r="AE258">
        <v>4.68</v>
      </c>
      <c r="AF258">
        <v>4</v>
      </c>
      <c r="AG258">
        <v>0</v>
      </c>
      <c r="AH258" t="s">
        <v>624</v>
      </c>
      <c r="AI258">
        <v>0</v>
      </c>
      <c r="AJ258">
        <v>20</v>
      </c>
      <c r="AK258">
        <f>YEAR(HRDataset_v14[[#This Row],[DateofHire]])</f>
        <v>2009</v>
      </c>
      <c r="AL258">
        <f>YEAR(HRDataset_v14[[#This Row],[DOB]])</f>
        <v>1987</v>
      </c>
    </row>
    <row r="259" spans="1:38" x14ac:dyDescent="0.3">
      <c r="A259" t="s">
        <v>625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65</v>
      </c>
      <c r="N259" t="s">
        <v>38</v>
      </c>
      <c r="O259">
        <v>2045</v>
      </c>
      <c r="P259" s="3">
        <v>23314</v>
      </c>
      <c r="Q259" t="s">
        <v>39</v>
      </c>
      <c r="R259" t="s">
        <v>40</v>
      </c>
      <c r="S259" t="s">
        <v>41</v>
      </c>
      <c r="T259" t="s">
        <v>42</v>
      </c>
      <c r="U259" t="s">
        <v>43</v>
      </c>
      <c r="V259" s="4">
        <v>41911</v>
      </c>
      <c r="W259" t="s">
        <v>44</v>
      </c>
      <c r="X259" t="s">
        <v>45</v>
      </c>
      <c r="Y259" t="s">
        <v>46</v>
      </c>
      <c r="Z259" t="s">
        <v>47</v>
      </c>
      <c r="AA259" t="s">
        <v>72</v>
      </c>
      <c r="AB259">
        <v>16</v>
      </c>
      <c r="AC259" t="s">
        <v>61</v>
      </c>
      <c r="AD259" t="s">
        <v>50</v>
      </c>
      <c r="AE259">
        <v>4.3</v>
      </c>
      <c r="AF259">
        <v>3</v>
      </c>
      <c r="AG259">
        <v>0</v>
      </c>
      <c r="AH259" t="s">
        <v>244</v>
      </c>
      <c r="AI259">
        <v>0</v>
      </c>
      <c r="AJ259">
        <v>4</v>
      </c>
      <c r="AK259">
        <f>YEAR(HRDataset_v14[[#This Row],[DateofHire]])</f>
        <v>2014</v>
      </c>
      <c r="AL259">
        <f>YEAR(HRDataset_v14[[#This Row],[DOB]])</f>
        <v>1963</v>
      </c>
    </row>
    <row r="260" spans="1:38" x14ac:dyDescent="0.3">
      <c r="A260" t="s">
        <v>626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248</v>
      </c>
      <c r="N260" t="s">
        <v>38</v>
      </c>
      <c r="O260">
        <v>1886</v>
      </c>
      <c r="P260" s="3">
        <v>30910</v>
      </c>
      <c r="Q260" t="s">
        <v>39</v>
      </c>
      <c r="R260" t="s">
        <v>75</v>
      </c>
      <c r="S260" t="s">
        <v>41</v>
      </c>
      <c r="T260" t="s">
        <v>42</v>
      </c>
      <c r="U260" t="s">
        <v>95</v>
      </c>
      <c r="V260" s="4">
        <v>41777</v>
      </c>
      <c r="W260" t="s">
        <v>44</v>
      </c>
      <c r="X260" t="s">
        <v>45</v>
      </c>
      <c r="Y260" t="s">
        <v>46</v>
      </c>
      <c r="Z260" t="s">
        <v>185</v>
      </c>
      <c r="AA260" t="s">
        <v>249</v>
      </c>
      <c r="AB260">
        <v>15</v>
      </c>
      <c r="AC260" t="s">
        <v>97</v>
      </c>
      <c r="AD260" t="s">
        <v>150</v>
      </c>
      <c r="AE260">
        <v>2.4</v>
      </c>
      <c r="AF260">
        <v>4</v>
      </c>
      <c r="AG260">
        <v>0</v>
      </c>
      <c r="AH260" t="s">
        <v>341</v>
      </c>
      <c r="AI260">
        <v>2</v>
      </c>
      <c r="AJ260">
        <v>16</v>
      </c>
      <c r="AK260">
        <f>YEAR(HRDataset_v14[[#This Row],[DateofHire]])</f>
        <v>2014</v>
      </c>
      <c r="AL260">
        <f>YEAR(HRDataset_v14[[#This Row],[DOB]])</f>
        <v>1984</v>
      </c>
    </row>
    <row r="261" spans="1:38" x14ac:dyDescent="0.3">
      <c r="A261" t="s">
        <v>627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401</v>
      </c>
      <c r="N261" t="s">
        <v>38</v>
      </c>
      <c r="O261">
        <v>1844</v>
      </c>
      <c r="P261" s="3">
        <v>31942</v>
      </c>
      <c r="Q261" t="s">
        <v>66</v>
      </c>
      <c r="R261" t="s">
        <v>54</v>
      </c>
      <c r="S261" t="s">
        <v>41</v>
      </c>
      <c r="T261" t="s">
        <v>42</v>
      </c>
      <c r="U261" t="s">
        <v>95</v>
      </c>
      <c r="V261" s="4">
        <v>40812</v>
      </c>
      <c r="W261" t="s">
        <v>628</v>
      </c>
      <c r="X261" t="s">
        <v>57</v>
      </c>
      <c r="Y261" t="s">
        <v>58</v>
      </c>
      <c r="Z261" t="s">
        <v>162</v>
      </c>
      <c r="AA261" t="s">
        <v>163</v>
      </c>
      <c r="AB261">
        <v>1</v>
      </c>
      <c r="AC261" t="s">
        <v>97</v>
      </c>
      <c r="AD261" t="s">
        <v>62</v>
      </c>
      <c r="AE261">
        <v>3.8</v>
      </c>
      <c r="AF261">
        <v>4</v>
      </c>
      <c r="AG261">
        <v>4</v>
      </c>
      <c r="AH261" t="s">
        <v>629</v>
      </c>
      <c r="AI261">
        <v>0</v>
      </c>
      <c r="AJ261">
        <v>17</v>
      </c>
      <c r="AK261">
        <f>YEAR(HRDataset_v14[[#This Row],[DateofHire]])</f>
        <v>2011</v>
      </c>
      <c r="AL261">
        <f>YEAR(HRDataset_v14[[#This Row],[DOB]])</f>
        <v>1987</v>
      </c>
    </row>
    <row r="262" spans="1:38" x14ac:dyDescent="0.3">
      <c r="A262" t="s">
        <v>630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37</v>
      </c>
      <c r="N262" t="s">
        <v>38</v>
      </c>
      <c r="O262">
        <v>2130</v>
      </c>
      <c r="P262" s="3">
        <v>23775</v>
      </c>
      <c r="Q262" t="s">
        <v>66</v>
      </c>
      <c r="R262" t="s">
        <v>40</v>
      </c>
      <c r="S262" t="s">
        <v>41</v>
      </c>
      <c r="T262" t="s">
        <v>42</v>
      </c>
      <c r="U262" t="s">
        <v>43</v>
      </c>
      <c r="V262" s="4">
        <v>41589</v>
      </c>
      <c r="W262" t="s">
        <v>44</v>
      </c>
      <c r="X262" t="s">
        <v>45</v>
      </c>
      <c r="Y262" t="s">
        <v>46</v>
      </c>
      <c r="Z262" t="s">
        <v>47</v>
      </c>
      <c r="AA262" t="s">
        <v>91</v>
      </c>
      <c r="AB262">
        <v>19</v>
      </c>
      <c r="AC262" t="s">
        <v>92</v>
      </c>
      <c r="AD262" t="s">
        <v>62</v>
      </c>
      <c r="AE262">
        <v>3.73</v>
      </c>
      <c r="AF262">
        <v>3</v>
      </c>
      <c r="AG262">
        <v>0</v>
      </c>
      <c r="AH262" t="s">
        <v>250</v>
      </c>
      <c r="AI262">
        <v>0</v>
      </c>
      <c r="AJ262">
        <v>16</v>
      </c>
      <c r="AK262">
        <f>YEAR(HRDataset_v14[[#This Row],[DateofHire]])</f>
        <v>2013</v>
      </c>
      <c r="AL262">
        <f>YEAR(HRDataset_v14[[#This Row],[DOB]])</f>
        <v>1965</v>
      </c>
    </row>
    <row r="263" spans="1:38" x14ac:dyDescent="0.3">
      <c r="A263" t="s">
        <v>631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100</v>
      </c>
      <c r="N263" t="s">
        <v>38</v>
      </c>
      <c r="O263">
        <v>2360</v>
      </c>
      <c r="P263" s="3">
        <v>26735</v>
      </c>
      <c r="Q263" t="s">
        <v>66</v>
      </c>
      <c r="R263" t="s">
        <v>54</v>
      </c>
      <c r="S263" t="s">
        <v>41</v>
      </c>
      <c r="T263" t="s">
        <v>42</v>
      </c>
      <c r="U263" t="s">
        <v>95</v>
      </c>
      <c r="V263" s="4">
        <v>40704</v>
      </c>
      <c r="W263" t="s">
        <v>44</v>
      </c>
      <c r="X263" t="s">
        <v>45</v>
      </c>
      <c r="Y263" t="s">
        <v>46</v>
      </c>
      <c r="Z263" t="s">
        <v>59</v>
      </c>
      <c r="AA263" t="s">
        <v>222</v>
      </c>
      <c r="AB263">
        <v>6</v>
      </c>
      <c r="AC263" t="s">
        <v>49</v>
      </c>
      <c r="AD263" t="s">
        <v>62</v>
      </c>
      <c r="AE263">
        <v>4.3</v>
      </c>
      <c r="AF263">
        <v>3</v>
      </c>
      <c r="AG263">
        <v>5</v>
      </c>
      <c r="AH263" t="s">
        <v>334</v>
      </c>
      <c r="AI263">
        <v>0</v>
      </c>
      <c r="AJ263">
        <v>19</v>
      </c>
      <c r="AK263">
        <f>YEAR(HRDataset_v14[[#This Row],[DateofHire]])</f>
        <v>2011</v>
      </c>
      <c r="AL263">
        <f>YEAR(HRDataset_v14[[#This Row],[DOB]])</f>
        <v>1973</v>
      </c>
    </row>
    <row r="264" spans="1:38" x14ac:dyDescent="0.3">
      <c r="A264" t="s">
        <v>632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246</v>
      </c>
      <c r="N264" t="s">
        <v>38</v>
      </c>
      <c r="O264">
        <v>1545</v>
      </c>
      <c r="P264" s="3">
        <v>30356</v>
      </c>
      <c r="Q264" t="s">
        <v>39</v>
      </c>
      <c r="R264" t="s">
        <v>54</v>
      </c>
      <c r="S264" t="s">
        <v>41</v>
      </c>
      <c r="T264" t="s">
        <v>42</v>
      </c>
      <c r="U264" t="s">
        <v>140</v>
      </c>
      <c r="V264" s="4">
        <v>42551</v>
      </c>
      <c r="W264" t="s">
        <v>44</v>
      </c>
      <c r="X264" t="s">
        <v>45</v>
      </c>
      <c r="Y264" t="s">
        <v>46</v>
      </c>
      <c r="Z264" t="s">
        <v>59</v>
      </c>
      <c r="AA264" t="s">
        <v>101</v>
      </c>
      <c r="AB264">
        <v>7</v>
      </c>
      <c r="AC264" t="s">
        <v>49</v>
      </c>
      <c r="AD264" t="s">
        <v>62</v>
      </c>
      <c r="AE264">
        <v>3.27</v>
      </c>
      <c r="AF264">
        <v>4</v>
      </c>
      <c r="AG264">
        <v>5</v>
      </c>
      <c r="AH264" t="s">
        <v>131</v>
      </c>
      <c r="AI264">
        <v>0</v>
      </c>
      <c r="AJ264">
        <v>13</v>
      </c>
      <c r="AK264">
        <f>YEAR(HRDataset_v14[[#This Row],[DateofHire]])</f>
        <v>2016</v>
      </c>
      <c r="AL264">
        <f>YEAR(HRDataset_v14[[#This Row],[DOB]])</f>
        <v>1983</v>
      </c>
    </row>
    <row r="265" spans="1:38" x14ac:dyDescent="0.3">
      <c r="A265" t="s">
        <v>633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37</v>
      </c>
      <c r="N265" t="s">
        <v>38</v>
      </c>
      <c r="O265">
        <v>2093</v>
      </c>
      <c r="P265" s="3">
        <v>25039</v>
      </c>
      <c r="Q265" t="s">
        <v>66</v>
      </c>
      <c r="R265" t="s">
        <v>54</v>
      </c>
      <c r="S265" t="s">
        <v>41</v>
      </c>
      <c r="T265" t="s">
        <v>42</v>
      </c>
      <c r="U265" t="s">
        <v>43</v>
      </c>
      <c r="V265" s="4">
        <v>40959</v>
      </c>
      <c r="W265" t="s">
        <v>44</v>
      </c>
      <c r="X265" t="s">
        <v>45</v>
      </c>
      <c r="Y265" t="s">
        <v>46</v>
      </c>
      <c r="Z265" t="s">
        <v>47</v>
      </c>
      <c r="AA265" t="s">
        <v>96</v>
      </c>
      <c r="AB265">
        <v>12</v>
      </c>
      <c r="AC265" t="s">
        <v>61</v>
      </c>
      <c r="AD265" t="s">
        <v>263</v>
      </c>
      <c r="AE265">
        <v>2.4</v>
      </c>
      <c r="AF265">
        <v>2</v>
      </c>
      <c r="AG265">
        <v>1</v>
      </c>
      <c r="AH265" t="s">
        <v>93</v>
      </c>
      <c r="AI265">
        <v>6</v>
      </c>
      <c r="AJ265">
        <v>20</v>
      </c>
      <c r="AK265">
        <f>YEAR(HRDataset_v14[[#This Row],[DateofHire]])</f>
        <v>2012</v>
      </c>
      <c r="AL265">
        <f>YEAR(HRDataset_v14[[#This Row],[DOB]])</f>
        <v>1968</v>
      </c>
    </row>
    <row r="266" spans="1:38" x14ac:dyDescent="0.3">
      <c r="A266" t="s">
        <v>634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165</v>
      </c>
      <c r="N266" t="s">
        <v>38</v>
      </c>
      <c r="O266">
        <v>2451</v>
      </c>
      <c r="P266" s="3">
        <v>27667</v>
      </c>
      <c r="Q266" t="s">
        <v>66</v>
      </c>
      <c r="R266" t="s">
        <v>54</v>
      </c>
      <c r="S266" t="s">
        <v>41</v>
      </c>
      <c r="T266" t="s">
        <v>42</v>
      </c>
      <c r="U266" t="s">
        <v>43</v>
      </c>
      <c r="V266" s="4">
        <v>41184</v>
      </c>
      <c r="W266" t="s">
        <v>44</v>
      </c>
      <c r="X266" t="s">
        <v>45</v>
      </c>
      <c r="Y266" t="s">
        <v>46</v>
      </c>
      <c r="Z266" t="s">
        <v>47</v>
      </c>
      <c r="AA266" t="s">
        <v>168</v>
      </c>
      <c r="AB266">
        <v>2</v>
      </c>
      <c r="AC266" t="s">
        <v>49</v>
      </c>
      <c r="AD266" t="s">
        <v>62</v>
      </c>
      <c r="AE266">
        <v>4.83</v>
      </c>
      <c r="AF266">
        <v>5</v>
      </c>
      <c r="AG266">
        <v>0</v>
      </c>
      <c r="AH266" t="s">
        <v>120</v>
      </c>
      <c r="AI266">
        <v>0</v>
      </c>
      <c r="AJ266">
        <v>15</v>
      </c>
      <c r="AK266">
        <f>YEAR(HRDataset_v14[[#This Row],[DateofHire]])</f>
        <v>2012</v>
      </c>
      <c r="AL266">
        <f>YEAR(HRDataset_v14[[#This Row],[DOB]])</f>
        <v>1975</v>
      </c>
    </row>
    <row r="267" spans="1:38" x14ac:dyDescent="0.3">
      <c r="A267" t="s">
        <v>635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37</v>
      </c>
      <c r="N267" t="s">
        <v>38</v>
      </c>
      <c r="O267">
        <v>2359</v>
      </c>
      <c r="P267" s="3">
        <v>26749</v>
      </c>
      <c r="Q267" t="s">
        <v>66</v>
      </c>
      <c r="R267" t="s">
        <v>75</v>
      </c>
      <c r="S267" t="s">
        <v>41</v>
      </c>
      <c r="T267" t="s">
        <v>42</v>
      </c>
      <c r="U267" t="s">
        <v>43</v>
      </c>
      <c r="V267" s="4">
        <v>41407</v>
      </c>
      <c r="W267" t="s">
        <v>636</v>
      </c>
      <c r="X267" t="s">
        <v>111</v>
      </c>
      <c r="Y267" t="s">
        <v>58</v>
      </c>
      <c r="Z267" t="s">
        <v>47</v>
      </c>
      <c r="AA267" t="s">
        <v>107</v>
      </c>
      <c r="AB267">
        <v>14</v>
      </c>
      <c r="AC267" t="s">
        <v>49</v>
      </c>
      <c r="AD267" t="s">
        <v>50</v>
      </c>
      <c r="AE267">
        <v>4.0999999999999996</v>
      </c>
      <c r="AF267">
        <v>4</v>
      </c>
      <c r="AG267">
        <v>0</v>
      </c>
      <c r="AH267" t="s">
        <v>637</v>
      </c>
      <c r="AI267">
        <v>0</v>
      </c>
      <c r="AJ267">
        <v>16</v>
      </c>
      <c r="AK267">
        <f>YEAR(HRDataset_v14[[#This Row],[DateofHire]])</f>
        <v>2013</v>
      </c>
      <c r="AL267">
        <f>YEAR(HRDataset_v14[[#This Row],[DOB]])</f>
        <v>1973</v>
      </c>
    </row>
    <row r="268" spans="1:38" x14ac:dyDescent="0.3">
      <c r="A268" t="s">
        <v>638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37</v>
      </c>
      <c r="N268" t="s">
        <v>38</v>
      </c>
      <c r="O268">
        <v>2050</v>
      </c>
      <c r="P268" s="3">
        <v>30188</v>
      </c>
      <c r="Q268" t="s">
        <v>66</v>
      </c>
      <c r="R268" t="s">
        <v>75</v>
      </c>
      <c r="S268" t="s">
        <v>41</v>
      </c>
      <c r="T268" t="s">
        <v>42</v>
      </c>
      <c r="U268" t="s">
        <v>117</v>
      </c>
      <c r="V268" s="4">
        <v>40553</v>
      </c>
      <c r="W268" t="s">
        <v>44</v>
      </c>
      <c r="X268" t="s">
        <v>45</v>
      </c>
      <c r="Y268" t="s">
        <v>46</v>
      </c>
      <c r="Z268" t="s">
        <v>47</v>
      </c>
      <c r="AA268" t="s">
        <v>69</v>
      </c>
      <c r="AB268">
        <v>20</v>
      </c>
      <c r="AC268" t="s">
        <v>79</v>
      </c>
      <c r="AD268" t="s">
        <v>62</v>
      </c>
      <c r="AE268">
        <v>4.0999999999999996</v>
      </c>
      <c r="AF268">
        <v>4</v>
      </c>
      <c r="AG268">
        <v>0</v>
      </c>
      <c r="AH268" t="s">
        <v>353</v>
      </c>
      <c r="AI268">
        <v>0</v>
      </c>
      <c r="AJ268">
        <v>9</v>
      </c>
      <c r="AK268">
        <f>YEAR(HRDataset_v14[[#This Row],[DateofHire]])</f>
        <v>2011</v>
      </c>
      <c r="AL268">
        <f>YEAR(HRDataset_v14[[#This Row],[DOB]])</f>
        <v>1982</v>
      </c>
    </row>
    <row r="269" spans="1:38" x14ac:dyDescent="0.3">
      <c r="A269" t="s">
        <v>639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182</v>
      </c>
      <c r="N269" t="s">
        <v>640</v>
      </c>
      <c r="O269">
        <v>89139</v>
      </c>
      <c r="P269" s="3">
        <v>27158</v>
      </c>
      <c r="Q269" t="s">
        <v>39</v>
      </c>
      <c r="R269" t="s">
        <v>54</v>
      </c>
      <c r="S269" t="s">
        <v>41</v>
      </c>
      <c r="T269" t="s">
        <v>42</v>
      </c>
      <c r="U269" t="s">
        <v>43</v>
      </c>
      <c r="V269" s="4">
        <v>41771</v>
      </c>
      <c r="W269" t="s">
        <v>44</v>
      </c>
      <c r="X269" t="s">
        <v>45</v>
      </c>
      <c r="Y269" t="s">
        <v>46</v>
      </c>
      <c r="Z269" t="s">
        <v>185</v>
      </c>
      <c r="AA269" t="s">
        <v>213</v>
      </c>
      <c r="AB269">
        <v>21</v>
      </c>
      <c r="AC269" t="s">
        <v>277</v>
      </c>
      <c r="AD269" t="s">
        <v>263</v>
      </c>
      <c r="AE269">
        <v>1.81</v>
      </c>
      <c r="AF269">
        <v>2</v>
      </c>
      <c r="AG269">
        <v>0</v>
      </c>
      <c r="AH269" t="s">
        <v>51</v>
      </c>
      <c r="AI269">
        <v>3</v>
      </c>
      <c r="AJ269">
        <v>5</v>
      </c>
      <c r="AK269">
        <f>YEAR(HRDataset_v14[[#This Row],[DateofHire]])</f>
        <v>2014</v>
      </c>
      <c r="AL269">
        <f>YEAR(HRDataset_v14[[#This Row],[DOB]])</f>
        <v>1974</v>
      </c>
    </row>
    <row r="270" spans="1:38" x14ac:dyDescent="0.3">
      <c r="A270" t="s">
        <v>641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174</v>
      </c>
      <c r="N270" t="s">
        <v>38</v>
      </c>
      <c r="O270">
        <v>2703</v>
      </c>
      <c r="P270" s="3">
        <v>31656</v>
      </c>
      <c r="Q270" t="s">
        <v>39</v>
      </c>
      <c r="R270" t="s">
        <v>40</v>
      </c>
      <c r="S270" t="s">
        <v>41</v>
      </c>
      <c r="T270" t="s">
        <v>42</v>
      </c>
      <c r="U270" t="s">
        <v>43</v>
      </c>
      <c r="V270" s="4">
        <v>41911</v>
      </c>
      <c r="W270" t="s">
        <v>44</v>
      </c>
      <c r="X270" t="s">
        <v>45</v>
      </c>
      <c r="Y270" t="s">
        <v>46</v>
      </c>
      <c r="Z270" t="s">
        <v>162</v>
      </c>
      <c r="AA270" t="s">
        <v>163</v>
      </c>
      <c r="AB270">
        <v>1</v>
      </c>
      <c r="AC270" t="s">
        <v>61</v>
      </c>
      <c r="AD270" t="s">
        <v>62</v>
      </c>
      <c r="AE270">
        <v>3.9</v>
      </c>
      <c r="AF270">
        <v>5</v>
      </c>
      <c r="AG270">
        <v>5</v>
      </c>
      <c r="AH270" t="s">
        <v>280</v>
      </c>
      <c r="AI270">
        <v>0</v>
      </c>
      <c r="AJ270">
        <v>9</v>
      </c>
      <c r="AK270">
        <f>YEAR(HRDataset_v14[[#This Row],[DateofHire]])</f>
        <v>2014</v>
      </c>
      <c r="AL270">
        <f>YEAR(HRDataset_v14[[#This Row],[DOB]])</f>
        <v>1986</v>
      </c>
    </row>
    <row r="271" spans="1:38" x14ac:dyDescent="0.3">
      <c r="A271" t="s">
        <v>642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37</v>
      </c>
      <c r="N271" t="s">
        <v>38</v>
      </c>
      <c r="O271">
        <v>2301</v>
      </c>
      <c r="P271" s="3">
        <v>31120</v>
      </c>
      <c r="Q271" t="s">
        <v>39</v>
      </c>
      <c r="R271" t="s">
        <v>54</v>
      </c>
      <c r="S271" t="s">
        <v>41</v>
      </c>
      <c r="T271" t="s">
        <v>42</v>
      </c>
      <c r="U271" t="s">
        <v>140</v>
      </c>
      <c r="V271" s="4">
        <v>41687</v>
      </c>
      <c r="W271" t="s">
        <v>44</v>
      </c>
      <c r="X271" t="s">
        <v>45</v>
      </c>
      <c r="Y271" t="s">
        <v>46</v>
      </c>
      <c r="Z271" t="s">
        <v>47</v>
      </c>
      <c r="AA271" t="s">
        <v>119</v>
      </c>
      <c r="AB271">
        <v>18</v>
      </c>
      <c r="AC271" t="s">
        <v>49</v>
      </c>
      <c r="AD271" t="s">
        <v>62</v>
      </c>
      <c r="AE271">
        <v>4.7</v>
      </c>
      <c r="AF271">
        <v>3</v>
      </c>
      <c r="AG271">
        <v>0</v>
      </c>
      <c r="AH271" t="s">
        <v>141</v>
      </c>
      <c r="AI271">
        <v>0</v>
      </c>
      <c r="AJ271">
        <v>4</v>
      </c>
      <c r="AK271">
        <f>YEAR(HRDataset_v14[[#This Row],[DateofHire]])</f>
        <v>2014</v>
      </c>
      <c r="AL271">
        <f>YEAR(HRDataset_v14[[#This Row],[DOB]])</f>
        <v>1985</v>
      </c>
    </row>
    <row r="272" spans="1:38" x14ac:dyDescent="0.3">
      <c r="A272" t="s">
        <v>643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182</v>
      </c>
      <c r="N272" t="s">
        <v>644</v>
      </c>
      <c r="O272">
        <v>59102</v>
      </c>
      <c r="P272" s="3">
        <v>32640</v>
      </c>
      <c r="Q272" t="s">
        <v>66</v>
      </c>
      <c r="R272" t="s">
        <v>54</v>
      </c>
      <c r="S272" t="s">
        <v>41</v>
      </c>
      <c r="T272" t="s">
        <v>42</v>
      </c>
      <c r="U272" t="s">
        <v>95</v>
      </c>
      <c r="V272" s="4">
        <v>40448</v>
      </c>
      <c r="W272" t="s">
        <v>44</v>
      </c>
      <c r="X272" t="s">
        <v>45</v>
      </c>
      <c r="Y272" t="s">
        <v>46</v>
      </c>
      <c r="Z272" t="s">
        <v>185</v>
      </c>
      <c r="AA272" t="s">
        <v>186</v>
      </c>
      <c r="AB272">
        <v>17</v>
      </c>
      <c r="AC272" t="s">
        <v>61</v>
      </c>
      <c r="AD272" t="s">
        <v>62</v>
      </c>
      <c r="AE272">
        <v>4.0999999999999996</v>
      </c>
      <c r="AF272">
        <v>4</v>
      </c>
      <c r="AG272">
        <v>0</v>
      </c>
      <c r="AH272" t="s">
        <v>256</v>
      </c>
      <c r="AI272">
        <v>0</v>
      </c>
      <c r="AJ272">
        <v>18</v>
      </c>
      <c r="AK272">
        <f>YEAR(HRDataset_v14[[#This Row],[DateofHire]])</f>
        <v>2010</v>
      </c>
      <c r="AL272">
        <f>YEAR(HRDataset_v14[[#This Row],[DOB]])</f>
        <v>1989</v>
      </c>
    </row>
    <row r="273" spans="1:38" x14ac:dyDescent="0.3">
      <c r="A273" t="s">
        <v>645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165</v>
      </c>
      <c r="N273" t="s">
        <v>38</v>
      </c>
      <c r="O273">
        <v>1776</v>
      </c>
      <c r="P273" s="3">
        <v>28577</v>
      </c>
      <c r="Q273" t="s">
        <v>66</v>
      </c>
      <c r="R273" t="s">
        <v>54</v>
      </c>
      <c r="S273" t="s">
        <v>41</v>
      </c>
      <c r="T273" t="s">
        <v>42</v>
      </c>
      <c r="U273" t="s">
        <v>95</v>
      </c>
      <c r="V273" s="4">
        <v>39821</v>
      </c>
      <c r="W273" t="s">
        <v>44</v>
      </c>
      <c r="X273" t="s">
        <v>45</v>
      </c>
      <c r="Y273" t="s">
        <v>46</v>
      </c>
      <c r="Z273" t="s">
        <v>47</v>
      </c>
      <c r="AA273" t="s">
        <v>168</v>
      </c>
      <c r="AB273">
        <v>2</v>
      </c>
      <c r="AC273" t="s">
        <v>61</v>
      </c>
      <c r="AD273" t="s">
        <v>62</v>
      </c>
      <c r="AE273">
        <v>3.73</v>
      </c>
      <c r="AF273">
        <v>4</v>
      </c>
      <c r="AG273">
        <v>0</v>
      </c>
      <c r="AH273" t="s">
        <v>250</v>
      </c>
      <c r="AI273">
        <v>0</v>
      </c>
      <c r="AJ273">
        <v>12</v>
      </c>
      <c r="AK273">
        <f>YEAR(HRDataset_v14[[#This Row],[DateofHire]])</f>
        <v>2009</v>
      </c>
      <c r="AL273">
        <f>YEAR(HRDataset_v14[[#This Row],[DOB]])</f>
        <v>1978</v>
      </c>
    </row>
    <row r="274" spans="1:38" x14ac:dyDescent="0.3">
      <c r="A274" t="s">
        <v>646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37</v>
      </c>
      <c r="N274" t="s">
        <v>38</v>
      </c>
      <c r="O274">
        <v>2747</v>
      </c>
      <c r="P274" s="3">
        <v>30231</v>
      </c>
      <c r="Q274" t="s">
        <v>39</v>
      </c>
      <c r="R274" t="s">
        <v>54</v>
      </c>
      <c r="S274" t="s">
        <v>41</v>
      </c>
      <c r="T274" t="s">
        <v>104</v>
      </c>
      <c r="U274" t="s">
        <v>43</v>
      </c>
      <c r="V274" s="4">
        <v>42009</v>
      </c>
      <c r="W274" t="s">
        <v>44</v>
      </c>
      <c r="X274" t="s">
        <v>45</v>
      </c>
      <c r="Y274" t="s">
        <v>46</v>
      </c>
      <c r="Z274" t="s">
        <v>47</v>
      </c>
      <c r="AA274" t="s">
        <v>48</v>
      </c>
      <c r="AB274">
        <v>22</v>
      </c>
      <c r="AC274" t="s">
        <v>79</v>
      </c>
      <c r="AD274" t="s">
        <v>62</v>
      </c>
      <c r="AE274">
        <v>4.3600000000000003</v>
      </c>
      <c r="AF274">
        <v>5</v>
      </c>
      <c r="AG274">
        <v>0</v>
      </c>
      <c r="AH274" t="s">
        <v>250</v>
      </c>
      <c r="AI274">
        <v>0</v>
      </c>
      <c r="AJ274">
        <v>10</v>
      </c>
      <c r="AK274">
        <f>YEAR(HRDataset_v14[[#This Row],[DateofHire]])</f>
        <v>2015</v>
      </c>
      <c r="AL274">
        <f>YEAR(HRDataset_v14[[#This Row],[DOB]])</f>
        <v>1982</v>
      </c>
    </row>
    <row r="275" spans="1:38" x14ac:dyDescent="0.3">
      <c r="A275" t="s">
        <v>647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37</v>
      </c>
      <c r="N275" t="s">
        <v>38</v>
      </c>
      <c r="O275">
        <v>2718</v>
      </c>
      <c r="P275" s="3">
        <v>25065</v>
      </c>
      <c r="Q275" t="s">
        <v>66</v>
      </c>
      <c r="R275" t="s">
        <v>40</v>
      </c>
      <c r="S275" t="s">
        <v>133</v>
      </c>
      <c r="T275" t="s">
        <v>42</v>
      </c>
      <c r="U275" t="s">
        <v>140</v>
      </c>
      <c r="V275" s="4">
        <v>41043</v>
      </c>
      <c r="W275" t="s">
        <v>44</v>
      </c>
      <c r="X275" t="s">
        <v>45</v>
      </c>
      <c r="Y275" t="s">
        <v>46</v>
      </c>
      <c r="Z275" t="s">
        <v>47</v>
      </c>
      <c r="AA275" t="s">
        <v>72</v>
      </c>
      <c r="AB275">
        <v>16</v>
      </c>
      <c r="AC275" t="s">
        <v>61</v>
      </c>
      <c r="AD275" t="s">
        <v>62</v>
      </c>
      <c r="AE275">
        <v>3.4</v>
      </c>
      <c r="AF275">
        <v>5</v>
      </c>
      <c r="AG275">
        <v>0</v>
      </c>
      <c r="AH275" t="s">
        <v>256</v>
      </c>
      <c r="AI275">
        <v>0</v>
      </c>
      <c r="AJ275">
        <v>13</v>
      </c>
      <c r="AK275">
        <f>YEAR(HRDataset_v14[[#This Row],[DateofHire]])</f>
        <v>2012</v>
      </c>
      <c r="AL275">
        <f>YEAR(HRDataset_v14[[#This Row],[DOB]])</f>
        <v>1968</v>
      </c>
    </row>
    <row r="276" spans="1:38" x14ac:dyDescent="0.3">
      <c r="A276" t="s">
        <v>648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85</v>
      </c>
      <c r="N276" t="s">
        <v>38</v>
      </c>
      <c r="O276">
        <v>2140</v>
      </c>
      <c r="P276" s="3">
        <v>30442</v>
      </c>
      <c r="Q276" t="s">
        <v>39</v>
      </c>
      <c r="R276" t="s">
        <v>40</v>
      </c>
      <c r="S276" t="s">
        <v>41</v>
      </c>
      <c r="T276" t="s">
        <v>42</v>
      </c>
      <c r="U276" t="s">
        <v>43</v>
      </c>
      <c r="V276" s="4">
        <v>41827</v>
      </c>
      <c r="W276" t="s">
        <v>44</v>
      </c>
      <c r="X276" t="s">
        <v>45</v>
      </c>
      <c r="Y276" t="s">
        <v>46</v>
      </c>
      <c r="Z276" t="s">
        <v>86</v>
      </c>
      <c r="AA276" t="s">
        <v>87</v>
      </c>
      <c r="AB276">
        <v>10</v>
      </c>
      <c r="AC276" t="s">
        <v>49</v>
      </c>
      <c r="AD276" t="s">
        <v>50</v>
      </c>
      <c r="AE276">
        <v>4.5</v>
      </c>
      <c r="AF276">
        <v>5</v>
      </c>
      <c r="AG276">
        <v>5</v>
      </c>
      <c r="AH276" t="s">
        <v>102</v>
      </c>
      <c r="AI276">
        <v>0</v>
      </c>
      <c r="AJ276">
        <v>1</v>
      </c>
      <c r="AK276">
        <f>YEAR(HRDataset_v14[[#This Row],[DateofHire]])</f>
        <v>2014</v>
      </c>
      <c r="AL276">
        <f>YEAR(HRDataset_v14[[#This Row],[DOB]])</f>
        <v>1983</v>
      </c>
    </row>
    <row r="277" spans="1:38" x14ac:dyDescent="0.3">
      <c r="A277" t="s">
        <v>649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270</v>
      </c>
      <c r="N277" t="s">
        <v>38</v>
      </c>
      <c r="O277">
        <v>2134</v>
      </c>
      <c r="P277" s="3">
        <v>32074</v>
      </c>
      <c r="Q277" t="s">
        <v>39</v>
      </c>
      <c r="R277" t="s">
        <v>54</v>
      </c>
      <c r="S277" t="s">
        <v>41</v>
      </c>
      <c r="T277" t="s">
        <v>42</v>
      </c>
      <c r="U277" t="s">
        <v>43</v>
      </c>
      <c r="V277" s="4">
        <v>42845</v>
      </c>
      <c r="W277" t="s">
        <v>44</v>
      </c>
      <c r="X277" t="s">
        <v>45</v>
      </c>
      <c r="Y277" t="s">
        <v>46</v>
      </c>
      <c r="Z277" t="s">
        <v>59</v>
      </c>
      <c r="AA277" t="s">
        <v>272</v>
      </c>
      <c r="AB277">
        <v>13</v>
      </c>
      <c r="AC277" t="s">
        <v>61</v>
      </c>
      <c r="AD277" t="s">
        <v>62</v>
      </c>
      <c r="AE277">
        <v>3.4</v>
      </c>
      <c r="AF277">
        <v>3</v>
      </c>
      <c r="AG277">
        <v>6</v>
      </c>
      <c r="AH277" t="s">
        <v>88</v>
      </c>
      <c r="AI277">
        <v>0</v>
      </c>
      <c r="AJ277">
        <v>14</v>
      </c>
      <c r="AK277">
        <f>YEAR(HRDataset_v14[[#This Row],[DateofHire]])</f>
        <v>2017</v>
      </c>
      <c r="AL277">
        <f>YEAR(HRDataset_v14[[#This Row],[DOB]])</f>
        <v>1987</v>
      </c>
    </row>
    <row r="278" spans="1:38" x14ac:dyDescent="0.3">
      <c r="A278" t="s">
        <v>650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37</v>
      </c>
      <c r="N278" t="s">
        <v>38</v>
      </c>
      <c r="O278">
        <v>1801</v>
      </c>
      <c r="P278" s="3">
        <v>27487</v>
      </c>
      <c r="Q278" t="s">
        <v>66</v>
      </c>
      <c r="R278" t="s">
        <v>54</v>
      </c>
      <c r="S278" t="s">
        <v>220</v>
      </c>
      <c r="T278" t="s">
        <v>42</v>
      </c>
      <c r="U278" t="s">
        <v>95</v>
      </c>
      <c r="V278" s="4">
        <v>39930</v>
      </c>
      <c r="W278" t="s">
        <v>407</v>
      </c>
      <c r="X278" t="s">
        <v>106</v>
      </c>
      <c r="Y278" t="s">
        <v>58</v>
      </c>
      <c r="Z278" t="s">
        <v>47</v>
      </c>
      <c r="AA278" t="s">
        <v>78</v>
      </c>
      <c r="AB278">
        <v>39</v>
      </c>
      <c r="AC278" t="s">
        <v>97</v>
      </c>
      <c r="AD278" t="s">
        <v>62</v>
      </c>
      <c r="AE278">
        <v>4.5</v>
      </c>
      <c r="AF278">
        <v>5</v>
      </c>
      <c r="AG278">
        <v>0</v>
      </c>
      <c r="AH278" t="s">
        <v>503</v>
      </c>
      <c r="AI278">
        <v>0</v>
      </c>
      <c r="AJ278">
        <v>11</v>
      </c>
      <c r="AK278">
        <f>YEAR(HRDataset_v14[[#This Row],[DateofHire]])</f>
        <v>2009</v>
      </c>
      <c r="AL278">
        <f>YEAR(HRDataset_v14[[#This Row],[DOB]])</f>
        <v>1975</v>
      </c>
    </row>
    <row r="279" spans="1:38" x14ac:dyDescent="0.3">
      <c r="A279" t="s">
        <v>651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65</v>
      </c>
      <c r="N279" t="s">
        <v>38</v>
      </c>
      <c r="O279">
        <v>2129</v>
      </c>
      <c r="P279" s="3">
        <v>19503</v>
      </c>
      <c r="Q279" t="s">
        <v>66</v>
      </c>
      <c r="R279" t="s">
        <v>54</v>
      </c>
      <c r="S279" t="s">
        <v>41</v>
      </c>
      <c r="T279" t="s">
        <v>42</v>
      </c>
      <c r="U279" t="s">
        <v>43</v>
      </c>
      <c r="V279" s="4">
        <v>40679</v>
      </c>
      <c r="W279" t="s">
        <v>652</v>
      </c>
      <c r="X279" t="s">
        <v>106</v>
      </c>
      <c r="Y279" t="s">
        <v>58</v>
      </c>
      <c r="Z279" t="s">
        <v>47</v>
      </c>
      <c r="AA279" t="s">
        <v>72</v>
      </c>
      <c r="AB279">
        <v>16</v>
      </c>
      <c r="AC279" t="s">
        <v>79</v>
      </c>
      <c r="AD279" t="s">
        <v>62</v>
      </c>
      <c r="AE279">
        <v>3.93</v>
      </c>
      <c r="AF279">
        <v>3</v>
      </c>
      <c r="AG279">
        <v>0</v>
      </c>
      <c r="AH279" t="s">
        <v>653</v>
      </c>
      <c r="AI279">
        <v>0</v>
      </c>
      <c r="AJ279">
        <v>3</v>
      </c>
      <c r="AK279">
        <f>YEAR(HRDataset_v14[[#This Row],[DateofHire]])</f>
        <v>2011</v>
      </c>
      <c r="AL279">
        <f>YEAR(HRDataset_v14[[#This Row],[DOB]])</f>
        <v>1953</v>
      </c>
    </row>
    <row r="280" spans="1:38" x14ac:dyDescent="0.3">
      <c r="A280" t="s">
        <v>654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182</v>
      </c>
      <c r="N280" t="s">
        <v>655</v>
      </c>
      <c r="O280">
        <v>97756</v>
      </c>
      <c r="P280" s="3">
        <v>23869</v>
      </c>
      <c r="Q280" t="s">
        <v>66</v>
      </c>
      <c r="R280" t="s">
        <v>40</v>
      </c>
      <c r="S280" t="s">
        <v>41</v>
      </c>
      <c r="T280" t="s">
        <v>42</v>
      </c>
      <c r="U280" t="s">
        <v>95</v>
      </c>
      <c r="V280" s="4">
        <v>41911</v>
      </c>
      <c r="W280" t="s">
        <v>44</v>
      </c>
      <c r="X280" t="s">
        <v>45</v>
      </c>
      <c r="Y280" t="s">
        <v>46</v>
      </c>
      <c r="Z280" t="s">
        <v>185</v>
      </c>
      <c r="AA280" t="s">
        <v>213</v>
      </c>
      <c r="AB280">
        <v>21</v>
      </c>
      <c r="AC280" t="s">
        <v>61</v>
      </c>
      <c r="AD280" t="s">
        <v>62</v>
      </c>
      <c r="AE280">
        <v>3.69</v>
      </c>
      <c r="AF280">
        <v>3</v>
      </c>
      <c r="AG280">
        <v>0</v>
      </c>
      <c r="AH280" t="s">
        <v>244</v>
      </c>
      <c r="AI280">
        <v>0</v>
      </c>
      <c r="AJ280">
        <v>18</v>
      </c>
      <c r="AK280">
        <f>YEAR(HRDataset_v14[[#This Row],[DateofHire]])</f>
        <v>2014</v>
      </c>
      <c r="AL280">
        <f>YEAR(HRDataset_v14[[#This Row],[DOB]])</f>
        <v>1965</v>
      </c>
    </row>
    <row r="281" spans="1:38" x14ac:dyDescent="0.3">
      <c r="A281" t="s">
        <v>656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37</v>
      </c>
      <c r="N281" t="s">
        <v>38</v>
      </c>
      <c r="O281">
        <v>2066</v>
      </c>
      <c r="P281" s="3">
        <v>23871</v>
      </c>
      <c r="Q281" t="s">
        <v>66</v>
      </c>
      <c r="R281" t="s">
        <v>40</v>
      </c>
      <c r="S281" t="s">
        <v>41</v>
      </c>
      <c r="T281" t="s">
        <v>42</v>
      </c>
      <c r="U281" t="s">
        <v>43</v>
      </c>
      <c r="V281" s="4">
        <v>40729</v>
      </c>
      <c r="W281" t="s">
        <v>657</v>
      </c>
      <c r="X281" t="s">
        <v>77</v>
      </c>
      <c r="Y281" t="s">
        <v>58</v>
      </c>
      <c r="Z281" t="s">
        <v>47</v>
      </c>
      <c r="AA281" t="s">
        <v>82</v>
      </c>
      <c r="AB281">
        <v>11</v>
      </c>
      <c r="AC281" t="s">
        <v>61</v>
      </c>
      <c r="AD281" t="s">
        <v>62</v>
      </c>
      <c r="AE281">
        <v>3.98</v>
      </c>
      <c r="AF281">
        <v>4</v>
      </c>
      <c r="AG281">
        <v>0</v>
      </c>
      <c r="AH281" t="s">
        <v>658</v>
      </c>
      <c r="AI281">
        <v>0</v>
      </c>
      <c r="AJ281">
        <v>1</v>
      </c>
      <c r="AK281">
        <f>YEAR(HRDataset_v14[[#This Row],[DateofHire]])</f>
        <v>2011</v>
      </c>
      <c r="AL281">
        <f>YEAR(HRDataset_v14[[#This Row],[DOB]])</f>
        <v>1965</v>
      </c>
    </row>
    <row r="282" spans="1:38" x14ac:dyDescent="0.3">
      <c r="A282" t="s">
        <v>659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65</v>
      </c>
      <c r="N282" t="s">
        <v>38</v>
      </c>
      <c r="O282">
        <v>2472</v>
      </c>
      <c r="P282" s="3">
        <v>27653</v>
      </c>
      <c r="Q282" t="s">
        <v>39</v>
      </c>
      <c r="R282" t="s">
        <v>90</v>
      </c>
      <c r="S282" t="s">
        <v>41</v>
      </c>
      <c r="T282" t="s">
        <v>42</v>
      </c>
      <c r="U282" t="s">
        <v>43</v>
      </c>
      <c r="V282" s="4">
        <v>39258</v>
      </c>
      <c r="W282" t="s">
        <v>227</v>
      </c>
      <c r="X282" t="s">
        <v>294</v>
      </c>
      <c r="Y282" t="s">
        <v>58</v>
      </c>
      <c r="Z282" t="s">
        <v>47</v>
      </c>
      <c r="AA282" t="s">
        <v>78</v>
      </c>
      <c r="AB282">
        <v>39</v>
      </c>
      <c r="AC282" t="s">
        <v>333</v>
      </c>
      <c r="AD282" t="s">
        <v>62</v>
      </c>
      <c r="AE282">
        <v>4.0999999999999996</v>
      </c>
      <c r="AF282">
        <v>4</v>
      </c>
      <c r="AG282">
        <v>0</v>
      </c>
      <c r="AH282" t="s">
        <v>660</v>
      </c>
      <c r="AI282">
        <v>0</v>
      </c>
      <c r="AJ282">
        <v>15</v>
      </c>
      <c r="AK282">
        <f>YEAR(HRDataset_v14[[#This Row],[DateofHire]])</f>
        <v>2007</v>
      </c>
      <c r="AL282">
        <f>YEAR(HRDataset_v14[[#This Row],[DOB]])</f>
        <v>1975</v>
      </c>
    </row>
    <row r="283" spans="1:38" x14ac:dyDescent="0.3">
      <c r="A283" t="s">
        <v>661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37</v>
      </c>
      <c r="N283" t="s">
        <v>38</v>
      </c>
      <c r="O283">
        <v>2093</v>
      </c>
      <c r="P283" s="3">
        <v>24628</v>
      </c>
      <c r="Q283" t="s">
        <v>66</v>
      </c>
      <c r="R283" t="s">
        <v>75</v>
      </c>
      <c r="S283" t="s">
        <v>41</v>
      </c>
      <c r="T283" t="s">
        <v>42</v>
      </c>
      <c r="U283" t="s">
        <v>95</v>
      </c>
      <c r="V283" s="4">
        <v>41323</v>
      </c>
      <c r="W283" t="s">
        <v>44</v>
      </c>
      <c r="X283" t="s">
        <v>45</v>
      </c>
      <c r="Y283" t="s">
        <v>46</v>
      </c>
      <c r="Z283" t="s">
        <v>47</v>
      </c>
      <c r="AA283" t="s">
        <v>96</v>
      </c>
      <c r="AB283">
        <v>12</v>
      </c>
      <c r="AC283" t="s">
        <v>61</v>
      </c>
      <c r="AD283" t="s">
        <v>62</v>
      </c>
      <c r="AE283">
        <v>4.21</v>
      </c>
      <c r="AF283">
        <v>5</v>
      </c>
      <c r="AG283">
        <v>0</v>
      </c>
      <c r="AH283" t="s">
        <v>131</v>
      </c>
      <c r="AI283">
        <v>0</v>
      </c>
      <c r="AJ283">
        <v>4</v>
      </c>
      <c r="AK283">
        <f>YEAR(HRDataset_v14[[#This Row],[DateofHire]])</f>
        <v>2013</v>
      </c>
      <c r="AL283">
        <f>YEAR(HRDataset_v14[[#This Row],[DOB]])</f>
        <v>1967</v>
      </c>
    </row>
    <row r="284" spans="1:38" x14ac:dyDescent="0.3">
      <c r="A284" t="s">
        <v>662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182</v>
      </c>
      <c r="N284" t="s">
        <v>663</v>
      </c>
      <c r="O284">
        <v>58782</v>
      </c>
      <c r="P284" s="3">
        <v>24852</v>
      </c>
      <c r="Q284" t="s">
        <v>39</v>
      </c>
      <c r="R284" t="s">
        <v>179</v>
      </c>
      <c r="S284" t="s">
        <v>41</v>
      </c>
      <c r="T284" t="s">
        <v>42</v>
      </c>
      <c r="U284" t="s">
        <v>43</v>
      </c>
      <c r="V284" s="4">
        <v>38726</v>
      </c>
      <c r="W284" t="s">
        <v>44</v>
      </c>
      <c r="X284" t="s">
        <v>45</v>
      </c>
      <c r="Y284" t="s">
        <v>46</v>
      </c>
      <c r="Z284" t="s">
        <v>185</v>
      </c>
      <c r="AA284" t="s">
        <v>213</v>
      </c>
      <c r="AB284">
        <v>21</v>
      </c>
      <c r="AC284" t="s">
        <v>61</v>
      </c>
      <c r="AD284" t="s">
        <v>50</v>
      </c>
      <c r="AE284">
        <v>4.0999999999999996</v>
      </c>
      <c r="AF284">
        <v>3</v>
      </c>
      <c r="AG284">
        <v>0</v>
      </c>
      <c r="AH284" t="s">
        <v>286</v>
      </c>
      <c r="AI284">
        <v>0</v>
      </c>
      <c r="AJ284">
        <v>6</v>
      </c>
      <c r="AK284">
        <f>YEAR(HRDataset_v14[[#This Row],[DateofHire]])</f>
        <v>2006</v>
      </c>
      <c r="AL284">
        <f>YEAR(HRDataset_v14[[#This Row],[DOB]])</f>
        <v>1968</v>
      </c>
    </row>
    <row r="285" spans="1:38" x14ac:dyDescent="0.3">
      <c r="A285" t="s">
        <v>664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37</v>
      </c>
      <c r="N285" t="s">
        <v>38</v>
      </c>
      <c r="O285">
        <v>2021</v>
      </c>
      <c r="P285" s="3">
        <v>30452</v>
      </c>
      <c r="Q285" t="s">
        <v>66</v>
      </c>
      <c r="R285" t="s">
        <v>40</v>
      </c>
      <c r="S285" t="s">
        <v>41</v>
      </c>
      <c r="T285" t="s">
        <v>42</v>
      </c>
      <c r="U285" t="s">
        <v>43</v>
      </c>
      <c r="V285" s="4">
        <v>41687</v>
      </c>
      <c r="W285" t="s">
        <v>44</v>
      </c>
      <c r="X285" t="s">
        <v>45</v>
      </c>
      <c r="Y285" t="s">
        <v>46</v>
      </c>
      <c r="Z285" t="s">
        <v>47</v>
      </c>
      <c r="AA285" t="s">
        <v>107</v>
      </c>
      <c r="AB285">
        <v>14</v>
      </c>
      <c r="AC285" t="s">
        <v>49</v>
      </c>
      <c r="AD285" t="s">
        <v>150</v>
      </c>
      <c r="AE285">
        <v>2.44</v>
      </c>
      <c r="AF285">
        <v>5</v>
      </c>
      <c r="AG285">
        <v>0</v>
      </c>
      <c r="AH285" t="s">
        <v>388</v>
      </c>
      <c r="AI285">
        <v>4</v>
      </c>
      <c r="AJ285">
        <v>18</v>
      </c>
      <c r="AK285">
        <f>YEAR(HRDataset_v14[[#This Row],[DateofHire]])</f>
        <v>2014</v>
      </c>
      <c r="AL285">
        <f>YEAR(HRDataset_v14[[#This Row],[DOB]])</f>
        <v>1983</v>
      </c>
    </row>
    <row r="286" spans="1:38" x14ac:dyDescent="0.3">
      <c r="A286" t="s">
        <v>665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317</v>
      </c>
      <c r="N286" t="s">
        <v>38</v>
      </c>
      <c r="O286">
        <v>1420</v>
      </c>
      <c r="P286" s="3">
        <v>32268</v>
      </c>
      <c r="Q286" t="s">
        <v>39</v>
      </c>
      <c r="R286" t="s">
        <v>54</v>
      </c>
      <c r="S286" t="s">
        <v>41</v>
      </c>
      <c r="T286" t="s">
        <v>42</v>
      </c>
      <c r="U286" t="s">
        <v>43</v>
      </c>
      <c r="V286" s="4">
        <v>42009</v>
      </c>
      <c r="W286" t="s">
        <v>666</v>
      </c>
      <c r="X286" t="s">
        <v>547</v>
      </c>
      <c r="Y286" t="s">
        <v>58</v>
      </c>
      <c r="Z286" t="s">
        <v>59</v>
      </c>
      <c r="AA286" t="s">
        <v>101</v>
      </c>
      <c r="AB286">
        <v>7</v>
      </c>
      <c r="AC286" t="s">
        <v>149</v>
      </c>
      <c r="AD286" t="s">
        <v>62</v>
      </c>
      <c r="AE286">
        <v>5</v>
      </c>
      <c r="AF286">
        <v>3</v>
      </c>
      <c r="AG286">
        <v>5</v>
      </c>
      <c r="AH286" t="s">
        <v>402</v>
      </c>
      <c r="AI286">
        <v>0</v>
      </c>
      <c r="AJ286">
        <v>11</v>
      </c>
      <c r="AK286">
        <f>YEAR(HRDataset_v14[[#This Row],[DateofHire]])</f>
        <v>2015</v>
      </c>
      <c r="AL286">
        <f>YEAR(HRDataset_v14[[#This Row],[DOB]])</f>
        <v>1988</v>
      </c>
    </row>
    <row r="287" spans="1:38" x14ac:dyDescent="0.3">
      <c r="A287" t="s">
        <v>667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85</v>
      </c>
      <c r="N287" t="s">
        <v>38</v>
      </c>
      <c r="O287">
        <v>2451</v>
      </c>
      <c r="P287" s="3">
        <v>30481</v>
      </c>
      <c r="Q287" t="s">
        <v>39</v>
      </c>
      <c r="R287" t="s">
        <v>40</v>
      </c>
      <c r="S287" t="s">
        <v>220</v>
      </c>
      <c r="T287" t="s">
        <v>42</v>
      </c>
      <c r="U287" t="s">
        <v>95</v>
      </c>
      <c r="V287" s="4">
        <v>41323</v>
      </c>
      <c r="W287" t="s">
        <v>668</v>
      </c>
      <c r="X287" t="s">
        <v>547</v>
      </c>
      <c r="Y287" t="s">
        <v>58</v>
      </c>
      <c r="Z287" t="s">
        <v>86</v>
      </c>
      <c r="AA287" t="s">
        <v>87</v>
      </c>
      <c r="AB287">
        <v>10</v>
      </c>
      <c r="AC287" t="s">
        <v>97</v>
      </c>
      <c r="AD287" t="s">
        <v>62</v>
      </c>
      <c r="AE287">
        <v>4.5999999999999996</v>
      </c>
      <c r="AF287">
        <v>3</v>
      </c>
      <c r="AG287">
        <v>4</v>
      </c>
      <c r="AH287" t="s">
        <v>669</v>
      </c>
      <c r="AI287">
        <v>0</v>
      </c>
      <c r="AJ287">
        <v>9</v>
      </c>
      <c r="AK287">
        <f>YEAR(HRDataset_v14[[#This Row],[DateofHire]])</f>
        <v>2013</v>
      </c>
      <c r="AL287">
        <f>YEAR(HRDataset_v14[[#This Row],[DOB]])</f>
        <v>1983</v>
      </c>
    </row>
    <row r="288" spans="1:38" x14ac:dyDescent="0.3">
      <c r="A288" t="s">
        <v>670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65</v>
      </c>
      <c r="N288" t="s">
        <v>38</v>
      </c>
      <c r="O288">
        <v>1778</v>
      </c>
      <c r="P288" s="3">
        <v>31121</v>
      </c>
      <c r="Q288" t="s">
        <v>66</v>
      </c>
      <c r="R288" t="s">
        <v>40</v>
      </c>
      <c r="S288" t="s">
        <v>41</v>
      </c>
      <c r="T288" t="s">
        <v>42</v>
      </c>
      <c r="U288" t="s">
        <v>43</v>
      </c>
      <c r="V288" s="4">
        <v>40553</v>
      </c>
      <c r="W288" t="s">
        <v>671</v>
      </c>
      <c r="X288" t="s">
        <v>111</v>
      </c>
      <c r="Y288" t="s">
        <v>58</v>
      </c>
      <c r="Z288" t="s">
        <v>47</v>
      </c>
      <c r="AA288" t="s">
        <v>82</v>
      </c>
      <c r="AB288">
        <v>11</v>
      </c>
      <c r="AC288" t="s">
        <v>49</v>
      </c>
      <c r="AD288" t="s">
        <v>62</v>
      </c>
      <c r="AE288">
        <v>4.4000000000000004</v>
      </c>
      <c r="AF288">
        <v>3</v>
      </c>
      <c r="AG288">
        <v>0</v>
      </c>
      <c r="AH288" t="s">
        <v>285</v>
      </c>
      <c r="AI288">
        <v>0</v>
      </c>
      <c r="AJ288">
        <v>5</v>
      </c>
      <c r="AK288">
        <f>YEAR(HRDataset_v14[[#This Row],[DateofHire]])</f>
        <v>2011</v>
      </c>
      <c r="AL288">
        <f>YEAR(HRDataset_v14[[#This Row],[DOB]])</f>
        <v>1985</v>
      </c>
    </row>
    <row r="289" spans="1:38" x14ac:dyDescent="0.3">
      <c r="A289" t="s">
        <v>672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317</v>
      </c>
      <c r="N289" t="s">
        <v>38</v>
      </c>
      <c r="O289">
        <v>2343</v>
      </c>
      <c r="P289" s="3">
        <v>25293</v>
      </c>
      <c r="Q289" t="s">
        <v>39</v>
      </c>
      <c r="R289" t="s">
        <v>54</v>
      </c>
      <c r="S289" t="s">
        <v>133</v>
      </c>
      <c r="T289" t="s">
        <v>42</v>
      </c>
      <c r="U289" t="s">
        <v>43</v>
      </c>
      <c r="V289" s="4">
        <v>42093</v>
      </c>
      <c r="W289" t="s">
        <v>44</v>
      </c>
      <c r="X289" t="s">
        <v>45</v>
      </c>
      <c r="Y289" t="s">
        <v>46</v>
      </c>
      <c r="Z289" t="s">
        <v>59</v>
      </c>
      <c r="AA289" t="s">
        <v>101</v>
      </c>
      <c r="AB289">
        <v>7</v>
      </c>
      <c r="AC289" t="s">
        <v>92</v>
      </c>
      <c r="AD289" t="s">
        <v>62</v>
      </c>
      <c r="AE289">
        <v>5</v>
      </c>
      <c r="AF289">
        <v>4</v>
      </c>
      <c r="AG289">
        <v>7</v>
      </c>
      <c r="AH289" t="s">
        <v>131</v>
      </c>
      <c r="AI289">
        <v>0</v>
      </c>
      <c r="AJ289">
        <v>8</v>
      </c>
      <c r="AK289">
        <f>YEAR(HRDataset_v14[[#This Row],[DateofHire]])</f>
        <v>2015</v>
      </c>
      <c r="AL289">
        <f>YEAR(HRDataset_v14[[#This Row],[DOB]])</f>
        <v>1969</v>
      </c>
    </row>
    <row r="290" spans="1:38" x14ac:dyDescent="0.3">
      <c r="A290" t="s">
        <v>673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182</v>
      </c>
      <c r="N290" t="s">
        <v>674</v>
      </c>
      <c r="O290">
        <v>85006</v>
      </c>
      <c r="P290" s="3">
        <v>33381</v>
      </c>
      <c r="Q290" t="s">
        <v>66</v>
      </c>
      <c r="R290" t="s">
        <v>54</v>
      </c>
      <c r="S290" t="s">
        <v>41</v>
      </c>
      <c r="T290" t="s">
        <v>42</v>
      </c>
      <c r="U290" t="s">
        <v>117</v>
      </c>
      <c r="V290" s="4">
        <v>40729</v>
      </c>
      <c r="W290" t="s">
        <v>44</v>
      </c>
      <c r="X290" t="s">
        <v>45</v>
      </c>
      <c r="Y290" t="s">
        <v>46</v>
      </c>
      <c r="Z290" t="s">
        <v>185</v>
      </c>
      <c r="AA290" t="s">
        <v>186</v>
      </c>
      <c r="AB290">
        <v>17</v>
      </c>
      <c r="AC290" t="s">
        <v>61</v>
      </c>
      <c r="AD290" t="s">
        <v>62</v>
      </c>
      <c r="AE290">
        <v>2.81</v>
      </c>
      <c r="AF290">
        <v>3</v>
      </c>
      <c r="AG290">
        <v>0</v>
      </c>
      <c r="AH290" t="s">
        <v>51</v>
      </c>
      <c r="AI290">
        <v>0</v>
      </c>
      <c r="AJ290">
        <v>16</v>
      </c>
      <c r="AK290">
        <f>YEAR(HRDataset_v14[[#This Row],[DateofHire]])</f>
        <v>2011</v>
      </c>
      <c r="AL290">
        <f>YEAR(HRDataset_v14[[#This Row],[DOB]])</f>
        <v>1991</v>
      </c>
    </row>
    <row r="291" spans="1:38" x14ac:dyDescent="0.3">
      <c r="A291" t="s">
        <v>675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37</v>
      </c>
      <c r="N291" t="s">
        <v>38</v>
      </c>
      <c r="O291">
        <v>2171</v>
      </c>
      <c r="P291" s="3">
        <v>31808</v>
      </c>
      <c r="Q291" t="s">
        <v>39</v>
      </c>
      <c r="R291" t="s">
        <v>75</v>
      </c>
      <c r="S291" t="s">
        <v>41</v>
      </c>
      <c r="T291" t="s">
        <v>42</v>
      </c>
      <c r="U291" t="s">
        <v>43</v>
      </c>
      <c r="V291" s="4">
        <v>41134</v>
      </c>
      <c r="W291" t="s">
        <v>492</v>
      </c>
      <c r="X291" t="s">
        <v>426</v>
      </c>
      <c r="Y291" t="s">
        <v>58</v>
      </c>
      <c r="Z291" t="s">
        <v>47</v>
      </c>
      <c r="AA291" t="s">
        <v>69</v>
      </c>
      <c r="AB291">
        <v>20</v>
      </c>
      <c r="AC291" t="s">
        <v>49</v>
      </c>
      <c r="AD291" t="s">
        <v>50</v>
      </c>
      <c r="AE291">
        <v>4.5</v>
      </c>
      <c r="AF291">
        <v>5</v>
      </c>
      <c r="AG291">
        <v>0</v>
      </c>
      <c r="AH291" t="s">
        <v>80</v>
      </c>
      <c r="AI291">
        <v>0</v>
      </c>
      <c r="AJ291">
        <v>15</v>
      </c>
      <c r="AK291">
        <f>YEAR(HRDataset_v14[[#This Row],[DateofHire]])</f>
        <v>2012</v>
      </c>
      <c r="AL291">
        <f>YEAR(HRDataset_v14[[#This Row],[DOB]])</f>
        <v>1987</v>
      </c>
    </row>
    <row r="292" spans="1:38" x14ac:dyDescent="0.3">
      <c r="A292" t="s">
        <v>676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165</v>
      </c>
      <c r="N292" t="s">
        <v>38</v>
      </c>
      <c r="O292">
        <v>2169</v>
      </c>
      <c r="P292" s="3">
        <v>25121</v>
      </c>
      <c r="Q292" t="s">
        <v>39</v>
      </c>
      <c r="R292" t="s">
        <v>75</v>
      </c>
      <c r="S292" t="s">
        <v>41</v>
      </c>
      <c r="T292" t="s">
        <v>42</v>
      </c>
      <c r="U292" t="s">
        <v>43</v>
      </c>
      <c r="V292" s="4">
        <v>40756</v>
      </c>
      <c r="W292" t="s">
        <v>44</v>
      </c>
      <c r="X292" t="s">
        <v>45</v>
      </c>
      <c r="Y292" t="s">
        <v>46</v>
      </c>
      <c r="Z292" t="s">
        <v>47</v>
      </c>
      <c r="AA292" t="s">
        <v>168</v>
      </c>
      <c r="AB292">
        <v>2</v>
      </c>
      <c r="AC292" t="s">
        <v>92</v>
      </c>
      <c r="AD292" t="s">
        <v>62</v>
      </c>
      <c r="AE292">
        <v>3.93</v>
      </c>
      <c r="AF292">
        <v>3</v>
      </c>
      <c r="AG292">
        <v>0</v>
      </c>
      <c r="AH292" t="s">
        <v>147</v>
      </c>
      <c r="AI292">
        <v>0</v>
      </c>
      <c r="AJ292">
        <v>19</v>
      </c>
      <c r="AK292">
        <f>YEAR(HRDataset_v14[[#This Row],[DateofHire]])</f>
        <v>2011</v>
      </c>
      <c r="AL292">
        <f>YEAR(HRDataset_v14[[#This Row],[DOB]])</f>
        <v>1968</v>
      </c>
    </row>
    <row r="293" spans="1:38" x14ac:dyDescent="0.3">
      <c r="A293" t="s">
        <v>677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182</v>
      </c>
      <c r="N293" t="s">
        <v>678</v>
      </c>
      <c r="O293">
        <v>4063</v>
      </c>
      <c r="P293" s="3">
        <v>32700</v>
      </c>
      <c r="Q293" t="s">
        <v>39</v>
      </c>
      <c r="R293" t="s">
        <v>40</v>
      </c>
      <c r="S293" t="s">
        <v>41</v>
      </c>
      <c r="T293" t="s">
        <v>42</v>
      </c>
      <c r="U293" t="s">
        <v>140</v>
      </c>
      <c r="V293" s="4">
        <v>40973</v>
      </c>
      <c r="W293" t="s">
        <v>44</v>
      </c>
      <c r="X293" t="s">
        <v>45</v>
      </c>
      <c r="Y293" t="s">
        <v>46</v>
      </c>
      <c r="Z293" t="s">
        <v>185</v>
      </c>
      <c r="AA293" t="s">
        <v>186</v>
      </c>
      <c r="AB293">
        <v>17</v>
      </c>
      <c r="AC293" t="s">
        <v>277</v>
      </c>
      <c r="AD293" t="s">
        <v>62</v>
      </c>
      <c r="AE293">
        <v>4.5</v>
      </c>
      <c r="AF293">
        <v>4</v>
      </c>
      <c r="AG293">
        <v>0</v>
      </c>
      <c r="AH293" t="s">
        <v>280</v>
      </c>
      <c r="AI293">
        <v>0</v>
      </c>
      <c r="AJ293">
        <v>11</v>
      </c>
      <c r="AK293">
        <f>YEAR(HRDataset_v14[[#This Row],[DateofHire]])</f>
        <v>2012</v>
      </c>
      <c r="AL293">
        <f>YEAR(HRDataset_v14[[#This Row],[DOB]])</f>
        <v>1989</v>
      </c>
    </row>
    <row r="294" spans="1:38" x14ac:dyDescent="0.3">
      <c r="A294" t="s">
        <v>679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135</v>
      </c>
      <c r="N294" t="s">
        <v>38</v>
      </c>
      <c r="O294">
        <v>1960</v>
      </c>
      <c r="P294" s="3">
        <v>31631</v>
      </c>
      <c r="Q294" t="s">
        <v>39</v>
      </c>
      <c r="R294" t="s">
        <v>54</v>
      </c>
      <c r="S294" t="s">
        <v>41</v>
      </c>
      <c r="T294" t="s">
        <v>42</v>
      </c>
      <c r="U294" t="s">
        <v>95</v>
      </c>
      <c r="V294" s="4">
        <v>42051</v>
      </c>
      <c r="W294" t="s">
        <v>680</v>
      </c>
      <c r="X294" t="s">
        <v>305</v>
      </c>
      <c r="Y294" t="s">
        <v>128</v>
      </c>
      <c r="Z294" t="s">
        <v>59</v>
      </c>
      <c r="AA294" t="s">
        <v>60</v>
      </c>
      <c r="AB294">
        <v>4</v>
      </c>
      <c r="AC294" t="s">
        <v>92</v>
      </c>
      <c r="AD294" t="s">
        <v>62</v>
      </c>
      <c r="AE294">
        <v>4.33</v>
      </c>
      <c r="AF294">
        <v>3</v>
      </c>
      <c r="AG294">
        <v>7</v>
      </c>
      <c r="AH294" t="s">
        <v>271</v>
      </c>
      <c r="AI294">
        <v>0</v>
      </c>
      <c r="AJ294">
        <v>9</v>
      </c>
      <c r="AK294">
        <f>YEAR(HRDataset_v14[[#This Row],[DateofHire]])</f>
        <v>2015</v>
      </c>
      <c r="AL294">
        <f>YEAR(HRDataset_v14[[#This Row],[DOB]])</f>
        <v>1986</v>
      </c>
    </row>
    <row r="295" spans="1:38" x14ac:dyDescent="0.3">
      <c r="A295" t="s">
        <v>681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37</v>
      </c>
      <c r="N295" t="s">
        <v>38</v>
      </c>
      <c r="O295">
        <v>2747</v>
      </c>
      <c r="P295" s="3">
        <v>31566</v>
      </c>
      <c r="Q295" t="s">
        <v>66</v>
      </c>
      <c r="R295" t="s">
        <v>54</v>
      </c>
      <c r="S295" t="s">
        <v>41</v>
      </c>
      <c r="T295" t="s">
        <v>42</v>
      </c>
      <c r="U295" t="s">
        <v>43</v>
      </c>
      <c r="V295" s="4">
        <v>40812</v>
      </c>
      <c r="W295" t="s">
        <v>682</v>
      </c>
      <c r="X295" t="s">
        <v>683</v>
      </c>
      <c r="Y295" t="s">
        <v>128</v>
      </c>
      <c r="Z295" t="s">
        <v>47</v>
      </c>
      <c r="AA295" t="s">
        <v>119</v>
      </c>
      <c r="AB295">
        <v>18</v>
      </c>
      <c r="AC295" t="s">
        <v>79</v>
      </c>
      <c r="AD295" t="s">
        <v>50</v>
      </c>
      <c r="AE295">
        <v>4.3</v>
      </c>
      <c r="AF295">
        <v>5</v>
      </c>
      <c r="AG295">
        <v>0</v>
      </c>
      <c r="AH295" t="s">
        <v>684</v>
      </c>
      <c r="AI295">
        <v>0</v>
      </c>
      <c r="AJ295">
        <v>18</v>
      </c>
      <c r="AK295">
        <f>YEAR(HRDataset_v14[[#This Row],[DateofHire]])</f>
        <v>2011</v>
      </c>
      <c r="AL295">
        <f>YEAR(HRDataset_v14[[#This Row],[DOB]])</f>
        <v>1986</v>
      </c>
    </row>
    <row r="296" spans="1:38" x14ac:dyDescent="0.3">
      <c r="A296" t="s">
        <v>685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37</v>
      </c>
      <c r="N296" t="s">
        <v>38</v>
      </c>
      <c r="O296">
        <v>2124</v>
      </c>
      <c r="P296" s="3">
        <v>31143</v>
      </c>
      <c r="Q296" t="s">
        <v>66</v>
      </c>
      <c r="R296" t="s">
        <v>40</v>
      </c>
      <c r="S296" t="s">
        <v>41</v>
      </c>
      <c r="T296" t="s">
        <v>42</v>
      </c>
      <c r="U296" t="s">
        <v>43</v>
      </c>
      <c r="V296" s="4">
        <v>42190</v>
      </c>
      <c r="W296" t="s">
        <v>44</v>
      </c>
      <c r="X296" t="s">
        <v>45</v>
      </c>
      <c r="Y296" t="s">
        <v>46</v>
      </c>
      <c r="Z296" t="s">
        <v>47</v>
      </c>
      <c r="AA296" t="s">
        <v>48</v>
      </c>
      <c r="AB296">
        <v>22</v>
      </c>
      <c r="AC296" t="s">
        <v>49</v>
      </c>
      <c r="AD296" t="s">
        <v>62</v>
      </c>
      <c r="AE296">
        <v>3.21</v>
      </c>
      <c r="AF296">
        <v>3</v>
      </c>
      <c r="AG296">
        <v>0</v>
      </c>
      <c r="AH296" t="s">
        <v>278</v>
      </c>
      <c r="AI296">
        <v>0</v>
      </c>
      <c r="AJ296">
        <v>7</v>
      </c>
      <c r="AK296">
        <f>YEAR(HRDataset_v14[[#This Row],[DateofHire]])</f>
        <v>2015</v>
      </c>
      <c r="AL296">
        <f>YEAR(HRDataset_v14[[#This Row],[DOB]])</f>
        <v>1985</v>
      </c>
    </row>
    <row r="297" spans="1:38" x14ac:dyDescent="0.3">
      <c r="A297" t="s">
        <v>686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65</v>
      </c>
      <c r="N297" t="s">
        <v>38</v>
      </c>
      <c r="O297">
        <v>2459</v>
      </c>
      <c r="P297" s="3">
        <v>27800</v>
      </c>
      <c r="Q297" t="s">
        <v>39</v>
      </c>
      <c r="R297" t="s">
        <v>40</v>
      </c>
      <c r="S297" t="s">
        <v>41</v>
      </c>
      <c r="T297" t="s">
        <v>42</v>
      </c>
      <c r="U297" t="s">
        <v>95</v>
      </c>
      <c r="V297" s="4">
        <v>41869</v>
      </c>
      <c r="W297" t="s">
        <v>44</v>
      </c>
      <c r="X297" t="s">
        <v>45</v>
      </c>
      <c r="Y297" t="s">
        <v>46</v>
      </c>
      <c r="Z297" t="s">
        <v>47</v>
      </c>
      <c r="AA297" t="s">
        <v>91</v>
      </c>
      <c r="AB297">
        <v>19</v>
      </c>
      <c r="AC297" t="s">
        <v>92</v>
      </c>
      <c r="AD297" t="s">
        <v>62</v>
      </c>
      <c r="AE297">
        <v>3.11</v>
      </c>
      <c r="AF297">
        <v>5</v>
      </c>
      <c r="AG297">
        <v>0</v>
      </c>
      <c r="AH297" t="s">
        <v>205</v>
      </c>
      <c r="AI297">
        <v>0</v>
      </c>
      <c r="AJ297">
        <v>4</v>
      </c>
      <c r="AK297">
        <f>YEAR(HRDataset_v14[[#This Row],[DateofHire]])</f>
        <v>2014</v>
      </c>
      <c r="AL297">
        <f>YEAR(HRDataset_v14[[#This Row],[DOB]])</f>
        <v>1976</v>
      </c>
    </row>
    <row r="298" spans="1:38" x14ac:dyDescent="0.3">
      <c r="A298" t="s">
        <v>687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165</v>
      </c>
      <c r="N298" t="s">
        <v>38</v>
      </c>
      <c r="O298">
        <v>2478</v>
      </c>
      <c r="P298" s="3">
        <v>20407</v>
      </c>
      <c r="Q298" t="s">
        <v>66</v>
      </c>
      <c r="R298" t="s">
        <v>54</v>
      </c>
      <c r="S298" t="s">
        <v>41</v>
      </c>
      <c r="T298" t="s">
        <v>42</v>
      </c>
      <c r="U298" t="s">
        <v>95</v>
      </c>
      <c r="V298" s="4">
        <v>40812</v>
      </c>
      <c r="W298" t="s">
        <v>688</v>
      </c>
      <c r="X298" t="s">
        <v>106</v>
      </c>
      <c r="Y298" t="s">
        <v>58</v>
      </c>
      <c r="Z298" t="s">
        <v>47</v>
      </c>
      <c r="AA298" t="s">
        <v>168</v>
      </c>
      <c r="AB298">
        <v>2</v>
      </c>
      <c r="AC298" t="s">
        <v>97</v>
      </c>
      <c r="AD298" t="s">
        <v>62</v>
      </c>
      <c r="AE298">
        <v>4.5</v>
      </c>
      <c r="AF298">
        <v>3</v>
      </c>
      <c r="AG298">
        <v>0</v>
      </c>
      <c r="AH298" t="s">
        <v>688</v>
      </c>
      <c r="AI298">
        <v>0</v>
      </c>
      <c r="AJ298">
        <v>5</v>
      </c>
      <c r="AK298">
        <f>YEAR(HRDataset_v14[[#This Row],[DateofHire]])</f>
        <v>2011</v>
      </c>
      <c r="AL298">
        <f>YEAR(HRDataset_v14[[#This Row],[DOB]])</f>
        <v>1955</v>
      </c>
    </row>
    <row r="299" spans="1:38" x14ac:dyDescent="0.3">
      <c r="A299" t="s">
        <v>689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37</v>
      </c>
      <c r="N299" t="s">
        <v>38</v>
      </c>
      <c r="O299">
        <v>1887</v>
      </c>
      <c r="P299" s="3">
        <v>29435</v>
      </c>
      <c r="Q299" t="s">
        <v>66</v>
      </c>
      <c r="R299" t="s">
        <v>40</v>
      </c>
      <c r="S299" t="s">
        <v>41</v>
      </c>
      <c r="T299" t="s">
        <v>42</v>
      </c>
      <c r="U299" t="s">
        <v>43</v>
      </c>
      <c r="V299" s="4">
        <v>41134</v>
      </c>
      <c r="W299" t="s">
        <v>690</v>
      </c>
      <c r="X299" t="s">
        <v>57</v>
      </c>
      <c r="Y299" t="s">
        <v>58</v>
      </c>
      <c r="Z299" t="s">
        <v>47</v>
      </c>
      <c r="AA299" t="s">
        <v>72</v>
      </c>
      <c r="AB299">
        <v>16</v>
      </c>
      <c r="AC299" t="s">
        <v>149</v>
      </c>
      <c r="AD299" t="s">
        <v>150</v>
      </c>
      <c r="AE299">
        <v>2.5</v>
      </c>
      <c r="AF299">
        <v>3</v>
      </c>
      <c r="AG299">
        <v>0</v>
      </c>
      <c r="AH299" t="s">
        <v>691</v>
      </c>
      <c r="AI299">
        <v>6</v>
      </c>
      <c r="AJ299">
        <v>13</v>
      </c>
      <c r="AK299">
        <f>YEAR(HRDataset_v14[[#This Row],[DateofHire]])</f>
        <v>2012</v>
      </c>
      <c r="AL299">
        <f>YEAR(HRDataset_v14[[#This Row],[DOB]])</f>
        <v>1980</v>
      </c>
    </row>
    <row r="300" spans="1:38" x14ac:dyDescent="0.3">
      <c r="A300" t="s">
        <v>692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455</v>
      </c>
      <c r="N300" t="s">
        <v>38</v>
      </c>
      <c r="O300">
        <v>1887</v>
      </c>
      <c r="P300" s="3">
        <v>29775</v>
      </c>
      <c r="Q300" t="s">
        <v>39</v>
      </c>
      <c r="R300" t="s">
        <v>40</v>
      </c>
      <c r="S300" t="s">
        <v>41</v>
      </c>
      <c r="T300" t="s">
        <v>42</v>
      </c>
      <c r="U300" t="s">
        <v>140</v>
      </c>
      <c r="V300" s="4">
        <v>42781</v>
      </c>
      <c r="W300" t="s">
        <v>44</v>
      </c>
      <c r="X300" t="s">
        <v>45</v>
      </c>
      <c r="Y300" t="s">
        <v>46</v>
      </c>
      <c r="Z300" t="s">
        <v>59</v>
      </c>
      <c r="AA300" t="s">
        <v>272</v>
      </c>
      <c r="AB300">
        <v>13</v>
      </c>
      <c r="AC300" t="s">
        <v>61</v>
      </c>
      <c r="AD300" t="s">
        <v>62</v>
      </c>
      <c r="AE300">
        <v>3.42</v>
      </c>
      <c r="AF300">
        <v>4</v>
      </c>
      <c r="AG300">
        <v>7</v>
      </c>
      <c r="AH300" t="s">
        <v>286</v>
      </c>
      <c r="AI300">
        <v>0</v>
      </c>
      <c r="AJ300">
        <v>17</v>
      </c>
      <c r="AK300">
        <f>YEAR(HRDataset_v14[[#This Row],[DateofHire]])</f>
        <v>2017</v>
      </c>
      <c r="AL300">
        <f>YEAR(HRDataset_v14[[#This Row],[DOB]])</f>
        <v>1981</v>
      </c>
    </row>
    <row r="301" spans="1:38" x14ac:dyDescent="0.3">
      <c r="A301" t="s">
        <v>693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246</v>
      </c>
      <c r="N301" t="s">
        <v>38</v>
      </c>
      <c r="O301">
        <v>2453</v>
      </c>
      <c r="P301" s="3">
        <v>28612</v>
      </c>
      <c r="Q301" t="s">
        <v>66</v>
      </c>
      <c r="R301" t="s">
        <v>90</v>
      </c>
      <c r="S301" t="s">
        <v>41</v>
      </c>
      <c r="T301" t="s">
        <v>42</v>
      </c>
      <c r="U301" t="s">
        <v>140</v>
      </c>
      <c r="V301" s="4">
        <v>42093</v>
      </c>
      <c r="W301" t="s">
        <v>44</v>
      </c>
      <c r="X301" t="s">
        <v>45</v>
      </c>
      <c r="Y301" t="s">
        <v>46</v>
      </c>
      <c r="Z301" t="s">
        <v>59</v>
      </c>
      <c r="AA301" t="s">
        <v>101</v>
      </c>
      <c r="AB301">
        <v>7</v>
      </c>
      <c r="AC301" t="s">
        <v>92</v>
      </c>
      <c r="AD301" t="s">
        <v>62</v>
      </c>
      <c r="AE301">
        <v>4.2</v>
      </c>
      <c r="AF301">
        <v>4</v>
      </c>
      <c r="AG301">
        <v>8</v>
      </c>
      <c r="AH301" t="s">
        <v>694</v>
      </c>
      <c r="AI301">
        <v>0</v>
      </c>
      <c r="AJ301">
        <v>7</v>
      </c>
      <c r="AK301">
        <f>YEAR(HRDataset_v14[[#This Row],[DateofHire]])</f>
        <v>2015</v>
      </c>
      <c r="AL301">
        <f>YEAR(HRDataset_v14[[#This Row],[DOB]])</f>
        <v>1978</v>
      </c>
    </row>
    <row r="302" spans="1:38" x14ac:dyDescent="0.3">
      <c r="A302" t="s">
        <v>695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37</v>
      </c>
      <c r="N302" t="s">
        <v>38</v>
      </c>
      <c r="O302">
        <v>2030</v>
      </c>
      <c r="P302" s="3">
        <v>31921</v>
      </c>
      <c r="Q302" t="s">
        <v>39</v>
      </c>
      <c r="R302" t="s">
        <v>40</v>
      </c>
      <c r="S302" t="s">
        <v>41</v>
      </c>
      <c r="T302" t="s">
        <v>104</v>
      </c>
      <c r="U302" t="s">
        <v>43</v>
      </c>
      <c r="V302" s="4">
        <v>40553</v>
      </c>
      <c r="W302" t="s">
        <v>696</v>
      </c>
      <c r="X302" t="s">
        <v>68</v>
      </c>
      <c r="Y302" t="s">
        <v>58</v>
      </c>
      <c r="Z302" t="s">
        <v>47</v>
      </c>
      <c r="AA302" t="s">
        <v>78</v>
      </c>
      <c r="AB302">
        <v>39</v>
      </c>
      <c r="AC302" t="s">
        <v>49</v>
      </c>
      <c r="AD302" t="s">
        <v>62</v>
      </c>
      <c r="AE302">
        <v>5</v>
      </c>
      <c r="AF302">
        <v>5</v>
      </c>
      <c r="AG302">
        <v>0</v>
      </c>
      <c r="AH302" t="s">
        <v>696</v>
      </c>
      <c r="AI302">
        <v>0</v>
      </c>
      <c r="AJ302">
        <v>11</v>
      </c>
      <c r="AK302">
        <f>YEAR(HRDataset_v14[[#This Row],[DateofHire]])</f>
        <v>2011</v>
      </c>
      <c r="AL302">
        <f>YEAR(HRDataset_v14[[#This Row],[DOB]])</f>
        <v>1987</v>
      </c>
    </row>
    <row r="303" spans="1:38" x14ac:dyDescent="0.3">
      <c r="A303" t="s">
        <v>697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37</v>
      </c>
      <c r="N303" t="s">
        <v>38</v>
      </c>
      <c r="O303">
        <v>2324</v>
      </c>
      <c r="P303" s="3">
        <v>23994</v>
      </c>
      <c r="Q303" t="s">
        <v>39</v>
      </c>
      <c r="R303" t="s">
        <v>54</v>
      </c>
      <c r="S303" t="s">
        <v>133</v>
      </c>
      <c r="T303" t="s">
        <v>42</v>
      </c>
      <c r="U303" t="s">
        <v>43</v>
      </c>
      <c r="V303" s="4">
        <v>40679</v>
      </c>
      <c r="W303" t="s">
        <v>536</v>
      </c>
      <c r="X303" t="s">
        <v>111</v>
      </c>
      <c r="Y303" t="s">
        <v>58</v>
      </c>
      <c r="Z303" t="s">
        <v>47</v>
      </c>
      <c r="AA303" t="s">
        <v>82</v>
      </c>
      <c r="AB303">
        <v>11</v>
      </c>
      <c r="AC303" t="s">
        <v>277</v>
      </c>
      <c r="AD303" t="s">
        <v>62</v>
      </c>
      <c r="AE303">
        <v>5</v>
      </c>
      <c r="AF303">
        <v>3</v>
      </c>
      <c r="AG303">
        <v>0</v>
      </c>
      <c r="AH303" t="s">
        <v>447</v>
      </c>
      <c r="AI303">
        <v>0</v>
      </c>
      <c r="AJ303">
        <v>7</v>
      </c>
      <c r="AK303">
        <f>YEAR(HRDataset_v14[[#This Row],[DateofHire]])</f>
        <v>2011</v>
      </c>
      <c r="AL303">
        <f>YEAR(HRDataset_v14[[#This Row],[DOB]])</f>
        <v>1965</v>
      </c>
    </row>
    <row r="304" spans="1:38" x14ac:dyDescent="0.3">
      <c r="A304" t="s">
        <v>698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37</v>
      </c>
      <c r="N304" t="s">
        <v>38</v>
      </c>
      <c r="O304">
        <v>1876</v>
      </c>
      <c r="P304" s="3">
        <v>30527</v>
      </c>
      <c r="Q304" t="s">
        <v>66</v>
      </c>
      <c r="R304" t="s">
        <v>75</v>
      </c>
      <c r="S304" t="s">
        <v>41</v>
      </c>
      <c r="T304" t="s">
        <v>42</v>
      </c>
      <c r="U304" t="s">
        <v>43</v>
      </c>
      <c r="V304" s="4">
        <v>40553</v>
      </c>
      <c r="W304" t="s">
        <v>212</v>
      </c>
      <c r="X304" t="s">
        <v>106</v>
      </c>
      <c r="Y304" t="s">
        <v>58</v>
      </c>
      <c r="Z304" t="s">
        <v>47</v>
      </c>
      <c r="AA304" t="s">
        <v>91</v>
      </c>
      <c r="AB304">
        <v>19</v>
      </c>
      <c r="AC304" t="s">
        <v>79</v>
      </c>
      <c r="AD304" t="s">
        <v>62</v>
      </c>
      <c r="AE304">
        <v>3.6</v>
      </c>
      <c r="AF304">
        <v>5</v>
      </c>
      <c r="AG304">
        <v>0</v>
      </c>
      <c r="AH304" t="s">
        <v>699</v>
      </c>
      <c r="AI304">
        <v>0</v>
      </c>
      <c r="AJ304">
        <v>9</v>
      </c>
      <c r="AK304">
        <f>YEAR(HRDataset_v14[[#This Row],[DateofHire]])</f>
        <v>2011</v>
      </c>
      <c r="AL304">
        <f>YEAR(HRDataset_v14[[#This Row],[DOB]])</f>
        <v>1983</v>
      </c>
    </row>
    <row r="305" spans="1:38" x14ac:dyDescent="0.3">
      <c r="A305" t="s">
        <v>700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37</v>
      </c>
      <c r="N305" t="s">
        <v>38</v>
      </c>
      <c r="O305">
        <v>2109</v>
      </c>
      <c r="P305" s="3">
        <v>25478</v>
      </c>
      <c r="Q305" t="s">
        <v>66</v>
      </c>
      <c r="R305" t="s">
        <v>40</v>
      </c>
      <c r="S305" t="s">
        <v>41</v>
      </c>
      <c r="T305" t="s">
        <v>104</v>
      </c>
      <c r="U305" t="s">
        <v>95</v>
      </c>
      <c r="V305" s="4">
        <v>40917</v>
      </c>
      <c r="W305" t="s">
        <v>701</v>
      </c>
      <c r="X305" t="s">
        <v>217</v>
      </c>
      <c r="Y305" t="s">
        <v>58</v>
      </c>
      <c r="Z305" t="s">
        <v>47</v>
      </c>
      <c r="AA305" t="s">
        <v>91</v>
      </c>
      <c r="AB305">
        <v>19</v>
      </c>
      <c r="AC305" t="s">
        <v>97</v>
      </c>
      <c r="AD305" t="s">
        <v>62</v>
      </c>
      <c r="AE305">
        <v>4.3</v>
      </c>
      <c r="AF305">
        <v>4</v>
      </c>
      <c r="AG305">
        <v>0</v>
      </c>
      <c r="AH305" t="s">
        <v>702</v>
      </c>
      <c r="AI305">
        <v>0</v>
      </c>
      <c r="AJ305">
        <v>16</v>
      </c>
      <c r="AK305">
        <f>YEAR(HRDataset_v14[[#This Row],[DateofHire]])</f>
        <v>2012</v>
      </c>
      <c r="AL305">
        <f>YEAR(HRDataset_v14[[#This Row],[DOB]])</f>
        <v>1969</v>
      </c>
    </row>
    <row r="306" spans="1:38" x14ac:dyDescent="0.3">
      <c r="A306" t="s">
        <v>703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65</v>
      </c>
      <c r="N306" t="s">
        <v>38</v>
      </c>
      <c r="O306">
        <v>2045</v>
      </c>
      <c r="P306" s="3">
        <v>21496</v>
      </c>
      <c r="Q306" t="s">
        <v>39</v>
      </c>
      <c r="R306" t="s">
        <v>40</v>
      </c>
      <c r="S306" t="s">
        <v>41</v>
      </c>
      <c r="T306" t="s">
        <v>42</v>
      </c>
      <c r="U306" t="s">
        <v>43</v>
      </c>
      <c r="V306" s="4">
        <v>41281</v>
      </c>
      <c r="W306" t="s">
        <v>704</v>
      </c>
      <c r="X306" t="s">
        <v>167</v>
      </c>
      <c r="Y306" t="s">
        <v>58</v>
      </c>
      <c r="Z306" t="s">
        <v>47</v>
      </c>
      <c r="AA306" t="s">
        <v>96</v>
      </c>
      <c r="AB306">
        <v>12</v>
      </c>
      <c r="AC306" t="s">
        <v>49</v>
      </c>
      <c r="AD306" t="s">
        <v>50</v>
      </c>
      <c r="AE306">
        <v>5</v>
      </c>
      <c r="AF306">
        <v>3</v>
      </c>
      <c r="AG306">
        <v>0</v>
      </c>
      <c r="AH306" t="s">
        <v>705</v>
      </c>
      <c r="AI306">
        <v>0</v>
      </c>
      <c r="AJ306">
        <v>7</v>
      </c>
      <c r="AK306">
        <f>YEAR(HRDataset_v14[[#This Row],[DateofHire]])</f>
        <v>2013</v>
      </c>
      <c r="AL306">
        <f>YEAR(HRDataset_v14[[#This Row],[DOB]])</f>
        <v>1958</v>
      </c>
    </row>
    <row r="307" spans="1:38" x14ac:dyDescent="0.3">
      <c r="A307" t="s">
        <v>706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65</v>
      </c>
      <c r="N307" t="s">
        <v>38</v>
      </c>
      <c r="O307">
        <v>2302</v>
      </c>
      <c r="P307" s="3">
        <v>31157</v>
      </c>
      <c r="Q307" t="s">
        <v>66</v>
      </c>
      <c r="R307" t="s">
        <v>40</v>
      </c>
      <c r="S307" t="s">
        <v>41</v>
      </c>
      <c r="T307" t="s">
        <v>42</v>
      </c>
      <c r="U307" t="s">
        <v>43</v>
      </c>
      <c r="V307" s="4">
        <v>41911</v>
      </c>
      <c r="W307" t="s">
        <v>44</v>
      </c>
      <c r="X307" t="s">
        <v>45</v>
      </c>
      <c r="Y307" t="s">
        <v>46</v>
      </c>
      <c r="Z307" t="s">
        <v>47</v>
      </c>
      <c r="AA307" t="s">
        <v>107</v>
      </c>
      <c r="AB307">
        <v>14</v>
      </c>
      <c r="AC307" t="s">
        <v>49</v>
      </c>
      <c r="AD307" t="s">
        <v>62</v>
      </c>
      <c r="AE307">
        <v>3.4</v>
      </c>
      <c r="AF307">
        <v>4</v>
      </c>
      <c r="AG307">
        <v>0</v>
      </c>
      <c r="AH307" t="s">
        <v>190</v>
      </c>
      <c r="AI307">
        <v>0</v>
      </c>
      <c r="AJ307">
        <v>14</v>
      </c>
      <c r="AK307">
        <f>YEAR(HRDataset_v14[[#This Row],[DateofHire]])</f>
        <v>2014</v>
      </c>
      <c r="AL307">
        <f>YEAR(HRDataset_v14[[#This Row],[DOB]])</f>
        <v>1985</v>
      </c>
    </row>
    <row r="308" spans="1:38" x14ac:dyDescent="0.3">
      <c r="A308" t="s">
        <v>707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65</v>
      </c>
      <c r="N308" t="s">
        <v>38</v>
      </c>
      <c r="O308">
        <v>1810</v>
      </c>
      <c r="P308" s="3">
        <v>31178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s="4">
        <v>41827</v>
      </c>
      <c r="W308" t="s">
        <v>44</v>
      </c>
      <c r="X308" t="s">
        <v>45</v>
      </c>
      <c r="Y308" t="s">
        <v>46</v>
      </c>
      <c r="Z308" t="s">
        <v>47</v>
      </c>
      <c r="AA308" t="s">
        <v>69</v>
      </c>
      <c r="AB308">
        <v>20</v>
      </c>
      <c r="AC308" t="s">
        <v>49</v>
      </c>
      <c r="AD308" t="s">
        <v>62</v>
      </c>
      <c r="AE308">
        <v>4.07</v>
      </c>
      <c r="AF308">
        <v>4</v>
      </c>
      <c r="AG308">
        <v>0</v>
      </c>
      <c r="AH308" t="s">
        <v>231</v>
      </c>
      <c r="AI308">
        <v>0</v>
      </c>
      <c r="AJ308">
        <v>13</v>
      </c>
      <c r="AK308">
        <f>YEAR(HRDataset_v14[[#This Row],[DateofHire]])</f>
        <v>2014</v>
      </c>
      <c r="AL308">
        <f>YEAR(HRDataset_v14[[#This Row],[DOB]])</f>
        <v>1985</v>
      </c>
    </row>
    <row r="309" spans="1:38" x14ac:dyDescent="0.3">
      <c r="A309" t="s">
        <v>708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37</v>
      </c>
      <c r="N309" t="s">
        <v>38</v>
      </c>
      <c r="O309">
        <v>2458</v>
      </c>
      <c r="P309" s="3">
        <v>30075</v>
      </c>
      <c r="Q309" t="s">
        <v>66</v>
      </c>
      <c r="R309" t="s">
        <v>40</v>
      </c>
      <c r="S309" t="s">
        <v>41</v>
      </c>
      <c r="T309" t="s">
        <v>42</v>
      </c>
      <c r="U309" t="s">
        <v>140</v>
      </c>
      <c r="V309" s="4">
        <v>39693</v>
      </c>
      <c r="W309" t="s">
        <v>709</v>
      </c>
      <c r="X309" t="s">
        <v>106</v>
      </c>
      <c r="Y309" t="s">
        <v>58</v>
      </c>
      <c r="Z309" t="s">
        <v>47</v>
      </c>
      <c r="AA309" t="s">
        <v>96</v>
      </c>
      <c r="AB309">
        <v>12</v>
      </c>
      <c r="AC309" t="s">
        <v>79</v>
      </c>
      <c r="AD309" t="s">
        <v>263</v>
      </c>
      <c r="AE309">
        <v>3.2</v>
      </c>
      <c r="AF309">
        <v>2</v>
      </c>
      <c r="AG309">
        <v>0</v>
      </c>
      <c r="AH309" t="s">
        <v>710</v>
      </c>
      <c r="AI309">
        <v>5</v>
      </c>
      <c r="AJ309">
        <v>4</v>
      </c>
      <c r="AK309">
        <f>YEAR(HRDataset_v14[[#This Row],[DateofHire]])</f>
        <v>2008</v>
      </c>
      <c r="AL309">
        <f>YEAR(HRDataset_v14[[#This Row],[DOB]])</f>
        <v>1982</v>
      </c>
    </row>
    <row r="310" spans="1:38" x14ac:dyDescent="0.3">
      <c r="A310" t="s">
        <v>711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712</v>
      </c>
      <c r="N310" t="s">
        <v>38</v>
      </c>
      <c r="O310">
        <v>2067</v>
      </c>
      <c r="P310" s="3">
        <v>29097</v>
      </c>
      <c r="Q310" t="s">
        <v>66</v>
      </c>
      <c r="R310" t="s">
        <v>40</v>
      </c>
      <c r="S310" t="s">
        <v>41</v>
      </c>
      <c r="T310" t="s">
        <v>42</v>
      </c>
      <c r="U310" t="s">
        <v>43</v>
      </c>
      <c r="V310" s="4">
        <v>40278</v>
      </c>
      <c r="W310" t="s">
        <v>44</v>
      </c>
      <c r="X310" t="s">
        <v>45</v>
      </c>
      <c r="Y310" t="s">
        <v>46</v>
      </c>
      <c r="Z310" t="s">
        <v>59</v>
      </c>
      <c r="AA310" t="s">
        <v>168</v>
      </c>
      <c r="AB310">
        <v>2</v>
      </c>
      <c r="AC310" t="s">
        <v>92</v>
      </c>
      <c r="AD310" t="s">
        <v>50</v>
      </c>
      <c r="AE310">
        <v>4.5999999999999996</v>
      </c>
      <c r="AF310">
        <v>5</v>
      </c>
      <c r="AG310">
        <v>6</v>
      </c>
      <c r="AH310" t="s">
        <v>190</v>
      </c>
      <c r="AI310">
        <v>0</v>
      </c>
      <c r="AJ310">
        <v>16</v>
      </c>
      <c r="AK310">
        <f>YEAR(HRDataset_v14[[#This Row],[DateofHire]])</f>
        <v>2010</v>
      </c>
      <c r="AL310">
        <f>YEAR(HRDataset_v14[[#This Row],[DOB]])</f>
        <v>1979</v>
      </c>
    </row>
    <row r="311" spans="1:38" x14ac:dyDescent="0.3">
      <c r="A311" t="s">
        <v>713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114</v>
      </c>
      <c r="N311" t="s">
        <v>38</v>
      </c>
      <c r="O311">
        <v>2148</v>
      </c>
      <c r="P311" s="3">
        <v>28910</v>
      </c>
      <c r="Q311" t="s">
        <v>66</v>
      </c>
      <c r="R311" t="s">
        <v>40</v>
      </c>
      <c r="S311" t="s">
        <v>41</v>
      </c>
      <c r="T311" t="s">
        <v>42</v>
      </c>
      <c r="U311" t="s">
        <v>43</v>
      </c>
      <c r="V311" s="4">
        <v>42093</v>
      </c>
      <c r="W311" t="s">
        <v>44</v>
      </c>
      <c r="X311" t="s">
        <v>45</v>
      </c>
      <c r="Y311" t="s">
        <v>46</v>
      </c>
      <c r="Z311" t="s">
        <v>59</v>
      </c>
      <c r="AA311" t="s">
        <v>60</v>
      </c>
      <c r="AB311">
        <v>4</v>
      </c>
      <c r="AC311" t="s">
        <v>92</v>
      </c>
      <c r="AD311" t="s">
        <v>62</v>
      </c>
      <c r="AE311">
        <v>5</v>
      </c>
      <c r="AF311">
        <v>3</v>
      </c>
      <c r="AG311">
        <v>5</v>
      </c>
      <c r="AH311" t="s">
        <v>177</v>
      </c>
      <c r="AI311">
        <v>0</v>
      </c>
      <c r="AJ311">
        <v>11</v>
      </c>
      <c r="AK311">
        <f>YEAR(HRDataset_v14[[#This Row],[DateofHire]])</f>
        <v>2015</v>
      </c>
      <c r="AL311">
        <f>YEAR(HRDataset_v14[[#This Row],[DOB]])</f>
        <v>1979</v>
      </c>
    </row>
    <row r="312" spans="1:38" x14ac:dyDescent="0.3">
      <c r="A312" t="s">
        <v>714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N312" t="s">
        <v>38</v>
      </c>
      <c r="O312">
        <v>1730</v>
      </c>
      <c r="P312" s="3">
        <v>28719</v>
      </c>
      <c r="Q312" t="s">
        <v>66</v>
      </c>
      <c r="R312" t="s">
        <v>90</v>
      </c>
      <c r="S312" t="s">
        <v>41</v>
      </c>
      <c r="T312" t="s">
        <v>42</v>
      </c>
      <c r="U312" t="s">
        <v>140</v>
      </c>
      <c r="V312" s="4">
        <v>41911</v>
      </c>
      <c r="W312" t="s">
        <v>44</v>
      </c>
      <c r="X312" t="s">
        <v>45</v>
      </c>
      <c r="Y312" t="s">
        <v>46</v>
      </c>
      <c r="Z312" t="s">
        <v>47</v>
      </c>
      <c r="AA312" t="s">
        <v>107</v>
      </c>
      <c r="AB312">
        <v>14</v>
      </c>
      <c r="AC312" t="s">
        <v>49</v>
      </c>
      <c r="AD312" t="s">
        <v>62</v>
      </c>
      <c r="AE312">
        <v>4.5</v>
      </c>
      <c r="AF312">
        <v>5</v>
      </c>
      <c r="AG312">
        <v>0</v>
      </c>
      <c r="AH312" t="s">
        <v>198</v>
      </c>
      <c r="AI312">
        <v>0</v>
      </c>
      <c r="AJ312">
        <v>2</v>
      </c>
      <c r="AK312">
        <f>YEAR(HRDataset_v14[[#This Row],[DateofHire]])</f>
        <v>2014</v>
      </c>
      <c r="AL312">
        <f>YEAR(HRDataset_v14[[#This Row],[DOB]])</f>
        <v>1978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B9E3-6BA0-4082-968A-73CA055A915C}">
  <dimension ref="A4:B239"/>
  <sheetViews>
    <sheetView tabSelected="1" topLeftCell="A216" workbookViewId="0">
      <selection activeCell="A235" sqref="A235"/>
    </sheetView>
  </sheetViews>
  <sheetFormatPr defaultRowHeight="14.4" x14ac:dyDescent="0.3"/>
  <cols>
    <col min="1" max="1" width="18.44140625" bestFit="1" customWidth="1"/>
    <col min="2" max="2" width="20.6640625" bestFit="1" customWidth="1"/>
    <col min="3" max="3" width="17.5546875" bestFit="1" customWidth="1"/>
  </cols>
  <sheetData>
    <row r="4" spans="1:2" x14ac:dyDescent="0.3">
      <c r="A4" t="s">
        <v>715</v>
      </c>
    </row>
    <row r="6" spans="1:2" x14ac:dyDescent="0.3">
      <c r="A6" t="s">
        <v>716</v>
      </c>
    </row>
    <row r="7" spans="1:2" x14ac:dyDescent="0.3">
      <c r="A7">
        <f>COUNTA(HRDataset_v14[EmpID])</f>
        <v>311</v>
      </c>
    </row>
    <row r="9" spans="1:2" x14ac:dyDescent="0.3">
      <c r="A9" t="s">
        <v>744</v>
      </c>
    </row>
    <row r="10" spans="1:2" x14ac:dyDescent="0.3">
      <c r="A10">
        <f>COUNTIF(HRDataset_v14[DaysLateLast30],"&gt;0")</f>
        <v>33</v>
      </c>
    </row>
    <row r="12" spans="1:2" x14ac:dyDescent="0.3">
      <c r="A12" t="s">
        <v>745</v>
      </c>
    </row>
    <row r="15" spans="1:2" x14ac:dyDescent="0.3">
      <c r="A15" s="1" t="s">
        <v>717</v>
      </c>
      <c r="B15" t="s">
        <v>719</v>
      </c>
    </row>
    <row r="16" spans="1:2" x14ac:dyDescent="0.3">
      <c r="A16" s="2" t="s">
        <v>162</v>
      </c>
      <c r="B16">
        <v>9</v>
      </c>
    </row>
    <row r="17" spans="1:2" x14ac:dyDescent="0.3">
      <c r="A17" s="2" t="s">
        <v>433</v>
      </c>
      <c r="B17">
        <v>1</v>
      </c>
    </row>
    <row r="18" spans="1:2" x14ac:dyDescent="0.3">
      <c r="A18" s="2" t="s">
        <v>59</v>
      </c>
      <c r="B18">
        <v>50</v>
      </c>
    </row>
    <row r="19" spans="1:2" x14ac:dyDescent="0.3">
      <c r="A19" s="2" t="s">
        <v>47</v>
      </c>
      <c r="B19">
        <v>209</v>
      </c>
    </row>
    <row r="20" spans="1:2" x14ac:dyDescent="0.3">
      <c r="A20" s="2" t="s">
        <v>185</v>
      </c>
      <c r="B20">
        <v>31</v>
      </c>
    </row>
    <row r="21" spans="1:2" x14ac:dyDescent="0.3">
      <c r="A21" s="2" t="s">
        <v>86</v>
      </c>
      <c r="B21">
        <v>11</v>
      </c>
    </row>
    <row r="22" spans="1:2" x14ac:dyDescent="0.3">
      <c r="A22" s="2" t="s">
        <v>718</v>
      </c>
      <c r="B22">
        <v>311</v>
      </c>
    </row>
    <row r="26" spans="1:2" x14ac:dyDescent="0.3">
      <c r="A26" t="s">
        <v>720</v>
      </c>
    </row>
    <row r="29" spans="1:2" x14ac:dyDescent="0.3">
      <c r="A29" s="1" t="s">
        <v>717</v>
      </c>
      <c r="B29" t="s">
        <v>721</v>
      </c>
    </row>
    <row r="30" spans="1:2" x14ac:dyDescent="0.3">
      <c r="A30" s="2" t="s">
        <v>162</v>
      </c>
      <c r="B30">
        <v>71791.888888888891</v>
      </c>
    </row>
    <row r="31" spans="1:2" x14ac:dyDescent="0.3">
      <c r="A31" s="2" t="s">
        <v>433</v>
      </c>
      <c r="B31">
        <v>250000</v>
      </c>
    </row>
    <row r="32" spans="1:2" x14ac:dyDescent="0.3">
      <c r="A32" s="2" t="s">
        <v>59</v>
      </c>
      <c r="B32">
        <v>97064.639999999999</v>
      </c>
    </row>
    <row r="33" spans="1:2" x14ac:dyDescent="0.3">
      <c r="A33" s="2" t="s">
        <v>47</v>
      </c>
      <c r="B33">
        <v>59953.545454545456</v>
      </c>
    </row>
    <row r="34" spans="1:2" x14ac:dyDescent="0.3">
      <c r="A34" s="2" t="s">
        <v>185</v>
      </c>
      <c r="B34">
        <v>69061.258064516136</v>
      </c>
    </row>
    <row r="35" spans="1:2" x14ac:dyDescent="0.3">
      <c r="A35" s="2" t="s">
        <v>86</v>
      </c>
      <c r="B35">
        <v>94989.454545454544</v>
      </c>
    </row>
    <row r="36" spans="1:2" x14ac:dyDescent="0.3">
      <c r="A36" s="2" t="s">
        <v>718</v>
      </c>
      <c r="B36">
        <v>69020.684887459807</v>
      </c>
    </row>
    <row r="40" spans="1:2" x14ac:dyDescent="0.3">
      <c r="A40" t="s">
        <v>722</v>
      </c>
    </row>
    <row r="43" spans="1:2" x14ac:dyDescent="0.3">
      <c r="A43" s="1" t="s">
        <v>717</v>
      </c>
      <c r="B43" t="s">
        <v>719</v>
      </c>
    </row>
    <row r="44" spans="1:2" x14ac:dyDescent="0.3">
      <c r="A44" s="2" t="s">
        <v>149</v>
      </c>
      <c r="B44">
        <v>23</v>
      </c>
    </row>
    <row r="45" spans="1:2" x14ac:dyDescent="0.3">
      <c r="A45" s="2" t="s">
        <v>97</v>
      </c>
      <c r="B45">
        <v>29</v>
      </c>
    </row>
    <row r="46" spans="1:2" x14ac:dyDescent="0.3">
      <c r="A46" s="2" t="s">
        <v>92</v>
      </c>
      <c r="B46">
        <v>31</v>
      </c>
    </row>
    <row r="47" spans="1:2" x14ac:dyDescent="0.3">
      <c r="A47" s="2" t="s">
        <v>79</v>
      </c>
      <c r="B47">
        <v>49</v>
      </c>
    </row>
    <row r="48" spans="1:2" x14ac:dyDescent="0.3">
      <c r="A48" s="2" t="s">
        <v>61</v>
      </c>
      <c r="B48">
        <v>87</v>
      </c>
    </row>
    <row r="49" spans="1:2" x14ac:dyDescent="0.3">
      <c r="A49" s="2" t="s">
        <v>49</v>
      </c>
      <c r="B49">
        <v>76</v>
      </c>
    </row>
    <row r="50" spans="1:2" x14ac:dyDescent="0.3">
      <c r="A50" s="2" t="s">
        <v>123</v>
      </c>
      <c r="B50">
        <v>1</v>
      </c>
    </row>
    <row r="51" spans="1:2" x14ac:dyDescent="0.3">
      <c r="A51" s="2" t="s">
        <v>333</v>
      </c>
      <c r="B51">
        <v>2</v>
      </c>
    </row>
    <row r="52" spans="1:2" x14ac:dyDescent="0.3">
      <c r="A52" s="2" t="s">
        <v>277</v>
      </c>
      <c r="B52">
        <v>13</v>
      </c>
    </row>
    <row r="53" spans="1:2" x14ac:dyDescent="0.3">
      <c r="A53" s="2" t="s">
        <v>718</v>
      </c>
      <c r="B53">
        <v>311</v>
      </c>
    </row>
    <row r="57" spans="1:2" x14ac:dyDescent="0.3">
      <c r="A57" t="s">
        <v>723</v>
      </c>
    </row>
    <row r="60" spans="1:2" x14ac:dyDescent="0.3">
      <c r="A60">
        <f>COUNTIF(HRDataset_v14[FromDiversityJobFairID],1)</f>
        <v>29</v>
      </c>
    </row>
    <row r="63" spans="1:2" x14ac:dyDescent="0.3">
      <c r="A63" t="s">
        <v>724</v>
      </c>
    </row>
    <row r="66" spans="1:2" x14ac:dyDescent="0.3">
      <c r="A66">
        <f>COUNTIF(HRDataset_v14[PerformanceScore],"Exceeds")</f>
        <v>37</v>
      </c>
      <c r="B66" t="s">
        <v>725</v>
      </c>
    </row>
    <row r="68" spans="1:2" x14ac:dyDescent="0.3">
      <c r="A68">
        <v>311</v>
      </c>
      <c r="B68" t="s">
        <v>726</v>
      </c>
    </row>
    <row r="70" spans="1:2" x14ac:dyDescent="0.3">
      <c r="A70">
        <f>(37*100)/311</f>
        <v>11.897106109324758</v>
      </c>
      <c r="B70" t="s">
        <v>727</v>
      </c>
    </row>
    <row r="73" spans="1:2" x14ac:dyDescent="0.3">
      <c r="A73" t="s">
        <v>728</v>
      </c>
    </row>
    <row r="75" spans="1:2" x14ac:dyDescent="0.3">
      <c r="A75">
        <f>COUNTIF(HRDataset_v14[Absences],"&gt;10")</f>
        <v>153</v>
      </c>
    </row>
    <row r="78" spans="1:2" x14ac:dyDescent="0.3">
      <c r="A78" t="s">
        <v>729</v>
      </c>
    </row>
    <row r="81" spans="1:2" x14ac:dyDescent="0.3">
      <c r="A81" s="1" t="s">
        <v>717</v>
      </c>
      <c r="B81" t="s">
        <v>719</v>
      </c>
    </row>
    <row r="82" spans="1:2" x14ac:dyDescent="0.3">
      <c r="A82" s="2" t="s">
        <v>66</v>
      </c>
      <c r="B82">
        <v>176</v>
      </c>
    </row>
    <row r="83" spans="1:2" x14ac:dyDescent="0.3">
      <c r="A83" s="2" t="s">
        <v>39</v>
      </c>
      <c r="B83">
        <v>135</v>
      </c>
    </row>
    <row r="84" spans="1:2" x14ac:dyDescent="0.3">
      <c r="A84" s="2" t="s">
        <v>718</v>
      </c>
      <c r="B84">
        <v>311</v>
      </c>
    </row>
    <row r="87" spans="1:2" x14ac:dyDescent="0.3">
      <c r="A87" s="2" t="s">
        <v>746</v>
      </c>
    </row>
    <row r="90" spans="1:2" x14ac:dyDescent="0.3">
      <c r="A90" s="1" t="s">
        <v>717</v>
      </c>
      <c r="B90" t="s">
        <v>730</v>
      </c>
    </row>
    <row r="91" spans="1:2" x14ac:dyDescent="0.3">
      <c r="A91" s="2" t="s">
        <v>174</v>
      </c>
      <c r="B91">
        <v>63000</v>
      </c>
    </row>
    <row r="92" spans="1:2" x14ac:dyDescent="0.3">
      <c r="A92" s="2" t="s">
        <v>401</v>
      </c>
      <c r="B92">
        <v>49920</v>
      </c>
    </row>
    <row r="93" spans="1:2" x14ac:dyDescent="0.3">
      <c r="A93" s="2" t="s">
        <v>182</v>
      </c>
      <c r="B93">
        <v>55875</v>
      </c>
    </row>
    <row r="94" spans="1:2" x14ac:dyDescent="0.3">
      <c r="A94" s="2" t="s">
        <v>270</v>
      </c>
      <c r="B94">
        <v>90100</v>
      </c>
    </row>
    <row r="95" spans="1:2" x14ac:dyDescent="0.3">
      <c r="A95" s="2" t="s">
        <v>207</v>
      </c>
      <c r="B95">
        <v>110929</v>
      </c>
    </row>
    <row r="96" spans="1:2" x14ac:dyDescent="0.3">
      <c r="A96" s="2" t="s">
        <v>712</v>
      </c>
      <c r="B96">
        <v>220450</v>
      </c>
    </row>
    <row r="97" spans="1:2" x14ac:dyDescent="0.3">
      <c r="A97" s="2" t="s">
        <v>114</v>
      </c>
      <c r="B97">
        <v>83552</v>
      </c>
    </row>
    <row r="98" spans="1:2" x14ac:dyDescent="0.3">
      <c r="A98" s="2" t="s">
        <v>613</v>
      </c>
      <c r="B98">
        <v>88527</v>
      </c>
    </row>
    <row r="99" spans="1:2" x14ac:dyDescent="0.3">
      <c r="A99" s="2" t="s">
        <v>597</v>
      </c>
      <c r="B99">
        <v>150290</v>
      </c>
    </row>
    <row r="100" spans="1:2" x14ac:dyDescent="0.3">
      <c r="A100" s="2" t="s">
        <v>135</v>
      </c>
      <c r="B100">
        <v>97999</v>
      </c>
    </row>
    <row r="101" spans="1:2" x14ac:dyDescent="0.3">
      <c r="A101" s="2" t="s">
        <v>238</v>
      </c>
      <c r="B101">
        <v>170500</v>
      </c>
    </row>
    <row r="102" spans="1:2" x14ac:dyDescent="0.3">
      <c r="A102" s="2" t="s">
        <v>398</v>
      </c>
      <c r="B102">
        <v>180000</v>
      </c>
    </row>
    <row r="103" spans="1:2" x14ac:dyDescent="0.3">
      <c r="A103" s="2" t="s">
        <v>155</v>
      </c>
      <c r="B103">
        <v>103613</v>
      </c>
    </row>
    <row r="104" spans="1:2" x14ac:dyDescent="0.3">
      <c r="A104" s="2" t="s">
        <v>329</v>
      </c>
      <c r="B104">
        <v>178000</v>
      </c>
    </row>
    <row r="105" spans="1:2" x14ac:dyDescent="0.3">
      <c r="A105" s="2" t="s">
        <v>603</v>
      </c>
      <c r="B105">
        <v>140920</v>
      </c>
    </row>
    <row r="106" spans="1:2" x14ac:dyDescent="0.3">
      <c r="A106" s="2" t="s">
        <v>502</v>
      </c>
      <c r="B106">
        <v>157000</v>
      </c>
    </row>
    <row r="107" spans="1:2" x14ac:dyDescent="0.3">
      <c r="A107" s="2" t="s">
        <v>284</v>
      </c>
      <c r="B107">
        <v>138888</v>
      </c>
    </row>
    <row r="108" spans="1:2" x14ac:dyDescent="0.3">
      <c r="A108" s="2" t="s">
        <v>100</v>
      </c>
      <c r="B108">
        <v>50178</v>
      </c>
    </row>
    <row r="109" spans="1:2" x14ac:dyDescent="0.3">
      <c r="A109" s="2" t="s">
        <v>317</v>
      </c>
      <c r="B109">
        <v>50750</v>
      </c>
    </row>
    <row r="110" spans="1:2" x14ac:dyDescent="0.3">
      <c r="A110" s="2" t="s">
        <v>432</v>
      </c>
      <c r="B110">
        <v>250000</v>
      </c>
    </row>
    <row r="111" spans="1:2" x14ac:dyDescent="0.3">
      <c r="A111" s="2" t="s">
        <v>593</v>
      </c>
      <c r="B111">
        <v>120000</v>
      </c>
    </row>
    <row r="112" spans="1:2" x14ac:dyDescent="0.3">
      <c r="A112" s="2" t="s">
        <v>165</v>
      </c>
      <c r="B112">
        <v>62957</v>
      </c>
    </row>
    <row r="113" spans="1:2" x14ac:dyDescent="0.3">
      <c r="A113" s="2" t="s">
        <v>37</v>
      </c>
      <c r="B113">
        <v>45046</v>
      </c>
    </row>
    <row r="114" spans="1:2" x14ac:dyDescent="0.3">
      <c r="A114" s="2" t="s">
        <v>65</v>
      </c>
      <c r="B114">
        <v>55315</v>
      </c>
    </row>
    <row r="115" spans="1:2" x14ac:dyDescent="0.3">
      <c r="A115" s="2" t="s">
        <v>248</v>
      </c>
      <c r="B115">
        <v>65729</v>
      </c>
    </row>
    <row r="116" spans="1:2" x14ac:dyDescent="0.3">
      <c r="A116" s="2" t="s">
        <v>455</v>
      </c>
      <c r="B116">
        <v>81584</v>
      </c>
    </row>
    <row r="117" spans="1:2" x14ac:dyDescent="0.3">
      <c r="A117" s="2" t="s">
        <v>459</v>
      </c>
      <c r="B117">
        <v>93046</v>
      </c>
    </row>
    <row r="118" spans="1:2" x14ac:dyDescent="0.3">
      <c r="A118" s="2" t="s">
        <v>85</v>
      </c>
      <c r="B118">
        <v>83363</v>
      </c>
    </row>
    <row r="119" spans="1:2" x14ac:dyDescent="0.3">
      <c r="A119" s="2" t="s">
        <v>193</v>
      </c>
      <c r="B119">
        <v>77692</v>
      </c>
    </row>
    <row r="120" spans="1:2" x14ac:dyDescent="0.3">
      <c r="A120" s="2" t="s">
        <v>161</v>
      </c>
      <c r="B120">
        <v>99351</v>
      </c>
    </row>
    <row r="121" spans="1:2" x14ac:dyDescent="0.3">
      <c r="A121" s="2" t="s">
        <v>53</v>
      </c>
      <c r="B121">
        <v>100031</v>
      </c>
    </row>
    <row r="122" spans="1:2" x14ac:dyDescent="0.3">
      <c r="A122" s="2" t="s">
        <v>246</v>
      </c>
      <c r="B122">
        <v>85028</v>
      </c>
    </row>
    <row r="123" spans="1:2" x14ac:dyDescent="0.3">
      <c r="A123" s="2" t="s">
        <v>718</v>
      </c>
      <c r="B123">
        <v>45046</v>
      </c>
    </row>
    <row r="126" spans="1:2" x14ac:dyDescent="0.3">
      <c r="A126" s="2" t="s">
        <v>731</v>
      </c>
    </row>
    <row r="129" spans="1:2" x14ac:dyDescent="0.3">
      <c r="A129">
        <f>MEDIAN(HRDataset_v14[Absences])</f>
        <v>10</v>
      </c>
    </row>
    <row r="132" spans="1:2" x14ac:dyDescent="0.3">
      <c r="A132" t="s">
        <v>732</v>
      </c>
    </row>
    <row r="135" spans="1:2" x14ac:dyDescent="0.3">
      <c r="A135" s="1" t="s">
        <v>717</v>
      </c>
      <c r="B135" t="s">
        <v>719</v>
      </c>
    </row>
    <row r="136" spans="1:2" x14ac:dyDescent="0.3">
      <c r="A136" s="2" t="s">
        <v>87</v>
      </c>
      <c r="B136">
        <v>9</v>
      </c>
    </row>
    <row r="137" spans="1:2" x14ac:dyDescent="0.3">
      <c r="A137" s="2" t="s">
        <v>82</v>
      </c>
      <c r="B137">
        <v>21</v>
      </c>
    </row>
    <row r="138" spans="1:2" x14ac:dyDescent="0.3">
      <c r="A138" s="2" t="s">
        <v>332</v>
      </c>
      <c r="B138">
        <v>2</v>
      </c>
    </row>
    <row r="139" spans="1:2" x14ac:dyDescent="0.3">
      <c r="A139" s="2" t="s">
        <v>163</v>
      </c>
      <c r="B139">
        <v>7</v>
      </c>
    </row>
    <row r="140" spans="1:2" x14ac:dyDescent="0.3">
      <c r="A140" s="2" t="s">
        <v>96</v>
      </c>
      <c r="B140">
        <v>22</v>
      </c>
    </row>
    <row r="141" spans="1:2" x14ac:dyDescent="0.3">
      <c r="A141" s="2" t="s">
        <v>272</v>
      </c>
      <c r="B141">
        <v>8</v>
      </c>
    </row>
    <row r="142" spans="1:2" x14ac:dyDescent="0.3">
      <c r="A142" s="2" t="s">
        <v>107</v>
      </c>
      <c r="B142">
        <v>21</v>
      </c>
    </row>
    <row r="143" spans="1:2" x14ac:dyDescent="0.3">
      <c r="A143" s="2" t="s">
        <v>249</v>
      </c>
      <c r="B143">
        <v>3</v>
      </c>
    </row>
    <row r="144" spans="1:2" x14ac:dyDescent="0.3">
      <c r="A144" s="2" t="s">
        <v>72</v>
      </c>
      <c r="B144">
        <v>22</v>
      </c>
    </row>
    <row r="145" spans="1:2" x14ac:dyDescent="0.3">
      <c r="A145" s="2" t="s">
        <v>222</v>
      </c>
      <c r="B145">
        <v>4</v>
      </c>
    </row>
    <row r="146" spans="1:2" x14ac:dyDescent="0.3">
      <c r="A146" s="2" t="s">
        <v>168</v>
      </c>
      <c r="B146">
        <v>19</v>
      </c>
    </row>
    <row r="147" spans="1:2" x14ac:dyDescent="0.3">
      <c r="A147" s="2" t="s">
        <v>194</v>
      </c>
      <c r="B147">
        <v>7</v>
      </c>
    </row>
    <row r="148" spans="1:2" x14ac:dyDescent="0.3">
      <c r="A148" s="2" t="s">
        <v>186</v>
      </c>
      <c r="B148">
        <v>14</v>
      </c>
    </row>
    <row r="149" spans="1:2" x14ac:dyDescent="0.3">
      <c r="A149" s="2" t="s">
        <v>119</v>
      </c>
      <c r="B149">
        <v>22</v>
      </c>
    </row>
    <row r="150" spans="1:2" x14ac:dyDescent="0.3">
      <c r="A150" s="2" t="s">
        <v>91</v>
      </c>
      <c r="B150">
        <v>21</v>
      </c>
    </row>
    <row r="151" spans="1:2" x14ac:dyDescent="0.3">
      <c r="A151" s="2" t="s">
        <v>69</v>
      </c>
      <c r="B151">
        <v>22</v>
      </c>
    </row>
    <row r="152" spans="1:2" x14ac:dyDescent="0.3">
      <c r="A152" s="2" t="s">
        <v>213</v>
      </c>
      <c r="B152">
        <v>13</v>
      </c>
    </row>
    <row r="153" spans="1:2" x14ac:dyDescent="0.3">
      <c r="A153" s="2" t="s">
        <v>48</v>
      </c>
      <c r="B153">
        <v>22</v>
      </c>
    </row>
    <row r="154" spans="1:2" x14ac:dyDescent="0.3">
      <c r="A154" s="2" t="s">
        <v>101</v>
      </c>
      <c r="B154">
        <v>14</v>
      </c>
    </row>
    <row r="155" spans="1:2" x14ac:dyDescent="0.3">
      <c r="A155" s="2" t="s">
        <v>60</v>
      </c>
      <c r="B155">
        <v>17</v>
      </c>
    </row>
    <row r="156" spans="1:2" x14ac:dyDescent="0.3">
      <c r="A156" s="2" t="s">
        <v>78</v>
      </c>
      <c r="B156">
        <v>21</v>
      </c>
    </row>
    <row r="157" spans="1:2" x14ac:dyDescent="0.3">
      <c r="A157" s="2" t="s">
        <v>718</v>
      </c>
      <c r="B157">
        <v>311</v>
      </c>
    </row>
    <row r="160" spans="1:2" x14ac:dyDescent="0.3">
      <c r="A160" s="2" t="s">
        <v>733</v>
      </c>
    </row>
    <row r="163" spans="1:2" x14ac:dyDescent="0.3">
      <c r="A163">
        <f>AVERAGEIF(HRDataset_v14[SpecialProjectsCount],"&gt;0",HRDataset_v14[SpecialProjectsCount])</f>
        <v>5.4142857142857146</v>
      </c>
    </row>
    <row r="166" spans="1:2" x14ac:dyDescent="0.3">
      <c r="A166" t="s">
        <v>734</v>
      </c>
    </row>
    <row r="169" spans="1:2" x14ac:dyDescent="0.3">
      <c r="A169" s="1" t="s">
        <v>717</v>
      </c>
      <c r="B169" t="s">
        <v>719</v>
      </c>
    </row>
    <row r="170" spans="1:2" x14ac:dyDescent="0.3">
      <c r="A170" s="2">
        <v>2011</v>
      </c>
      <c r="B170">
        <v>83</v>
      </c>
    </row>
    <row r="171" spans="1:2" x14ac:dyDescent="0.3">
      <c r="A171" s="2" t="s">
        <v>718</v>
      </c>
      <c r="B171">
        <v>83</v>
      </c>
    </row>
    <row r="173" spans="1:2" x14ac:dyDescent="0.3">
      <c r="A173" t="s">
        <v>737</v>
      </c>
    </row>
    <row r="175" spans="1:2" x14ac:dyDescent="0.3">
      <c r="A175" s="1" t="s">
        <v>717</v>
      </c>
      <c r="B175" t="s">
        <v>719</v>
      </c>
    </row>
    <row r="176" spans="1:2" x14ac:dyDescent="0.3">
      <c r="A176" s="2" t="s">
        <v>368</v>
      </c>
      <c r="B176">
        <v>3</v>
      </c>
    </row>
    <row r="177" spans="1:2" x14ac:dyDescent="0.3">
      <c r="A177" s="2" t="s">
        <v>140</v>
      </c>
      <c r="B177">
        <v>29</v>
      </c>
    </row>
    <row r="178" spans="1:2" x14ac:dyDescent="0.3">
      <c r="A178" s="2" t="s">
        <v>95</v>
      </c>
      <c r="B178">
        <v>80</v>
      </c>
    </row>
    <row r="179" spans="1:2" x14ac:dyDescent="0.3">
      <c r="A179" s="2" t="s">
        <v>496</v>
      </c>
      <c r="B179">
        <v>1</v>
      </c>
    </row>
    <row r="180" spans="1:2" x14ac:dyDescent="0.3">
      <c r="A180" s="2" t="s">
        <v>117</v>
      </c>
      <c r="B180">
        <v>11</v>
      </c>
    </row>
    <row r="181" spans="1:2" x14ac:dyDescent="0.3">
      <c r="A181" s="2" t="s">
        <v>43</v>
      </c>
      <c r="B181">
        <v>187</v>
      </c>
    </row>
    <row r="182" spans="1:2" x14ac:dyDescent="0.3">
      <c r="A182" s="2" t="s">
        <v>718</v>
      </c>
      <c r="B182">
        <v>311</v>
      </c>
    </row>
    <row r="186" spans="1:2" x14ac:dyDescent="0.3">
      <c r="A186" t="s">
        <v>738</v>
      </c>
    </row>
    <row r="189" spans="1:2" x14ac:dyDescent="0.3">
      <c r="A189" s="1" t="s">
        <v>717</v>
      </c>
      <c r="B189" t="s">
        <v>721</v>
      </c>
    </row>
    <row r="190" spans="1:2" x14ac:dyDescent="0.3">
      <c r="A190" s="2" t="s">
        <v>46</v>
      </c>
      <c r="B190">
        <v>70694.033816425115</v>
      </c>
    </row>
    <row r="191" spans="1:2" x14ac:dyDescent="0.3">
      <c r="A191" s="2" t="s">
        <v>128</v>
      </c>
      <c r="B191">
        <v>75264.875</v>
      </c>
    </row>
    <row r="192" spans="1:2" x14ac:dyDescent="0.3">
      <c r="A192" s="2" t="s">
        <v>58</v>
      </c>
      <c r="B192">
        <v>63949.204545454544</v>
      </c>
    </row>
    <row r="193" spans="1:2" x14ac:dyDescent="0.3">
      <c r="A193" s="2" t="s">
        <v>718</v>
      </c>
      <c r="B193">
        <v>69020.684887459807</v>
      </c>
    </row>
    <row r="197" spans="1:2" x14ac:dyDescent="0.3">
      <c r="A197" t="s">
        <v>739</v>
      </c>
    </row>
    <row r="200" spans="1:2" x14ac:dyDescent="0.3">
      <c r="A200" s="1" t="s">
        <v>717</v>
      </c>
      <c r="B200" t="s">
        <v>719</v>
      </c>
    </row>
    <row r="201" spans="1:2" x14ac:dyDescent="0.3">
      <c r="A201" s="2">
        <v>2006</v>
      </c>
      <c r="B201">
        <v>1</v>
      </c>
    </row>
    <row r="202" spans="1:2" x14ac:dyDescent="0.3">
      <c r="A202" s="2">
        <v>2007</v>
      </c>
      <c r="B202">
        <v>2</v>
      </c>
    </row>
    <row r="203" spans="1:2" x14ac:dyDescent="0.3">
      <c r="A203" s="2">
        <v>2008</v>
      </c>
      <c r="B203">
        <v>3</v>
      </c>
    </row>
    <row r="204" spans="1:2" x14ac:dyDescent="0.3">
      <c r="A204" s="2">
        <v>2009</v>
      </c>
      <c r="B204">
        <v>7</v>
      </c>
    </row>
    <row r="205" spans="1:2" x14ac:dyDescent="0.3">
      <c r="A205" s="2">
        <v>2010</v>
      </c>
      <c r="B205">
        <v>9</v>
      </c>
    </row>
    <row r="206" spans="1:2" x14ac:dyDescent="0.3">
      <c r="A206" s="2">
        <v>2011</v>
      </c>
      <c r="B206">
        <v>83</v>
      </c>
    </row>
    <row r="207" spans="1:2" x14ac:dyDescent="0.3">
      <c r="A207" s="2">
        <v>2012</v>
      </c>
      <c r="B207">
        <v>45</v>
      </c>
    </row>
    <row r="208" spans="1:2" x14ac:dyDescent="0.3">
      <c r="A208" s="2">
        <v>2013</v>
      </c>
      <c r="B208">
        <v>44</v>
      </c>
    </row>
    <row r="209" spans="1:2" x14ac:dyDescent="0.3">
      <c r="A209" s="2">
        <v>2014</v>
      </c>
      <c r="B209">
        <v>60</v>
      </c>
    </row>
    <row r="210" spans="1:2" x14ac:dyDescent="0.3">
      <c r="A210" s="2">
        <v>2015</v>
      </c>
      <c r="B210">
        <v>36</v>
      </c>
    </row>
    <row r="211" spans="1:2" x14ac:dyDescent="0.3">
      <c r="A211" s="2">
        <v>2016</v>
      </c>
      <c r="B211">
        <v>14</v>
      </c>
    </row>
    <row r="212" spans="1:2" x14ac:dyDescent="0.3">
      <c r="A212" s="2">
        <v>2017</v>
      </c>
      <c r="B212">
        <v>6</v>
      </c>
    </row>
    <row r="213" spans="1:2" x14ac:dyDescent="0.3">
      <c r="A213" s="2">
        <v>2018</v>
      </c>
      <c r="B213">
        <v>1</v>
      </c>
    </row>
    <row r="214" spans="1:2" x14ac:dyDescent="0.3">
      <c r="A214" s="2" t="s">
        <v>718</v>
      </c>
      <c r="B214">
        <v>311</v>
      </c>
    </row>
    <row r="217" spans="1:2" x14ac:dyDescent="0.3">
      <c r="A217" t="s">
        <v>740</v>
      </c>
    </row>
    <row r="220" spans="1:2" x14ac:dyDescent="0.3">
      <c r="A220" s="1" t="s">
        <v>717</v>
      </c>
      <c r="B220" t="s">
        <v>741</v>
      </c>
    </row>
    <row r="221" spans="1:2" x14ac:dyDescent="0.3">
      <c r="A221" s="2" t="s">
        <v>162</v>
      </c>
      <c r="B221">
        <v>3</v>
      </c>
    </row>
    <row r="222" spans="1:2" x14ac:dyDescent="0.3">
      <c r="A222" s="2" t="s">
        <v>433</v>
      </c>
      <c r="B222">
        <v>3</v>
      </c>
    </row>
    <row r="223" spans="1:2" x14ac:dyDescent="0.3">
      <c r="A223" s="2" t="s">
        <v>59</v>
      </c>
      <c r="B223">
        <v>3.06</v>
      </c>
    </row>
    <row r="224" spans="1:2" x14ac:dyDescent="0.3">
      <c r="A224" s="2" t="s">
        <v>47</v>
      </c>
      <c r="B224">
        <v>2.9712918660287082</v>
      </c>
    </row>
    <row r="225" spans="1:2" x14ac:dyDescent="0.3">
      <c r="A225" s="2" t="s">
        <v>185</v>
      </c>
      <c r="B225">
        <v>2.838709677419355</v>
      </c>
    </row>
    <row r="226" spans="1:2" x14ac:dyDescent="0.3">
      <c r="A226" s="2" t="s">
        <v>86</v>
      </c>
      <c r="B226">
        <v>3.0909090909090908</v>
      </c>
    </row>
    <row r="227" spans="1:2" x14ac:dyDescent="0.3">
      <c r="A227" s="2" t="s">
        <v>718</v>
      </c>
      <c r="B227">
        <v>2.977491961414791</v>
      </c>
    </row>
    <row r="230" spans="1:2" x14ac:dyDescent="0.3">
      <c r="A230" t="s">
        <v>742</v>
      </c>
    </row>
    <row r="233" spans="1:2" x14ac:dyDescent="0.3">
      <c r="A233">
        <f>COUNTIF(HRDataset_v14[Termd],"&gt;0")</f>
        <v>104</v>
      </c>
    </row>
    <row r="235" spans="1:2" x14ac:dyDescent="0.3">
      <c r="A235" t="s">
        <v>743</v>
      </c>
    </row>
    <row r="239" spans="1:2" x14ac:dyDescent="0.3">
      <c r="A239">
        <f>COUNTIF(HRDataset_v14[PerformanceScore],"Needs Improvement")</f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F A A B Q S w M E F A A C A A g A u Y J u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5 g m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Y J u W d n j r x u A A g A A m Q Y A A B M A H A B G b 3 J t d W x h c y 9 T Z W N 0 a W 9 u M S 5 t I K I Y A C i g F A A A A A A A A A A A A A A A A A A A A A A A A A A A A H V U T W / b M A y 9 B 8 h / E L x L B h h B g 3 Y 9 r M i h s 9 u l R d d 1 c b r D m q F g Z C b V J k u G J C f 1 i v 7 3 0 R 9 b 0 l g x A t j h I x 8 f K Y o W u R N a s a R 5 j 8 7 6 v X 7 P P o H B l E 2 m M T i w 6 B 7 X o x M 2 Z h J d v 8 f o S X R h O J I l s u t h r H m R o X K D S y F x G G n l 6 I 8 d B N H H + b 1 F Y + d 3 9 9 d X s 8 n 5 P N Y b J T W k d v 6 G e M j t O n g f P s Q o R S Y c m n E Q B i G L t C w y Z c f H p y G 7 U F y n Q q 3 G p x + O j k Y h + 1 Z o h 4 k r J Y 6 3 n 8 N b r f D n + 7 C R + C 6 4 M z o j j M p A S E l H Q H p n s C D H F m n t g 6 a a k D 2 0 9 n M p E w 4 S j B 0 7 U + x S R k + g V s Q 4 K 3 P c 0 s 0 M K L v U J m s k V 6 A d e P K H L y / B R Z Z L X S I + 3 k K G V K U j Z + b w 2 b 2 G r E a v Y r J e K X d 6 M q y I a v M X M E Z g e g A S D m T i w B X W 5 / A Z F S X 3 I Z T s c F i M u f P Z 7 9 A s E 6 4 N + s B L q j g W a 6 p V u P J a L y 5 B e D M n V X P L r n 2 G J k s 9 O T X x 0 W x 6 9 b R Y p 5 V V a d 0 G / x C 5 p 9 a v n 7 r h + N y x t b 2 O 0 f I O F p G K P 6 i 8 2 E T Y H J T g N + C E 0 h 1 4 C h y 9 c X R H U C 8 n w n T r a K C q X 0 K B t / 4 K m y J Y D 9 T M Y H V l m / P v s m M O x l U O n h 4 o W K H x T m + L + Y 5 p i t w U o q Z s b l s n u B o s u k K g O N b z 1 V W t V s R e M x R m j e U / B 1 V k C z T / J 5 q 6 Y Z f A 2 5 7 s D 1 6 O X I C k m / m L 1 p 2 N d F G X u O d 1 A 9 b t y J n i W u D m M f b N U w y l p W P F K u T 4 q E t 1 v r B I F P Y t 8 r r d K L Q z a e P R k p j q z c 6 G S l C S w M o 2 2 N s 6 I U P g T 6 x a T F u W K e a S p i h l 3 0 E W O 5 u p t d f W w X 6 y M K D f R p v f t F i D s H U 1 b 2 J C 3 6 Q d U j 8 6 I H 9 P 3 G 4 B / Z 5 Q B 7 j O / g J Q S w E C L Q A U A A I A C A C 5 g m 5 Z e D e I 3 K Y A A A D 2 A A A A E g A A A A A A A A A A A A A A A A A A A A A A Q 2 9 u Z m l n L 1 B h Y 2 t h Z 2 U u e G 1 s U E s B A i 0 A F A A C A A g A u Y J u W Q / K 6 a u k A A A A 6 Q A A A B M A A A A A A A A A A A A A A A A A 8 g A A A F t D b 2 5 0 Z W 5 0 X 1 R 5 c G V z X S 5 4 b W x Q S w E C L Q A U A A I A C A C 5 g m 5 Z 2 e O v G 4 A C A A C Z B g A A E w A A A A A A A A A A A A A A A A D j A Q A A R m 9 y b X V s Y X M v U 2 V j d G l v b j E u b V B L B Q Y A A A A A A w A D A M I A A A C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I Q A A A A A A A L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i M j U 3 Z G I 5 L T A 0 Z m U t N G I 0 O S 0 4 Y j k 0 L W U x N W M 4 Y W M 1 M T I z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F J E Y X R h c 2 V 0 X 3 Y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T Y 6 M z k 6 N D k u N j E 5 M j E 3 N V o i I C 8 + P E V u d H J 5 I F R 5 c G U 9 I k Z p b G x D b 2 x 1 b W 5 U e X B l c y I g V m F s d W U 9 I n N C Z 0 1 E Q X d N R E F 3 T U R B d 0 1 E Q m d Z R E J n W U d C Z 1 l H Q m d Z R 0 J n W U d B d 1 l H Q l F N R E J n T U Q i I C 8 + P E V u d H J 5 I F R 5 c G U 9 I k Z p b G x D b 2 x 1 b W 5 O Y W 1 l c y I g V m F s d W U 9 I n N b J n F 1 b 3 Q 7 R W 1 w b G 9 5 Z W V f T m F t Z S Z x d W 9 0 O y w m c X V v d D t F b X B J R C Z x d W 9 0 O y w m c X V v d D t N Y X J y a W V k S U Q m c X V v d D s s J n F 1 b 3 Q 7 T W F y a X R h b F N 0 Y X R 1 c 0 l E J n F 1 b 3 Q 7 L C Z x d W 9 0 O 0 d l b m R l c k l E J n F 1 b 3 Q 7 L C Z x d W 9 0 O 0 V t c F N 0 Y X R 1 c 0 l E J n F 1 b 3 Q 7 L C Z x d W 9 0 O 0 R l c H R J R C Z x d W 9 0 O y w m c X V v d D t Q Z X J m U 2 N v c m V J R C Z x d W 9 0 O y w m c X V v d D t G c m 9 t R G l 2 Z X J z a X R 5 S m 9 i R m F p c k l E J n F 1 b 3 Q 7 L C Z x d W 9 0 O 1 N h b G F y e S Z x d W 9 0 O y w m c X V v d D t U Z X J t Z C Z x d W 9 0 O y w m c X V v d D t Q b 3 N p d G l v b k l E J n F 1 b 3 Q 7 L C Z x d W 9 0 O 1 B v c 2 l 0 a W 9 u J n F 1 b 3 Q 7 L C Z x d W 9 0 O 1 N 0 Y X R l J n F 1 b 3 Q 7 L C Z x d W 9 0 O 1 p p c C Z x d W 9 0 O y w m c X V v d D t E T 0 I m c X V v d D s s J n F 1 b 3 Q 7 U 2 V 4 J n F 1 b 3 Q 7 L C Z x d W 9 0 O 0 1 h c m l 0 Y W x E Z X N j J n F 1 b 3 Q 7 L C Z x d W 9 0 O 0 N p d G l 6 Z W 5 E Z X N j J n F 1 b 3 Q 7 L C Z x d W 9 0 O 0 h p c 3 B h b m l j T G F 0 a W 5 v J n F 1 b 3 Q 7 L C Z x d W 9 0 O 1 J h Y 2 V E Z X N j J n F 1 b 3 Q 7 L C Z x d W 9 0 O 0 R h d G V v Z k h p c m U m c X V v d D s s J n F 1 b 3 Q 7 R G F 0 Z W 9 m V G V y b W l u Y X R p b 2 4 m c X V v d D s s J n F 1 b 3 Q 7 V G V y b V J l Y X N v b i Z x d W 9 0 O y w m c X V v d D t F b X B s b 3 l t Z W 5 0 U 3 R h d H V z J n F 1 b 3 Q 7 L C Z x d W 9 0 O 0 R l c G F y d G 1 l b n Q m c X V v d D s s J n F 1 b 3 Q 7 T W F u Y W d l c k 5 h b W U m c X V v d D s s J n F 1 b 3 Q 7 T W F u Y W d l c k l E J n F 1 b 3 Q 7 L C Z x d W 9 0 O 1 J l Y 3 J 1 a X R t Z W 5 0 U 2 9 1 c m N l J n F 1 b 3 Q 7 L C Z x d W 9 0 O 1 B l c m Z v c m 1 h b m N l U 2 N v c m U m c X V v d D s s J n F 1 b 3 Q 7 R W 5 n Y W d l b W V u d F N 1 c n Z l e S Z x d W 9 0 O y w m c X V v d D t F b X B T Y X R p c 2 Z h Y 3 R p b 2 4 m c X V v d D s s J n F 1 b 3 Q 7 U 3 B l Y 2 l h b F B y b 2 p l Y 3 R z Q 2 9 1 b n Q m c X V v d D s s J n F 1 b 3 Q 7 T G F z d F B l c m Z v c m 1 h b m N l U m V 2 a W V 3 X 0 R h d G U m c X V v d D s s J n F 1 b 3 Q 7 R G F 5 c 0 x h d G V M Y X N 0 M z A m c X V v d D s s J n F 1 b 3 Q 7 Q W J z Z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J E Y X R h c 2 V 0 X 3 Y x N C 9 B d X R v U m V t b 3 Z l Z E N v b H V t b n M x L n t F b X B s b 3 l l Z V 9 O Y W 1 l L D B 9 J n F 1 b 3 Q 7 L C Z x d W 9 0 O 1 N l Y 3 R p b 2 4 x L 0 h S R G F 0 Y X N l d F 9 2 M T Q v Q X V 0 b 1 J l b W 9 2 Z W R D b 2 x 1 b W 5 z M S 5 7 R W 1 w S U Q s M X 0 m c X V v d D s s J n F 1 b 3 Q 7 U 2 V j d G l v b j E v S F J E Y X R h c 2 V 0 X 3 Y x N C 9 B d X R v U m V t b 3 Z l Z E N v b H V t b n M x L n t N Y X J y a W V k S U Q s M n 0 m c X V v d D s s J n F 1 b 3 Q 7 U 2 V j d G l v b j E v S F J E Y X R h c 2 V 0 X 3 Y x N C 9 B d X R v U m V t b 3 Z l Z E N v b H V t b n M x L n t N Y X J p d G F s U 3 R h d H V z S U Q s M 3 0 m c X V v d D s s J n F 1 b 3 Q 7 U 2 V j d G l v b j E v S F J E Y X R h c 2 V 0 X 3 Y x N C 9 B d X R v U m V t b 3 Z l Z E N v b H V t b n M x L n t H Z W 5 k Z X J J R C w 0 f S Z x d W 9 0 O y w m c X V v d D t T Z W N 0 a W 9 u M S 9 I U k R h d G F z Z X R f d j E 0 L 0 F 1 d G 9 S Z W 1 v d m V k Q 2 9 s d W 1 u c z E u e 0 V t c F N 0 Y X R 1 c 0 l E L D V 9 J n F 1 b 3 Q 7 L C Z x d W 9 0 O 1 N l Y 3 R p b 2 4 x L 0 h S R G F 0 Y X N l d F 9 2 M T Q v Q X V 0 b 1 J l b W 9 2 Z W R D b 2 x 1 b W 5 z M S 5 7 R G V w d E l E L D Z 9 J n F 1 b 3 Q 7 L C Z x d W 9 0 O 1 N l Y 3 R p b 2 4 x L 0 h S R G F 0 Y X N l d F 9 2 M T Q v Q X V 0 b 1 J l b W 9 2 Z W R D b 2 x 1 b W 5 z M S 5 7 U G V y Z l N j b 3 J l S U Q s N 3 0 m c X V v d D s s J n F 1 b 3 Q 7 U 2 V j d G l v b j E v S F J E Y X R h c 2 V 0 X 3 Y x N C 9 B d X R v U m V t b 3 Z l Z E N v b H V t b n M x L n t G c m 9 t R G l 2 Z X J z a X R 5 S m 9 i R m F p c k l E L D h 9 J n F 1 b 3 Q 7 L C Z x d W 9 0 O 1 N l Y 3 R p b 2 4 x L 0 h S R G F 0 Y X N l d F 9 2 M T Q v Q X V 0 b 1 J l b W 9 2 Z W R D b 2 x 1 b W 5 z M S 5 7 U 2 F s Y X J 5 L D l 9 J n F 1 b 3 Q 7 L C Z x d W 9 0 O 1 N l Y 3 R p b 2 4 x L 0 h S R G F 0 Y X N l d F 9 2 M T Q v Q X V 0 b 1 J l b W 9 2 Z W R D b 2 x 1 b W 5 z M S 5 7 V G V y b W Q s M T B 9 J n F 1 b 3 Q 7 L C Z x d W 9 0 O 1 N l Y 3 R p b 2 4 x L 0 h S R G F 0 Y X N l d F 9 2 M T Q v Q X V 0 b 1 J l b W 9 2 Z W R D b 2 x 1 b W 5 z M S 5 7 U G 9 z a X R p b 2 5 J R C w x M X 0 m c X V v d D s s J n F 1 b 3 Q 7 U 2 V j d G l v b j E v S F J E Y X R h c 2 V 0 X 3 Y x N C 9 B d X R v U m V t b 3 Z l Z E N v b H V t b n M x L n t Q b 3 N p d G l v b i w x M n 0 m c X V v d D s s J n F 1 b 3 Q 7 U 2 V j d G l v b j E v S F J E Y X R h c 2 V 0 X 3 Y x N C 9 B d X R v U m V t b 3 Z l Z E N v b H V t b n M x L n t T d G F 0 Z S w x M 3 0 m c X V v d D s s J n F 1 b 3 Q 7 U 2 V j d G l v b j E v S F J E Y X R h c 2 V 0 X 3 Y x N C 9 B d X R v U m V t b 3 Z l Z E N v b H V t b n M x L n t a a X A s M T R 9 J n F 1 b 3 Q 7 L C Z x d W 9 0 O 1 N l Y 3 R p b 2 4 x L 0 h S R G F 0 Y X N l d F 9 2 M T Q v Q X V 0 b 1 J l b W 9 2 Z W R D b 2 x 1 b W 5 z M S 5 7 R E 9 C L D E 1 f S Z x d W 9 0 O y w m c X V v d D t T Z W N 0 a W 9 u M S 9 I U k R h d G F z Z X R f d j E 0 L 0 F 1 d G 9 S Z W 1 v d m V k Q 2 9 s d W 1 u c z E u e 1 N l e C w x N n 0 m c X V v d D s s J n F 1 b 3 Q 7 U 2 V j d G l v b j E v S F J E Y X R h c 2 V 0 X 3 Y x N C 9 B d X R v U m V t b 3 Z l Z E N v b H V t b n M x L n t N Y X J p d G F s R G V z Y y w x N 3 0 m c X V v d D s s J n F 1 b 3 Q 7 U 2 V j d G l v b j E v S F J E Y X R h c 2 V 0 X 3 Y x N C 9 B d X R v U m V t b 3 Z l Z E N v b H V t b n M x L n t D a X R p e m V u R G V z Y y w x O H 0 m c X V v d D s s J n F 1 b 3 Q 7 U 2 V j d G l v b j E v S F J E Y X R h c 2 V 0 X 3 Y x N C 9 B d X R v U m V t b 3 Z l Z E N v b H V t b n M x L n t I a X N w Y W 5 p Y 0 x h d G l u b y w x O X 0 m c X V v d D s s J n F 1 b 3 Q 7 U 2 V j d G l v b j E v S F J E Y X R h c 2 V 0 X 3 Y x N C 9 B d X R v U m V t b 3 Z l Z E N v b H V t b n M x L n t S Y W N l R G V z Y y w y M H 0 m c X V v d D s s J n F 1 b 3 Q 7 U 2 V j d G l v b j E v S F J E Y X R h c 2 V 0 X 3 Y x N C 9 B d X R v U m V t b 3 Z l Z E N v b H V t b n M x L n t E Y X R l b 2 Z I a X J l L D I x f S Z x d W 9 0 O y w m c X V v d D t T Z W N 0 a W 9 u M S 9 I U k R h d G F z Z X R f d j E 0 L 0 F 1 d G 9 S Z W 1 v d m V k Q 2 9 s d W 1 u c z E u e 0 R h d G V v Z l R l c m 1 p b m F 0 a W 9 u L D I y f S Z x d W 9 0 O y w m c X V v d D t T Z W N 0 a W 9 u M S 9 I U k R h d G F z Z X R f d j E 0 L 0 F 1 d G 9 S Z W 1 v d m V k Q 2 9 s d W 1 u c z E u e 1 R l c m 1 S Z W F z b 2 4 s M j N 9 J n F 1 b 3 Q 7 L C Z x d W 9 0 O 1 N l Y 3 R p b 2 4 x L 0 h S R G F 0 Y X N l d F 9 2 M T Q v Q X V 0 b 1 J l b W 9 2 Z W R D b 2 x 1 b W 5 z M S 5 7 R W 1 w b G 9 5 b W V u d F N 0 Y X R 1 c y w y N H 0 m c X V v d D s s J n F 1 b 3 Q 7 U 2 V j d G l v b j E v S F J E Y X R h c 2 V 0 X 3 Y x N C 9 B d X R v U m V t b 3 Z l Z E N v b H V t b n M x L n t E Z X B h c n R t Z W 5 0 L D I 1 f S Z x d W 9 0 O y w m c X V v d D t T Z W N 0 a W 9 u M S 9 I U k R h d G F z Z X R f d j E 0 L 0 F 1 d G 9 S Z W 1 v d m V k Q 2 9 s d W 1 u c z E u e 0 1 h b m F n Z X J O Y W 1 l L D I 2 f S Z x d W 9 0 O y w m c X V v d D t T Z W N 0 a W 9 u M S 9 I U k R h d G F z Z X R f d j E 0 L 0 F 1 d G 9 S Z W 1 v d m V k Q 2 9 s d W 1 u c z E u e 0 1 h b m F n Z X J J R C w y N 3 0 m c X V v d D s s J n F 1 b 3 Q 7 U 2 V j d G l v b j E v S F J E Y X R h c 2 V 0 X 3 Y x N C 9 B d X R v U m V t b 3 Z l Z E N v b H V t b n M x L n t S Z W N y d W l 0 b W V u d F N v d X J j Z S w y O H 0 m c X V v d D s s J n F 1 b 3 Q 7 U 2 V j d G l v b j E v S F J E Y X R h c 2 V 0 X 3 Y x N C 9 B d X R v U m V t b 3 Z l Z E N v b H V t b n M x L n t Q Z X J m b 3 J t Y W 5 j Z V N j b 3 J l L D I 5 f S Z x d W 9 0 O y w m c X V v d D t T Z W N 0 a W 9 u M S 9 I U k R h d G F z Z X R f d j E 0 L 0 F 1 d G 9 S Z W 1 v d m V k Q 2 9 s d W 1 u c z E u e 0 V u Z 2 F n Z W 1 l b n R T d X J 2 Z X k s M z B 9 J n F 1 b 3 Q 7 L C Z x d W 9 0 O 1 N l Y 3 R p b 2 4 x L 0 h S R G F 0 Y X N l d F 9 2 M T Q v Q X V 0 b 1 J l b W 9 2 Z W R D b 2 x 1 b W 5 z M S 5 7 R W 1 w U 2 F 0 a X N m Y W N 0 a W 9 u L D M x f S Z x d W 9 0 O y w m c X V v d D t T Z W N 0 a W 9 u M S 9 I U k R h d G F z Z X R f d j E 0 L 0 F 1 d G 9 S Z W 1 v d m V k Q 2 9 s d W 1 u c z E u e 1 N w Z W N p Y W x Q c m 9 q Z W N 0 c 0 N v d W 5 0 L D M y f S Z x d W 9 0 O y w m c X V v d D t T Z W N 0 a W 9 u M S 9 I U k R h d G F z Z X R f d j E 0 L 0 F 1 d G 9 S Z W 1 v d m V k Q 2 9 s d W 1 u c z E u e 0 x h c 3 R Q Z X J m b 3 J t Y W 5 j Z V J l d m l l d 1 9 E Y X R l L D M z f S Z x d W 9 0 O y w m c X V v d D t T Z W N 0 a W 9 u M S 9 I U k R h d G F z Z X R f d j E 0 L 0 F 1 d G 9 S Z W 1 v d m V k Q 2 9 s d W 1 u c z E u e 0 R h e X N M Y X R l T G F z d D M w L D M 0 f S Z x d W 9 0 O y w m c X V v d D t T Z W N 0 a W 9 u M S 9 I U k R h d G F z Z X R f d j E 0 L 0 F 1 d G 9 S Z W 1 v d m V k Q 2 9 s d W 1 u c z E u e 0 F i c 2 V u Y 2 V z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S F J E Y X R h c 2 V 0 X 3 Y x N C 9 B d X R v U m V t b 3 Z l Z E N v b H V t b n M x L n t F b X B s b 3 l l Z V 9 O Y W 1 l L D B 9 J n F 1 b 3 Q 7 L C Z x d W 9 0 O 1 N l Y 3 R p b 2 4 x L 0 h S R G F 0 Y X N l d F 9 2 M T Q v Q X V 0 b 1 J l b W 9 2 Z W R D b 2 x 1 b W 5 z M S 5 7 R W 1 w S U Q s M X 0 m c X V v d D s s J n F 1 b 3 Q 7 U 2 V j d G l v b j E v S F J E Y X R h c 2 V 0 X 3 Y x N C 9 B d X R v U m V t b 3 Z l Z E N v b H V t b n M x L n t N Y X J y a W V k S U Q s M n 0 m c X V v d D s s J n F 1 b 3 Q 7 U 2 V j d G l v b j E v S F J E Y X R h c 2 V 0 X 3 Y x N C 9 B d X R v U m V t b 3 Z l Z E N v b H V t b n M x L n t N Y X J p d G F s U 3 R h d H V z S U Q s M 3 0 m c X V v d D s s J n F 1 b 3 Q 7 U 2 V j d G l v b j E v S F J E Y X R h c 2 V 0 X 3 Y x N C 9 B d X R v U m V t b 3 Z l Z E N v b H V t b n M x L n t H Z W 5 k Z X J J R C w 0 f S Z x d W 9 0 O y w m c X V v d D t T Z W N 0 a W 9 u M S 9 I U k R h d G F z Z X R f d j E 0 L 0 F 1 d G 9 S Z W 1 v d m V k Q 2 9 s d W 1 u c z E u e 0 V t c F N 0 Y X R 1 c 0 l E L D V 9 J n F 1 b 3 Q 7 L C Z x d W 9 0 O 1 N l Y 3 R p b 2 4 x L 0 h S R G F 0 Y X N l d F 9 2 M T Q v Q X V 0 b 1 J l b W 9 2 Z W R D b 2 x 1 b W 5 z M S 5 7 R G V w d E l E L D Z 9 J n F 1 b 3 Q 7 L C Z x d W 9 0 O 1 N l Y 3 R p b 2 4 x L 0 h S R G F 0 Y X N l d F 9 2 M T Q v Q X V 0 b 1 J l b W 9 2 Z W R D b 2 x 1 b W 5 z M S 5 7 U G V y Z l N j b 3 J l S U Q s N 3 0 m c X V v d D s s J n F 1 b 3 Q 7 U 2 V j d G l v b j E v S F J E Y X R h c 2 V 0 X 3 Y x N C 9 B d X R v U m V t b 3 Z l Z E N v b H V t b n M x L n t G c m 9 t R G l 2 Z X J z a X R 5 S m 9 i R m F p c k l E L D h 9 J n F 1 b 3 Q 7 L C Z x d W 9 0 O 1 N l Y 3 R p b 2 4 x L 0 h S R G F 0 Y X N l d F 9 2 M T Q v Q X V 0 b 1 J l b W 9 2 Z W R D b 2 x 1 b W 5 z M S 5 7 U 2 F s Y X J 5 L D l 9 J n F 1 b 3 Q 7 L C Z x d W 9 0 O 1 N l Y 3 R p b 2 4 x L 0 h S R G F 0 Y X N l d F 9 2 M T Q v Q X V 0 b 1 J l b W 9 2 Z W R D b 2 x 1 b W 5 z M S 5 7 V G V y b W Q s M T B 9 J n F 1 b 3 Q 7 L C Z x d W 9 0 O 1 N l Y 3 R p b 2 4 x L 0 h S R G F 0 Y X N l d F 9 2 M T Q v Q X V 0 b 1 J l b W 9 2 Z W R D b 2 x 1 b W 5 z M S 5 7 U G 9 z a X R p b 2 5 J R C w x M X 0 m c X V v d D s s J n F 1 b 3 Q 7 U 2 V j d G l v b j E v S F J E Y X R h c 2 V 0 X 3 Y x N C 9 B d X R v U m V t b 3 Z l Z E N v b H V t b n M x L n t Q b 3 N p d G l v b i w x M n 0 m c X V v d D s s J n F 1 b 3 Q 7 U 2 V j d G l v b j E v S F J E Y X R h c 2 V 0 X 3 Y x N C 9 B d X R v U m V t b 3 Z l Z E N v b H V t b n M x L n t T d G F 0 Z S w x M 3 0 m c X V v d D s s J n F 1 b 3 Q 7 U 2 V j d G l v b j E v S F J E Y X R h c 2 V 0 X 3 Y x N C 9 B d X R v U m V t b 3 Z l Z E N v b H V t b n M x L n t a a X A s M T R 9 J n F 1 b 3 Q 7 L C Z x d W 9 0 O 1 N l Y 3 R p b 2 4 x L 0 h S R G F 0 Y X N l d F 9 2 M T Q v Q X V 0 b 1 J l b W 9 2 Z W R D b 2 x 1 b W 5 z M S 5 7 R E 9 C L D E 1 f S Z x d W 9 0 O y w m c X V v d D t T Z W N 0 a W 9 u M S 9 I U k R h d G F z Z X R f d j E 0 L 0 F 1 d G 9 S Z W 1 v d m V k Q 2 9 s d W 1 u c z E u e 1 N l e C w x N n 0 m c X V v d D s s J n F 1 b 3 Q 7 U 2 V j d G l v b j E v S F J E Y X R h c 2 V 0 X 3 Y x N C 9 B d X R v U m V t b 3 Z l Z E N v b H V t b n M x L n t N Y X J p d G F s R G V z Y y w x N 3 0 m c X V v d D s s J n F 1 b 3 Q 7 U 2 V j d G l v b j E v S F J E Y X R h c 2 V 0 X 3 Y x N C 9 B d X R v U m V t b 3 Z l Z E N v b H V t b n M x L n t D a X R p e m V u R G V z Y y w x O H 0 m c X V v d D s s J n F 1 b 3 Q 7 U 2 V j d G l v b j E v S F J E Y X R h c 2 V 0 X 3 Y x N C 9 B d X R v U m V t b 3 Z l Z E N v b H V t b n M x L n t I a X N w Y W 5 p Y 0 x h d G l u b y w x O X 0 m c X V v d D s s J n F 1 b 3 Q 7 U 2 V j d G l v b j E v S F J E Y X R h c 2 V 0 X 3 Y x N C 9 B d X R v U m V t b 3 Z l Z E N v b H V t b n M x L n t S Y W N l R G V z Y y w y M H 0 m c X V v d D s s J n F 1 b 3 Q 7 U 2 V j d G l v b j E v S F J E Y X R h c 2 V 0 X 3 Y x N C 9 B d X R v U m V t b 3 Z l Z E N v b H V t b n M x L n t E Y X R l b 2 Z I a X J l L D I x f S Z x d W 9 0 O y w m c X V v d D t T Z W N 0 a W 9 u M S 9 I U k R h d G F z Z X R f d j E 0 L 0 F 1 d G 9 S Z W 1 v d m V k Q 2 9 s d W 1 u c z E u e 0 R h d G V v Z l R l c m 1 p b m F 0 a W 9 u L D I y f S Z x d W 9 0 O y w m c X V v d D t T Z W N 0 a W 9 u M S 9 I U k R h d G F z Z X R f d j E 0 L 0 F 1 d G 9 S Z W 1 v d m V k Q 2 9 s d W 1 u c z E u e 1 R l c m 1 S Z W F z b 2 4 s M j N 9 J n F 1 b 3 Q 7 L C Z x d W 9 0 O 1 N l Y 3 R p b 2 4 x L 0 h S R G F 0 Y X N l d F 9 2 M T Q v Q X V 0 b 1 J l b W 9 2 Z W R D b 2 x 1 b W 5 z M S 5 7 R W 1 w b G 9 5 b W V u d F N 0 Y X R 1 c y w y N H 0 m c X V v d D s s J n F 1 b 3 Q 7 U 2 V j d G l v b j E v S F J E Y X R h c 2 V 0 X 3 Y x N C 9 B d X R v U m V t b 3 Z l Z E N v b H V t b n M x L n t E Z X B h c n R t Z W 5 0 L D I 1 f S Z x d W 9 0 O y w m c X V v d D t T Z W N 0 a W 9 u M S 9 I U k R h d G F z Z X R f d j E 0 L 0 F 1 d G 9 S Z W 1 v d m V k Q 2 9 s d W 1 u c z E u e 0 1 h b m F n Z X J O Y W 1 l L D I 2 f S Z x d W 9 0 O y w m c X V v d D t T Z W N 0 a W 9 u M S 9 I U k R h d G F z Z X R f d j E 0 L 0 F 1 d G 9 S Z W 1 v d m V k Q 2 9 s d W 1 u c z E u e 0 1 h b m F n Z X J J R C w y N 3 0 m c X V v d D s s J n F 1 b 3 Q 7 U 2 V j d G l v b j E v S F J E Y X R h c 2 V 0 X 3 Y x N C 9 B d X R v U m V t b 3 Z l Z E N v b H V t b n M x L n t S Z W N y d W l 0 b W V u d F N v d X J j Z S w y O H 0 m c X V v d D s s J n F 1 b 3 Q 7 U 2 V j d G l v b j E v S F J E Y X R h c 2 V 0 X 3 Y x N C 9 B d X R v U m V t b 3 Z l Z E N v b H V t b n M x L n t Q Z X J m b 3 J t Y W 5 j Z V N j b 3 J l L D I 5 f S Z x d W 9 0 O y w m c X V v d D t T Z W N 0 a W 9 u M S 9 I U k R h d G F z Z X R f d j E 0 L 0 F 1 d G 9 S Z W 1 v d m V k Q 2 9 s d W 1 u c z E u e 0 V u Z 2 F n Z W 1 l b n R T d X J 2 Z X k s M z B 9 J n F 1 b 3 Q 7 L C Z x d W 9 0 O 1 N l Y 3 R p b 2 4 x L 0 h S R G F 0 Y X N l d F 9 2 M T Q v Q X V 0 b 1 J l b W 9 2 Z W R D b 2 x 1 b W 5 z M S 5 7 R W 1 w U 2 F 0 a X N m Y W N 0 a W 9 u L D M x f S Z x d W 9 0 O y w m c X V v d D t T Z W N 0 a W 9 u M S 9 I U k R h d G F z Z X R f d j E 0 L 0 F 1 d G 9 S Z W 1 v d m V k Q 2 9 s d W 1 u c z E u e 1 N w Z W N p Y W x Q c m 9 q Z W N 0 c 0 N v d W 5 0 L D M y f S Z x d W 9 0 O y w m c X V v d D t T Z W N 0 a W 9 u M S 9 I U k R h d G F z Z X R f d j E 0 L 0 F 1 d G 9 S Z W 1 v d m V k Q 2 9 s d W 1 u c z E u e 0 x h c 3 R Q Z X J m b 3 J t Y W 5 j Z V J l d m l l d 1 9 E Y X R l L D M z f S Z x d W 9 0 O y w m c X V v d D t T Z W N 0 a W 9 u M S 9 I U k R h d G F z Z X R f d j E 0 L 0 F 1 d G 9 S Z W 1 v d m V k Q 2 9 s d W 1 u c z E u e 0 R h e X N M Y X R l T G F z d D M w L D M 0 f S Z x d W 9 0 O y w m c X V v d D t T Z W N 0 a W 9 u M S 9 I U k R h d G F z Z X R f d j E 0 L 0 F 1 d G 9 S Z W 1 v d m V k Q 2 9 s d W 1 u c z E u e 0 F i c 2 V u Y 2 V z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J E Y X R h c 2 V 0 X 3 Y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r P T G R 1 z Y S 7 D c O T s 0 N m M X A A A A A A I A A A A A A B B m A A A A A Q A A I A A A A C P t Q g p T c l + G H Y B K X T d m u b N 8 U 0 3 Y l 5 M t Z + J x k v s P G D s K A A A A A A 6 A A A A A A g A A I A A A A L b s F r d y C x z T l f L F 9 5 6 P D s Y u E Q z Z b L T I m y T b U + C o R w Z Y U A A A A L w e G Q / Y r L O 4 V q 0 r V k D A G w Q X 3 2 t 1 p D k l Q z g 7 5 4 B W b Z K Z N i l z w U N + b C U 9 L 3 j 0 T h 1 i p b L 9 u E w H N i G 4 J / o g I g G D t k S 3 Y v 1 P W c 2 J 6 2 W i S 1 W F O l R K Q A A A A G u x X y G W L s 0 C + X Q S 1 j 7 D K J r H i o 1 m E 9 G q 0 9 q 4 C 5 k e q 1 P P D w l y V b m e H 6 i q s q B Z I u b U F f 2 j 5 J + N P e y s Q A 1 p W N U n H t E = < / D a t a M a s h u p > 
</file>

<file path=customXml/itemProps1.xml><?xml version="1.0" encoding="utf-8"?>
<ds:datastoreItem xmlns:ds="http://schemas.openxmlformats.org/officeDocument/2006/customXml" ds:itemID="{4E4F334A-95AF-4421-B82B-338C7B1FC3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HRDataset_v14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pujitha samanthula</dc:creator>
  <cp:lastModifiedBy>pujitha samanthula</cp:lastModifiedBy>
  <dcterms:created xsi:type="dcterms:W3CDTF">2024-11-13T15:47:10Z</dcterms:created>
  <dcterms:modified xsi:type="dcterms:W3CDTF">2024-11-14T11:56:11Z</dcterms:modified>
</cp:coreProperties>
</file>