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ITHA\Downloads\excel_project1\"/>
    </mc:Choice>
  </mc:AlternateContent>
  <xr:revisionPtr revIDLastSave="0" documentId="13_ncr:1_{A74E4272-CCFB-4512-9B28-26CF3DD559FB}" xr6:coauthVersionLast="47" xr6:coauthVersionMax="47" xr10:uidLastSave="{00000000-0000-0000-0000-000000000000}"/>
  <bookViews>
    <workbookView xWindow="-96" yWindow="0" windowWidth="11712" windowHeight="12336" activeTab="1" xr2:uid="{D7BFAC76-D60D-4691-91ED-6E1BFDFFC1A9}"/>
  </bookViews>
  <sheets>
    <sheet name="Sheet1" sheetId="1" r:id="rId1"/>
    <sheet name="Sheet2" sheetId="2" r:id="rId2"/>
  </sheets>
  <definedNames>
    <definedName name="ExternalData_1" localSheetId="0" hidden="1">Sheet1!$A$1:$K$44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3" i="2" l="1"/>
  <c r="A167" i="2"/>
  <c r="A148" i="2"/>
  <c r="A131" i="2"/>
  <c r="A102" i="2" a="1"/>
  <c r="A102" i="2" s="1"/>
  <c r="A75" i="2"/>
  <c r="A39" i="2"/>
  <c r="A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6AA3D-3DE0-41E3-8AFC-38AD64504A59}" keepAlive="1" name="Query - Sales Data" description="Connection to the 'Sales Data' query in the workbook." type="5" refreshedVersion="8" background="1" saveData="1">
    <dbPr connection="Provider=Microsoft.Mashup.OleDb.1;Data Source=$Workbook$;Location=&quot;Sales Data&quot;;Extended Properties=&quot;&quot;" command="SELECT * FROM [Sales Data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<sst xmlns="http://schemas.openxmlformats.org/spreadsheetml/2006/main" count="289" uniqueCount="63">
  <si>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</si>
  <si>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</si>
  <si>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</si>
  <si>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</si>
  <si>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</si>
  <si>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</si>
  <si>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</si>
  <si>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</si>
  <si>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Day</t>
  </si>
  <si>
    <t>Month</t>
  </si>
  <si>
    <t>Year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</si>
  <si>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</si>
  <si>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</si>
  <si>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</si>
  <si>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</si>
  <si>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</si>
  <si>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</si>
  <si>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</si>
  <si>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</si>
  <si>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</si>
  <si>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</si>
  <si>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</si>
  <si>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</si>
  <si>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</si>
  <si>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</si>
  <si>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</si>
  <si>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</si>
  <si>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</si>
  <si>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</si>
  <si>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</si>
  <si>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</si>
  <si>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</si>
  <si>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</si>
  <si>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</si>
  <si>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2.what is the total sales amount across all orders</t>
  </si>
  <si>
    <t xml:space="preserve">3.how many units were sold for each item </t>
  </si>
  <si>
    <t>1.how many orders were made in each region</t>
  </si>
  <si>
    <t>4.what is the highest sale amount recorded</t>
  </si>
  <si>
    <t>questions</t>
  </si>
  <si>
    <t>Row Labels</t>
  </si>
  <si>
    <t>Grand Total</t>
  </si>
  <si>
    <t>Count of OrderDate</t>
  </si>
  <si>
    <t>Sum of Units</t>
  </si>
  <si>
    <t>Sum of Sale_amt</t>
  </si>
  <si>
    <t>5.How many units were sold in each month?</t>
  </si>
  <si>
    <t>6.What was the highest sale amount for each manager?</t>
  </si>
  <si>
    <t>Max of Sale_amt</t>
  </si>
  <si>
    <t>7.calculate the total sales_amount for orders in east region</t>
  </si>
  <si>
    <t>8.What was the total sales amount for each month?</t>
  </si>
  <si>
    <t>9.how many unique items are there in item column</t>
  </si>
  <si>
    <t>10.How many units were sold by each sales person?</t>
  </si>
  <si>
    <t>11.What is the total sales amount generated by the salesperson Alexander?</t>
  </si>
  <si>
    <t>12.In which year got the highest sales?</t>
  </si>
  <si>
    <t>13.How many orders were placed for the item 'Video Game' in the east region?</t>
  </si>
  <si>
    <t>15.What is the average number of units sold in central region?</t>
  </si>
  <si>
    <t>16.Calculate the total sales amount by each item type per region.</t>
  </si>
  <si>
    <t>Column Labels</t>
  </si>
  <si>
    <t>17.Which item was sold most frequently?</t>
  </si>
  <si>
    <t>18.Which region had the highest number of sales?</t>
  </si>
  <si>
    <t>19.How many unique items were sold in each region?</t>
  </si>
  <si>
    <t>Count of Units</t>
  </si>
  <si>
    <t>20.what is the total sales amount handled by hermann manager?</t>
  </si>
  <si>
    <t>14.Calculate the total sale amount for each manager?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</si>
</sst>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607.661354861113" createdVersion="8" refreshedVersion="8" minRefreshableVersion="3" recordCount="43" xr:uid="{4EFD2C6C-E4D5-4066-B20B-8FACA6DAEB79}">
  <cacheSource type="worksheet">
    <worksheetSource name="Sales_Data"/>
  </cacheSource>
  <cacheFields count="14">
    <cacheField name="OrderDate" numFmtId="1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3"/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0">
      <sharedItems containsSemiMixedTypes="0" containsString="0" containsNumber="1" minValue="58.5" maxValue="1198"/>
    </cacheField>
    <cacheField name="Sale_amt" numFmtId="0">
      <sharedItems containsSemiMixedTypes="0" containsString="0" containsNumber="1" minValue="250" maxValue="11381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s (OrderDate)" numFmtId="0" databaseField="0">
      <fieldGroup base="0">
        <rangePr groupBy="months" startDate="2018-01-06T00:00:00" endDate="2019-12-22T00:00:00"/>
        <groupItems count="14">
          <s v="&lt;06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-01-2018"/>
          <s v="Qtr1"/>
          <s v="Qtr2"/>
          <s v="Qtr3"/>
          <s v="Qtr4"/>
          <s v="&gt;22-12-20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-01-2018"/>
          <s v="2018"/>
          <s v="2019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95"/>
    <n v="1198"/>
    <n v="113810"/>
    <n v="6"/>
    <x v="0"/>
    <x v="0"/>
  </r>
  <r>
    <x v="1"/>
    <x v="1"/>
    <x v="1"/>
    <x v="1"/>
    <x v="1"/>
    <n v="50"/>
    <n v="500"/>
    <n v="25000"/>
    <n v="23"/>
    <x v="0"/>
    <x v="0"/>
  </r>
  <r>
    <x v="2"/>
    <x v="1"/>
    <x v="1"/>
    <x v="2"/>
    <x v="0"/>
    <n v="36"/>
    <n v="1198"/>
    <n v="43128"/>
    <n v="9"/>
    <x v="1"/>
    <x v="0"/>
  </r>
  <r>
    <x v="3"/>
    <x v="1"/>
    <x v="2"/>
    <x v="3"/>
    <x v="2"/>
    <n v="27"/>
    <n v="225"/>
    <n v="6075"/>
    <n v="26"/>
    <x v="1"/>
    <x v="0"/>
  </r>
  <r>
    <x v="4"/>
    <x v="2"/>
    <x v="2"/>
    <x v="4"/>
    <x v="0"/>
    <n v="56"/>
    <n v="1198"/>
    <n v="67088"/>
    <n v="15"/>
    <x v="2"/>
    <x v="0"/>
  </r>
  <r>
    <x v="5"/>
    <x v="0"/>
    <x v="0"/>
    <x v="0"/>
    <x v="1"/>
    <n v="60"/>
    <n v="500"/>
    <n v="30000"/>
    <n v="1"/>
    <x v="3"/>
    <x v="0"/>
  </r>
  <r>
    <x v="6"/>
    <x v="1"/>
    <x v="0"/>
    <x v="5"/>
    <x v="0"/>
    <n v="75"/>
    <n v="1198"/>
    <n v="89850"/>
    <n v="18"/>
    <x v="3"/>
    <x v="0"/>
  </r>
  <r>
    <x v="7"/>
    <x v="1"/>
    <x v="1"/>
    <x v="2"/>
    <x v="0"/>
    <n v="90"/>
    <n v="1198"/>
    <n v="107820"/>
    <n v="5"/>
    <x v="4"/>
    <x v="0"/>
  </r>
  <r>
    <x v="8"/>
    <x v="2"/>
    <x v="3"/>
    <x v="6"/>
    <x v="0"/>
    <n v="32"/>
    <n v="1198"/>
    <n v="38336"/>
    <n v="22"/>
    <x v="4"/>
    <x v="0"/>
  </r>
  <r>
    <x v="9"/>
    <x v="0"/>
    <x v="0"/>
    <x v="0"/>
    <x v="1"/>
    <n v="60"/>
    <n v="500"/>
    <n v="30000"/>
    <n v="8"/>
    <x v="5"/>
    <x v="0"/>
  </r>
  <r>
    <x v="10"/>
    <x v="1"/>
    <x v="1"/>
    <x v="7"/>
    <x v="0"/>
    <n v="90"/>
    <n v="1198"/>
    <n v="107820"/>
    <n v="25"/>
    <x v="5"/>
    <x v="0"/>
  </r>
  <r>
    <x v="11"/>
    <x v="0"/>
    <x v="0"/>
    <x v="8"/>
    <x v="1"/>
    <n v="29"/>
    <n v="500"/>
    <n v="14500"/>
    <n v="12"/>
    <x v="6"/>
    <x v="0"/>
  </r>
  <r>
    <x v="12"/>
    <x v="0"/>
    <x v="3"/>
    <x v="9"/>
    <x v="1"/>
    <n v="81"/>
    <n v="500"/>
    <n v="40500"/>
    <n v="29"/>
    <x v="6"/>
    <x v="0"/>
  </r>
  <r>
    <x v="13"/>
    <x v="0"/>
    <x v="0"/>
    <x v="0"/>
    <x v="0"/>
    <n v="35"/>
    <n v="1198"/>
    <n v="41930"/>
    <n v="15"/>
    <x v="7"/>
    <x v="0"/>
  </r>
  <r>
    <x v="14"/>
    <x v="1"/>
    <x v="3"/>
    <x v="10"/>
    <x v="3"/>
    <n v="2"/>
    <n v="125"/>
    <n v="250"/>
    <n v="1"/>
    <x v="8"/>
    <x v="0"/>
  </r>
  <r>
    <x v="15"/>
    <x v="0"/>
    <x v="0"/>
    <x v="0"/>
    <x v="4"/>
    <n v="16"/>
    <n v="58.5"/>
    <n v="936"/>
    <n v="18"/>
    <x v="8"/>
    <x v="0"/>
  </r>
  <r>
    <x v="16"/>
    <x v="1"/>
    <x v="1"/>
    <x v="7"/>
    <x v="1"/>
    <n v="28"/>
    <n v="500"/>
    <n v="14000"/>
    <n v="5"/>
    <x v="9"/>
    <x v="0"/>
  </r>
  <r>
    <x v="17"/>
    <x v="0"/>
    <x v="0"/>
    <x v="0"/>
    <x v="2"/>
    <n v="64"/>
    <n v="225"/>
    <n v="14400"/>
    <n v="22"/>
    <x v="9"/>
    <x v="0"/>
  </r>
  <r>
    <x v="18"/>
    <x v="0"/>
    <x v="3"/>
    <x v="9"/>
    <x v="2"/>
    <n v="15"/>
    <n v="225"/>
    <n v="3375"/>
    <n v="8"/>
    <x v="10"/>
    <x v="0"/>
  </r>
  <r>
    <x v="19"/>
    <x v="1"/>
    <x v="1"/>
    <x v="1"/>
    <x v="4"/>
    <n v="96"/>
    <n v="58.5"/>
    <n v="5616"/>
    <n v="25"/>
    <x v="10"/>
    <x v="0"/>
  </r>
  <r>
    <x v="20"/>
    <x v="1"/>
    <x v="3"/>
    <x v="10"/>
    <x v="0"/>
    <n v="67"/>
    <n v="1198"/>
    <n v="80266"/>
    <n v="12"/>
    <x v="11"/>
    <x v="0"/>
  </r>
  <r>
    <x v="21"/>
    <x v="0"/>
    <x v="3"/>
    <x v="9"/>
    <x v="4"/>
    <n v="74"/>
    <n v="58.5"/>
    <n v="4329"/>
    <n v="29"/>
    <x v="11"/>
    <x v="0"/>
  </r>
  <r>
    <x v="22"/>
    <x v="1"/>
    <x v="2"/>
    <x v="3"/>
    <x v="1"/>
    <n v="46"/>
    <n v="500"/>
    <n v="23000"/>
    <n v="15"/>
    <x v="0"/>
    <x v="1"/>
  </r>
  <r>
    <x v="23"/>
    <x v="1"/>
    <x v="3"/>
    <x v="10"/>
    <x v="1"/>
    <n v="87"/>
    <n v="500"/>
    <n v="43500"/>
    <n v="1"/>
    <x v="1"/>
    <x v="1"/>
  </r>
  <r>
    <x v="24"/>
    <x v="0"/>
    <x v="0"/>
    <x v="0"/>
    <x v="1"/>
    <n v="4"/>
    <n v="500"/>
    <n v="2000"/>
    <n v="18"/>
    <x v="1"/>
    <x v="1"/>
  </r>
  <r>
    <x v="25"/>
    <x v="2"/>
    <x v="2"/>
    <x v="4"/>
    <x v="1"/>
    <n v="7"/>
    <n v="500"/>
    <n v="3500"/>
    <n v="7"/>
    <x v="2"/>
    <x v="1"/>
  </r>
  <r>
    <x v="26"/>
    <x v="1"/>
    <x v="1"/>
    <x v="2"/>
    <x v="4"/>
    <n v="50"/>
    <n v="58.5"/>
    <n v="2925"/>
    <n v="24"/>
    <x v="2"/>
    <x v="1"/>
  </r>
  <r>
    <x v="27"/>
    <x v="1"/>
    <x v="0"/>
    <x v="5"/>
    <x v="0"/>
    <n v="66"/>
    <n v="1198"/>
    <n v="79068"/>
    <n v="10"/>
    <x v="3"/>
    <x v="1"/>
  </r>
  <r>
    <x v="28"/>
    <x v="0"/>
    <x v="0"/>
    <x v="8"/>
    <x v="2"/>
    <n v="96"/>
    <n v="225"/>
    <n v="21600"/>
    <n v="27"/>
    <x v="3"/>
    <x v="1"/>
  </r>
  <r>
    <x v="29"/>
    <x v="1"/>
    <x v="2"/>
    <x v="3"/>
    <x v="0"/>
    <n v="53"/>
    <n v="1198"/>
    <n v="63494"/>
    <n v="14"/>
    <x v="4"/>
    <x v="1"/>
  </r>
  <r>
    <x v="30"/>
    <x v="1"/>
    <x v="2"/>
    <x v="3"/>
    <x v="1"/>
    <n v="80"/>
    <n v="500"/>
    <n v="40000"/>
    <n v="31"/>
    <x v="4"/>
    <x v="1"/>
  </r>
  <r>
    <x v="31"/>
    <x v="1"/>
    <x v="1"/>
    <x v="1"/>
    <x v="3"/>
    <n v="5"/>
    <n v="125"/>
    <n v="625"/>
    <n v="17"/>
    <x v="5"/>
    <x v="1"/>
  </r>
  <r>
    <x v="32"/>
    <x v="0"/>
    <x v="0"/>
    <x v="0"/>
    <x v="4"/>
    <n v="62"/>
    <n v="58.5"/>
    <n v="3627"/>
    <n v="4"/>
    <x v="6"/>
    <x v="1"/>
  </r>
  <r>
    <x v="33"/>
    <x v="1"/>
    <x v="1"/>
    <x v="7"/>
    <x v="4"/>
    <n v="55"/>
    <n v="58.5"/>
    <n v="3217.5"/>
    <n v="21"/>
    <x v="6"/>
    <x v="1"/>
  </r>
  <r>
    <x v="34"/>
    <x v="1"/>
    <x v="1"/>
    <x v="1"/>
    <x v="4"/>
    <n v="42"/>
    <n v="58.5"/>
    <n v="2457"/>
    <n v="7"/>
    <x v="7"/>
    <x v="1"/>
  </r>
  <r>
    <x v="35"/>
    <x v="2"/>
    <x v="2"/>
    <x v="4"/>
    <x v="3"/>
    <n v="3"/>
    <n v="125"/>
    <n v="375"/>
    <n v="24"/>
    <x v="7"/>
    <x v="1"/>
  </r>
  <r>
    <x v="36"/>
    <x v="1"/>
    <x v="2"/>
    <x v="3"/>
    <x v="0"/>
    <n v="7"/>
    <n v="1198"/>
    <n v="8386"/>
    <n v="10"/>
    <x v="8"/>
    <x v="1"/>
  </r>
  <r>
    <x v="37"/>
    <x v="2"/>
    <x v="2"/>
    <x v="4"/>
    <x v="2"/>
    <n v="76"/>
    <n v="225"/>
    <n v="17100"/>
    <n v="27"/>
    <x v="8"/>
    <x v="1"/>
  </r>
  <r>
    <x v="38"/>
    <x v="2"/>
    <x v="3"/>
    <x v="6"/>
    <x v="1"/>
    <n v="57"/>
    <n v="500"/>
    <n v="28500"/>
    <n v="14"/>
    <x v="9"/>
    <x v="1"/>
  </r>
  <r>
    <x v="39"/>
    <x v="1"/>
    <x v="0"/>
    <x v="5"/>
    <x v="0"/>
    <n v="14"/>
    <n v="1198"/>
    <n v="16772"/>
    <n v="31"/>
    <x v="9"/>
    <x v="1"/>
  </r>
  <r>
    <x v="40"/>
    <x v="1"/>
    <x v="1"/>
    <x v="2"/>
    <x v="1"/>
    <n v="11"/>
    <n v="500"/>
    <n v="5500"/>
    <n v="17"/>
    <x v="10"/>
    <x v="1"/>
  </r>
  <r>
    <x v="41"/>
    <x v="1"/>
    <x v="1"/>
    <x v="2"/>
    <x v="1"/>
    <n v="94"/>
    <n v="500"/>
    <n v="47000"/>
    <n v="4"/>
    <x v="11"/>
    <x v="1"/>
  </r>
  <r>
    <x v="42"/>
    <x v="1"/>
    <x v="0"/>
    <x v="5"/>
    <x v="1"/>
    <n v="28"/>
    <n v="500"/>
    <n v="14000"/>
    <n v="2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A952C-00C4-441F-84F0-AF55876372F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8:E215" firstHeaderRow="1" firstDataRow="2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Units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EE965-38F1-4B9B-A268-AC98DD76417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4:B159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7E92B-4578-45CD-A8F1-AB0EC09188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B31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7B224-E2BB-4ADF-A8F5-296A337C470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8:B141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4245C-A77B-479A-B1CB-8E2F83DF6D49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9:B201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 measureFilter="1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 measureFilter="1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1" filterVal="1"/>
        </filterColumn>
      </autoFilter>
    </filter>
    <filter fld="1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3F0EE-AE08-43FB-9914-D12EFD1DA6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2" firstHeaderRow="1" firstDataRow="1" firstDataCol="1"/>
  <pivotFields count="14">
    <pivotField dataField="1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E099C-4BA2-46ED-BB69-52C1BB92A7E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2:B124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A7F9E-6220-438B-B45B-B72D0823A1E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9:B191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axis="axisRow" showAll="0" measureFilter="1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">
    <i>
      <x v="2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A8965-B382-403E-92D6-486A36D3CD1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B94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6333C-B372-4A7D-B39C-771D4FB54AD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:B70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ale_amt" fld="7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2E8A3-7791-4E2A-BFE1-F8F15798BED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3:E180" firstHeaderRow="1" firstDataRow="2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85B21-4478-4FB5-9111-E7B1065CF07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B57" firstHeaderRow="1" firstDataRow="1" firstDataCol="1"/>
  <pivotFields count="14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>
      <items count="6">
        <item x="2"/>
        <item x="3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AD1B00-6905-4418-AF7D-42C474F43DB3}" autoFormatId="16" applyNumberFormats="0" applyBorderFormats="0" applyFontFormats="0" applyPatternFormats="0" applyAlignmentFormats="0" applyWidthHeightFormats="0">
  <queryTableRefresh nextId="12">
    <queryTableFields count="11">
      <queryTableField id="1" name="OrderDate" tableColumnId="1"/>
      <queryTableField id="2" name="Region" tableColumnId="2"/>
      <queryTableField id="3" name="Manager" tableColumnId="3"/>
      <queryTableField id="4" name="SalesMan" tableColumnId="4"/>
      <queryTableField id="5" name="Item" tableColumnId="5"/>
      <queryTableField id="6" name="Units" tableColumnId="6"/>
      <queryTableField id="7" name="Unit_price" tableColumnId="7"/>
      <queryTableField id="8" name="Sale_amt" tableColumnId="8"/>
      <queryTableField id="9" name="Day" tableColumnId="9"/>
      <queryTableField id="10" name="Month" tableColumnId="10"/>
      <queryTableField id="11" name="Yea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05492-582F-4253-A871-30E847BA0FED}" name="Sales_Data" displayName="Sales_Data" ref="A1:K44" tableType="queryTable" totalsRowShown="0">
  <autoFilter ref="A1:K44" xr:uid="{9CC05492-582F-4253-A871-30E847BA0FED}"/>
  <tableColumns count="11">
    <tableColumn id="1" xr3:uid="{60487112-5D5A-4BF1-9E91-A192CFF19683}" uniqueName="1" name="OrderDate" queryTableFieldId="1" dataDxfId="4"/>
    <tableColumn id="2" xr3:uid="{B2D338D0-D507-4B3F-BB46-0F4D758F0755}" uniqueName="2" name="Region" queryTableFieldId="2" dataDxfId="3"/>
    <tableColumn id="3" xr3:uid="{27A3F3D4-C8F1-47FB-99CD-0591E49EF6C8}" uniqueName="3" name="Manager" queryTableFieldId="3" dataDxfId="2"/>
    <tableColumn id="4" xr3:uid="{C4737445-A6CD-4F0A-B46B-91E32BB2FC92}" uniqueName="4" name="SalesMan" queryTableFieldId="4" dataDxfId="1"/>
    <tableColumn id="5" xr3:uid="{A95FF6D3-8BFF-4BEB-8B20-69C7FEBDF18A}" uniqueName="5" name="Item" queryTableFieldId="5" dataDxfId="0"/>
    <tableColumn id="6" xr3:uid="{ABADCBBB-F603-4002-B577-6A142DA7A2CB}" uniqueName="6" name="Units" queryTableFieldId="6"/>
    <tableColumn id="7" xr3:uid="{75D90E37-5232-48FC-A157-8BCB114FA7D8}" uniqueName="7" name="Unit_price" queryTableFieldId="7"/>
    <tableColumn id="8" xr3:uid="{7BC7DC9B-B389-4C26-9704-ECDA4B15B3A6}" uniqueName="8" name="Sale_amt" queryTableFieldId="8"/>
    <tableColumn id="9" xr3:uid="{D636DE3E-64D6-4969-8C6A-D5D0AA0404BA}" uniqueName="9" name="Day" queryTableFieldId="9"/>
    <tableColumn id="10" xr3:uid="{951D1DA5-346D-41AD-9454-35BD9998725B}" uniqueName="10" name="Month" queryTableFieldId="10"/>
    <tableColumn id="11" xr3:uid="{40C13483-49BC-43B0-B583-5C023DA624C2}" uniqueName="11" name="Year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8AF-61EC-4543-A504-A7108EA0670E}">
  <dimension ref="A1:K44"/>
  <sheetViews>
    <sheetView topLeftCell="A33" workbookViewId="0">
      <selection activeCell="N57" sqref="N57"/>
    </sheetView>
  </sheetViews>
  <sheetFormatPr defaultRowHeight="14.4" x14ac:dyDescent="0.3"/>
  <cols>
    <col min="1" max="1" width="11.88671875" bestFit="1" customWidth="1"/>
    <col min="2" max="2" width="9" bestFit="1" customWidth="1"/>
    <col min="3" max="3" width="10.77734375" bestFit="1" customWidth="1"/>
    <col min="4" max="4" width="11.33203125" bestFit="1" customWidth="1"/>
    <col min="5" max="5" width="12.6640625" bestFit="1" customWidth="1"/>
    <col min="6" max="6" width="7.5546875" bestFit="1" customWidth="1"/>
    <col min="7" max="7" width="11.88671875" bestFit="1" customWidth="1"/>
    <col min="8" max="8" width="11" bestFit="1" customWidth="1"/>
    <col min="9" max="9" width="6.44140625" bestFit="1" customWidth="1"/>
    <col min="10" max="10" width="9" bestFit="1" customWidth="1"/>
    <col min="11" max="11" width="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43106</v>
      </c>
      <c r="B2" t="s">
        <v>11</v>
      </c>
      <c r="C2" t="s">
        <v>12</v>
      </c>
      <c r="D2" t="s">
        <v>13</v>
      </c>
      <c r="E2" t="s">
        <v>14</v>
      </c>
      <c r="F2">
        <v>95</v>
      </c>
      <c r="G2">
        <v>1198</v>
      </c>
      <c r="H2">
        <v>113810</v>
      </c>
      <c r="I2">
        <v>6</v>
      </c>
      <c r="J2">
        <v>1</v>
      </c>
      <c r="K2">
        <v>2018</v>
      </c>
    </row>
    <row r="3" spans="1:11" x14ac:dyDescent="0.3">
      <c r="A3" s="1">
        <v>43123</v>
      </c>
      <c r="B3" t="s">
        <v>15</v>
      </c>
      <c r="C3" t="s">
        <v>16</v>
      </c>
      <c r="D3" t="s">
        <v>17</v>
      </c>
      <c r="E3" t="s">
        <v>18</v>
      </c>
      <c r="F3">
        <v>50</v>
      </c>
      <c r="G3">
        <v>500</v>
      </c>
      <c r="H3">
        <v>25000</v>
      </c>
      <c r="I3">
        <v>23</v>
      </c>
      <c r="J3">
        <v>1</v>
      </c>
      <c r="K3">
        <v>2018</v>
      </c>
    </row>
    <row r="4" spans="1:11" x14ac:dyDescent="0.3">
      <c r="A4" s="1">
        <v>43140</v>
      </c>
      <c r="B4" t="s">
        <v>15</v>
      </c>
      <c r="C4" t="s">
        <v>16</v>
      </c>
      <c r="D4" t="s">
        <v>19</v>
      </c>
      <c r="E4" t="s">
        <v>14</v>
      </c>
      <c r="F4">
        <v>36</v>
      </c>
      <c r="G4">
        <v>1198</v>
      </c>
      <c r="H4">
        <v>43128</v>
      </c>
      <c r="I4">
        <v>9</v>
      </c>
      <c r="J4">
        <v>2</v>
      </c>
      <c r="K4">
        <v>2018</v>
      </c>
    </row>
    <row r="5" spans="1:11" x14ac:dyDescent="0.3">
      <c r="A5" s="1">
        <v>43157</v>
      </c>
      <c r="B5" t="s">
        <v>15</v>
      </c>
      <c r="C5" t="s">
        <v>20</v>
      </c>
      <c r="D5" t="s">
        <v>21</v>
      </c>
      <c r="E5" t="s">
        <v>22</v>
      </c>
      <c r="F5">
        <v>27</v>
      </c>
      <c r="G5">
        <v>225</v>
      </c>
      <c r="H5">
        <v>6075</v>
      </c>
      <c r="I5">
        <v>26</v>
      </c>
      <c r="J5">
        <v>2</v>
      </c>
      <c r="K5">
        <v>2018</v>
      </c>
    </row>
    <row r="6" spans="1:11" x14ac:dyDescent="0.3">
      <c r="A6" s="1">
        <v>43174</v>
      </c>
      <c r="B6" t="s">
        <v>23</v>
      </c>
      <c r="C6" t="s">
        <v>20</v>
      </c>
      <c r="D6" t="s">
        <v>24</v>
      </c>
      <c r="E6" t="s">
        <v>14</v>
      </c>
      <c r="F6">
        <v>56</v>
      </c>
      <c r="G6">
        <v>1198</v>
      </c>
      <c r="H6">
        <v>67088</v>
      </c>
      <c r="I6">
        <v>15</v>
      </c>
      <c r="J6">
        <v>3</v>
      </c>
      <c r="K6">
        <v>2018</v>
      </c>
    </row>
    <row r="7" spans="1:11" x14ac:dyDescent="0.3">
      <c r="A7" s="1">
        <v>43191</v>
      </c>
      <c r="B7" t="s">
        <v>11</v>
      </c>
      <c r="C7" t="s">
        <v>12</v>
      </c>
      <c r="D7" t="s">
        <v>13</v>
      </c>
      <c r="E7" t="s">
        <v>18</v>
      </c>
      <c r="F7">
        <v>60</v>
      </c>
      <c r="G7">
        <v>500</v>
      </c>
      <c r="H7">
        <v>30000</v>
      </c>
      <c r="I7">
        <v>1</v>
      </c>
      <c r="J7">
        <v>4</v>
      </c>
      <c r="K7">
        <v>2018</v>
      </c>
    </row>
    <row r="8" spans="1:11" x14ac:dyDescent="0.3">
      <c r="A8" s="1">
        <v>43208</v>
      </c>
      <c r="B8" t="s">
        <v>15</v>
      </c>
      <c r="C8" t="s">
        <v>12</v>
      </c>
      <c r="D8" t="s">
        <v>25</v>
      </c>
      <c r="E8" t="s">
        <v>14</v>
      </c>
      <c r="F8">
        <v>75</v>
      </c>
      <c r="G8">
        <v>1198</v>
      </c>
      <c r="H8">
        <v>89850</v>
      </c>
      <c r="I8">
        <v>18</v>
      </c>
      <c r="J8">
        <v>4</v>
      </c>
      <c r="K8">
        <v>2018</v>
      </c>
    </row>
    <row r="9" spans="1:11" x14ac:dyDescent="0.3">
      <c r="A9" s="1">
        <v>43225</v>
      </c>
      <c r="B9" t="s">
        <v>15</v>
      </c>
      <c r="C9" t="s">
        <v>16</v>
      </c>
      <c r="D9" t="s">
        <v>19</v>
      </c>
      <c r="E9" t="s">
        <v>14</v>
      </c>
      <c r="F9">
        <v>90</v>
      </c>
      <c r="G9">
        <v>1198</v>
      </c>
      <c r="H9">
        <v>107820</v>
      </c>
      <c r="I9">
        <v>5</v>
      </c>
      <c r="J9">
        <v>5</v>
      </c>
      <c r="K9">
        <v>2018</v>
      </c>
    </row>
    <row r="10" spans="1:11" x14ac:dyDescent="0.3">
      <c r="A10" s="1">
        <v>43242</v>
      </c>
      <c r="B10" t="s">
        <v>23</v>
      </c>
      <c r="C10" t="s">
        <v>26</v>
      </c>
      <c r="D10" t="s">
        <v>27</v>
      </c>
      <c r="E10" t="s">
        <v>14</v>
      </c>
      <c r="F10">
        <v>32</v>
      </c>
      <c r="G10">
        <v>1198</v>
      </c>
      <c r="H10">
        <v>38336</v>
      </c>
      <c r="I10">
        <v>22</v>
      </c>
      <c r="J10">
        <v>5</v>
      </c>
      <c r="K10">
        <v>2018</v>
      </c>
    </row>
    <row r="11" spans="1:11" x14ac:dyDescent="0.3">
      <c r="A11" s="1">
        <v>43259</v>
      </c>
      <c r="B11" t="s">
        <v>11</v>
      </c>
      <c r="C11" t="s">
        <v>12</v>
      </c>
      <c r="D11" t="s">
        <v>13</v>
      </c>
      <c r="E11" t="s">
        <v>18</v>
      </c>
      <c r="F11">
        <v>60</v>
      </c>
      <c r="G11">
        <v>500</v>
      </c>
      <c r="H11">
        <v>30000</v>
      </c>
      <c r="I11">
        <v>8</v>
      </c>
      <c r="J11">
        <v>6</v>
      </c>
      <c r="K11">
        <v>2018</v>
      </c>
    </row>
    <row r="12" spans="1:11" x14ac:dyDescent="0.3">
      <c r="A12" s="1">
        <v>43276</v>
      </c>
      <c r="B12" t="s">
        <v>15</v>
      </c>
      <c r="C12" t="s">
        <v>16</v>
      </c>
      <c r="D12" t="s">
        <v>28</v>
      </c>
      <c r="E12" t="s">
        <v>14</v>
      </c>
      <c r="F12">
        <v>90</v>
      </c>
      <c r="G12">
        <v>1198</v>
      </c>
      <c r="H12">
        <v>107820</v>
      </c>
      <c r="I12">
        <v>25</v>
      </c>
      <c r="J12">
        <v>6</v>
      </c>
      <c r="K12">
        <v>2018</v>
      </c>
    </row>
    <row r="13" spans="1:11" x14ac:dyDescent="0.3">
      <c r="A13" s="1">
        <v>43293</v>
      </c>
      <c r="B13" t="s">
        <v>11</v>
      </c>
      <c r="C13" t="s">
        <v>12</v>
      </c>
      <c r="D13" t="s">
        <v>29</v>
      </c>
      <c r="E13" t="s">
        <v>18</v>
      </c>
      <c r="F13">
        <v>29</v>
      </c>
      <c r="G13">
        <v>500</v>
      </c>
      <c r="H13">
        <v>14500</v>
      </c>
      <c r="I13">
        <v>12</v>
      </c>
      <c r="J13">
        <v>7</v>
      </c>
      <c r="K13">
        <v>2018</v>
      </c>
    </row>
    <row r="14" spans="1:11" x14ac:dyDescent="0.3">
      <c r="A14" s="1">
        <v>43310</v>
      </c>
      <c r="B14" t="s">
        <v>11</v>
      </c>
      <c r="C14" t="s">
        <v>26</v>
      </c>
      <c r="D14" t="s">
        <v>30</v>
      </c>
      <c r="E14" t="s">
        <v>18</v>
      </c>
      <c r="F14">
        <v>81</v>
      </c>
      <c r="G14">
        <v>500</v>
      </c>
      <c r="H14">
        <v>40500</v>
      </c>
      <c r="I14">
        <v>29</v>
      </c>
      <c r="J14">
        <v>7</v>
      </c>
      <c r="K14">
        <v>2018</v>
      </c>
    </row>
    <row r="15" spans="1:11" x14ac:dyDescent="0.3">
      <c r="A15" s="1">
        <v>43327</v>
      </c>
      <c r="B15" t="s">
        <v>11</v>
      </c>
      <c r="C15" t="s">
        <v>12</v>
      </c>
      <c r="D15" t="s">
        <v>13</v>
      </c>
      <c r="E15" t="s">
        <v>14</v>
      </c>
      <c r="F15">
        <v>35</v>
      </c>
      <c r="G15">
        <v>1198</v>
      </c>
      <c r="H15">
        <v>41930</v>
      </c>
      <c r="I15">
        <v>15</v>
      </c>
      <c r="J15">
        <v>8</v>
      </c>
      <c r="K15">
        <v>2018</v>
      </c>
    </row>
    <row r="16" spans="1:11" x14ac:dyDescent="0.3">
      <c r="A16" s="1">
        <v>43344</v>
      </c>
      <c r="B16" t="s">
        <v>15</v>
      </c>
      <c r="C16" t="s">
        <v>26</v>
      </c>
      <c r="D16" t="s">
        <v>31</v>
      </c>
      <c r="E16" t="s">
        <v>32</v>
      </c>
      <c r="F16">
        <v>2</v>
      </c>
      <c r="G16">
        <v>125</v>
      </c>
      <c r="H16">
        <v>250</v>
      </c>
      <c r="I16">
        <v>1</v>
      </c>
      <c r="J16">
        <v>9</v>
      </c>
      <c r="K16">
        <v>2018</v>
      </c>
    </row>
    <row r="17" spans="1:11" x14ac:dyDescent="0.3">
      <c r="A17" s="1">
        <v>43361</v>
      </c>
      <c r="B17" t="s">
        <v>11</v>
      </c>
      <c r="C17" t="s">
        <v>12</v>
      </c>
      <c r="D17" t="s">
        <v>13</v>
      </c>
      <c r="E17" t="s">
        <v>33</v>
      </c>
      <c r="F17">
        <v>16</v>
      </c>
      <c r="G17">
        <v>58.5</v>
      </c>
      <c r="H17">
        <v>936</v>
      </c>
      <c r="I17">
        <v>18</v>
      </c>
      <c r="J17">
        <v>9</v>
      </c>
      <c r="K17">
        <v>2018</v>
      </c>
    </row>
    <row r="18" spans="1:11" x14ac:dyDescent="0.3">
      <c r="A18" s="1">
        <v>43378</v>
      </c>
      <c r="B18" t="s">
        <v>15</v>
      </c>
      <c r="C18" t="s">
        <v>16</v>
      </c>
      <c r="D18" t="s">
        <v>28</v>
      </c>
      <c r="E18" t="s">
        <v>18</v>
      </c>
      <c r="F18">
        <v>28</v>
      </c>
      <c r="G18">
        <v>500</v>
      </c>
      <c r="H18">
        <v>14000</v>
      </c>
      <c r="I18">
        <v>5</v>
      </c>
      <c r="J18">
        <v>10</v>
      </c>
      <c r="K18">
        <v>2018</v>
      </c>
    </row>
    <row r="19" spans="1:11" x14ac:dyDescent="0.3">
      <c r="A19" s="1">
        <v>43395</v>
      </c>
      <c r="B19" t="s">
        <v>11</v>
      </c>
      <c r="C19" t="s">
        <v>12</v>
      </c>
      <c r="D19" t="s">
        <v>13</v>
      </c>
      <c r="E19" t="s">
        <v>22</v>
      </c>
      <c r="F19">
        <v>64</v>
      </c>
      <c r="G19">
        <v>225</v>
      </c>
      <c r="H19">
        <v>14400</v>
      </c>
      <c r="I19">
        <v>22</v>
      </c>
      <c r="J19">
        <v>10</v>
      </c>
      <c r="K19">
        <v>2018</v>
      </c>
    </row>
    <row r="20" spans="1:11" x14ac:dyDescent="0.3">
      <c r="A20" s="1">
        <v>43412</v>
      </c>
      <c r="B20" t="s">
        <v>11</v>
      </c>
      <c r="C20" t="s">
        <v>26</v>
      </c>
      <c r="D20" t="s">
        <v>30</v>
      </c>
      <c r="E20" t="s">
        <v>22</v>
      </c>
      <c r="F20">
        <v>15</v>
      </c>
      <c r="G20">
        <v>225</v>
      </c>
      <c r="H20">
        <v>3375</v>
      </c>
      <c r="I20">
        <v>8</v>
      </c>
      <c r="J20">
        <v>11</v>
      </c>
      <c r="K20">
        <v>2018</v>
      </c>
    </row>
    <row r="21" spans="1:11" x14ac:dyDescent="0.3">
      <c r="A21" s="1">
        <v>43429</v>
      </c>
      <c r="B21" t="s">
        <v>15</v>
      </c>
      <c r="C21" t="s">
        <v>16</v>
      </c>
      <c r="D21" t="s">
        <v>17</v>
      </c>
      <c r="E21" t="s">
        <v>33</v>
      </c>
      <c r="F21">
        <v>96</v>
      </c>
      <c r="G21">
        <v>58.5</v>
      </c>
      <c r="H21">
        <v>5616</v>
      </c>
      <c r="I21">
        <v>25</v>
      </c>
      <c r="J21">
        <v>11</v>
      </c>
      <c r="K21">
        <v>2018</v>
      </c>
    </row>
    <row r="22" spans="1:11" x14ac:dyDescent="0.3">
      <c r="A22" s="1">
        <v>43446</v>
      </c>
      <c r="B22" t="s">
        <v>15</v>
      </c>
      <c r="C22" t="s">
        <v>26</v>
      </c>
      <c r="D22" t="s">
        <v>31</v>
      </c>
      <c r="E22" t="s">
        <v>14</v>
      </c>
      <c r="F22">
        <v>67</v>
      </c>
      <c r="G22">
        <v>1198</v>
      </c>
      <c r="H22">
        <v>80266</v>
      </c>
      <c r="I22">
        <v>12</v>
      </c>
      <c r="J22">
        <v>12</v>
      </c>
      <c r="K22">
        <v>2018</v>
      </c>
    </row>
    <row r="23" spans="1:11" x14ac:dyDescent="0.3">
      <c r="A23" s="1">
        <v>43463</v>
      </c>
      <c r="B23" t="s">
        <v>11</v>
      </c>
      <c r="C23" t="s">
        <v>26</v>
      </c>
      <c r="D23" t="s">
        <v>30</v>
      </c>
      <c r="E23" t="s">
        <v>33</v>
      </c>
      <c r="F23">
        <v>74</v>
      </c>
      <c r="G23">
        <v>58.5</v>
      </c>
      <c r="H23">
        <v>4329</v>
      </c>
      <c r="I23">
        <v>29</v>
      </c>
      <c r="J23">
        <v>12</v>
      </c>
      <c r="K23">
        <v>2018</v>
      </c>
    </row>
    <row r="24" spans="1:11" x14ac:dyDescent="0.3">
      <c r="A24" s="1">
        <v>43480</v>
      </c>
      <c r="B24" t="s">
        <v>15</v>
      </c>
      <c r="C24" t="s">
        <v>20</v>
      </c>
      <c r="D24" t="s">
        <v>21</v>
      </c>
      <c r="E24" t="s">
        <v>18</v>
      </c>
      <c r="F24">
        <v>46</v>
      </c>
      <c r="G24">
        <v>500</v>
      </c>
      <c r="H24">
        <v>23000</v>
      </c>
      <c r="I24">
        <v>15</v>
      </c>
      <c r="J24">
        <v>1</v>
      </c>
      <c r="K24">
        <v>2019</v>
      </c>
    </row>
    <row r="25" spans="1:11" x14ac:dyDescent="0.3">
      <c r="A25" s="1">
        <v>43497</v>
      </c>
      <c r="B25" t="s">
        <v>15</v>
      </c>
      <c r="C25" t="s">
        <v>26</v>
      </c>
      <c r="D25" t="s">
        <v>31</v>
      </c>
      <c r="E25" t="s">
        <v>18</v>
      </c>
      <c r="F25">
        <v>87</v>
      </c>
      <c r="G25">
        <v>500</v>
      </c>
      <c r="H25">
        <v>43500</v>
      </c>
      <c r="I25">
        <v>1</v>
      </c>
      <c r="J25">
        <v>2</v>
      </c>
      <c r="K25">
        <v>2019</v>
      </c>
    </row>
    <row r="26" spans="1:11" x14ac:dyDescent="0.3">
      <c r="A26" s="1">
        <v>43514</v>
      </c>
      <c r="B26" t="s">
        <v>11</v>
      </c>
      <c r="C26" t="s">
        <v>12</v>
      </c>
      <c r="D26" t="s">
        <v>13</v>
      </c>
      <c r="E26" t="s">
        <v>18</v>
      </c>
      <c r="F26">
        <v>4</v>
      </c>
      <c r="G26">
        <v>500</v>
      </c>
      <c r="H26">
        <v>2000</v>
      </c>
      <c r="I26">
        <v>18</v>
      </c>
      <c r="J26">
        <v>2</v>
      </c>
      <c r="K26">
        <v>2019</v>
      </c>
    </row>
    <row r="27" spans="1:11" x14ac:dyDescent="0.3">
      <c r="A27" s="1">
        <v>43531</v>
      </c>
      <c r="B27" t="s">
        <v>23</v>
      </c>
      <c r="C27" t="s">
        <v>20</v>
      </c>
      <c r="D27" t="s">
        <v>24</v>
      </c>
      <c r="E27" t="s">
        <v>18</v>
      </c>
      <c r="F27">
        <v>7</v>
      </c>
      <c r="G27">
        <v>500</v>
      </c>
      <c r="H27">
        <v>3500</v>
      </c>
      <c r="I27">
        <v>7</v>
      </c>
      <c r="J27">
        <v>3</v>
      </c>
      <c r="K27">
        <v>2019</v>
      </c>
    </row>
    <row r="28" spans="1:11" x14ac:dyDescent="0.3">
      <c r="A28" s="1">
        <v>43548</v>
      </c>
      <c r="B28" t="s">
        <v>15</v>
      </c>
      <c r="C28" t="s">
        <v>16</v>
      </c>
      <c r="D28" t="s">
        <v>19</v>
      </c>
      <c r="E28" t="s">
        <v>33</v>
      </c>
      <c r="F28">
        <v>50</v>
      </c>
      <c r="G28">
        <v>58.5</v>
      </c>
      <c r="H28">
        <v>2925</v>
      </c>
      <c r="I28">
        <v>24</v>
      </c>
      <c r="J28">
        <v>3</v>
      </c>
      <c r="K28">
        <v>2019</v>
      </c>
    </row>
    <row r="29" spans="1:11" x14ac:dyDescent="0.3">
      <c r="A29" s="1">
        <v>43565</v>
      </c>
      <c r="B29" t="s">
        <v>15</v>
      </c>
      <c r="C29" t="s">
        <v>12</v>
      </c>
      <c r="D29" t="s">
        <v>25</v>
      </c>
      <c r="E29" t="s">
        <v>14</v>
      </c>
      <c r="F29">
        <v>66</v>
      </c>
      <c r="G29">
        <v>1198</v>
      </c>
      <c r="H29">
        <v>79068</v>
      </c>
      <c r="I29">
        <v>10</v>
      </c>
      <c r="J29">
        <v>4</v>
      </c>
      <c r="K29">
        <v>2019</v>
      </c>
    </row>
    <row r="30" spans="1:11" x14ac:dyDescent="0.3">
      <c r="A30" s="1">
        <v>43582</v>
      </c>
      <c r="B30" t="s">
        <v>11</v>
      </c>
      <c r="C30" t="s">
        <v>12</v>
      </c>
      <c r="D30" t="s">
        <v>29</v>
      </c>
      <c r="E30" t="s">
        <v>22</v>
      </c>
      <c r="F30">
        <v>96</v>
      </c>
      <c r="G30">
        <v>225</v>
      </c>
      <c r="H30">
        <v>21600</v>
      </c>
      <c r="I30">
        <v>27</v>
      </c>
      <c r="J30">
        <v>4</v>
      </c>
      <c r="K30">
        <v>2019</v>
      </c>
    </row>
    <row r="31" spans="1:11" x14ac:dyDescent="0.3">
      <c r="A31" s="1">
        <v>43599</v>
      </c>
      <c r="B31" t="s">
        <v>15</v>
      </c>
      <c r="C31" t="s">
        <v>20</v>
      </c>
      <c r="D31" t="s">
        <v>21</v>
      </c>
      <c r="E31" t="s">
        <v>14</v>
      </c>
      <c r="F31">
        <v>53</v>
      </c>
      <c r="G31">
        <v>1198</v>
      </c>
      <c r="H31">
        <v>63494</v>
      </c>
      <c r="I31">
        <v>14</v>
      </c>
      <c r="J31">
        <v>5</v>
      </c>
      <c r="K31">
        <v>2019</v>
      </c>
    </row>
    <row r="32" spans="1:11" x14ac:dyDescent="0.3">
      <c r="A32" s="1">
        <v>43616</v>
      </c>
      <c r="B32" t="s">
        <v>15</v>
      </c>
      <c r="C32" t="s">
        <v>20</v>
      </c>
      <c r="D32" t="s">
        <v>21</v>
      </c>
      <c r="E32" t="s">
        <v>18</v>
      </c>
      <c r="F32">
        <v>80</v>
      </c>
      <c r="G32">
        <v>500</v>
      </c>
      <c r="H32">
        <v>40000</v>
      </c>
      <c r="I32">
        <v>31</v>
      </c>
      <c r="J32">
        <v>5</v>
      </c>
      <c r="K32">
        <v>2019</v>
      </c>
    </row>
    <row r="33" spans="1:11" x14ac:dyDescent="0.3">
      <c r="A33" s="1">
        <v>43633</v>
      </c>
      <c r="B33" t="s">
        <v>15</v>
      </c>
      <c r="C33" t="s">
        <v>16</v>
      </c>
      <c r="D33" t="s">
        <v>17</v>
      </c>
      <c r="E33" t="s">
        <v>32</v>
      </c>
      <c r="F33">
        <v>5</v>
      </c>
      <c r="G33">
        <v>125</v>
      </c>
      <c r="H33">
        <v>625</v>
      </c>
      <c r="I33">
        <v>17</v>
      </c>
      <c r="J33">
        <v>6</v>
      </c>
      <c r="K33">
        <v>2019</v>
      </c>
    </row>
    <row r="34" spans="1:11" x14ac:dyDescent="0.3">
      <c r="A34" s="1">
        <v>43650</v>
      </c>
      <c r="B34" t="s">
        <v>11</v>
      </c>
      <c r="C34" t="s">
        <v>12</v>
      </c>
      <c r="D34" t="s">
        <v>13</v>
      </c>
      <c r="E34" t="s">
        <v>33</v>
      </c>
      <c r="F34">
        <v>62</v>
      </c>
      <c r="G34">
        <v>58.5</v>
      </c>
      <c r="H34">
        <v>3627</v>
      </c>
      <c r="I34">
        <v>4</v>
      </c>
      <c r="J34">
        <v>7</v>
      </c>
      <c r="K34">
        <v>2019</v>
      </c>
    </row>
    <row r="35" spans="1:11" x14ac:dyDescent="0.3">
      <c r="A35" s="1">
        <v>43667</v>
      </c>
      <c r="B35" t="s">
        <v>15</v>
      </c>
      <c r="C35" t="s">
        <v>16</v>
      </c>
      <c r="D35" t="s">
        <v>28</v>
      </c>
      <c r="E35" t="s">
        <v>33</v>
      </c>
      <c r="F35">
        <v>55</v>
      </c>
      <c r="G35">
        <v>58.5</v>
      </c>
      <c r="H35">
        <v>3217.5</v>
      </c>
      <c r="I35">
        <v>21</v>
      </c>
      <c r="J35">
        <v>7</v>
      </c>
      <c r="K35">
        <v>2019</v>
      </c>
    </row>
    <row r="36" spans="1:11" x14ac:dyDescent="0.3">
      <c r="A36" s="1">
        <v>43684</v>
      </c>
      <c r="B36" t="s">
        <v>15</v>
      </c>
      <c r="C36" t="s">
        <v>16</v>
      </c>
      <c r="D36" t="s">
        <v>17</v>
      </c>
      <c r="E36" t="s">
        <v>33</v>
      </c>
      <c r="F36">
        <v>42</v>
      </c>
      <c r="G36">
        <v>58.5</v>
      </c>
      <c r="H36">
        <v>2457</v>
      </c>
      <c r="I36">
        <v>7</v>
      </c>
      <c r="J36">
        <v>8</v>
      </c>
      <c r="K36">
        <v>2019</v>
      </c>
    </row>
    <row r="37" spans="1:11" x14ac:dyDescent="0.3">
      <c r="A37" s="1">
        <v>43701</v>
      </c>
      <c r="B37" t="s">
        <v>23</v>
      </c>
      <c r="C37" t="s">
        <v>20</v>
      </c>
      <c r="D37" t="s">
        <v>24</v>
      </c>
      <c r="E37" t="s">
        <v>32</v>
      </c>
      <c r="F37">
        <v>3</v>
      </c>
      <c r="G37">
        <v>125</v>
      </c>
      <c r="H37">
        <v>375</v>
      </c>
      <c r="I37">
        <v>24</v>
      </c>
      <c r="J37">
        <v>8</v>
      </c>
      <c r="K37">
        <v>2019</v>
      </c>
    </row>
    <row r="38" spans="1:11" x14ac:dyDescent="0.3">
      <c r="A38" s="1">
        <v>43718</v>
      </c>
      <c r="B38" t="s">
        <v>15</v>
      </c>
      <c r="C38" t="s">
        <v>20</v>
      </c>
      <c r="D38" t="s">
        <v>21</v>
      </c>
      <c r="E38" t="s">
        <v>14</v>
      </c>
      <c r="F38">
        <v>7</v>
      </c>
      <c r="G38">
        <v>1198</v>
      </c>
      <c r="H38">
        <v>8386</v>
      </c>
      <c r="I38">
        <v>10</v>
      </c>
      <c r="J38">
        <v>9</v>
      </c>
      <c r="K38">
        <v>2019</v>
      </c>
    </row>
    <row r="39" spans="1:11" x14ac:dyDescent="0.3">
      <c r="A39" s="1">
        <v>43735</v>
      </c>
      <c r="B39" t="s">
        <v>23</v>
      </c>
      <c r="C39" t="s">
        <v>20</v>
      </c>
      <c r="D39" t="s">
        <v>24</v>
      </c>
      <c r="E39" t="s">
        <v>22</v>
      </c>
      <c r="F39">
        <v>76</v>
      </c>
      <c r="G39">
        <v>225</v>
      </c>
      <c r="H39">
        <v>17100</v>
      </c>
      <c r="I39">
        <v>27</v>
      </c>
      <c r="J39">
        <v>9</v>
      </c>
      <c r="K39">
        <v>2019</v>
      </c>
    </row>
    <row r="40" spans="1:11" x14ac:dyDescent="0.3">
      <c r="A40" s="1">
        <v>43752</v>
      </c>
      <c r="B40" t="s">
        <v>23</v>
      </c>
      <c r="C40" t="s">
        <v>26</v>
      </c>
      <c r="D40" t="s">
        <v>27</v>
      </c>
      <c r="E40" t="s">
        <v>18</v>
      </c>
      <c r="F40">
        <v>57</v>
      </c>
      <c r="G40">
        <v>500</v>
      </c>
      <c r="H40">
        <v>28500</v>
      </c>
      <c r="I40">
        <v>14</v>
      </c>
      <c r="J40">
        <v>10</v>
      </c>
      <c r="K40">
        <v>2019</v>
      </c>
    </row>
    <row r="41" spans="1:11" x14ac:dyDescent="0.3">
      <c r="A41" s="1">
        <v>43769</v>
      </c>
      <c r="B41" t="s">
        <v>15</v>
      </c>
      <c r="C41" t="s">
        <v>12</v>
      </c>
      <c r="D41" t="s">
        <v>25</v>
      </c>
      <c r="E41" t="s">
        <v>14</v>
      </c>
      <c r="F41">
        <v>14</v>
      </c>
      <c r="G41">
        <v>1198</v>
      </c>
      <c r="H41">
        <v>16772</v>
      </c>
      <c r="I41">
        <v>31</v>
      </c>
      <c r="J41">
        <v>10</v>
      </c>
      <c r="K41">
        <v>2019</v>
      </c>
    </row>
    <row r="42" spans="1:11" x14ac:dyDescent="0.3">
      <c r="A42" s="1">
        <v>43786</v>
      </c>
      <c r="B42" t="s">
        <v>15</v>
      </c>
      <c r="C42" t="s">
        <v>16</v>
      </c>
      <c r="D42" t="s">
        <v>19</v>
      </c>
      <c r="E42" t="s">
        <v>18</v>
      </c>
      <c r="F42">
        <v>11</v>
      </c>
      <c r="G42">
        <v>500</v>
      </c>
      <c r="H42">
        <v>5500</v>
      </c>
      <c r="I42">
        <v>17</v>
      </c>
      <c r="J42">
        <v>11</v>
      </c>
      <c r="K42">
        <v>2019</v>
      </c>
    </row>
    <row r="43" spans="1:11" x14ac:dyDescent="0.3">
      <c r="A43" s="1">
        <v>43803</v>
      </c>
      <c r="B43" t="s">
        <v>15</v>
      </c>
      <c r="C43" t="s">
        <v>16</v>
      </c>
      <c r="D43" t="s">
        <v>19</v>
      </c>
      <c r="E43" t="s">
        <v>18</v>
      </c>
      <c r="F43">
        <v>94</v>
      </c>
      <c r="G43">
        <v>500</v>
      </c>
      <c r="H43">
        <v>47000</v>
      </c>
      <c r="I43">
        <v>4</v>
      </c>
      <c r="J43">
        <v>12</v>
      </c>
      <c r="K43">
        <v>2019</v>
      </c>
    </row>
    <row r="44" spans="1:11" x14ac:dyDescent="0.3">
      <c r="A44" s="1">
        <v>43820</v>
      </c>
      <c r="B44" t="s">
        <v>15</v>
      </c>
      <c r="C44" t="s">
        <v>12</v>
      </c>
      <c r="D44" t="s">
        <v>25</v>
      </c>
      <c r="E44" t="s">
        <v>18</v>
      </c>
      <c r="F44">
        <v>28</v>
      </c>
      <c r="G44">
        <v>500</v>
      </c>
      <c r="H44">
        <v>14000</v>
      </c>
      <c r="I44">
        <v>21</v>
      </c>
      <c r="J44">
        <v>12</v>
      </c>
      <c r="K44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DDA4-E02E-4178-95E9-B05BA7F36C58}">
  <dimension ref="A2:E223"/>
  <sheetViews>
    <sheetView tabSelected="1" topLeftCell="A201" workbookViewId="0">
      <selection activeCell="F223" sqref="F223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7.109375" customWidth="1"/>
    <col min="4" max="4" width="8.88671875" customWidth="1"/>
    <col min="5" max="5" width="10.77734375" bestFit="1" customWidth="1"/>
    <col min="6" max="6" width="7" bestFit="1" customWidth="1"/>
    <col min="7" max="7" width="5.21875" bestFit="1" customWidth="1"/>
    <col min="8" max="8" width="9.6640625" bestFit="1" customWidth="1"/>
    <col min="9" max="9" width="14.88671875" bestFit="1" customWidth="1"/>
    <col min="10" max="10" width="4.44140625" bestFit="1" customWidth="1"/>
    <col min="11" max="11" width="5.21875" bestFit="1" customWidth="1"/>
    <col min="12" max="12" width="17.77734375" bestFit="1" customWidth="1"/>
    <col min="13" max="13" width="11.33203125" bestFit="1" customWidth="1"/>
    <col min="14" max="14" width="4.44140625" bestFit="1" customWidth="1"/>
    <col min="15" max="15" width="5.21875" bestFit="1" customWidth="1"/>
    <col min="16" max="16" width="14.109375" bestFit="1" customWidth="1"/>
    <col min="17" max="17" width="14" bestFit="1" customWidth="1"/>
    <col min="18" max="18" width="4.44140625" bestFit="1" customWidth="1"/>
    <col min="19" max="19" width="16.77734375" bestFit="1" customWidth="1"/>
    <col min="20" max="20" width="10.77734375" bestFit="1" customWidth="1"/>
  </cols>
  <sheetData>
    <row r="2" spans="1:2" x14ac:dyDescent="0.3">
      <c r="A2" t="s">
        <v>38</v>
      </c>
    </row>
    <row r="6" spans="1:2" x14ac:dyDescent="0.3">
      <c r="A6" t="s">
        <v>36</v>
      </c>
    </row>
    <row r="8" spans="1:2" x14ac:dyDescent="0.3">
      <c r="A8" s="2" t="s">
        <v>39</v>
      </c>
      <c r="B8" t="s">
        <v>41</v>
      </c>
    </row>
    <row r="9" spans="1:2" x14ac:dyDescent="0.3">
      <c r="A9" s="3" t="s">
        <v>15</v>
      </c>
      <c r="B9">
        <v>24</v>
      </c>
    </row>
    <row r="10" spans="1:2" x14ac:dyDescent="0.3">
      <c r="A10" s="3" t="s">
        <v>11</v>
      </c>
      <c r="B10">
        <v>13</v>
      </c>
    </row>
    <row r="11" spans="1:2" x14ac:dyDescent="0.3">
      <c r="A11" s="3" t="s">
        <v>23</v>
      </c>
      <c r="B11">
        <v>6</v>
      </c>
    </row>
    <row r="12" spans="1:2" x14ac:dyDescent="0.3">
      <c r="A12" s="3" t="s">
        <v>40</v>
      </c>
      <c r="B12">
        <v>43</v>
      </c>
    </row>
    <row r="17" spans="1:2" x14ac:dyDescent="0.3">
      <c r="A17" t="s">
        <v>34</v>
      </c>
    </row>
    <row r="19" spans="1:2" x14ac:dyDescent="0.3">
      <c r="A19">
        <f>SUM(Sheet1!H2:H44)</f>
        <v>1305675.5</v>
      </c>
    </row>
    <row r="23" spans="1:2" x14ac:dyDescent="0.3">
      <c r="A23" t="s">
        <v>35</v>
      </c>
    </row>
    <row r="25" spans="1:2" x14ac:dyDescent="0.3">
      <c r="A25" s="2" t="s">
        <v>39</v>
      </c>
      <c r="B25" t="s">
        <v>42</v>
      </c>
    </row>
    <row r="26" spans="1:2" x14ac:dyDescent="0.3">
      <c r="A26" s="3" t="s">
        <v>22</v>
      </c>
      <c r="B26">
        <v>278</v>
      </c>
    </row>
    <row r="27" spans="1:2" x14ac:dyDescent="0.3">
      <c r="A27" s="3" t="s">
        <v>32</v>
      </c>
      <c r="B27">
        <v>10</v>
      </c>
    </row>
    <row r="28" spans="1:2" x14ac:dyDescent="0.3">
      <c r="A28" s="3" t="s">
        <v>18</v>
      </c>
      <c r="B28">
        <v>722</v>
      </c>
    </row>
    <row r="29" spans="1:2" x14ac:dyDescent="0.3">
      <c r="A29" s="3" t="s">
        <v>14</v>
      </c>
      <c r="B29">
        <v>716</v>
      </c>
    </row>
    <row r="30" spans="1:2" x14ac:dyDescent="0.3">
      <c r="A30" s="3" t="s">
        <v>33</v>
      </c>
      <c r="B30">
        <v>395</v>
      </c>
    </row>
    <row r="31" spans="1:2" x14ac:dyDescent="0.3">
      <c r="A31" s="3" t="s">
        <v>40</v>
      </c>
      <c r="B31">
        <v>2121</v>
      </c>
    </row>
    <row r="36" spans="1:2" x14ac:dyDescent="0.3">
      <c r="A36" t="s">
        <v>37</v>
      </c>
    </row>
    <row r="39" spans="1:2" x14ac:dyDescent="0.3">
      <c r="A39">
        <f>MAX(Sheet1!H2:H44)</f>
        <v>113810</v>
      </c>
    </row>
    <row r="41" spans="1:2" x14ac:dyDescent="0.3">
      <c r="A41" t="s">
        <v>44</v>
      </c>
    </row>
    <row r="44" spans="1:2" x14ac:dyDescent="0.3">
      <c r="A44" s="2" t="s">
        <v>39</v>
      </c>
      <c r="B44" t="s">
        <v>42</v>
      </c>
    </row>
    <row r="45" spans="1:2" x14ac:dyDescent="0.3">
      <c r="A45" s="3">
        <v>1</v>
      </c>
      <c r="B45">
        <v>191</v>
      </c>
    </row>
    <row r="46" spans="1:2" x14ac:dyDescent="0.3">
      <c r="A46" s="3">
        <v>2</v>
      </c>
      <c r="B46">
        <v>154</v>
      </c>
    </row>
    <row r="47" spans="1:2" x14ac:dyDescent="0.3">
      <c r="A47" s="3">
        <v>3</v>
      </c>
      <c r="B47">
        <v>113</v>
      </c>
    </row>
    <row r="48" spans="1:2" x14ac:dyDescent="0.3">
      <c r="A48" s="3">
        <v>4</v>
      </c>
      <c r="B48">
        <v>297</v>
      </c>
    </row>
    <row r="49" spans="1:2" x14ac:dyDescent="0.3">
      <c r="A49" s="3">
        <v>5</v>
      </c>
      <c r="B49">
        <v>255</v>
      </c>
    </row>
    <row r="50" spans="1:2" x14ac:dyDescent="0.3">
      <c r="A50" s="3">
        <v>6</v>
      </c>
      <c r="B50">
        <v>155</v>
      </c>
    </row>
    <row r="51" spans="1:2" x14ac:dyDescent="0.3">
      <c r="A51" s="3">
        <v>7</v>
      </c>
      <c r="B51">
        <v>227</v>
      </c>
    </row>
    <row r="52" spans="1:2" x14ac:dyDescent="0.3">
      <c r="A52" s="3">
        <v>8</v>
      </c>
      <c r="B52">
        <v>80</v>
      </c>
    </row>
    <row r="53" spans="1:2" x14ac:dyDescent="0.3">
      <c r="A53" s="3">
        <v>9</v>
      </c>
      <c r="B53">
        <v>101</v>
      </c>
    </row>
    <row r="54" spans="1:2" x14ac:dyDescent="0.3">
      <c r="A54" s="3">
        <v>10</v>
      </c>
      <c r="B54">
        <v>163</v>
      </c>
    </row>
    <row r="55" spans="1:2" x14ac:dyDescent="0.3">
      <c r="A55" s="3">
        <v>11</v>
      </c>
      <c r="B55">
        <v>122</v>
      </c>
    </row>
    <row r="56" spans="1:2" x14ac:dyDescent="0.3">
      <c r="A56" s="3">
        <v>12</v>
      </c>
      <c r="B56">
        <v>263</v>
      </c>
    </row>
    <row r="57" spans="1:2" x14ac:dyDescent="0.3">
      <c r="A57" s="3" t="s">
        <v>40</v>
      </c>
      <c r="B57">
        <v>2121</v>
      </c>
    </row>
    <row r="61" spans="1:2" x14ac:dyDescent="0.3">
      <c r="A61" t="s">
        <v>45</v>
      </c>
    </row>
    <row r="65" spans="1:2" x14ac:dyDescent="0.3">
      <c r="A65" s="2" t="s">
        <v>39</v>
      </c>
      <c r="B65" t="s">
        <v>46</v>
      </c>
    </row>
    <row r="66" spans="1:2" x14ac:dyDescent="0.3">
      <c r="A66" s="3" t="s">
        <v>26</v>
      </c>
      <c r="B66">
        <v>80266</v>
      </c>
    </row>
    <row r="67" spans="1:2" x14ac:dyDescent="0.3">
      <c r="A67" s="3" t="s">
        <v>16</v>
      </c>
      <c r="B67">
        <v>107820</v>
      </c>
    </row>
    <row r="68" spans="1:2" x14ac:dyDescent="0.3">
      <c r="A68" s="3" t="s">
        <v>12</v>
      </c>
      <c r="B68">
        <v>113810</v>
      </c>
    </row>
    <row r="69" spans="1:2" x14ac:dyDescent="0.3">
      <c r="A69" s="3" t="s">
        <v>20</v>
      </c>
      <c r="B69">
        <v>67088</v>
      </c>
    </row>
    <row r="70" spans="1:2" x14ac:dyDescent="0.3">
      <c r="A70" s="3" t="s">
        <v>40</v>
      </c>
      <c r="B70">
        <v>113810</v>
      </c>
    </row>
    <row r="73" spans="1:2" x14ac:dyDescent="0.3">
      <c r="A73" s="3" t="s">
        <v>47</v>
      </c>
    </row>
    <row r="75" spans="1:2" x14ac:dyDescent="0.3">
      <c r="A75">
        <f>SUMIF(Sales_Data[Region],"East",Sales_Data[Sale_amt])</f>
        <v>321007</v>
      </c>
    </row>
    <row r="78" spans="1:2" x14ac:dyDescent="0.3">
      <c r="A78" t="s">
        <v>48</v>
      </c>
    </row>
    <row r="81" spans="1:2" x14ac:dyDescent="0.3">
      <c r="A81" s="2" t="s">
        <v>39</v>
      </c>
      <c r="B81" t="s">
        <v>43</v>
      </c>
    </row>
    <row r="82" spans="1:2" x14ac:dyDescent="0.3">
      <c r="A82" s="3">
        <v>1</v>
      </c>
      <c r="B82">
        <v>161810</v>
      </c>
    </row>
    <row r="83" spans="1:2" x14ac:dyDescent="0.3">
      <c r="A83" s="3">
        <v>2</v>
      </c>
      <c r="B83">
        <v>94703</v>
      </c>
    </row>
    <row r="84" spans="1:2" x14ac:dyDescent="0.3">
      <c r="A84" s="3">
        <v>3</v>
      </c>
      <c r="B84">
        <v>73513</v>
      </c>
    </row>
    <row r="85" spans="1:2" x14ac:dyDescent="0.3">
      <c r="A85" s="3">
        <v>4</v>
      </c>
      <c r="B85">
        <v>220518</v>
      </c>
    </row>
    <row r="86" spans="1:2" x14ac:dyDescent="0.3">
      <c r="A86" s="3">
        <v>5</v>
      </c>
      <c r="B86">
        <v>249650</v>
      </c>
    </row>
    <row r="87" spans="1:2" x14ac:dyDescent="0.3">
      <c r="A87" s="3">
        <v>6</v>
      </c>
      <c r="B87">
        <v>138445</v>
      </c>
    </row>
    <row r="88" spans="1:2" x14ac:dyDescent="0.3">
      <c r="A88" s="3">
        <v>7</v>
      </c>
      <c r="B88">
        <v>61844.5</v>
      </c>
    </row>
    <row r="89" spans="1:2" x14ac:dyDescent="0.3">
      <c r="A89" s="3">
        <v>8</v>
      </c>
      <c r="B89">
        <v>44762</v>
      </c>
    </row>
    <row r="90" spans="1:2" x14ac:dyDescent="0.3">
      <c r="A90" s="3">
        <v>9</v>
      </c>
      <c r="B90">
        <v>26672</v>
      </c>
    </row>
    <row r="91" spans="1:2" x14ac:dyDescent="0.3">
      <c r="A91" s="3">
        <v>10</v>
      </c>
      <c r="B91">
        <v>73672</v>
      </c>
    </row>
    <row r="92" spans="1:2" x14ac:dyDescent="0.3">
      <c r="A92" s="3">
        <v>11</v>
      </c>
      <c r="B92">
        <v>14491</v>
      </c>
    </row>
    <row r="93" spans="1:2" x14ac:dyDescent="0.3">
      <c r="A93" s="3">
        <v>12</v>
      </c>
      <c r="B93">
        <v>145595</v>
      </c>
    </row>
    <row r="94" spans="1:2" x14ac:dyDescent="0.3">
      <c r="A94" s="3" t="s">
        <v>40</v>
      </c>
      <c r="B94">
        <v>1305675.5</v>
      </c>
    </row>
    <row r="98" spans="1:2" x14ac:dyDescent="0.3">
      <c r="A98" t="s">
        <v>49</v>
      </c>
    </row>
    <row r="102" spans="1:2" x14ac:dyDescent="0.3">
      <c r="A102" t="str" cm="1">
        <f t="array" ref="A102:A106">_xlfn.UNIQUE(Sales_Data[Item])</f>
        <v>Television</v>
      </c>
    </row>
    <row r="103" spans="1:2" x14ac:dyDescent="0.3">
      <c r="A103" t="str">
        <v>Home Theater</v>
      </c>
    </row>
    <row r="104" spans="1:2" x14ac:dyDescent="0.3">
      <c r="A104" t="str">
        <v>Cell Phone</v>
      </c>
    </row>
    <row r="105" spans="1:2" x14ac:dyDescent="0.3">
      <c r="A105" t="str">
        <v>Desk</v>
      </c>
    </row>
    <row r="106" spans="1:2" x14ac:dyDescent="0.3">
      <c r="A106" t="str">
        <v>Video Games</v>
      </c>
    </row>
    <row r="109" spans="1:2" x14ac:dyDescent="0.3">
      <c r="A109" t="s">
        <v>50</v>
      </c>
    </row>
    <row r="112" spans="1:2" x14ac:dyDescent="0.3">
      <c r="A112" s="2" t="s">
        <v>39</v>
      </c>
      <c r="B112" t="s">
        <v>42</v>
      </c>
    </row>
    <row r="113" spans="1:2" x14ac:dyDescent="0.3">
      <c r="A113" s="3" t="s">
        <v>13</v>
      </c>
      <c r="B113">
        <v>396</v>
      </c>
    </row>
    <row r="114" spans="1:2" x14ac:dyDescent="0.3">
      <c r="A114" s="3" t="s">
        <v>21</v>
      </c>
      <c r="B114">
        <v>213</v>
      </c>
    </row>
    <row r="115" spans="1:2" x14ac:dyDescent="0.3">
      <c r="A115" s="3" t="s">
        <v>29</v>
      </c>
      <c r="B115">
        <v>125</v>
      </c>
    </row>
    <row r="116" spans="1:2" x14ac:dyDescent="0.3">
      <c r="A116" s="3" t="s">
        <v>31</v>
      </c>
      <c r="B116">
        <v>156</v>
      </c>
    </row>
    <row r="117" spans="1:2" x14ac:dyDescent="0.3">
      <c r="A117" s="3" t="s">
        <v>30</v>
      </c>
      <c r="B117">
        <v>170</v>
      </c>
    </row>
    <row r="118" spans="1:2" x14ac:dyDescent="0.3">
      <c r="A118" s="3" t="s">
        <v>19</v>
      </c>
      <c r="B118">
        <v>281</v>
      </c>
    </row>
    <row r="119" spans="1:2" x14ac:dyDescent="0.3">
      <c r="A119" s="3" t="s">
        <v>27</v>
      </c>
      <c r="B119">
        <v>89</v>
      </c>
    </row>
    <row r="120" spans="1:2" x14ac:dyDescent="0.3">
      <c r="A120" s="3" t="s">
        <v>17</v>
      </c>
      <c r="B120">
        <v>193</v>
      </c>
    </row>
    <row r="121" spans="1:2" x14ac:dyDescent="0.3">
      <c r="A121" s="3" t="s">
        <v>28</v>
      </c>
      <c r="B121">
        <v>173</v>
      </c>
    </row>
    <row r="122" spans="1:2" x14ac:dyDescent="0.3">
      <c r="A122" s="3" t="s">
        <v>24</v>
      </c>
      <c r="B122">
        <v>142</v>
      </c>
    </row>
    <row r="123" spans="1:2" x14ac:dyDescent="0.3">
      <c r="A123" s="3" t="s">
        <v>25</v>
      </c>
      <c r="B123">
        <v>183</v>
      </c>
    </row>
    <row r="124" spans="1:2" x14ac:dyDescent="0.3">
      <c r="A124" s="3" t="s">
        <v>40</v>
      </c>
      <c r="B124">
        <v>2121</v>
      </c>
    </row>
    <row r="128" spans="1:2" x14ac:dyDescent="0.3">
      <c r="A128" t="s">
        <v>51</v>
      </c>
    </row>
    <row r="131" spans="1:2" x14ac:dyDescent="0.3">
      <c r="A131">
        <f>SUMIF(Sales_Data[SalesMan],"Alexander",Sales_Data[Sale_amt])</f>
        <v>236703</v>
      </c>
    </row>
    <row r="135" spans="1:2" x14ac:dyDescent="0.3">
      <c r="A135" t="s">
        <v>52</v>
      </c>
    </row>
    <row r="138" spans="1:2" x14ac:dyDescent="0.3">
      <c r="A138" s="2" t="s">
        <v>39</v>
      </c>
      <c r="B138" t="s">
        <v>43</v>
      </c>
    </row>
    <row r="139" spans="1:2" x14ac:dyDescent="0.3">
      <c r="A139" s="3">
        <v>2018</v>
      </c>
      <c r="B139">
        <v>879029</v>
      </c>
    </row>
    <row r="140" spans="1:2" x14ac:dyDescent="0.3">
      <c r="A140" s="3">
        <v>2019</v>
      </c>
      <c r="B140">
        <v>426646.5</v>
      </c>
    </row>
    <row r="141" spans="1:2" x14ac:dyDescent="0.3">
      <c r="A141" s="3" t="s">
        <v>40</v>
      </c>
      <c r="B141">
        <v>1305675.5</v>
      </c>
    </row>
    <row r="145" spans="1:2" x14ac:dyDescent="0.3">
      <c r="A145" t="s">
        <v>53</v>
      </c>
    </row>
    <row r="148" spans="1:2" x14ac:dyDescent="0.3">
      <c r="A148">
        <f>COUNTIFS(Sales_Data[Item],"Video Games",Sales_Data[Region],"East")</f>
        <v>3</v>
      </c>
    </row>
    <row r="151" spans="1:2" x14ac:dyDescent="0.3">
      <c r="A151" t="s">
        <v>62</v>
      </c>
    </row>
    <row r="154" spans="1:2" x14ac:dyDescent="0.3">
      <c r="A154" s="2" t="s">
        <v>39</v>
      </c>
      <c r="B154" t="s">
        <v>43</v>
      </c>
    </row>
    <row r="155" spans="1:2" x14ac:dyDescent="0.3">
      <c r="A155" s="3" t="s">
        <v>26</v>
      </c>
      <c r="B155">
        <v>239056</v>
      </c>
    </row>
    <row r="156" spans="1:2" x14ac:dyDescent="0.3">
      <c r="A156" s="3" t="s">
        <v>16</v>
      </c>
      <c r="B156">
        <v>365108.5</v>
      </c>
    </row>
    <row r="157" spans="1:2" x14ac:dyDescent="0.3">
      <c r="A157" s="3" t="s">
        <v>12</v>
      </c>
      <c r="B157">
        <v>472493</v>
      </c>
    </row>
    <row r="158" spans="1:2" x14ac:dyDescent="0.3">
      <c r="A158" s="3" t="s">
        <v>20</v>
      </c>
      <c r="B158">
        <v>229018</v>
      </c>
    </row>
    <row r="159" spans="1:2" x14ac:dyDescent="0.3">
      <c r="A159" s="3" t="s">
        <v>40</v>
      </c>
      <c r="B159">
        <v>1305675.5</v>
      </c>
    </row>
    <row r="163" spans="1:5" x14ac:dyDescent="0.3">
      <c r="A163" t="s">
        <v>54</v>
      </c>
    </row>
    <row r="167" spans="1:5" x14ac:dyDescent="0.3">
      <c r="A167">
        <f>AVERAGEIF(Sales_Data[Region],"Central",Sales_Data[Units])</f>
        <v>49.958333333333336</v>
      </c>
    </row>
    <row r="170" spans="1:5" x14ac:dyDescent="0.3">
      <c r="A170" t="s">
        <v>55</v>
      </c>
    </row>
    <row r="173" spans="1:5" x14ac:dyDescent="0.3">
      <c r="A173" s="2" t="s">
        <v>43</v>
      </c>
      <c r="B173" s="2" t="s">
        <v>56</v>
      </c>
    </row>
    <row r="174" spans="1:5" x14ac:dyDescent="0.3">
      <c r="A174" s="2" t="s">
        <v>39</v>
      </c>
      <c r="B174" t="s">
        <v>15</v>
      </c>
      <c r="C174" t="s">
        <v>11</v>
      </c>
      <c r="D174" t="s">
        <v>23</v>
      </c>
      <c r="E174" t="s">
        <v>40</v>
      </c>
    </row>
    <row r="175" spans="1:5" x14ac:dyDescent="0.3">
      <c r="A175" s="3" t="s">
        <v>22</v>
      </c>
      <c r="B175">
        <v>6075</v>
      </c>
      <c r="C175">
        <v>39375</v>
      </c>
      <c r="D175">
        <v>17100</v>
      </c>
      <c r="E175">
        <v>62550</v>
      </c>
    </row>
    <row r="176" spans="1:5" x14ac:dyDescent="0.3">
      <c r="A176" s="3" t="s">
        <v>32</v>
      </c>
      <c r="B176">
        <v>875</v>
      </c>
      <c r="D176">
        <v>375</v>
      </c>
      <c r="E176">
        <v>1250</v>
      </c>
    </row>
    <row r="177" spans="1:5" x14ac:dyDescent="0.3">
      <c r="A177" s="3" t="s">
        <v>18</v>
      </c>
      <c r="B177">
        <v>212000</v>
      </c>
      <c r="C177">
        <v>117000</v>
      </c>
      <c r="D177">
        <v>32000</v>
      </c>
      <c r="E177">
        <v>361000</v>
      </c>
    </row>
    <row r="178" spans="1:5" x14ac:dyDescent="0.3">
      <c r="A178" s="3" t="s">
        <v>14</v>
      </c>
      <c r="B178">
        <v>596604</v>
      </c>
      <c r="C178">
        <v>155740</v>
      </c>
      <c r="D178">
        <v>105424</v>
      </c>
      <c r="E178">
        <v>857768</v>
      </c>
    </row>
    <row r="179" spans="1:5" x14ac:dyDescent="0.3">
      <c r="A179" s="3" t="s">
        <v>33</v>
      </c>
      <c r="B179">
        <v>14215.5</v>
      </c>
      <c r="C179">
        <v>8892</v>
      </c>
      <c r="E179">
        <v>23107.5</v>
      </c>
    </row>
    <row r="180" spans="1:5" x14ac:dyDescent="0.3">
      <c r="A180" s="3" t="s">
        <v>40</v>
      </c>
      <c r="B180">
        <v>829769.5</v>
      </c>
      <c r="C180">
        <v>321007</v>
      </c>
      <c r="D180">
        <v>154899</v>
      </c>
      <c r="E180">
        <v>1305675.5</v>
      </c>
    </row>
    <row r="185" spans="1:5" x14ac:dyDescent="0.3">
      <c r="A185" t="s">
        <v>57</v>
      </c>
    </row>
    <row r="189" spans="1:5" x14ac:dyDescent="0.3">
      <c r="A189" s="2" t="s">
        <v>39</v>
      </c>
      <c r="B189" t="s">
        <v>42</v>
      </c>
    </row>
    <row r="190" spans="1:5" x14ac:dyDescent="0.3">
      <c r="A190" s="3" t="s">
        <v>18</v>
      </c>
      <c r="B190">
        <v>722</v>
      </c>
    </row>
    <row r="191" spans="1:5" x14ac:dyDescent="0.3">
      <c r="A191" s="3" t="s">
        <v>40</v>
      </c>
      <c r="B191">
        <v>722</v>
      </c>
    </row>
    <row r="195" spans="1:2" x14ac:dyDescent="0.3">
      <c r="A195" t="s">
        <v>58</v>
      </c>
    </row>
    <row r="199" spans="1:2" x14ac:dyDescent="0.3">
      <c r="A199" s="2" t="s">
        <v>39</v>
      </c>
      <c r="B199" t="s">
        <v>42</v>
      </c>
    </row>
    <row r="200" spans="1:2" x14ac:dyDescent="0.3">
      <c r="A200" s="3" t="s">
        <v>15</v>
      </c>
      <c r="B200">
        <v>1199</v>
      </c>
    </row>
    <row r="201" spans="1:2" x14ac:dyDescent="0.3">
      <c r="A201" s="3" t="s">
        <v>40</v>
      </c>
      <c r="B201">
        <v>1199</v>
      </c>
    </row>
    <row r="204" spans="1:2" x14ac:dyDescent="0.3">
      <c r="A204" t="s">
        <v>59</v>
      </c>
    </row>
    <row r="208" spans="1:2" x14ac:dyDescent="0.3">
      <c r="A208" s="2" t="s">
        <v>60</v>
      </c>
      <c r="B208" s="2" t="s">
        <v>56</v>
      </c>
    </row>
    <row r="209" spans="1:5" x14ac:dyDescent="0.3">
      <c r="A209" s="2" t="s">
        <v>39</v>
      </c>
      <c r="B209" t="s">
        <v>15</v>
      </c>
      <c r="C209" t="s">
        <v>11</v>
      </c>
      <c r="D209" t="s">
        <v>23</v>
      </c>
      <c r="E209" t="s">
        <v>40</v>
      </c>
    </row>
    <row r="210" spans="1:5" x14ac:dyDescent="0.3">
      <c r="A210" s="3" t="s">
        <v>22</v>
      </c>
      <c r="B210">
        <v>1</v>
      </c>
      <c r="C210">
        <v>3</v>
      </c>
      <c r="D210">
        <v>1</v>
      </c>
      <c r="E210">
        <v>5</v>
      </c>
    </row>
    <row r="211" spans="1:5" x14ac:dyDescent="0.3">
      <c r="A211" s="3" t="s">
        <v>32</v>
      </c>
      <c r="B211">
        <v>2</v>
      </c>
      <c r="D211">
        <v>1</v>
      </c>
      <c r="E211">
        <v>3</v>
      </c>
    </row>
    <row r="212" spans="1:5" x14ac:dyDescent="0.3">
      <c r="A212" s="3" t="s">
        <v>18</v>
      </c>
      <c r="B212">
        <v>8</v>
      </c>
      <c r="C212">
        <v>5</v>
      </c>
      <c r="D212">
        <v>2</v>
      </c>
      <c r="E212">
        <v>15</v>
      </c>
    </row>
    <row r="213" spans="1:5" x14ac:dyDescent="0.3">
      <c r="A213" s="3" t="s">
        <v>14</v>
      </c>
      <c r="B213">
        <v>9</v>
      </c>
      <c r="C213">
        <v>2</v>
      </c>
      <c r="D213">
        <v>2</v>
      </c>
      <c r="E213">
        <v>13</v>
      </c>
    </row>
    <row r="214" spans="1:5" x14ac:dyDescent="0.3">
      <c r="A214" s="3" t="s">
        <v>33</v>
      </c>
      <c r="B214">
        <v>4</v>
      </c>
      <c r="C214">
        <v>3</v>
      </c>
      <c r="E214">
        <v>7</v>
      </c>
    </row>
    <row r="215" spans="1:5" x14ac:dyDescent="0.3">
      <c r="A215" s="3" t="s">
        <v>40</v>
      </c>
      <c r="B215">
        <v>24</v>
      </c>
      <c r="C215">
        <v>13</v>
      </c>
      <c r="D215">
        <v>6</v>
      </c>
      <c r="E215">
        <v>43</v>
      </c>
    </row>
    <row r="220" spans="1:5" x14ac:dyDescent="0.3">
      <c r="A220" t="s">
        <v>61</v>
      </c>
    </row>
    <row r="223" spans="1:5" x14ac:dyDescent="0.3">
      <c r="A223">
        <f>SUMIF(Sales_Data[Manager],"Hermann",Sales_Data[Sale_amt])</f>
        <v>365108.5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D n t r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O e 2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t r W c s T C 6 x V A g A A N Q c A A B M A H A B G b 3 J t d W x h c y 9 T Z W N 0 a W 9 u M S 5 t I K I Y A C i g F A A A A A A A A A A A A A A A A A A A A A A A A A A A A I 2 T 0 Y v a Q B D G 3 w X / h y V 9 i R C E S O l D r x Z E W 8 6 W o 8 e p l B J F V j P V c J v d Y 7 P p K e L / f j M b T W J M r v r i M r N + 3 z e / H R N Y m 0 h J N s m + / b t 2 q 9 1 K t l x D y D 4 4 E y 4 g Y S N u u M P 6 T I B p t x h + J i r V a 8 D K t 9 0 a R P e 3 0 s 8 r p Z 7 d 7 5 G A 7 l B J A 9 I k r j P 8 P J 8 l o J P 5 4 + z H e H o / m I / U q x S K h 8 m c h E m 2 u x P J z u l 4 T K Z C e M z o F D p e Z l J 2 X 0 6 2 A I Y y Z N a H Y G w g 7 p f z e T 8 j G W L F X l w c A y o u c q l H r W J l c K Z 7 4 C F G I q k p X 2 H c U + d U d 2 t c P R a c L g 2 E m K y 5 4 D r p U 9 J F E X W 4 5 X K D 8 t P 9 C x T a U 8 1 l 8 l f p e K h E G k t q k s N V G O 9 w c H 5 p P K I r o J / B i y z E 8 9 F j B + c J N v g y 5 7 K B n b H l B y 7 5 B v R V 3 e b H 5 l W D k F 0 V Z z I y y b k q 0 3 g F O q 8 v X 3 S 0 h p o m W S x 5 b C q t Y 8 E D N 8 E A 7 d C T e i 3 B n o D A P a O a W 2 H m M e D r L X O D n M O C f f l q 1 6 J T y A 7 C E H 8 w T B O j 4 k I V q x l g t 2 r s M S f k + 7 N 4 S b s h q d 8 Q 9 c L 3 p H a 5 q 2 O J m 0 5 v O k K / / y f z K R p e 7 f p n O Y r V x Y o b Y G L M x 8 b S f P r Y J T j 1 8 / v 1 N h d B 0 C T G v + P 2 X Q J P E K t / J G s l S q + V N U 5 l t + r u H S z b Y 1 l I 8 r h e i B q F U N W R 9 v 8 M g w 5 O e Z X y g R 7 s J L V D V 5 1 R x t 6 u 4 L U 1 N 7 B I m h B X s v n N O C r B k E f G u p m I f z M S 3 z I p Z s i O F 1 z K r 9 G 7 C Y s V 2 g P X 7 6 5 D P t Y f u l m r e 2 m N o n S 1 w p p K b k B u N 5 L u 3 U D a R k L Q d o h m z r 2 b O f c s 5 z y + P R H l d i u S j e J 3 b 1 B L A Q I t A B Q A A g A I A A 5 7 a 1 l 4 N 4 j c p g A A A P Y A A A A S A A A A A A A A A A A A A A A A A A A A A A B D b 2 5 m a W c v U G F j a 2 F n Z S 5 4 b W x Q S w E C L Q A U A A I A C A A O e 2 t Z D 8 r p q 6 Q A A A D p A A A A E w A A A A A A A A A A A A A A A A D y A A A A W 0 N v b n R l b n R f V H l w Z X N d L n h t b F B L A Q I t A B Q A A g A I A A 5 7 a 1 n L E w u s V Q I A A D U H A A A T A A A A A A A A A A A A A A A A A O M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X A A A A A A A A 3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N G Z j O D Q 5 L T V j Z D g t N G I 0 Y i 1 i M W Y 5 L T F l N z E 5 Z m F m M j V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h b G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D k 6 N T Q 6 M j g u M D U y M z g 1 O V o i I C 8 + P E V u d H J 5 I F R 5 c G U 9 I k Z p b G x D b 2 x 1 b W 5 U e X B l c y I g V m F s d W U 9 I n N D U V l H Q m d Z R k J R V U R B d 0 0 9 I i A v P j x F b n R y e S B U e X B l P S J G a W x s Q 2 9 s d W 1 u T m F t Z X M i I F Z h b H V l P S J z W y Z x d W 9 0 O 0 9 y Z G V y R G F 0 Z S Z x d W 9 0 O y w m c X V v d D t S Z W d p b 2 4 m c X V v d D s s J n F 1 b 3 Q 7 T W F u Y W d l c i Z x d W 9 0 O y w m c X V v d D t T Y W x l c 0 1 h b i Z x d W 9 0 O y w m c X V v d D t J d G V t J n F 1 b 3 Q 7 L C Z x d W 9 0 O 1 V u a X R z J n F 1 b 3 Q 7 L C Z x d W 9 0 O 1 V u a X R f c H J p Y 2 U m c X V v d D s s J n F 1 b 3 Q 7 U 2 F s Z V 9 h b X Q m c X V v d D s s J n F 1 b 3 Q 7 R G F 5 J n F 1 b 3 Q 7 L C Z x d W 9 0 O 0 1 v b n R o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P c m R l c k R h d G U s M H 0 m c X V v d D s s J n F 1 b 3 Q 7 U 2 V j d G l v b j E v U 2 F s Z X M g R G F 0 Y S 9 B d X R v U m V t b 3 Z l Z E N v b H V t b n M x L n t S Z W d p b 2 4 s M X 0 m c X V v d D s s J n F 1 b 3 Q 7 U 2 V j d G l v b j E v U 2 F s Z X M g R G F 0 Y S 9 B d X R v U m V t b 3 Z l Z E N v b H V t b n M x L n t N Y W 5 h Z 2 V y L D J 9 J n F 1 b 3 Q 7 L C Z x d W 9 0 O 1 N l Y 3 R p b 2 4 x L 1 N h b G V z I E R h d G E v Q X V 0 b 1 J l b W 9 2 Z W R D b 2 x 1 b W 5 z M S 5 7 U 2 F s Z X N N Y W 4 s M 3 0 m c X V v d D s s J n F 1 b 3 Q 7 U 2 V j d G l v b j E v U 2 F s Z X M g R G F 0 Y S 9 B d X R v U m V t b 3 Z l Z E N v b H V t b n M x L n t J d G V t L D R 9 J n F 1 b 3 Q 7 L C Z x d W 9 0 O 1 N l Y 3 R p b 2 4 x L 1 N h b G V z I E R h d G E v Q X V 0 b 1 J l b W 9 2 Z W R D b 2 x 1 b W 5 z M S 5 7 V W 5 p d H M s N X 0 m c X V v d D s s J n F 1 b 3 Q 7 U 2 V j d G l v b j E v U 2 F s Z X M g R G F 0 Y S 9 B d X R v U m V t b 3 Z l Z E N v b H V t b n M x L n t V b m l 0 X 3 B y a W N l L D Z 9 J n F 1 b 3 Q 7 L C Z x d W 9 0 O 1 N l Y 3 R p b 2 4 x L 1 N h b G V z I E R h d G E v Q X V 0 b 1 J l b W 9 2 Z W R D b 2 x 1 b W 5 z M S 5 7 U 2 F s Z V 9 h b X Q s N 3 0 m c X V v d D s s J n F 1 b 3 Q 7 U 2 V j d G l v b j E v U 2 F s Z X M g R G F 0 Y S 9 B d X R v U m V t b 3 Z l Z E N v b H V t b n M x L n t E Y X k s O H 0 m c X V v d D s s J n F 1 b 3 Q 7 U 2 V j d G l v b j E v U 2 F s Z X M g R G F 0 Y S 9 B d X R v U m V t b 3 Z l Z E N v b H V t b n M x L n t N b 2 5 0 a C w 5 f S Z x d W 9 0 O y w m c X V v d D t T Z W N 0 a W 9 u M S 9 T Y W x l c y B E Y X R h L 0 F 1 d G 9 S Z W 1 v d m V k Q 2 9 s d W 1 u c z E u e 1 l l Y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0 9 y Z G V y R G F 0 Z S w w f S Z x d W 9 0 O y w m c X V v d D t T Z W N 0 a W 9 u M S 9 T Y W x l c y B E Y X R h L 0 F 1 d G 9 S Z W 1 v d m V k Q 2 9 s d W 1 u c z E u e 1 J l Z 2 l v b i w x f S Z x d W 9 0 O y w m c X V v d D t T Z W N 0 a W 9 u M S 9 T Y W x l c y B E Y X R h L 0 F 1 d G 9 S Z W 1 v d m V k Q 2 9 s d W 1 u c z E u e 0 1 h b m F n Z X I s M n 0 m c X V v d D s s J n F 1 b 3 Q 7 U 2 V j d G l v b j E v U 2 F s Z X M g R G F 0 Y S 9 B d X R v U m V t b 3 Z l Z E N v b H V t b n M x L n t T Y W x l c 0 1 h b i w z f S Z x d W 9 0 O y w m c X V v d D t T Z W N 0 a W 9 u M S 9 T Y W x l c y B E Y X R h L 0 F 1 d G 9 S Z W 1 v d m V k Q 2 9 s d W 1 u c z E u e 0 l 0 Z W 0 s N H 0 m c X V v d D s s J n F 1 b 3 Q 7 U 2 V j d G l v b j E v U 2 F s Z X M g R G F 0 Y S 9 B d X R v U m V t b 3 Z l Z E N v b H V t b n M x L n t V b m l 0 c y w 1 f S Z x d W 9 0 O y w m c X V v d D t T Z W N 0 a W 9 u M S 9 T Y W x l c y B E Y X R h L 0 F 1 d G 9 S Z W 1 v d m V k Q 2 9 s d W 1 u c z E u e 1 V u a X R f c H J p Y 2 U s N n 0 m c X V v d D s s J n F 1 b 3 Q 7 U 2 V j d G l v b j E v U 2 F s Z X M g R G F 0 Y S 9 B d X R v U m V t b 3 Z l Z E N v b H V t b n M x L n t T Y W x l X 2 F t d C w 3 f S Z x d W 9 0 O y w m c X V v d D t T Z W N 0 a W 9 u M S 9 T Y W x l c y B E Y X R h L 0 F 1 d G 9 S Z W 1 v d m V k Q 2 9 s d W 1 u c z E u e 0 R h e S w 4 f S Z x d W 9 0 O y w m c X V v d D t T Z W N 0 a W 9 u M S 9 T Y W x l c y B E Y X R h L 0 F 1 d G 9 S Z W 1 v d m V k Q 2 9 s d W 1 u c z E u e 0 1 v b n R o L D l 9 J n F 1 b 3 Q 7 L C Z x d W 9 0 O 1 N l Y 3 R p b 2 4 x L 1 N h b G V z I E R h d G E v Q X V 0 b 1 J l b W 9 2 Z W R D b 2 x 1 b W 5 z M S 5 7 W W V h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2 F s Z X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P T G R 1 z Y S 7 D c O T s 0 N m M X A A A A A A I A A A A A A B B m A A A A A Q A A I A A A A F Y 1 b v y b P V d S w d v J Q y 2 6 a W M x S 4 8 E Z I O 7 5 t g H B e B Q f B r p A A A A A A 6 A A A A A A g A A I A A A A M k A t 7 I Z e A 8 j e I T s Q B Y s a + I 0 g r v L 1 9 m T w 5 m / 9 M 6 P 3 b q h U A A A A G z d D W 4 J r 7 P f z z + p B Q F e 1 q L T w e e H e v o Y Z / J x Y 7 o B Y w i f 5 W y O 0 / R 4 E Y t x 6 m Q o p k l F T b 1 F R 7 J g f x q G 9 W M + g V / 9 5 y L R y 2 s O w R q S h f n + F p L M D 8 V O Q A A A A L Q h + e K B y B R H W C F 1 j i b z d f H l i 4 l I V m P W 8 X t b H J u N v S 9 + 3 s 9 Z O A C X 1 H n g u 4 C r K D O F H d H b 2 + U J Z W Z 7 Z 7 v x m b 0 w 9 D Y = < / D a t a M a s h u p > 
</file>

<file path=customXml/itemProps1.xml><?xml version="1.0" encoding="utf-8"?>
<ds:datastoreItem xmlns:ds="http://schemas.openxmlformats.org/officeDocument/2006/customXml" ds:itemID="{46B385DF-F48F-4462-A561-3272DD330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samanthula</dc:creator>
  <cp:lastModifiedBy>pujitha samanthula</cp:lastModifiedBy>
  <dcterms:created xsi:type="dcterms:W3CDTF">2024-11-11T09:44:44Z</dcterms:created>
  <dcterms:modified xsi:type="dcterms:W3CDTF">2024-11-11T16:46:51Z</dcterms:modified>
</cp:coreProperties>
</file>