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heet1" sheetId="1" r:id="rId1"/>
    <sheet name="Sheet5" sheetId="5" r:id="rId2"/>
    <sheet name="Sheet4" sheetId="4" r:id="rId3"/>
    <sheet name="Sheet2" sheetId="2" r:id="rId4"/>
    <sheet name="Sheet3" sheetId="3" r:id="rId5"/>
  </sheets>
  <definedNames>
    <definedName name="_xlnm._FilterDatabase" localSheetId="0" hidden="1">Sheet1!$A$1:$V$101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<sst xmlns="http://schemas.openxmlformats.org/spreadsheetml/2006/main" count="1314" uniqueCount="782">
  <si>
    <t>l. No</t>
  </si>
  <si>
    <t>Block </t>
  </si>
  <si>
    <t>District </t>
  </si>
  <si>
    <t>Name</t>
  </si>
  <si>
    <t>Health Care Centre Name</t>
  </si>
  <si>
    <t>Type of HC</t>
  </si>
  <si>
    <t>NIN (username)</t>
  </si>
  <si>
    <t>Password</t>
  </si>
  <si>
    <t>POC Name </t>
  </si>
  <si>
    <t>Designation</t>
  </si>
  <si>
    <t>Contact number</t>
  </si>
  <si>
    <t>Latitude</t>
  </si>
  <si>
    <t>Longitude</t>
  </si>
  <si>
    <t>Raichur</t>
  </si>
  <si>
    <t>Chandrabanda Primary Health Centre</t>
  </si>
  <si>
    <t>PHC</t>
  </si>
  <si>
    <t>Health@2026</t>
  </si>
  <si>
    <t>Mahadev</t>
  </si>
  <si>
    <t>MO</t>
  </si>
  <si>
    <t>16.244394°</t>
  </si>
  <si>
    <t>77.454031°</t>
  </si>
  <si>
    <t>Shakawadi Sub Centre</t>
  </si>
  <si>
    <t>SC</t>
  </si>
  <si>
    <t>Arogyamma</t>
  </si>
  <si>
    <t>CHO</t>
  </si>
  <si>
    <t>16.283553°</t>
  </si>
  <si>
    <t>77.409412°</t>
  </si>
  <si>
    <t>Wadlur Sub Centre</t>
  </si>
  <si>
    <t>Suman</t>
  </si>
  <si>
    <t>16.316963°</t>
  </si>
  <si>
    <t>77.375688°</t>
  </si>
  <si>
    <t>Harijanwada Urban Primary Health Centre</t>
  </si>
  <si>
    <t>UPHC</t>
  </si>
  <si>
    <t>Prakash </t>
  </si>
  <si>
    <t>Pharmacist</t>
  </si>
  <si>
    <t>16.197117°</t>
  </si>
  <si>
    <t>77.357387°</t>
  </si>
  <si>
    <t>Bijanngera Sub Centre</t>
  </si>
  <si>
    <t>Abdul atif</t>
  </si>
  <si>
    <t>16.167573°</t>
  </si>
  <si>
    <t>77.412281°</t>
  </si>
  <si>
    <t>Deosugur Sub Centre</t>
  </si>
  <si>
    <t>Huligemma </t>
  </si>
  <si>
    <t>NO</t>
  </si>
  <si>
    <t>16.369262°</t>
  </si>
  <si>
    <t>77.37024°</t>
  </si>
  <si>
    <t>Urban Maternity Health Center</t>
  </si>
  <si>
    <t>Eshfaq Ahmad</t>
  </si>
  <si>
    <t>16.197376°</t>
  </si>
  <si>
    <t>77.352854°</t>
  </si>
  <si>
    <t>Ragimangadda Urban Primary Health Centre</t>
  </si>
  <si>
    <t>Srinivas Rao Kulkarni</t>
  </si>
  <si>
    <t>Doctor</t>
  </si>
  <si>
    <t>16.194757°</t>
  </si>
  <si>
    <t>77.33731°</t>
  </si>
  <si>
    <t>Siyatalab Urban Primary Health Centre</t>
  </si>
  <si>
    <t>Gundamma</t>
  </si>
  <si>
    <t>LBS Nagar Urban Primary Health Centre</t>
  </si>
  <si>
    <t>Rarif Hussain</t>
  </si>
  <si>
    <t>Group D</t>
  </si>
  <si>
    <t>16.208494°</t>
  </si>
  <si>
    <t>77.371483°</t>
  </si>
  <si>
    <t>Wadwatti</t>
  </si>
  <si>
    <t>Mariya</t>
  </si>
  <si>
    <t>PHCO</t>
  </si>
  <si>
    <t>16.203455°</t>
  </si>
  <si>
    <t>77.418791°</t>
  </si>
  <si>
    <t>Kalmala SC</t>
  </si>
  <si>
    <t>Rasool Bee</t>
  </si>
  <si>
    <t>16.198504°</t>
  </si>
  <si>
    <t>77.202611°</t>
  </si>
  <si>
    <t>Kalmala PHC</t>
  </si>
  <si>
    <t xml:space="preserve">  Manzoor</t>
  </si>
  <si>
    <t>16.198405°</t>
  </si>
  <si>
    <t>77.203052°</t>
  </si>
  <si>
    <t>Matamari SC</t>
  </si>
  <si>
    <t>Vijaya Laxmi</t>
  </si>
  <si>
    <t>16.03179°</t>
  </si>
  <si>
    <t>77.292371°</t>
  </si>
  <si>
    <t>Matamari PHC</t>
  </si>
  <si>
    <t>Dr. Satish Kumar</t>
  </si>
  <si>
    <t>Gillesugur</t>
  </si>
  <si>
    <t>Santhosh</t>
  </si>
  <si>
    <t>HIO</t>
  </si>
  <si>
    <t>15.972014°</t>
  </si>
  <si>
    <t>77.376417°</t>
  </si>
  <si>
    <t>Gillesuru</t>
  </si>
  <si>
    <t>Hemreddy</t>
  </si>
  <si>
    <t>15.973387°</t>
  </si>
  <si>
    <t>77.3661717°</t>
  </si>
  <si>
    <t>Bullapur</t>
  </si>
  <si>
    <t>Usha Rani</t>
  </si>
  <si>
    <t>CHCO</t>
  </si>
  <si>
    <t>15.941696°</t>
  </si>
  <si>
    <t>77.421966°</t>
  </si>
  <si>
    <t>Gandhala</t>
  </si>
  <si>
    <t>Piter</t>
  </si>
  <si>
    <t>Sinior Officer</t>
  </si>
  <si>
    <t>15.976231°</t>
  </si>
  <si>
    <t>77.408481°</t>
  </si>
  <si>
    <t>Ganadhal</t>
  </si>
  <si>
    <t xml:space="preserve">Dr. Aruna </t>
  </si>
  <si>
    <t>15.976416°</t>
  </si>
  <si>
    <t>77.408721°</t>
  </si>
  <si>
    <t>Devadurga</t>
  </si>
  <si>
    <t>Mustur</t>
  </si>
  <si>
    <t xml:space="preserve">Deepa </t>
  </si>
  <si>
    <t>16.316518°</t>
  </si>
  <si>
    <t>77.016606°</t>
  </si>
  <si>
    <t>Masarkal</t>
  </si>
  <si>
    <t xml:space="preserve">Dr.Shamshiddin </t>
  </si>
  <si>
    <t>16.371366°</t>
  </si>
  <si>
    <t>77.016764°</t>
  </si>
  <si>
    <t>Koppar SC</t>
  </si>
  <si>
    <t>Dr.Hassan</t>
  </si>
  <si>
    <t>16.49590892°</t>
  </si>
  <si>
    <t>77.02267689°</t>
  </si>
  <si>
    <t>Yatgal</t>
  </si>
  <si>
    <t>Sunil</t>
  </si>
  <si>
    <t>16.49397°</t>
  </si>
  <si>
    <t>77.076215°</t>
  </si>
  <si>
    <t>Devadurga Taluka Hospital</t>
  </si>
  <si>
    <t>TH</t>
  </si>
  <si>
    <t xml:space="preserve">Dr.Shivananda </t>
  </si>
  <si>
    <t>16.414812°</t>
  </si>
  <si>
    <t>76.930759°</t>
  </si>
  <si>
    <t>Jalahalli</t>
  </si>
  <si>
    <t>CHC</t>
  </si>
  <si>
    <t xml:space="preserve">Dr. Sushanth - </t>
  </si>
  <si>
    <t>16.3645376°</t>
  </si>
  <si>
    <t>76.7846293°</t>
  </si>
  <si>
    <t>Karigudda</t>
  </si>
  <si>
    <t>Devendrappa</t>
  </si>
  <si>
    <t>16.407295°</t>
  </si>
  <si>
    <t>76.877339°</t>
  </si>
  <si>
    <t>Galag SC</t>
  </si>
  <si>
    <t>Laxmi</t>
  </si>
  <si>
    <t>16.26594893°</t>
  </si>
  <si>
    <t>76.84055836°</t>
  </si>
  <si>
    <t>Ramnal</t>
  </si>
  <si>
    <t>veena</t>
  </si>
  <si>
    <t xml:space="preserve">CHO </t>
  </si>
  <si>
    <t>16.4591228°</t>
  </si>
  <si>
    <t>76.9994067°</t>
  </si>
  <si>
    <t>Galag PHC</t>
  </si>
  <si>
    <t xml:space="preserve">Dr.Akilesh </t>
  </si>
  <si>
    <t>16.26402948°</t>
  </si>
  <si>
    <t>76.84191557°</t>
  </si>
  <si>
    <t>Ramdurga Jagatagal</t>
  </si>
  <si>
    <t xml:space="preserve">Renuka </t>
  </si>
  <si>
    <t>16.26097568°</t>
  </si>
  <si>
    <t>77.04506859°</t>
  </si>
  <si>
    <t>Ramdurga</t>
  </si>
  <si>
    <t>Shailaja</t>
  </si>
  <si>
    <t>16.29900247°</t>
  </si>
  <si>
    <t>77.07742255°</t>
  </si>
  <si>
    <t>Gabbur</t>
  </si>
  <si>
    <t>Dr.Mahadev H</t>
  </si>
  <si>
    <t>16.202742°</t>
  </si>
  <si>
    <t>77.27297°</t>
  </si>
  <si>
    <t>Nagadadinni</t>
  </si>
  <si>
    <t>Vanishree</t>
  </si>
  <si>
    <t>16.203674°</t>
  </si>
  <si>
    <t>77.052758°</t>
  </si>
  <si>
    <t>Sunkeshwarhal</t>
  </si>
  <si>
    <t xml:space="preserve">Irashmi </t>
  </si>
  <si>
    <t>16.32977619°</t>
  </si>
  <si>
    <t>77.09201719°</t>
  </si>
  <si>
    <t>B Ganekal</t>
  </si>
  <si>
    <t>Sameena</t>
  </si>
  <si>
    <t>16.30350594°</t>
  </si>
  <si>
    <t>76.88657965°</t>
  </si>
  <si>
    <t>Herundi</t>
  </si>
  <si>
    <t xml:space="preserve">Shanthakka </t>
  </si>
  <si>
    <t>16.40068988°</t>
  </si>
  <si>
    <t>77.07375292°</t>
  </si>
  <si>
    <t>Karadigudda</t>
  </si>
  <si>
    <t>16.40720525°</t>
  </si>
  <si>
    <t>76.8774203°</t>
  </si>
  <si>
    <t>Alkoda</t>
  </si>
  <si>
    <t>Huligamma</t>
  </si>
  <si>
    <t>16.223012°</t>
  </si>
  <si>
    <t>76.92392°</t>
  </si>
  <si>
    <t>Chikahonakoni</t>
  </si>
  <si>
    <t>Chandrika</t>
  </si>
  <si>
    <t>16.39836793°</t>
  </si>
  <si>
    <t>76.98372305°</t>
  </si>
  <si>
    <t>Sindhanur</t>
  </si>
  <si>
    <t>Badarli SC</t>
  </si>
  <si>
    <t>Vishwanath</t>
  </si>
  <si>
    <t>Medical offier</t>
  </si>
  <si>
    <t>15.77237607°</t>
  </si>
  <si>
    <t>76.90350891°</t>
  </si>
  <si>
    <t>Harapur SC</t>
  </si>
  <si>
    <t>Staff nurse</t>
  </si>
  <si>
    <t>15. 86202629°</t>
  </si>
  <si>
    <t>76.68951716°</t>
  </si>
  <si>
    <t>Badarli PHC</t>
  </si>
  <si>
    <t>Dr.Vishwanatha Jadav</t>
  </si>
  <si>
    <t>Medical officer</t>
  </si>
  <si>
    <t>15.77258463°</t>
  </si>
  <si>
    <t>76.90344827°</t>
  </si>
  <si>
    <t>Harapur PHC</t>
  </si>
  <si>
    <t xml:space="preserve">Neelamma </t>
  </si>
  <si>
    <t>15.86198056°</t>
  </si>
  <si>
    <t>76.68958111°</t>
  </si>
  <si>
    <t>Paparao camp</t>
  </si>
  <si>
    <t xml:space="preserve">Shankar P </t>
  </si>
  <si>
    <t>15.84348474°</t>
  </si>
  <si>
    <t>76.94460233°</t>
  </si>
  <si>
    <t>Balganur A</t>
  </si>
  <si>
    <t xml:space="preserve">Laxmi </t>
  </si>
  <si>
    <t>15.95739772°</t>
  </si>
  <si>
    <t>76.7551207°</t>
  </si>
  <si>
    <t>Goudanbhavi</t>
  </si>
  <si>
    <t>Parvathi</t>
  </si>
  <si>
    <t>15.90251851°</t>
  </si>
  <si>
    <t>76.75875454°</t>
  </si>
  <si>
    <t>Balaganur</t>
  </si>
  <si>
    <t>Dr. Doulasab</t>
  </si>
  <si>
    <t>Ayush MO</t>
  </si>
  <si>
    <t>15.95754436°</t>
  </si>
  <si>
    <t>76.75490928°</t>
  </si>
  <si>
    <t>Jawalgera SC</t>
  </si>
  <si>
    <t>Sujatha</t>
  </si>
  <si>
    <t>15.86523149°</t>
  </si>
  <si>
    <t>76.81743425°</t>
  </si>
  <si>
    <t>Jawalgera PHC</t>
  </si>
  <si>
    <t>Lalda patel</t>
  </si>
  <si>
    <t>PHC incharge</t>
  </si>
  <si>
    <t>15.86515038°</t>
  </si>
  <si>
    <t>76.81695173°</t>
  </si>
  <si>
    <t>R H No one SC</t>
  </si>
  <si>
    <t>Shekar Naik</t>
  </si>
  <si>
    <t>15.82264527°</t>
  </si>
  <si>
    <t>76.8093894°</t>
  </si>
  <si>
    <t>R H No two SC</t>
  </si>
  <si>
    <t>Reknukamma</t>
  </si>
  <si>
    <t>15.8032141°</t>
  </si>
  <si>
    <t>76.84731644°</t>
  </si>
  <si>
    <t>R H No two PHC</t>
  </si>
  <si>
    <t xml:space="preserve">Pavan </t>
  </si>
  <si>
    <t>Incharge</t>
  </si>
  <si>
    <t>15.80312737°</t>
  </si>
  <si>
    <t>76.84773489°</t>
  </si>
  <si>
    <t>Salagunda SC</t>
  </si>
  <si>
    <t>Vijamma</t>
  </si>
  <si>
    <t>15.6689778°</t>
  </si>
  <si>
    <t>76.83072626°</t>
  </si>
  <si>
    <t>Dhadesugur</t>
  </si>
  <si>
    <t>Dr. Angineyya</t>
  </si>
  <si>
    <t>15.69470885°</t>
  </si>
  <si>
    <t>76.89577257°</t>
  </si>
  <si>
    <t>Salagunda</t>
  </si>
  <si>
    <t>Mubeena</t>
  </si>
  <si>
    <t>15.66954911°</t>
  </si>
  <si>
    <t>76.83084195°</t>
  </si>
  <si>
    <t>Thurvihal SC</t>
  </si>
  <si>
    <t>Bhgya Shree</t>
  </si>
  <si>
    <t>15.76378566°</t>
  </si>
  <si>
    <t>76.598036°</t>
  </si>
  <si>
    <t>Gandhinagar</t>
  </si>
  <si>
    <t>Eremma</t>
  </si>
  <si>
    <t>Sister</t>
  </si>
  <si>
    <t>15.69494237°</t>
  </si>
  <si>
    <t>76.66914706°</t>
  </si>
  <si>
    <t>Gandhinagara</t>
  </si>
  <si>
    <t>15.69505554°</t>
  </si>
  <si>
    <t>76.66850927°</t>
  </si>
  <si>
    <t>Turvihal PHC</t>
  </si>
  <si>
    <t>Dr.Ramesh</t>
  </si>
  <si>
    <t>15.76080413°</t>
  </si>
  <si>
    <t>76.59390789°</t>
  </si>
  <si>
    <t>Lingasugur</t>
  </si>
  <si>
    <t>Aidabavi</t>
  </si>
  <si>
    <t xml:space="preserve">Sujatha </t>
  </si>
  <si>
    <t>16.31408249°</t>
  </si>
  <si>
    <t>76.57074682°</t>
  </si>
  <si>
    <t>Gurgunta SC</t>
  </si>
  <si>
    <t>Abhijeet Naik</t>
  </si>
  <si>
    <t>16.2899018°</t>
  </si>
  <si>
    <t>76.6331485°</t>
  </si>
  <si>
    <t>Gurgunta PHC</t>
  </si>
  <si>
    <t>Dr. Abhijeet</t>
  </si>
  <si>
    <t>16.2914536°</t>
  </si>
  <si>
    <t>76.63022966°</t>
  </si>
  <si>
    <t>Hutti SC</t>
  </si>
  <si>
    <t>Guramma</t>
  </si>
  <si>
    <t>16.20457452°</t>
  </si>
  <si>
    <t>76.6696571°</t>
  </si>
  <si>
    <t>Hutti PHC</t>
  </si>
  <si>
    <t xml:space="preserve">Dr.Laxmikanth </t>
  </si>
  <si>
    <t>16.2029195°</t>
  </si>
  <si>
    <t>76.67833075°</t>
  </si>
  <si>
    <t>Gejjalgetta SC</t>
  </si>
  <si>
    <t>Basalingamma</t>
  </si>
  <si>
    <t>16.13816241°</t>
  </si>
  <si>
    <t>76.67607064°</t>
  </si>
  <si>
    <t>Gejjalgetta PHC</t>
  </si>
  <si>
    <t>Dr.Niramala</t>
  </si>
  <si>
    <t>16.13816976°</t>
  </si>
  <si>
    <t>76.07112°</t>
  </si>
  <si>
    <t>Maraldinni</t>
  </si>
  <si>
    <t xml:space="preserve">Shashirekha </t>
  </si>
  <si>
    <t>staff nurse</t>
  </si>
  <si>
    <t>15.9937495°</t>
  </si>
  <si>
    <t>76.5710384°</t>
  </si>
  <si>
    <t>Maski B</t>
  </si>
  <si>
    <t>Amaregouda</t>
  </si>
  <si>
    <t>15.95540052°</t>
  </si>
  <si>
    <t>76.65696256°</t>
  </si>
  <si>
    <t>Maski</t>
  </si>
  <si>
    <t>Uma</t>
  </si>
  <si>
    <t>15.94536518°</t>
  </si>
  <si>
    <t>76.°65928266°</t>
  </si>
  <si>
    <t>Yelagatta</t>
  </si>
  <si>
    <t>Saraswathi</t>
  </si>
  <si>
    <t>16.26690616°</t>
  </si>
  <si>
    <t>76.73742139°</t>
  </si>
  <si>
    <t>Anwari PHC</t>
  </si>
  <si>
    <t>Imam Hussain</t>
  </si>
  <si>
    <t>16.1590361°</t>
  </si>
  <si>
    <t>76.7446454°</t>
  </si>
  <si>
    <t>Antaragangi</t>
  </si>
  <si>
    <t>Mounesh</t>
  </si>
  <si>
    <t>15.92645198°</t>
  </si>
  <si>
    <t>76.59775271°</t>
  </si>
  <si>
    <t>Medikinal</t>
  </si>
  <si>
    <t>Zoha Fathima</t>
  </si>
  <si>
    <t>15.924707°</t>
  </si>
  <si>
    <t>76.56459481°</t>
  </si>
  <si>
    <t>Medikinal PHC</t>
  </si>
  <si>
    <t>Hanumamma</t>
  </si>
  <si>
    <t>N/O</t>
  </si>
  <si>
    <t>15.92676156°</t>
  </si>
  <si>
    <t>76.56023216°</t>
  </si>
  <si>
    <t>Bannigol</t>
  </si>
  <si>
    <t>Murtuja Sab</t>
  </si>
  <si>
    <t>Worker</t>
  </si>
  <si>
    <t>15.97427778°</t>
  </si>
  <si>
    <t>76.41388995°</t>
  </si>
  <si>
    <t>Makapur SC</t>
  </si>
  <si>
    <t>15.92227545°</t>
  </si>
  <si>
    <t>76.37524103°</t>
  </si>
  <si>
    <t>Makapur PHC</t>
  </si>
  <si>
    <t>Virupakshi</t>
  </si>
  <si>
    <t>15.92240773°</t>
  </si>
  <si>
    <t>76.37592903°</t>
  </si>
  <si>
    <t>Ashihala</t>
  </si>
  <si>
    <t>Sangamesh</t>
  </si>
  <si>
    <t>Staff</t>
  </si>
  <si>
    <t>16.058166°</t>
  </si>
  <si>
    <t>76.38460254°</t>
  </si>
  <si>
    <t>Bayyapura SC</t>
  </si>
  <si>
    <t>O. Nenikappa</t>
  </si>
  <si>
    <t>16.0883158°</t>
  </si>
  <si>
    <t>76.35229452°</t>
  </si>
  <si>
    <t>Manvi</t>
  </si>
  <si>
    <t>Ameengud</t>
  </si>
  <si>
    <t>Padmavathi</t>
  </si>
  <si>
    <t>16.10563248°</t>
  </si>
  <si>
    <t>76.72773789°</t>
  </si>
  <si>
    <t>Athnoor</t>
  </si>
  <si>
    <t>Rasul Begum</t>
  </si>
  <si>
    <t>16.18487573°</t>
  </si>
  <si>
    <t>77.1058563°</t>
  </si>
  <si>
    <t>Chagabhavi</t>
  </si>
  <si>
    <t>Narendra</t>
  </si>
  <si>
    <t>95350 90402</t>
  </si>
  <si>
    <t>16.12375031°</t>
  </si>
  <si>
    <t>77.01472731°</t>
  </si>
  <si>
    <t>Ganadinni</t>
  </si>
  <si>
    <t>Rathakar</t>
  </si>
  <si>
    <t>98456 78964</t>
  </si>
  <si>
    <t>16.15466928°</t>
  </si>
  <si>
    <t>77.09662796°</t>
  </si>
  <si>
    <t>Halapur</t>
  </si>
  <si>
    <t>Shivaraj</t>
  </si>
  <si>
    <t>16.01150593°</t>
  </si>
  <si>
    <t>76.71839325°</t>
  </si>
  <si>
    <t>Harwapur</t>
  </si>
  <si>
    <t xml:space="preserve">Venkatesh </t>
  </si>
  <si>
    <t>16.07871762°</t>
  </si>
  <si>
    <t>76.66155205°</t>
  </si>
  <si>
    <t>Hirebadaradinni</t>
  </si>
  <si>
    <t>Sharanabasava</t>
  </si>
  <si>
    <t>16.08384119°</t>
  </si>
  <si>
    <t>76.90761251°</t>
  </si>
  <si>
    <t>Jakkaldinni</t>
  </si>
  <si>
    <t>Shivalingamma</t>
  </si>
  <si>
    <t>16.182162°</t>
  </si>
  <si>
    <t>77.06637°</t>
  </si>
  <si>
    <t>Jeenoor</t>
  </si>
  <si>
    <t>Manjula</t>
  </si>
  <si>
    <t>15.9289833333333°</t>
  </si>
  <si>
    <t>76.87359666666666°</t>
  </si>
  <si>
    <t>Madlapur</t>
  </si>
  <si>
    <t>Anita</t>
  </si>
  <si>
    <t>15.9386851°</t>
  </si>
  <si>
    <t>77.0702973°</t>
  </si>
  <si>
    <t>Nandihal</t>
  </si>
  <si>
    <t xml:space="preserve">Srikanth </t>
  </si>
  <si>
    <t>16.98413585°</t>
  </si>
  <si>
    <t>76.9957349°</t>
  </si>
  <si>
    <t>Neermanvi</t>
  </si>
  <si>
    <t xml:space="preserve">Hussainamma </t>
  </si>
  <si>
    <t>Asha Worker</t>
  </si>
  <si>
    <t>16.046703°</t>
  </si>
  <si>
    <t>77.101204°</t>
  </si>
  <si>
    <t>Pamankallur</t>
  </si>
  <si>
    <t>Shashikala</t>
  </si>
  <si>
    <t>16.108837°</t>
  </si>
  <si>
    <t>76.6732152°</t>
  </si>
  <si>
    <t>Sirwar</t>
  </si>
  <si>
    <t>Dr.Parimala Mithri</t>
  </si>
  <si>
    <t>16.17399929°</t>
  </si>
  <si>
    <t>77.0303497°</t>
  </si>
  <si>
    <t>Ballatagi</t>
  </si>
  <si>
    <t>Dr. Mallikarjun</t>
  </si>
  <si>
    <t>16.081621666666667°</t>
  </si>
  <si>
    <t>76.95691333333333°</t>
  </si>
  <si>
    <t>Byagawat</t>
  </si>
  <si>
    <t>Dr.Sharanabasava Gouda</t>
  </si>
  <si>
    <t>Hire kotnekal</t>
  </si>
  <si>
    <t xml:space="preserve">Hanumesh Naik </t>
  </si>
  <si>
    <t>Mo</t>
  </si>
  <si>
    <t>15.96253342°</t>
  </si>
  <si>
    <t>76.95736871°</t>
  </si>
  <si>
    <t>Pothnal</t>
  </si>
  <si>
    <t xml:space="preserve">Ravichandra V. M </t>
  </si>
  <si>
    <t>15.92249473°</t>
  </si>
  <si>
    <t>76.88986558°</t>
  </si>
  <si>
    <t>Thoranadinni</t>
  </si>
  <si>
    <t>Dr. PB.Singh</t>
  </si>
  <si>
    <t>16.030325°</t>
  </si>
  <si>
    <t>Kallur</t>
  </si>
  <si>
    <t>Dr.Durgappa</t>
  </si>
  <si>
    <t>16.13593333333334°</t>
  </si>
  <si>
    <t>77.21268333333335°</t>
  </si>
  <si>
    <t>pg.bannigol</t>
  </si>
  <si>
    <t>pg.ramdurgajagatagal</t>
  </si>
  <si>
    <t>pg.matamarisc</t>
  </si>
  <si>
    <t>pg.herundi</t>
  </si>
  <si>
    <t>pg.bullapur</t>
  </si>
  <si>
    <t>pg.medikinalphc</t>
  </si>
  <si>
    <t>pg.paparaocamp</t>
  </si>
  <si>
    <t>pg.hirekotnekal</t>
  </si>
  <si>
    <t>pg.devadurgatalukahospital</t>
  </si>
  <si>
    <t>pg.badarlisc</t>
  </si>
  <si>
    <t>pg.huttiphc</t>
  </si>
  <si>
    <t>pg.bijanngerasubcentre</t>
  </si>
  <si>
    <t>pg.matamariphc</t>
  </si>
  <si>
    <t>pg.badarliphc</t>
  </si>
  <si>
    <t>pg.gillesuru</t>
  </si>
  <si>
    <t>pg.chandrabandaprimaryhealthcentre</t>
  </si>
  <si>
    <t>pg.wadlursubcentre</t>
  </si>
  <si>
    <t>pg.bayyapurasc</t>
  </si>
  <si>
    <t>pg.ganadinni</t>
  </si>
  <si>
    <t>pg.yelagatta</t>
  </si>
  <si>
    <t>pg.chagabhavi</t>
  </si>
  <si>
    <t>pg.athnoor</t>
  </si>
  <si>
    <t>pg.kallur</t>
  </si>
  <si>
    <t>pg.deosugursubcentre</t>
  </si>
  <si>
    <t>pg.ragimangaddaurbanprimaryhealthcentre</t>
  </si>
  <si>
    <t>pg.balaganur</t>
  </si>
  <si>
    <t>pg.pothnal</t>
  </si>
  <si>
    <t>pg.hirebadaradinni</t>
  </si>
  <si>
    <t>pg.halapur</t>
  </si>
  <si>
    <t>pg.kalmalaphc</t>
  </si>
  <si>
    <t>pg.rhnoonesc</t>
  </si>
  <si>
    <t>pg.yatgal</t>
  </si>
  <si>
    <t>pg.salagundasc</t>
  </si>
  <si>
    <t>pg.thoranadinni</t>
  </si>
  <si>
    <t>pg.gejjalgettaphc</t>
  </si>
  <si>
    <t>pg.jeenoor</t>
  </si>
  <si>
    <t>pg.sunkeshwarhal</t>
  </si>
  <si>
    <t>pg.siyatalaburbanprimaryhealthcentre</t>
  </si>
  <si>
    <t>pg.karigudda</t>
  </si>
  <si>
    <t>pg.ramdurga</t>
  </si>
  <si>
    <t>pg.turvihalphc</t>
  </si>
  <si>
    <t>pg.gandhala</t>
  </si>
  <si>
    <t>pg.karadigudda</t>
  </si>
  <si>
    <t>pg.ballatagi</t>
  </si>
  <si>
    <t>pg.ashihala</t>
  </si>
  <si>
    <t>pg.sirwar</t>
  </si>
  <si>
    <t>pg.byagawat</t>
  </si>
  <si>
    <t>pg.wadwatti</t>
  </si>
  <si>
    <t>pg.thurvihalsc</t>
  </si>
  <si>
    <t>pg.nagadadinni</t>
  </si>
  <si>
    <t>pg.maraldinni</t>
  </si>
  <si>
    <t>pg.jalahalli</t>
  </si>
  <si>
    <t>pg.gillesugur</t>
  </si>
  <si>
    <t>pg.rhnotwophc</t>
  </si>
  <si>
    <t>pg.nandihal</t>
  </si>
  <si>
    <t>pg.galagphc</t>
  </si>
  <si>
    <t>pg.harapursc</t>
  </si>
  <si>
    <t>pg.chikahonakoni</t>
  </si>
  <si>
    <t>pg.dhadesugur</t>
  </si>
  <si>
    <t>pg.rhnotwosc</t>
  </si>
  <si>
    <t>pg.harapurphc</t>
  </si>
  <si>
    <t>pg.gandhinagar</t>
  </si>
  <si>
    <t>pg.salagunda</t>
  </si>
  <si>
    <t>pg.anwariphc</t>
  </si>
  <si>
    <t>pg.neermanvi</t>
  </si>
  <si>
    <t>pg.maskib</t>
  </si>
  <si>
    <t>pg.jakkaldinni</t>
  </si>
  <si>
    <t>pg.goudanbhavi</t>
  </si>
  <si>
    <t>pg.medikinal</t>
  </si>
  <si>
    <t>pg.lbsurbanprimaryhealthcentre</t>
  </si>
  <si>
    <t>pg.gabbur</t>
  </si>
  <si>
    <t>pg.aidabavi</t>
  </si>
  <si>
    <t>pg.kalmalasc</t>
  </si>
  <si>
    <t>pg.gurguntaphc</t>
  </si>
  <si>
    <t>pg.galagsc</t>
  </si>
  <si>
    <t>pg.harijanwadaurbanprimaryhealthcentre</t>
  </si>
  <si>
    <t>pg.makapursc</t>
  </si>
  <si>
    <t>pg.ameengud</t>
  </si>
  <si>
    <t>pg.mustur</t>
  </si>
  <si>
    <t>pg.ganadhal</t>
  </si>
  <si>
    <t>pg.makapurphc</t>
  </si>
  <si>
    <t>pg.harwapur</t>
  </si>
  <si>
    <t>pg.alkoda</t>
  </si>
  <si>
    <t>pg.gurguntasc</t>
  </si>
  <si>
    <t>pg.gandhinagara</t>
  </si>
  <si>
    <t>pg.jawalgerasc</t>
  </si>
  <si>
    <t>pg.antaragangi</t>
  </si>
  <si>
    <t>pg.jawalgeraphc</t>
  </si>
  <si>
    <t>pg.masarkal</t>
  </si>
  <si>
    <t>pg.urbanmaternityhealthcenter</t>
  </si>
  <si>
    <t>pg.shakawadisubcentre</t>
  </si>
  <si>
    <t>pg.huttisc</t>
  </si>
  <si>
    <t>pg.maski</t>
  </si>
  <si>
    <t>pg.bganekal</t>
  </si>
  <si>
    <t>pg.ramnal</t>
  </si>
  <si>
    <t>pg.madlapur</t>
  </si>
  <si>
    <t>pg.gejjalgettasc</t>
  </si>
  <si>
    <t>pg.pamankallur</t>
  </si>
  <si>
    <t>pg.balganura</t>
  </si>
  <si>
    <t>pg.kopparsc</t>
  </si>
  <si>
    <t>ChandrabandaPrimaryHealthCentre</t>
  </si>
  <si>
    <t>ShakawadiSubCentre</t>
  </si>
  <si>
    <t>WadlurSubCentre</t>
  </si>
  <si>
    <t>HarijanwadaUrbanPrimaryHealthCentre</t>
  </si>
  <si>
    <t>BijanngeraSubCentre</t>
  </si>
  <si>
    <t>DeosugurSubCentre</t>
  </si>
  <si>
    <t>UrbanMaternityHealthCenter</t>
  </si>
  <si>
    <t>RagimangaddaUrbanPrimaryHealthCentre</t>
  </si>
  <si>
    <t>SiyatalabUrbanPrimaryHealthCentre</t>
  </si>
  <si>
    <t>LBSNagarUrbanPrimaryHealthCentre</t>
  </si>
  <si>
    <t>KalmalaSC</t>
  </si>
  <si>
    <t>KalmalaPHC</t>
  </si>
  <si>
    <t>MatamariSC</t>
  </si>
  <si>
    <t>MatamariPHC</t>
  </si>
  <si>
    <t>KopparSC</t>
  </si>
  <si>
    <t>DevadurgaTalukaHospital</t>
  </si>
  <si>
    <t>GalagSC</t>
  </si>
  <si>
    <t>GalagPHC</t>
  </si>
  <si>
    <t>RamdurgaJagatagal</t>
  </si>
  <si>
    <t>BGanekal</t>
  </si>
  <si>
    <t>Badarli</t>
  </si>
  <si>
    <t>Harapur</t>
  </si>
  <si>
    <t>Paparaocamp</t>
  </si>
  <si>
    <t>BalganurA</t>
  </si>
  <si>
    <t>JawalgeraSC</t>
  </si>
  <si>
    <t>JawalgeraPHC</t>
  </si>
  <si>
    <t>RHNo1SC</t>
  </si>
  <si>
    <t>RHNo2SC</t>
  </si>
  <si>
    <t>RHNo2PHC</t>
  </si>
  <si>
    <t>SalagundaSC</t>
  </si>
  <si>
    <t>ThurvihalSC</t>
  </si>
  <si>
    <t>TurvihalPHC</t>
  </si>
  <si>
    <t>GurguntaSC</t>
  </si>
  <si>
    <t>GurguntaPHC</t>
  </si>
  <si>
    <t>HuttiSC</t>
  </si>
  <si>
    <t>HuttiPHC</t>
  </si>
  <si>
    <t>GejjalgettaSC</t>
  </si>
  <si>
    <t>GejjalgettaPHC</t>
  </si>
  <si>
    <t>MaskiB</t>
  </si>
  <si>
    <t>AnwariPHC</t>
  </si>
  <si>
    <t>MedikinalPHC</t>
  </si>
  <si>
    <t>MakapurSC</t>
  </si>
  <si>
    <t>MakapurPHC</t>
  </si>
  <si>
    <t>BayyapuraSC</t>
  </si>
  <si>
    <t>Hirekotnekal</t>
  </si>
  <si>
    <t>{"code": "pg.chandrabandaprimaryhealthcentre","name": "Chandrabanda Primary Health Centre", "description": "Chandrabanda Primary Health Centre",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"Chandrabanda Primary Health Centre", "localName": null,"districtCode": "RAICHUR","districtName": "Raichur", "blockCode": "raichur.raichur", "districtTenantCode": "pg.chandrabandaprimaryhealthcentre","regionName": null,"ulbGrade": null, "longitude": null, "latitude": null, "shapeFileLocation": null,"captcha": null,"code": "KA-RCH-5163828485","ddrName": null },  "address": "Karnataka","contactNumber": "7899108391" }</t>
  </si>
  <si>
    <t>{"code": "pg.shakawadisubcentre","name": "Shakawadi Sub Centre", "description": "Shakawadi Sub Centre",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"Shakawadi Sub Centre", "localName": null,"districtCode": "RAICHUR","districtName": "Raichur", "blockCode": "raichur.raichur", "districtTenantCode": "pg.shakawadisubcentre","regionName": null,"ulbGrade": null, "longitude": null, "latitude": null, "shapeFileLocation": null,"captcha": null,"code": "KA-RCH-4134567876","ddrName": null },  "address": "Karnataka","contactNumber": "8884930257" }</t>
  </si>
  <si>
    <t>{"code": "pg.wadlursubcentre","name": "Wadlur Sub Centre", "description": "Wadlur Sub Centre",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"Wadlur Sub Centre", "localName": null,"districtCode": "RAICHUR","districtName": "Raichur", "blockCode": "raichur.raichur", "districtTenantCode": "pg.wadlursubcentre","regionName": null,"ulbGrade": null, "longitude": null, "latitude": null, "shapeFileLocation": null,"captcha": null,"code": "KA-RCH-7377714634","ddrName": null },  "address": "Karnataka","contactNumber": "9342710884" }</t>
  </si>
  <si>
    <t>{"code": "pg.harijanwadaurbanprimaryhealthcentre","name": "Harijanwada Urban Primary Health Centre", "description": "Harijanwada Urban Primary Health Centre", "centreType": "UPHC", "pincode": null,"domainUrl": "https://e4h-dev.selcofoundation.org", "type": "UPHC", "logoId": "https://selco-assets.s3.ap-south-1.amazonaws.com/logo.png", "imageId": null, "twitterUrl": null,"facebookUrl": null,"OfficeTimings": { "Mon - Fri": "9.00 AM - 6.00 PM" }, "city": { "name": "Harijanwada Urban Primary Health Centre", "localName": null,"districtCode": "RAICHUR","districtName": "Raichur", "blockCode": "raichur.raichur", "districtTenantCode": "pg.harijanwadaurbanprimaryhealthcentre","regionName": null,"ulbGrade": null, "longitude": null, "latitude": null, "shapeFileLocation": null,"captcha": null,"code": "KA-RCH-2348283363","ddrName": null },  "address": "Karnataka","contactNumber": "6366401935" }</t>
  </si>
  <si>
    <t>{"code": "pg.bijanngerasubcentre","name": "Bijanngera Sub Centre", "description": "Bijanngera Sub Centre",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"Bijanngera Sub Centre", "localName": null,"districtCode": "RAICHUR","districtName": "Raichur", "blockCode": "raichur.raichur", "districtTenantCode": "pg.bijanngerasubcentre","regionName": null,"ulbGrade": null, "longitude": null, "latitude": null, "shapeFileLocation": null,"captcha": null,"code": "KA-RCH-4135854844","ddrName": null },  "address": "Karnataka","contactNumber": "9902847800" }</t>
  </si>
  <si>
    <t>{"code": "pg.deosugursubcentre","name": "Deosugur Sub Centre", "description": "Deosugur Sub Centre",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"Deosugur Sub Centre", "localName": null,"districtCode": "RAICHUR","districtName": "Raichur", "blockCode": "raichur.raichur", "districtTenantCode": "pg.deosugursubcentre","regionName": null,"ulbGrade": null, "longitude": null, "latitude": null, "shapeFileLocation": null,"captcha": null,"code": "KA-RCH-5648674538","ddrName": null },  "address": "Karnataka","contactNumber": "9945362290" }</t>
  </si>
  <si>
    <t>{"code": "pg.urbanmaternityhealthcenter","name": "Urban Maternity Health Center", "description": "Urban Maternity Health Center",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"Urban Maternity Health Center", "localName": null,"districtCode": "RAICHUR","districtName": "Raichur", "blockCode": "raichur.raichur", "districtTenantCode": "pg.urbanmaternityhealthcenter","regionName": null,"ulbGrade": null, "longitude": null, "latitude": null, "shapeFileLocation": null,"captcha": null,"code": "KA-RCH-1115246421","ddrName": null },  "address": "Karnataka","contactNumber": "9900880876" }</t>
  </si>
  <si>
    <t>{"code": "pg.ragimangaddaurbanprimaryhealthcentre","name": "Ragimangadda Urban Primary Health Centre", "description": "Ragimangadda Urban Primary Health Centre", "centreType": "UPHC", "pincode": null,"domainUrl": "https://e4h-dev.selcofoundation.org", "type": "UPHC", "logoId": "https://selco-assets.s3.ap-south-1.amazonaws.com/logo.png", "imageId": null, "twitterUrl": null,"facebookUrl": null,"OfficeTimings": { "Mon - Fri": "9.00 AM - 6.00 PM" }, "city": { "name": "Ragimangadda Urban Primary Health Centre", "localName": null,"districtCode": "RAICHUR","districtName": "Raichur", "blockCode": "raichur.raichur", "districtTenantCode": "pg.ragimangaddaurbanprimaryhealthcentre","regionName": null,"ulbGrade": null, "longitude": null, "latitude": null, "shapeFileLocation": null,"captcha": null,"code": "KA-RCH-2718432483","ddrName": null },  "address": "Karnataka","contactNumber": "9741087898" }</t>
  </si>
  <si>
    <t>{"code": "pg.siyatalaburbanprimaryhealthcentre","name": "Siyatalab Urban Primary Health Centre", "description": "Siyatalab Urban Primary Health Centre", "centreType": "UPHC", "pincode": null,"domainUrl": "https://e4h-dev.selcofoundation.org", "type": "UPHC", "logoId": "https://selco-assets.s3.ap-south-1.amazonaws.com/logo.png", "imageId": null, "twitterUrl": null,"facebookUrl": null,"OfficeTimings": { "Mon - Fri": "9.00 AM - 6.00 PM" }, "city": { "name": "Siyatalab Urban Primary Health Centre", "localName": null,"districtCode": "RAICHUR","districtName": "Raichur", "blockCode": "raichur.raichur", "districtTenantCode": "pg.siyatalaburbanprimaryhealthcentre","regionName": null,"ulbGrade": null, "longitude": null, "latitude": null, "shapeFileLocation": null,"captcha": null,"code": "KA-RCH-7244382425","ddrName": null },  "address": "Karnataka","contactNumber": "7899751921" }</t>
  </si>
  <si>
    <t>{"code": "pg.lbsnagarurbanprimaryhealthcentre","name": "LBS Nagar Urban Primary Health Centre", "description": "LBS Nagar Urban Primary Health Centre", "centreType": "UPHC", "pincode": null,"domainUrl": "https://e4h-dev.selcofoundation.org", "type": "UPHC", "logoId": "https://selco-assets.s3.ap-south-1.amazonaws.com/logo.png", "imageId": null, "twitterUrl": null,"facebookUrl": null,"OfficeTimings": { "Mon - Fri": "9.00 AM - 6.00 PM" }, "city": { "name": "LBS Nagar Urban Primary Health Centre", "localName": null,"districtCode": "RAICHUR","districtName": "Raichur", "blockCode": "raichur.raichur", "districtTenantCode": "pg.lbsnagarurbanprimaryhealthcentre","regionName": null,"ulbGrade": null, "longitude": null, "latitude": null, "shapeFileLocation": null,"captcha": null,"code": "KA-RCH-2445854439","ddrName": null },  "address": "Karnataka","contactNumber": "9945908100" }</t>
  </si>
  <si>
    <t>{"code": "pg.wadwatti","name": "Wadwatti", "description": "Wadwatti",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"Wadwatti", "localName": null,"districtCode": "RAICHUR","districtName": "Raichur", "blockCode": "raichur.raichur", "districtTenantCode": "pg.wadwatti","regionName": null,"ulbGrade": null, "longitude": null, "latitude": null, "shapeFileLocation": null,"captcha": null,"code": "KA-RCH-5475465786","ddrName": null },  "address": "Karnataka","contactNumber": "8073065816" }</t>
  </si>
  <si>
    <t>{"code": "pg.kalmalasc","name": "Kalmala SC", "description": "Kalmala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"Kalmala SC", "localName": null,"districtCode": "RAICHUR","districtName": "Raichur", "blockCode": "raichur.raichur", "districtTenantCode": "pg.kalmalasc","regionName": null,"ulbGrade": null, "longitude": null, "latitude": null, "shapeFileLocation": null,"captcha": null,"code": "KA-RCH-2734476274","ddrName": null },  "address": "Karnataka","contactNumber": "6360713371" }</t>
  </si>
  <si>
    <t>{"code": "pg.kalmalaphc","name": "Kalmala PHC", "description": "Kalmala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"Kalmala PHC", "localName": null,"districtCode": "RAICHUR","districtName": "Raichur", "blockCode": "raichur.raichur", "districtTenantCode": "pg.kalmalaphc","regionName": null,"ulbGrade": null, "longitude": null, "latitude": null, "shapeFileLocation": null,"captcha": null,"code": "KA-RCH-5386636384","ddrName": null },  "address": "Karnataka","contactNumber": "9036501745" }</t>
  </si>
  <si>
    <t>{"code": "pg.matamarisc","name": "Matamari SC", "description": "Matamari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"Matamari SC", "localName": null,"districtCode": "RAICHUR","districtName": "Raichur", "blockCode": "raichur.raichur", "districtTenantCode": "pg.matamarisc","regionName": null,"ulbGrade": null, "longitude": null, "latitude": null, "shapeFileLocation": null,"captcha": null,"code": "KA-RCH-6472345773","ddrName": null },  "address": "Karnataka","contactNumber": "7019783217" }</t>
  </si>
  <si>
    <t>{"code": "pg.matamariphc","name": "Matamari PHC", "description": "Matamari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"Matamari PHC", "localName": null,"districtCode": "RAICHUR","districtName": "Raichur", "blockCode": "raichur.raichur", "districtTenantCode": "pg.matamariphc","regionName": null,"ulbGrade": null, "longitude": null, "latitude": null, "shapeFileLocation": null,"captcha": null,"code": "KA-RCH-8537745187","ddrName": null },  "address": "Karnataka","contactNumber": "9611460246" }</t>
  </si>
  <si>
    <t>{"code": "pg.gillesugur","name": "Gillesugur", "description": "Gillesugur",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"Gillesugur", "localName": null,"districtCode": "RAICHUR","districtName": "Raichur", "blockCode": "raichur.raichur", "districtTenantCode": "pg.gillesugur","regionName": null,"ulbGrade": null, "longitude": null, "latitude": null, "shapeFileLocation": null,"captcha": null,"code": "KA-RCH-4876725666","ddrName": null },  "address": "Karnataka","contactNumber": "7019998949" }</t>
  </si>
  <si>
    <t>{"code": "pg.gillesuru","name": "Gillesuru", "description": "Gillesuru",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"Gillesuru", "localName": null,"districtCode": "RAICHUR","districtName": "Raichur", "blockCode": "raichur.raichur", "districtTenantCode": "pg.gillesuru","regionName": null,"ulbGrade": null, "longitude": null, "latitude": null, "shapeFileLocation": null,"captcha": null,"code": "KA-RCH-1115246363","ddrName": null },  "address": "Karnataka","contactNumber": "9900200705" }</t>
  </si>
  <si>
    <t>{"code": "pg.bullapur","name": "Bullapur", "description": "Bullapur",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"Bullapur", "localName": null,"districtCode": "RAICHUR","districtName": "Raichur", "blockCode": "raichur.raichur", "districtTenantCode": "pg.bullapur","regionName": null,"ulbGrade": null, "longitude": null, "latitude": null, "shapeFileLocation": null,"captcha": null,"code": "KA-RCH-4467364263","ddrName": null },  "address": "Karnataka","contactNumber": "9731944905" }</t>
  </si>
  <si>
    <t>{"code": "pg.gandhala","name": "Gandhala", "description": "Gandhala",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"Gandhala", "localName": null,"districtCode": "RAICHUR","districtName": "Raichur", "blockCode": "raichur.raichur", "districtTenantCode": "pg.gandhala","regionName": null,"ulbGrade": null, "longitude": null, "latitude": null, "shapeFileLocation": null,"captcha": null,"code": "KA-RCH-2748771637","ddrName": null },  "address": "Karnataka","contactNumber": "9611115509" }</t>
  </si>
  <si>
    <t>{"code": "pg.ganadhal","name": "Ganadhal", "description": "Ganadhal",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"Ganadhal", "localName": null,"districtCode": "RAICHUR","districtName": "Raichur", "blockCode": "raichur.raichur", "districtTenantCode": "pg.ganadhal","regionName": null,"ulbGrade": null, "longitude": null, "latitude": null, "shapeFileLocation": null,"captcha": null,"code": "KA-RCH-7765243444","ddrName": null },  "address": "Karnataka","contactNumber": "9611381245" }</t>
  </si>
  <si>
    <t>{"code": "pg.mustur","name": "Mustur", "description": "Mustur",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"Mustur", "localName": null,"districtCode": "RAICHUR","districtName": "Raichur", "blockCode": "raichur.devadurga", "districtTenantCode": "pg.mustur","regionName": null,"ulbGrade": null, "longitude": null, "latitude": null, "shapeFileLocation": null,"captcha": null,"code": "KA-RCH-6562448370","ddrName": null },  "address": "Karnataka","contactNumber": "7975537552" }</t>
  </si>
  <si>
    <t>{"code": "pg.masarkal","name": "Masarkal", "description": "Masarkal",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"Masarkal", "localName": null,"districtCode": "RAICHUR","districtName": "Raichur", "blockCode": "raichur.devadurga", "districtTenantCode": "pg.masarkal","regionName": null,"ulbGrade": null, "longitude": null, "latitude": null, "shapeFileLocation": null,"captcha": null,"code": "KA-RCH-2584687350","ddrName": null },  "address": "Karnataka","contactNumber": "9742410539" }</t>
  </si>
  <si>
    <t>{"code": "pg.kopparsc","name": "Koppar SC", "description": "Koppar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"Koppar SC", "localName": null,"districtCode": "RAICHUR","districtName": "Raichur", "blockCode": "raichur.devadurga", "districtTenantCode": "pg.kopparsc","regionName": null,"ulbGrade": null, "longitude": null, "latitude": null, "shapeFileLocation": null,"captcha": null,"code": "KA-RCH-6638782265","ddrName": null },  "address": "Karnataka","contactNumber": "6361438116" }</t>
  </si>
  <si>
    <t>{"code": "pg.yatgal","name": "Yatgal", "description": "Yatgal",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"Yatgal", "localName": null,"districtCode": "RAICHUR","districtName": "Raichur", "blockCode": "raichur.devadurga", "districtTenantCode": "pg.yatgal","regionName": null,"ulbGrade": null, "longitude": null, "latitude": null, "shapeFileLocation": null,"captcha": null,"code": "KA-RCH-6576736471","ddrName": null },  "address": "Karnataka","contactNumber": "8880606652" }</t>
  </si>
  <si>
    <t>{"code": "pg.devadurgatalukahospital","name": "Devadurga Taluka Hospital", "description": "Devadurga Taluka Hospital", "centreType": "TH", "pincode": null,"domainUrl": "https://e4h-dev.selcofoundation.org", "type": "TH", "logoId": "https://selco-assets.s3.ap-south-1.amazonaws.com/logo.png", "imageId": null, "twitterUrl": null,"facebookUrl": null,"OfficeTimings": { "Mon - Fri": "9.00 AM - 6.00 PM" }, "city": { "name": "Devadurga Taluka Hospital", "localName": null,"districtCode": "RAICHUR","districtName": "Raichur", "blockCode": "raichur.devadurga", "districtTenantCode": "pg.devadurgatalukahospital","regionName": null,"ulbGrade": null, "longitude": null, "latitude": null, "shapeFileLocation": null,"captcha": null,"code": "KA-RCH-6384333545","ddrName": null },  "address": "Karnataka","contactNumber": "9448083275" }</t>
  </si>
  <si>
    <t>{"code": "pg.jalahalli","name": "Jalahalli", "description": "Jalahalli", "centreType": "CHC", "pincode": null,"domainUrl": "https://e4h-dev.selcofoundation.org", "type": "CHC", "logoId": "https://selco-assets.s3.ap-south-1.amazonaws.com/logo.png", "imageId": null, "twitterUrl": null,"facebookUrl": null,"OfficeTimings": { "Mon - Fri": "9.00 AM - 6.00 PM" }, "city": { "name": "Jalahalli", "localName": null,"districtCode": "RAICHUR","districtName": "Raichur", "blockCode": "raichur.devadurga", "districtTenantCode": "pg.jalahalli","regionName": null,"ulbGrade": null, "longitude": null, "latitude": null, "shapeFileLocation": null,"captcha": null,"code": "KA-RCH-2516523624","ddrName": null },  "address": "Karnataka","contactNumber": "9502767387" }</t>
  </si>
  <si>
    <t>{"code": "pg.karigudda","name": "Karigudda", "description": "Karigudda",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"Karigudda", "localName": null,"districtCode": "RAICHUR","districtName": "Raichur", "blockCode": "raichur.devadurga", "districtTenantCode": "pg.karigudda","regionName": null,"ulbGrade": null, "longitude": null, "latitude": null, "shapeFileLocation": null,"captcha": null,"code": "KA-RCH-5725777865","ddrName": null },  "address": "Karnataka","contactNumber": "9686544469" }</t>
  </si>
  <si>
    <t>{"code": "pg.galagsc","name": "Galag SC", "description": "Galag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"Galag SC", "localName": null,"districtCode": "RAICHUR","districtName": "Raichur", "blockCode": "raichur.devadurga", "districtTenantCode": "pg.galagsc","regionName": null,"ulbGrade": null, "longitude": null, "latitude": null, "shapeFileLocation": null,"captcha": null,"code": "KA-RCH-7863431768","ddrName": null },  "address": "Karnataka","contactNumber": "6362813402" }</t>
  </si>
  <si>
    <t>{"code": "pg.ramnal","name": "Ramnal", "description": "Ramnal",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"Ramnal", "localName": null,"districtCode": "RAICHUR","districtName": "Raichur", "blockCode": "raichur.devadurga", "districtTenantCode": "pg.ramnal","regionName": null,"ulbGrade": null, "longitude": null, "latitude": null, "shapeFileLocation": null,"captcha": null,"code": "KA-RCH-5327743448","ddrName": null },  "address": "Karnataka","contactNumber": "8147657092" }</t>
  </si>
  <si>
    <t>{"code": "pg.galagphc","name": "Galag PHC", "description": "Galag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"Galag PHC", "localName": null,"districtCode": "RAICHUR","districtName": "Raichur", "blockCode": "raichur.devadurga", "districtTenantCode": "pg.galagphc","regionName": null,"ulbGrade": null, "longitude": null, "latitude": null, "shapeFileLocation": null,"captcha": null,"code": "KA-RCH-8165864433","ddrName": null },  "address": "Karnataka","contactNumber": "8073435381" }</t>
  </si>
  <si>
    <t>{"code": "pg.ramdurga(jagatagal)","name": "Ramdurga (Jagatagal)", "description": "Ramdurga (Jagatagal)",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"Ramdurga (Jagatagal)", "localName": null,"districtCode": "RAICHUR","districtName": "Raichur", "blockCode": "raichur.devadurga", "districtTenantCode": "pg.ramdurga(jagatagal)","regionName": null,"ulbGrade": null, "longitude": null, "latitude": null, "shapeFileLocation": null,"captcha": null,"code": "KA-RCH-8652657787","ddrName": null },  "address": "Karnataka","contactNumber": "9110435937" }</t>
  </si>
  <si>
    <t>{"code": "pg.ramdurga","name": "Ramdurga", "description": "Ramdurga",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"Ramdurga", "localName": null,"districtCode": "RAICHUR","districtName": "Raichur", "blockCode": "raichur.devadurga", "districtTenantCode": "pg.ramdurga","regionName": null,"ulbGrade": null, "longitude": null, "latitude": null, "shapeFileLocation": null,"captcha": null,"code": "KA-RCH-5457734829","ddrName": null },  "address": "Karnataka","contactNumber": "6361563725" }</t>
  </si>
  <si>
    <t>{"code": "pg.gabbur","name": "Gabbur", "description": "Gabbur",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"Gabbur", "localName": null,"districtCode": "RAICHUR","districtName": "Raichur", "blockCode": "raichur.devadurga", "districtTenantCode": "pg.gabbur","regionName": null,"ulbGrade": null, "longitude": null, "latitude": null, "shapeFileLocation": null,"captcha": null,"code": "KA-RCH-1855652150","ddrName": null },  "address": "Karnataka","contactNumber": "8123290633" }</t>
  </si>
  <si>
    <t>{"code": "pg.nagadadinni","name": "Nagadadinni", "description": "Nagadadinni",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"Nagadadinni", "localName": null,"districtCode": "RAICHUR","districtName": "Raichur", "blockCode": "raichur.devadurga", "districtTenantCode": "pg.nagadadinni","regionName": null,"ulbGrade": null, "longitude": null, "latitude": null, "shapeFileLocation": null,"captcha": null,"code": "KA-RCH-2143854848","ddrName": null },  "address": "Karnataka","contactNumber": "8296848490" }</t>
  </si>
  <si>
    <t>{"code": "pg.sunkeshwarhal","name": "Sunkeshwarhal", "description": "Sunkeshwarhal",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"Sunkeshwarhal", "localName": null,"districtCode": "RAICHUR","districtName": "Raichur", "blockCode": "raichur.devadurga", "districtTenantCode": "pg.sunkeshwarhal","regionName": null,"ulbGrade": null, "longitude": null, "latitude": null, "shapeFileLocation": null,"captcha": null,"code": "KA-RCH-3884214424","ddrName": null },  "address": "Karnataka","contactNumber": "8788182450" }</t>
  </si>
  <si>
    <t>{"code": "pg.bganekal","name": "B Ganekal", "description": "B Ganekal",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"B Ganekal", "localName": null,"districtCode": "RAICHUR","districtName": "Raichur", "blockCode": "raichur.devadurga", "districtTenantCode": "pg.bganekal","regionName": null,"ulbGrade": null, "longitude": null, "latitude": null, "shapeFileLocation": null,"captcha": null,"code": "KA-RCH-7786353420","ddrName": null },  "address": "Karnataka","contactNumber": "9353562445" }</t>
  </si>
  <si>
    <t>{"code": "pg.herundi","name": "Herundi", "description": "Herundi",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"Herundi", "localName": null,"districtCode": "RAICHUR","districtName": "Raichur", "blockCode": "raichur.devadurga", "districtTenantCode": "pg.herundi","regionName": null,"ulbGrade": null, "longitude": null, "latitude": null, "shapeFileLocation": null,"captcha": null,"code": "KA-RCH-1211682263","ddrName": null },  "address": "Karnataka","contactNumber": "7019456037" }</t>
  </si>
  <si>
    <t>{"code": "pg.karadigudda","name": "Karadigudda", "description": "Karadigudda",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"Karadigudda", "localName": null,"districtCode": "RAICHUR","districtName": "Raichur", "blockCode": "raichur.devadurga", "districtTenantCode": "pg.karadigudda","regionName": null,"ulbGrade": null, "longitude": null, "latitude": null, "shapeFileLocation": null,"captcha": null,"code": "KA-RCH-5817131518","ddrName": null },  "address": "Karnataka","contactNumber": "9686544469" }</t>
  </si>
  <si>
    <t>{"code": "pg.alkoda","name": "Alkoda", "description": "Alkoda",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"Alkoda", "localName": null,"districtCode": "RAICHUR","districtName": "Raichur", "blockCode": "raichur.devadurga", "districtTenantCode": "pg.alkoda","regionName": null,"ulbGrade": null, "longitude": null, "latitude": null, "shapeFileLocation": null,"captcha": null,"code": "KA-RCH-8821683185","ddrName": null },  "address": "Karnataka","contactNumber": "8970087683" }</t>
  </si>
  <si>
    <t>{"code": "pg.chikahonakoni","name": "Chikahonakoni", "description": "Chikahonakoni",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"Chikahonakoni", "localName": null,"districtCode": "RAICHUR","districtName": "Raichur", "blockCode": "raichur.devadurga", "districtTenantCode": "pg.chikahonakoni","regionName": null,"ulbGrade": null, "longitude": null, "latitude": null, "shapeFileLocation": null,"captcha": null,"code": "KA-RCH-1366848453","ddrName": null },  "address": "Karnataka","contactNumber": "9113865911" }</t>
  </si>
  <si>
    <t>{"code": "pg.badarli","name": "Badarli", "description": "Badarli",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"Badarli", "localName": null,"districtCode": "RAICHUR","districtName": "Raichur", "blockCode": "raichur.sindhanur", "districtTenantCode": "pg.badarli","regionName": null,"ulbGrade": null, "longitude": null, "latitude": null, "shapeFileLocation": null,"captcha": null,"code": "KA-RCH-8464562670","ddrName": null },  "address": "Karnataka","contactNumber": "9090702009" }</t>
  </si>
  <si>
    <t>{"code": "pg.harapur","name": "Harapur", "description": "Harapur",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"Harapur", "localName": null,"districtCode": "RAICHUR","districtName": "Raichur", "blockCode": "raichur.sindhanur", "districtTenantCode": "pg.harapur","regionName": null,"ulbGrade": null, "longitude": null, "latitude": null, "shapeFileLocation": null,"captcha": null,"code": "KA-RCH-4737522484","ddrName": null },  "address": "Karnataka","contactNumber": "7353844249" }</t>
  </si>
  <si>
    <t>{"code": "pg.badarli","name": "Badarli", "description": "Badarli",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"Badarli", "localName": null,"districtCode": "RAICHUR","districtName": "Raichur", "blockCode": "raichur.sindhanur", "districtTenantCode": "pg.badarli","regionName": null,"ulbGrade": null, "longitude": null, "latitude": null, "shapeFileLocation": null,"captcha": null,"code": "KA-RCH-4465285866","ddrName": null },  "address": "Karnataka","contactNumber": "9090702009" }</t>
  </si>
  <si>
    <t>{"code": "pg.harapur","name": "Harapur", "description": "Harapur",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"Harapur", "localName": null,"districtCode": "RAICHUR","districtName": "Raichur", "blockCode": "raichur.sindhanur", "districtTenantCode": "pg.harapur","regionName": null,"ulbGrade": null, "longitude": null, "latitude": null, "shapeFileLocation": null,"captcha": null,"code": "KA-RCH-1246515264","ddrName": null },  "address": "Karnataka","contactNumber": "7026482868" }</t>
  </si>
  <si>
    <t>{"code": "pg.paparaocamp","name": "Paparao camp", "description": "Paparao camp",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"Paparao camp", "localName": null,"districtCode": "RAICHUR","districtName": "Raichur", "blockCode": "raichur.sindhanur", "districtTenantCode": "pg.paparaocamp","regionName": null,"ulbGrade": null, "longitude": null, "latitude": null, "shapeFileLocation": null,"captcha": null,"code": "KA-RCH-2623374788","ddrName": null },  "address": "Karnataka","contactNumber": "9019093911" }</t>
  </si>
  <si>
    <t>{"code": "pg.balganura","name": "Balganur A", "description": "Balganur A",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"Balganur A", "localName": null,"districtCode": "RAICHUR","districtName": "Raichur", "blockCode": "raichur.sindhanur", "districtTenantCode": "pg.balganura","regionName": null,"ulbGrade": null, "longitude": null, "latitude": null, "shapeFileLocation": null,"captcha": null,"code": "KA-RCH-6776538750","ddrName": null },  "address": "Karnataka","contactNumber": "9380867359" }</t>
  </si>
  <si>
    <t>{"code": "pg.goudanbhavi","name": "Goudanbhavi", "description": "Goudanbhavi",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"Goudanbhavi", "localName": null,"districtCode": "RAICHUR","districtName": "Raichur", "blockCode": "raichur.sindhanur", "districtTenantCode": "pg.goudanbhavi","regionName": null,"ulbGrade": null, "longitude": null, "latitude": null, "shapeFileLocation": null,"captcha": null,"code": "KA-RCH-2518121575","ddrName": null },  "address": "Karnataka","contactNumber": "9108732889" }</t>
  </si>
  <si>
    <t>{"code": "pg.balaganur","name": "Balaganur", "description": "Balaganur",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"Balaganur", "localName": null,"districtCode": "RAICHUR","districtName": "Raichur", "blockCode": "raichur.sindhanur", "districtTenantCode": "pg.balaganur","regionName": null,"ulbGrade": null, "longitude": null, "latitude": null, "shapeFileLocation": null,"captcha": null,"code": "KA-RCH-3485362770","ddrName": null },  "address": "Karnataka","contactNumber": "9740016362" }</t>
  </si>
  <si>
    <t>{"code": "pg.jawalgerasc","name": "Jawalgera SC", "description": "Jawalgera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"Jawalgera SC", "localName": null,"districtCode": "RAICHUR","districtName": "Raichur", "blockCode": "raichur.sindhanur", "districtTenantCode": "pg.jawalgerasc","regionName": null,"ulbGrade": null, "longitude": null, "latitude": null, "shapeFileLocation": null,"captcha": null,"code": "KA-RCH-4361882436","ddrName": null },  "address": "Karnataka","contactNumber": "7019466387" }</t>
  </si>
  <si>
    <t>{"code": "pg.jawalgeraphc","name": "Jawalgera PHC", "description": "Jawalgera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"Jawalgera PHC", "localName": null,"districtCode": "RAICHUR","districtName": "Raichur", "blockCode": "raichur.sindhanur", "districtTenantCode": "pg.jawalgeraphc","regionName": null,"ulbGrade": null, "longitude": null, "latitude": null, "shapeFileLocation": null,"captcha": null,"code": "KA-RCH-1153456312","ddrName": null },  "address": "Karnataka","contactNumber": "9964478473" }</t>
  </si>
  <si>
    <t>{"code": "pg.rhno1sc","name": "R H No 1 SC", "description": "R H No 1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"R H No 1 SC", "localName": null,"districtCode": "RAICHUR","districtName": "Raichur", "blockCode": "raichur.sindhanur", "districtTenantCode": "pg.rhno1sc","regionName": null,"ulbGrade": null, "longitude": null, "latitude": null, "shapeFileLocation": null,"captcha": null,"code": "KA-RCH-8174241789","ddrName": null },  "address": "Karnataka","contactNumber": "6364625964" }</t>
  </si>
  <si>
    <t>{"code": "pg.rhno2sc","name": "R H No 2 SC", "description": "R H No 2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"R H No 2 SC", "localName": null,"districtCode": "RAICHUR","districtName": "Raichur", "blockCode": "raichur.sindhanur", "districtTenantCode": "pg.rhno2sc","regionName": null,"ulbGrade": null, "longitude": null, "latitude": null, "shapeFileLocation": null,"captcha": null,"code": "KA-RCH-1565226329","ddrName": null },  "address": "Karnataka","contactNumber": "9901431840" }</t>
  </si>
  <si>
    <t>{"code": "pg.rhno2phc","name": "R H No 2 PHC", "description": "R H No 2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"R H No 2 PHC", "localName": null,"districtCode": "RAICHUR","districtName": "Raichur", "blockCode": "raichur.sindhanur", "districtTenantCode": "pg.rhno2phc","regionName": null,"ulbGrade": null, "longitude": null, "latitude": null, "shapeFileLocation": null,"captcha": null,"code": "KA-RCH-2265874772","ddrName": null },  "address": "Karnataka","contactNumber": "9886414444" }</t>
  </si>
  <si>
    <t>{"code": "pg.salagundasc","name": "Salagunda SC", "description": "Salagunda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"Salagunda SC", "localName": null,"districtCode": "RAICHUR","districtName": "Raichur", "blockCode": "raichur.sindhanur", "districtTenantCode": "pg.salagundasc","regionName": null,"ulbGrade": null, "longitude": null, "latitude": null, "shapeFileLocation": null,"captcha": null,"code": "KA-RCH-7722824641","ddrName": null },  "address": "Karnataka","contactNumber": "9113824334" }</t>
  </si>
  <si>
    <t>{"code": "pg.dhadesugur","name": "Dhadesugur", "description": "Dhadesugur",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"Dhadesugur", "localName": null,"districtCode": "RAICHUR","districtName": "Raichur", "blockCode": "raichur.sindhanur", "districtTenantCode": "pg.dhadesugur","regionName": null,"ulbGrade": null, "longitude": null, "latitude": null, "shapeFileLocation": null,"captcha": null,"code": "KA-RCH-2577874262","ddrName": null },  "address": "Karnataka","contactNumber": "7204883485" }</t>
  </si>
  <si>
    <t>{"code": "pg.salagunda","name": "Salagunda", "description": "Salagunda",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"Salagunda", "localName": null,"districtCode": "RAICHUR","districtName": "Raichur", "blockCode": "raichur.sindhanur", "districtTenantCode": "pg.salagunda","regionName": null,"ulbGrade": null, "longitude": null, "latitude": null, "shapeFileLocation": null,"captcha": null,"code": "KA-RCH-3666578764","ddrName": null },  "address": "Karnataka","contactNumber": "6360408049" }</t>
  </si>
  <si>
    <t>{"code": "pg.thurvihalsc","name": "Thurvihal SC", "description": "Thurvihal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"Thurvihal SC", "localName": null,"districtCode": "RAICHUR","districtName": "Raichur", "blockCode": "raichur.sindhanur", "districtTenantCode": "pg.thurvihalsc","regionName": null,"ulbGrade": null, "longitude": null, "latitude": null, "shapeFileLocation": null,"captcha": null,"code": "KA-RCH-7871546763","ddrName": null },  "address": "Karnataka","contactNumber": "8861795660" }</t>
  </si>
  <si>
    <t>{"code": "pg.gandhinagar","name": "Gandhinagar", "description": "Gandhinagar",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"Gandhinagar", "localName": null,"districtCode": "RAICHUR","districtName": "Raichur", "blockCode": "raichur.sindhanur", "districtTenantCode": "pg.gandhinagar","regionName": null,"ulbGrade": null, "longitude": null, "latitude": null, "shapeFileLocation": null,"captcha": null,"code": "KA-RCH-4346138342","ddrName": null },  "address": "Karnataka","contactNumber": "8971511501" }</t>
  </si>
  <si>
    <t>{"code": "pg.gandhinagara","name": "Gandhinagara", "description": "Gandhinagara",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"Gandhinagara", "localName": null,"districtCode": "RAICHUR","districtName": "Raichur", "blockCode": "raichur.sindhanur", "districtTenantCode": "pg.gandhinagara","regionName": null,"ulbGrade": null, "longitude": null, "latitude": null, "shapeFileLocation": null,"captcha": null,"code": "KA-RCH-6848252851","ddrName": null },  "address": "Karnataka","contactNumber": "8496802502" }</t>
  </si>
  <si>
    <t>{"code": "pg.turvihalphc","name": "Turvihal PHC", "description": "Turvihal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"Turvihal PHC", "localName": null,"districtCode": "RAICHUR","districtName": "Raichur", "blockCode": "raichur.sindhanur", "districtTenantCode": "pg.turvihalphc","regionName": null,"ulbGrade": null, "longitude": null, "latitude": null, "shapeFileLocation": null,"captcha": null,"code": "KA-RCH-7338568566","ddrName": null },  "address": "Karnataka","contactNumber": "9008919787" }</t>
  </si>
  <si>
    <t>{"code": "pg.aidabavi","name": "Aidabavi", "description": "Aidabavi",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"Aidabavi", "localName": null,"districtCode": "RAICHUR","districtName": "Raichur", "blockCode": "raichur.lingasugur", "districtTenantCode": "pg.aidabavi","regionName": null,"ulbGrade": null, "longitude": null, "latitude": null, "shapeFileLocation": null,"captcha": null,"code": "KA-RCH-4783755723","ddrName": null },  "address": "Karnataka","contactNumber": "6362222593" }</t>
  </si>
  <si>
    <t>{"code": "pg.gurguntasc","name": "Gurgunta SC", "description": "Gurgunta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"Gurgunta SC", "localName": null,"districtCode": "RAICHUR","districtName": "Raichur", "blockCode": "raichur.lingasugur", "districtTenantCode": "pg.gurguntasc","regionName": null,"ulbGrade": null, "longitude": null, "latitude": null, "shapeFileLocation": null,"captcha": null,"code": "KA-RCH-7584427533","ddrName": null },  "address": "Karnataka","contactNumber": "8197290524" }</t>
  </si>
  <si>
    <t>{"code": "pg.gurguntaphc","name": "Gurgunta PHC", "description": "Gurgunta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"Gurgunta PHC", "localName": null,"districtCode": "RAICHUR","districtName": "Raichur", "blockCode": "raichur.lingasugur", "districtTenantCode": "pg.gurguntaphc","regionName": null,"ulbGrade": null, "longitude": null, "latitude": null, "shapeFileLocation": null,"captcha": null,"code": "KA-RCH-7485716463","ddrName": null },  "address": "Karnataka","contactNumber": "8197290524" }</t>
  </si>
  <si>
    <t>{"code": "pg.huttisc","name": "Hutti SC", "description": "Hutti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"Hutti SC", "localName": null,"districtCode": "RAICHUR","districtName": "Raichur", "blockCode": "raichur.lingasugur", "districtTenantCode": "pg.huttisc","regionName": null,"ulbGrade": null, "longitude": null, "latitude": null, "shapeFileLocation": null,"captcha": null,"code": "KA-RCH-4514876434","ddrName": null },  "address": "Karnataka","contactNumber": "9448909987" }</t>
  </si>
  <si>
    <t>{"code": "pg.huttiphc","name": "Hutti PHC", "description": "Hutti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"Hutti PHC", "localName": null,"districtCode": "RAICHUR","districtName": "Raichur", "blockCode": "raichur.lingasugur", "districtTenantCode": "pg.huttiphc","regionName": null,"ulbGrade": null, "longitude": null, "latitude": null, "shapeFileLocation": null,"captcha": null,"code": "KA-RCH-8315844426","ddrName": null },  "address": "Karnataka","contactNumber": "9538249055" }</t>
  </si>
  <si>
    <t>{"code": "pg.gejjalgettasc","name": "Gejjalgetta SC", "description": "Gejjalgetta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"Gejjalgetta SC", "localName": null,"districtCode": "RAICHUR","districtName": "Raichur", "blockCode": "raichur.lingasugur", "districtTenantCode": "pg.gejjalgettasc","regionName": null,"ulbGrade": null, "longitude": null, "latitude": null, "shapeFileLocation": null,"captcha": null,"code": "KA-RCH-2267868426","ddrName": null },  "address": "Karnataka","contactNumber": "9148462247" }</t>
  </si>
  <si>
    <t>{"code": "pg.gejjalgettaphc","name": "Gejjalgetta PHC", "description": "Gejjalgetta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"Gejjalgetta PHC", "localName": null,"districtCode": "RAICHUR","districtName": "Raichur", "blockCode": "raichur.lingasugur", "districtTenantCode": "pg.gejjalgettaphc","regionName": null,"ulbGrade": null, "longitude": null, "latitude": null, "shapeFileLocation": null,"captcha": null,"code": "KA-RCH-6727164870","ddrName": null },  "address": "Karnataka","contactNumber": "8618310186" }</t>
  </si>
  <si>
    <t>{"code": "pg.maraldinni","name": "Maraldinni", "description": "Maraldinni",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"Maraldinni", "localName": null,"districtCode": "RAICHUR","districtName": "Raichur", "blockCode": "raichur.lingasugur", "districtTenantCode": "pg.maraldinni","regionName": null,"ulbGrade": null, "longitude": null, "latitude": null, "shapeFileLocation": null,"captcha": null,"code": "KA-RCH-2853776827","ddrName": null },  "address": "Karnataka","contactNumber": "9380532173" }</t>
  </si>
  <si>
    <t>{"code": "pg.maskib","name": "Maski B", "description": "Maski B",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"Maski B", "localName": null,"districtCode": "RAICHUR","districtName": "Raichur", "blockCode": "raichur.lingasugur", "districtTenantCode": "pg.maskib","regionName": null,"ulbGrade": null, "longitude": null, "latitude": null, "shapeFileLocation": null,"captcha": null,"code": "KA-RCH-7158568449","ddrName": null },  "address": "Karnataka","contactNumber": "8861946881" }</t>
  </si>
  <si>
    <t>{"code": "pg.maski","name": "Maski", "description": "Maski",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"Maski", "localName": null,"districtCode": "RAICHUR","districtName": "Raichur", "blockCode": "raichur.lingasugur", "districtTenantCode": "pg.maski","regionName": null,"ulbGrade": null, "longitude": null, "latitude": null, "shapeFileLocation": null,"captcha": null,"code": "KA-RCH-4736237852","ddrName": null },  "address": "Karnataka","contactNumber": "9945351881" }</t>
  </si>
  <si>
    <t>{"code": "pg.yelagatta","name": "Yelagatta", "description": "Yelagatta",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"Yelagatta", "localName": null,"districtCode": "RAICHUR","districtName": "Raichur", "blockCode": "raichur.lingasugur", "districtTenantCode": "pg.yelagatta","regionName": null,"ulbGrade": null, "longitude": null, "latitude": null, "shapeFileLocation": null,"captcha": null,"code": "KA-RCH-8764812361","ddrName": null },  "address": "Karnataka","contactNumber": "7353092683" }</t>
  </si>
  <si>
    <t>{"code": "pg.anwariphc","name": "Anwari PHC", "description": "Anwari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"Anwari PHC", "localName": null,"districtCode": "RAICHUR","districtName": "Raichur", "blockCode": "raichur.lingasugur", "districtTenantCode": "pg.anwariphc","regionName": null,"ulbGrade": null, "longitude": null, "latitude": null, "shapeFileLocation": null,"captcha": null,"code": "KA-RCH-6368441769","ddrName": null },  "address": "Karnataka","contactNumber": "9972841744" }</t>
  </si>
  <si>
    <t>{"code": "pg.antaragangi","name": "Antaragangi", "description": "Antaragangi",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"Antaragangi", "localName": null,"districtCode": "RAICHUR","districtName": "Raichur", "blockCode": "raichur.lingasugur", "districtTenantCode": "pg.antaragangi","regionName": null,"ulbGrade": null, "longitude": null, "latitude": null, "shapeFileLocation": null,"captcha": null,"code": "KA-RCH-2782473249","ddrName": null },  "address": "Karnataka","contactNumber": "9611482726" }</t>
  </si>
  <si>
    <t>{"code": "pg.medikinal","name": "Medikinal", "description": "Medikinal",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"Medikinal", "localName": null,"districtCode": "RAICHUR","districtName": "Raichur", "blockCode": "raichur.lingasugur", "districtTenantCode": "pg.medikinal","regionName": null,"ulbGrade": null, "longitude": null, "latitude": null, "shapeFileLocation": null,"captcha": null,"code": "KA-RCH-8831871572","ddrName": null },  "address": "Karnataka","contactNumber": "9880014459" }</t>
  </si>
  <si>
    <t>{"code": "pg.medikinalphc","name": "Medikinal PHC", "description": "Medikinal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"Medikinal PHC", "localName": null,"districtCode": "RAICHUR","districtName": "Raichur", "blockCode": "raichur.lingasugur", "districtTenantCode": "pg.medikinalphc","regionName": null,"ulbGrade": null, "longitude": null, "latitude": null, "shapeFileLocation": null,"captcha": null,"code": "KA-RCH-1416626123","ddrName": null },  "address": "Karnataka","contactNumber": "7349370137" }</t>
  </si>
  <si>
    <t>{"code": "pg.bannigol","name": "Bannigol", "description": "Bannigol",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"Bannigol", "localName": null,"districtCode": "RAICHUR","districtName": "Raichur", "blockCode": "raichur.lingasugur", "districtTenantCode": "pg.bannigol","regionName": null,"ulbGrade": null, "longitude": null, "latitude": null, "shapeFileLocation": null,"captcha": null,"code": "KA-RCH-3783137460","ddrName": null },  "address": "Karnataka","contactNumber": "7829516862" }</t>
  </si>
  <si>
    <t>{"code": "pg.makapursc","name": "Makapur SC", "description": "Makapur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"Makapur SC", "localName": null,"districtCode": "RAICHUR","districtName": "Raichur", "blockCode": "raichur.lingasugur", "districtTenantCode": "pg.makapursc","regionName": null,"ulbGrade": null, "longitude": null, "latitude": null, "shapeFileLocation": null,"captcha": null,"code": "KA-RCH-8846856519","ddrName": null },  "address": "Karnataka","contactNumber": "8495996475" }</t>
  </si>
  <si>
    <t>{"code": "pg.makapurphc","name": "Makapur PHC", "description": "Makapur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"Makapur PHC", "localName": null,"districtCode": "RAICHUR","districtName": "Raichur", "blockCode": "raichur.lingasugur", "districtTenantCode": "pg.makapurphc","regionName": null,"ulbGrade": null, "longitude": null, "latitude": null, "shapeFileLocation": null,"captcha": null,"code": "KA-RCH-3865487130","ddrName": null },  "address": "Karnataka","contactNumber": "9110262358" }</t>
  </si>
  <si>
    <t>{"code": "pg.ashihala","name": "Ashihala", "description": "Ashihala",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"Ashihala", "localName": null,"districtCode": "RAICHUR","districtName": "Raichur", "blockCode": "raichur.lingasugur", "districtTenantCode": "pg.ashihala","regionName": null,"ulbGrade": null, "longitude": null, "latitude": null, "shapeFileLocation": null,"captcha": null,"code": "KA-RCH-2526225657","ddrName": null },  "address": "Karnataka","contactNumber": "9964281214" }</t>
  </si>
  <si>
    <t>{"code": "pg.bayyapurasc","name": "Bayyapura SC", "description": "Bayyapura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"Bayyapura SC", "localName": null,"districtCode": "RAICHUR","districtName": "Raichur", "blockCode": "raichur.lingasugur", "districtTenantCode": "pg.bayyapurasc","regionName": null,"ulbGrade": null, "longitude": null, "latitude": null, "shapeFileLocation": null,"captcha": null,"code": "KA-RCH-1115246728","ddrName": null },  "address": "Karnataka","contactNumber": "8970380008" }</t>
  </si>
  <si>
    <t>{"code": "pg.ameengud","name": "Ameengud", "description": "Ameengud",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"Ameengud", "localName": null,"districtCode": "RAICHUR","districtName": "Raichur", "blockCode": "raichur.manvi", "districtTenantCode": "pg.ameengud","regionName": null,"ulbGrade": null, "longitude": null, "latitude": null, "shapeFileLocation": null,"captcha": null,"code": "KA-RCH-7758182674","ddrName": null },  "address": "Karnataka","contactNumber": "9480840611" }</t>
  </si>
  <si>
    <t>{"code": "pg.athnoor","name": "Athnoor", "description": "Athnoor",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"Athnoor", "localName": null,"districtCode": "RAICHUR","districtName": "Raichur", "blockCode": "raichur.manvi", "districtTenantCode": "pg.athnoor","regionName": null,"ulbGrade": null, "longitude": null, "latitude": null, "shapeFileLocation": null,"captcha": null,"code": "KA-RCH-8147537289","ddrName": null },  "address": "Karnataka","contactNumber": "9686809925" }</t>
  </si>
  <si>
    <t>{"code": "pg.chagabhavi","name": "Chagabhavi", "description": "Chagabhavi",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"Chagabhavi", "localName": null,"districtCode": "RAICHUR","districtName": "Raichur", "blockCode": "raichur.manvi", "districtTenantCode": "pg.chagabhavi","regionName": null,"ulbGrade": null, "longitude": null, "latitude": null, "shapeFileLocation": null,"captcha": null,"code": "KA-RCH-7464822811","ddrName": null },  "address": "Karnataka","contactNumber": "95350 90402" }</t>
  </si>
  <si>
    <t>{"code": "pg.ganadinni","name": "Ganadinni", "description": "Ganadinni",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"Ganadinni", "localName": null,"districtCode": "RAICHUR","districtName": "Raichur", "blockCode": "raichur.manvi", "districtTenantCode": "pg.ganadinni","regionName": null,"ulbGrade": null, "longitude": null, "latitude": null, "shapeFileLocation": null,"captcha": null,"code": "KA-RCH-7857445147","ddrName": null },  "address": "Karnataka","contactNumber": "98456 78964" }</t>
  </si>
  <si>
    <t>{"code": "pg.halapur","name": "Halapur", "description": "Halapur",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"Halapur", "localName": null,"districtCode": "RAICHUR","districtName": "Raichur", "blockCode": "raichur.manvi", "districtTenantCode": "pg.halapur","regionName": null,"ulbGrade": null, "longitude": null, "latitude": null, "shapeFileLocation": null,"captcha": null,"code": "KA-RCH-4481753343","ddrName": null },  "address": "Karnataka","contactNumber": "9538248932" }</t>
  </si>
  <si>
    <t>{"code": "pg.harwapur","name": "Harwapur", "description": "Harwapur",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"Harwapur", "localName": null,"districtCode": "RAICHUR","districtName": "Raichur", "blockCode": "raichur.manvi", "districtTenantCode": "pg.harwapur","regionName": null,"ulbGrade": null, "longitude": null, "latitude": null, "shapeFileLocation": null,"captcha": null,"code": "KA-RCH-1131524421","ddrName": null },  "address": "Karnataka","contactNumber": "7204844354" }</t>
  </si>
  <si>
    <t>{"code": "pg.hirebadaradinni","name": "Hirebadaradinni", "description": "Hirebadaradinni",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"Hirebadaradinni", "localName": null,"districtCode": "RAICHUR","districtName": "Raichur", "blockCode": "raichur.manvi", "districtTenantCode": "pg.hirebadaradinni","regionName": null,"ulbGrade": null, "longitude": null, "latitude": null, "shapeFileLocation": null,"captcha": null,"code": "KA-RCH-1115246819","ddrName": null },  "address": "Karnataka","contactNumber": "8861970932" }</t>
  </si>
  <si>
    <t>{"code": "pg.jakkaldinni","name": "Jakkaldinni", "description": "Jakkaldinni",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"Jakkaldinni", "localName": null,"districtCode": "RAICHUR","districtName": "Raichur", "blockCode": "raichur.manvi", "districtTenantCode": "pg.jakkaldinni","regionName": null,"ulbGrade": null, "longitude": null, "latitude": null, "shapeFileLocation": null,"captcha": null,"code": "KA-RCH-3448143812","ddrName": null },  "address": "Karnataka","contactNumber": "8861563393" }</t>
  </si>
  <si>
    <t>{"code": "pg.jeenoor","name": "Jeenoor", "description": "Jeenoor",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"Jeenoor", "localName": null,"districtCode": "RAICHUR","districtName": "Raichur", "blockCode": "raichur.manvi", "districtTenantCode": "pg.jeenoor","regionName": null,"ulbGrade": null, "longitude": null, "latitude": null, "shapeFileLocation": null,"captcha": null,"code": "KA-RCH-6127687868","ddrName": null },  "address": "Karnataka","contactNumber": "9880349119" }</t>
  </si>
  <si>
    <t>{"code": "pg.madlapur","name": "Madlapur", "description": "Madlapur",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"Madlapur", "localName": null,"districtCode": "RAICHUR","districtName": "Raichur", "blockCode": "raichur.manvi", "districtTenantCode": "pg.madlapur","regionName": null,"ulbGrade": null, "longitude": null, "latitude": null, "shapeFileLocation": null,"captcha": null,"code": "KA-RCH-8386288115","ddrName": null },  "address": "Karnataka","contactNumber": "8618852727" }</t>
  </si>
  <si>
    <t>{"code": "pg.nandihal","name": "Nandihal", "description": "Nandihal",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"Nandihal", "localName": null,"districtCode": "RAICHUR","districtName": "Raichur", "blockCode": "raichur.manvi", "districtTenantCode": "pg.nandihal","regionName": null,"ulbGrade": null, "longitude": null, "latitude": null, "shapeFileLocation": null,"captcha": null,"code": "KA-RCH-3368716860","ddrName": null },  "address": "Karnataka","contactNumber": "9019124622" }</t>
  </si>
  <si>
    <t>{"code": "pg.neermanvi","name": "Neermanvi", "description": "Neermanvi",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"Neermanvi", "localName": null,"districtCode": "RAICHUR","districtName": "Raichur", "blockCode": "raichur.manvi", "districtTenantCode": "pg.neermanvi","regionName": null,"ulbGrade": null, "longitude": null, "latitude": null, "shapeFileLocation": null,"captcha": null,"code": "KA-RCH-2455378444","ddrName": null },  "address": "Karnataka","contactNumber": "7760447692" }</t>
  </si>
  <si>
    <t>{"code": "pg.pamankallur","name": "Pamankallur", "description": "Pamankallur",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"Pamankallur", "localName": null,"districtCode": "RAICHUR","districtName": "Raichur", "blockCode": "raichur.manvi", "districtTenantCode": "pg.pamankallur","regionName": null,"ulbGrade": null, "longitude": null, "latitude": null, "shapeFileLocation": null,"captcha": null,"code": "KA-RCH-7652482865","ddrName": null },  "address": "Karnataka","contactNumber": "9480840609" }</t>
  </si>
  <si>
    <t>{"code": "pg.sirwar","name": "Sirwar", "description": "Sirwar",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"Sirwar", "localName": null,"districtCode": "RAICHUR","districtName": "Raichur", "blockCode": "raichur.manvi", "districtTenantCode": "pg.sirwar","regionName": null,"ulbGrade": null, "longitude": null, "latitude": null, "shapeFileLocation": null,"captcha": null,"code": "KA-RCH-6523847371","ddrName": null },  "address": "Karnataka","contactNumber": "8105190021" }</t>
  </si>
  <si>
    <t>{"code": "pg.ballatagi","name": "Ballatagi", "description": "Ballatagi",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"Ballatagi", "localName": null,"districtCode": "RAICHUR","districtName": "Raichur", "blockCode": "raichur.manvi", "districtTenantCode": "pg.ballatagi","regionName": null,"ulbGrade": null, "longitude": null, "latitude": null, "shapeFileLocation": null,"captcha": null,"code": "KA-RCH-1568111635","ddrName": null },  "address": "Karnataka","contactNumber": "9986008901" }</t>
  </si>
  <si>
    <t>{"code": "pg.byagawat","name": "Byagawat", "description": "Byagawat",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"Byagawat", "localName": null,"districtCode": "RAICHUR","districtName": "Raichur", "blockCode": "raichur.manvi", "districtTenantCode": "pg.byagawat","regionName": null,"ulbGrade": null, "longitude": null, "latitude": null, "shapeFileLocation": null,"captcha": null,"code": "KA-RCH-8345686177","ddrName": null },  "address": "Karnataka","contactNumber": "7019493475" }</t>
  </si>
  <si>
    <t>{"code": "pg.hire-kotnekal","name": "Hire- kotnekal", "description": "Hire- kotnekal",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"Hire- kotnekal", "localName": null,"districtCode": "RAICHUR","districtName": "Raichur", "blockCode": "raichur.manvi", "districtTenantCode": "pg.hire-kotnekal","regionName": null,"ulbGrade": null, "longitude": null, "latitude": null, "shapeFileLocation": null,"captcha": null,"code": "KA-RCH-8372853575","ddrName": null },  "address": "Karnataka","contactNumber": "9741132578" }</t>
  </si>
  <si>
    <t>{"code": "pg.pothnal","name": "Pothnal", "description": "Pothnal",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"Pothnal", "localName": null,"districtCode": "RAICHUR","districtName": "Raichur", "blockCode": "raichur.manvi", "districtTenantCode": "pg.pothnal","regionName": null,"ulbGrade": null, "longitude": null, "latitude": null, "shapeFileLocation": null,"captcha": null,"code": "KA-RCH-2633155318","ddrName": null },  "address": "Karnataka","contactNumber": "7019705987" }</t>
  </si>
  <si>
    <t>{"code": "pg.thoranadinni","name": "Thoranadinni", "description": "Thoranadinni",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"Thoranadinni", "localName": null,"districtCode": "RAICHUR","districtName": "Raichur", "blockCode": "raichur.manvi", "districtTenantCode": "pg.thoranadinni","regionName": null,"ulbGrade": null, "longitude": null, "latitude": null, "shapeFileLocation": null,"captcha": null,"code": "KA-RCH-2633155318","ddrName": null },  "address": "Karnataka","contactNumber": "9986749194" }</t>
  </si>
  <si>
    <t>{"code": "pg.kallur","name": "Kallur", "description": "Kallur",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"Kallur", "localName": null,"districtCode": "RAICHUR","districtName": "Raichur", "blockCode": "raichur.manvi", "districtTenantCode": "pg.kallur","regionName": null,"ulbGrade": null, "longitude": null, "latitude": null, "shapeFileLocation": null,"captcha": null,"code": "KA-RCH-6523847371","ddrName": null },  "address": "Karnataka","contactNumber": "9980467005" }</t>
  </si>
  <si>
    <t>{"code":"pg.chandrabandaprimaryhealthcentre"}</t>
  </si>
  <si>
    <t>{"code":"pg.shakawadisubcentre"}</t>
  </si>
  <si>
    <t>{"code":"pg.wadlursubcentre"}</t>
  </si>
  <si>
    <t>{"code":"pg.harijanwadaurbanprimaryhealthcentre"}</t>
  </si>
  <si>
    <t>{"code":"pg.bijanngerasubcentre"}</t>
  </si>
  <si>
    <t>{"code":"pg.deosugursubcentre"}</t>
  </si>
  <si>
    <t>{"code":"pg.urbanmaternityhealthcenter"}</t>
  </si>
  <si>
    <t>{"code":"pg.ragimangaddaurbanprimaryhealthcentre"}</t>
  </si>
  <si>
    <t>{"code":"pg.siyatalaburbanprimaryhealthcentre"}</t>
  </si>
  <si>
    <t>{"code":"pg.lbsnagarurbanprimaryhealthcentre"}</t>
  </si>
  <si>
    <t>{"code":"pg.wadwatti"}</t>
  </si>
  <si>
    <t>{"code":"pg.kalmalasc"}</t>
  </si>
  <si>
    <t>{"code":"pg.kalmalaphc"}</t>
  </si>
  <si>
    <t>{"code":"pg.matamarisc"}</t>
  </si>
  <si>
    <t>{"code":"pg.matamariphc"}</t>
  </si>
  <si>
    <t>{"code":"pg.gillesugur"}</t>
  </si>
  <si>
    <t>{"code":"pg.gillesuru"}</t>
  </si>
  <si>
    <t>{"code":"pg.bullapur"}</t>
  </si>
  <si>
    <t>{"code":"pg.gandhala"}</t>
  </si>
  <si>
    <t>{"code":"pg.ganadhal"}</t>
  </si>
  <si>
    <t>{"code":"pg.mustur"}</t>
  </si>
  <si>
    <t>{"code":"pg.masarkal"}</t>
  </si>
  <si>
    <t>{"code":"pg.kopparsc"}</t>
  </si>
  <si>
    <t>{"code":"pg.yatgal"}</t>
  </si>
  <si>
    <t>{"code":"pg.devadurgatalukahospital"}</t>
  </si>
  <si>
    <t>{"code":"pg.jalahalli"}</t>
  </si>
  <si>
    <t>{"code":"pg.karigudda"}</t>
  </si>
  <si>
    <t>{"code":"pg.galagsc"}</t>
  </si>
  <si>
    <t>{"code":"pg.ramnal"}</t>
  </si>
  <si>
    <t>{"code":"pg.galagphc"}</t>
  </si>
  <si>
    <t>{"code":"pg.ramdurga(jagatagal)"}</t>
  </si>
  <si>
    <t>{"code":"pg.ramdurga"}</t>
  </si>
  <si>
    <t>{"code":"pg.gabbur"}</t>
  </si>
  <si>
    <t>{"code":"pg.nagadadinni"}</t>
  </si>
  <si>
    <t>{"code":"pg.sunkeshwarhal"}</t>
  </si>
  <si>
    <t>{"code":"pg.bganekal"}</t>
  </si>
  <si>
    <t>{"code":"pg.herundi"}</t>
  </si>
  <si>
    <t>{"code":"pg.karadigudda"}</t>
  </si>
  <si>
    <t>{"code":"pg.alkoda"}</t>
  </si>
  <si>
    <t>{"code":"pg.chikahonakoni"}</t>
  </si>
  <si>
    <t>{"code":"pg.badarli"}</t>
  </si>
  <si>
    <t>{"code":"pg.harapur"}</t>
  </si>
  <si>
    <t>{"code":"pg.paparaocamp"}</t>
  </si>
  <si>
    <t>{"code":"pg.balganura"}</t>
  </si>
  <si>
    <t>{"code":"pg.goudanbhavi"}</t>
  </si>
  <si>
    <t>{"code":"pg.balaganur"}</t>
  </si>
  <si>
    <t>{"code":"pg.jawalgerasc"}</t>
  </si>
  <si>
    <t>{"code":"pg.jawalgeraphc"}</t>
  </si>
  <si>
    <t>{"code":"pg.rhno1sc"}</t>
  </si>
  <si>
    <t>{"code":"pg.rhno2sc"}</t>
  </si>
  <si>
    <t>{"code":"pg.rhno2phc"}</t>
  </si>
  <si>
    <t>{"code":"pg.salagundasc"}</t>
  </si>
  <si>
    <t>{"code":"pg.dhadesugur"}</t>
  </si>
  <si>
    <t>{"code":"pg.salagunda"}</t>
  </si>
  <si>
    <t>{"code":"pg.thurvihalsc"}</t>
  </si>
  <si>
    <t>{"code":"pg.gandhinagar"}</t>
  </si>
  <si>
    <t>{"code":"pg.gandhinagara"}</t>
  </si>
  <si>
    <t>{"code":"pg.turvihalphc"}</t>
  </si>
  <si>
    <t>{"code":"pg.aidabavi"}</t>
  </si>
  <si>
    <t>{"code":"pg.gurguntasc"}</t>
  </si>
  <si>
    <t>{"code":"pg.gurguntaphc"}</t>
  </si>
  <si>
    <t>{"code":"pg.huttisc"}</t>
  </si>
  <si>
    <t>{"code":"pg.huttiphc"}</t>
  </si>
  <si>
    <t>{"code":"pg.gejjalgettasc"}</t>
  </si>
  <si>
    <t>{"code":"pg.gejjalgettaphc"}</t>
  </si>
  <si>
    <t>{"code":"pg.maraldinni"}</t>
  </si>
  <si>
    <t>{"code":"pg.maskib"}</t>
  </si>
  <si>
    <t>{"code":"pg.maski"}</t>
  </si>
  <si>
    <t>{"code":"pg.yelagatta"}</t>
  </si>
  <si>
    <t>{"code":"pg.anwariphc"}</t>
  </si>
  <si>
    <t>{"code":"pg.antaragangi"}</t>
  </si>
  <si>
    <t>{"code":"pg.medikinal"}</t>
  </si>
  <si>
    <t>{"code":"pg.medikinalphc"}</t>
  </si>
  <si>
    <t>{"code":"pg.bannigol"}</t>
  </si>
  <si>
    <t>{"code":"pg.makapursc"}</t>
  </si>
  <si>
    <t>{"code":"pg.makapurphc"}</t>
  </si>
  <si>
    <t>{"code":"pg.ashihala"}</t>
  </si>
  <si>
    <t>{"code":"pg.bayyapurasc"}</t>
  </si>
  <si>
    <t>{"code":"pg.ameengud"}</t>
  </si>
  <si>
    <t>{"code":"pg.athnoor"}</t>
  </si>
  <si>
    <t>{"code":"pg.chagabhavi"}</t>
  </si>
  <si>
    <t>{"code":"pg.ganadinni"}</t>
  </si>
  <si>
    <t>{"code":"pg.halapur"}</t>
  </si>
  <si>
    <t>{"code":"pg.harwapur"}</t>
  </si>
  <si>
    <t>{"code":"pg.hirebadaradinni"}</t>
  </si>
  <si>
    <t>{"code":"pg.jakkaldinni"}</t>
  </si>
  <si>
    <t>{"code":"pg.jeenoor"}</t>
  </si>
  <si>
    <t>{"code":"pg.madlapur"}</t>
  </si>
  <si>
    <t>{"code":"pg.nandihal"}</t>
  </si>
  <si>
    <t>{"code":"pg.neermanvi"}</t>
  </si>
  <si>
    <t>{"code":"pg.pamankallur"}</t>
  </si>
  <si>
    <t>{"code":"pg.sirwar"}</t>
  </si>
  <si>
    <t>{"code":"pg.ballatagi"}</t>
  </si>
  <si>
    <t>{"code":"pg.byagawat"}</t>
  </si>
  <si>
    <t>{"code":"pg.hire-kotnekal"}</t>
  </si>
  <si>
    <t>{"code":"pg.pothnal"}</t>
  </si>
  <si>
    <t>{"code":"pg.thoranadinni"}</t>
  </si>
  <si>
    <t>{"code":"pg.kallur"}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</si>
</sst>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Aptos Narrow"/>
      <charset val="134"/>
      <scheme val="minor"/>
    </font>
    <font>
      <sz val="6"/>
      <color rgb="FF041E49"/>
      <name val="Courier New"/>
      <charset val="134"/>
    </font>
    <font>
      <sz val="12"/>
      <color theme="1"/>
      <name val="Aptos Display"/>
      <charset val="134"/>
    </font>
    <font>
      <b/>
      <sz val="12"/>
      <color rgb="FF000000"/>
      <name val="Aptos Display"/>
      <charset val="134"/>
    </font>
    <font>
      <sz val="12"/>
      <color rgb="FF000000"/>
      <name val="Aptos Display"/>
      <charset val="134"/>
    </font>
    <font>
      <b/>
      <sz val="12"/>
      <color theme="1"/>
      <name val="Aptos Display"/>
      <charset val="134"/>
    </font>
    <font>
      <sz val="12"/>
      <name val="Aptos Display"/>
      <charset val="134"/>
    </font>
    <font>
      <sz val="11"/>
      <color rgb="FF000000"/>
      <name val="Aptos Narrow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"/>
    </font>
    <font>
      <sz val="8"/>
      <color rgb="FF000000"/>
      <name val="Aptos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7" borderId="11" applyNumberFormat="0" applyAlignment="0" applyProtection="0">
      <alignment vertical="center"/>
    </xf>
    <xf numFmtId="0" fontId="22" fillId="8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4" borderId="7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0" fillId="0" borderId="0" xfId="0" applyFont="1"/>
    <xf numFmtId="0" fontId="4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1"/>
  <sheetViews>
    <sheetView tabSelected="1" zoomScale="60" zoomScaleNormal="60" workbookViewId="0">
      <pane ySplit="1" topLeftCell="A2" activePane="bottomLeft" state="frozen"/>
      <selection/>
      <selection pane="bottomLeft" activeCell="B2" sqref="B2"/>
    </sheetView>
  </sheetViews>
  <sheetFormatPr defaultColWidth="9.18333333333333" defaultRowHeight="15.5"/>
  <cols>
    <col min="1" max="1" width="9.18333333333333" style="3"/>
    <col min="2" max="2" width="13" style="3" customWidth="1"/>
    <col min="3" max="5" width="16.5416666666667" style="3" customWidth="1"/>
    <col min="6" max="7" width="28.725" style="3" customWidth="1"/>
    <col min="8" max="8" width="40.275" style="3" customWidth="1"/>
    <col min="9" max="9" width="100.183333333333" style="3" customWidth="1"/>
    <col min="10" max="10" width="18.8166666666667" style="3" customWidth="1"/>
    <col min="11" max="11" width="14.8166666666667" style="3" customWidth="1"/>
    <col min="12" max="12" width="22.8166666666667" style="3" customWidth="1"/>
    <col min="13" max="13" width="21" style="3" customWidth="1"/>
    <col min="14" max="14" width="17.5416666666667" style="3" customWidth="1"/>
    <col min="15" max="15" width="19.4583333333333" style="3" customWidth="1"/>
    <col min="16" max="16" width="20.725" style="3" customWidth="1"/>
    <col min="17" max="17" width="22.275" style="3" customWidth="1"/>
    <col min="18" max="18" width="32.5416666666667" style="3" customWidth="1"/>
    <col min="19" max="19" width="23.3666666666667" style="3" customWidth="1"/>
    <col min="20" max="20" width="9.18333333333333" style="3"/>
    <col min="21" max="21" width="44.4583333333333" style="3" customWidth="1"/>
    <col min="22" max="22" width="33.5416666666667" style="3" customWidth="1"/>
    <col min="23" max="16384" width="9.18333333333333" style="3"/>
  </cols>
  <sheetData>
    <row r="1" spans="1:17">
      <c r="A1" s="4" t="s">
        <v>0</v>
      </c>
      <c r="C1" s="4" t="s">
        <v>1</v>
      </c>
      <c r="D1" s="4"/>
      <c r="E1" s="4" t="s">
        <v>2</v>
      </c>
      <c r="F1" s="3" t="s">
        <v>3</v>
      </c>
      <c r="G1" s="4"/>
      <c r="H1" s="4" t="s">
        <v>4</v>
      </c>
      <c r="I1" s="4"/>
      <c r="J1" s="4" t="s">
        <v>5</v>
      </c>
      <c r="K1" s="9" t="s">
        <v>6</v>
      </c>
      <c r="L1" s="9" t="s">
        <v>7</v>
      </c>
      <c r="M1" s="10" t="s">
        <v>8</v>
      </c>
      <c r="N1" s="11" t="s">
        <v>9</v>
      </c>
      <c r="O1" s="12" t="s">
        <v>10</v>
      </c>
      <c r="P1" s="9" t="s">
        <v>11</v>
      </c>
      <c r="Q1" s="9" t="s">
        <v>12</v>
      </c>
    </row>
    <row r="2" ht="152" customHeight="1" spans="1:39">
      <c r="A2" s="5">
        <v>1</v>
      </c>
      <c r="B2" s="5" t="s">
        <v>13</v>
      </c>
      <c r="C2" s="5" t="s">
        <v>13</v>
      </c>
      <c r="D2" s="5" t="str">
        <f>CONCATENATE(LOWER(B2),".",LOWER(C2))</f>
        <v>raichur.raichur</v>
      </c>
      <c r="E2" s="5" t="str">
        <f>UPPER(C2)</f>
        <v>RAICHUR</v>
      </c>
      <c r="F2" s="5" t="s">
        <v>14</v>
      </c>
      <c r="G2" s="5" t="str">
        <f>SUBSTITUTE(F2," ","")</f>
        <v>ChandrabandaPrimaryHealthCentre</v>
      </c>
      <c r="H2" s="5" t="str">
        <f>CONCATENATE("pg.",LOWER(G2))</f>
        <v>pg.chandrabandaprimaryhealthcentre</v>
      </c>
      <c r="I2" s="5" t="str">
        <f>CONCATENATE(H2,",",H3,",",H4,",",H5,",",H6,",",H7,",",H8,",",H9,",",H10,",",H11,",",H12,",",H13,",",H14,",",H15,",",H16,",",H17,",",H18,",",H19,",",H20,",",H21,",",H22,",",H23,",",H24,",",H25,",",H26,",",H27,",",H28,",",H29,",",H30,",",H31,",",H32,",",H33,",",H34,",",H35,",",H36,",",H37,",",H38,",",H39,",",H40,",",H41,",",H42,",",H43,",",H44,",",H45,",",H46,",",H47,",",H48,",",H49,",",H50)</f>
        <v>pg.chandrabandaprimaryhealthcentre,pg.shakawadisubcentre,pg.wadlursubcentre,pg.harijanwadaurbanprimaryhealthcentre,pg.bijanngerasubcentre,pg.deosugursubcentre,pg.urbanmaternityhealthcenter,pg.ragimangaddaurbanprimaryhealthcentre,pg.siyatalaburbanprimaryhealthcentre,pg.lbsnagarurbanprimaryhealthcentre,pg.wadwatti,pg.kalmalasc,pg.kalmalaphc,pg.matamarisc,pg.matamariphc,pg.gillesugur,pg.gillesuru,pg.bullapur,pg.gandhala,pg.ganadhal,pg.mustur,pg.masarkal,pg.kopparsc,pg.yatgal,pg.devadurgatalukahospital,pg.jalahalli,pg.karigudda,pg.galagsc,pg.ramnal,pg.galagphc,pg.ramdurgajagatagal,pg.ramdurga,pg.gabbur,pg.nagadadinni,pg.sunkeshwarhal,pg.bganekal,pg.herundi,pg.karadigudda,pg.alkoda,pg.chikahonakoni,pg.badarlisc,pg.harapursc,pg.badarliphc,pg.harapurphc,pg.paparaocamp,pg.balganura,pg.goudanbhavi,pg.balaganur,pg.jawalgerasc</v>
      </c>
      <c r="J2" s="5" t="s">
        <v>15</v>
      </c>
      <c r="K2" s="7">
        <v>5163828485</v>
      </c>
      <c r="L2" s="7" t="s">
        <v>16</v>
      </c>
      <c r="M2" s="5" t="s">
        <v>17</v>
      </c>
      <c r="N2" s="7" t="s">
        <v>18</v>
      </c>
      <c r="O2" s="13">
        <v>7899108391</v>
      </c>
      <c r="P2" s="14" t="s">
        <v>19</v>
      </c>
      <c r="Q2" s="14" t="s">
        <v>20</v>
      </c>
      <c r="R2" s="3" t="str">
        <f>CONCATENATE("{""code"": """,H2,""",""name"": """,F2,""", ""description"": """,F2,""", ""centreType"": """,J2,""", ""pincode"": null,""domainUrl"": ""https://e4h-dev.selcofoundation.org"", ""type"": """,J2,""", ""logoId"": ""https://selco-assets.s3.ap-south-1.amazonaws.com/logo.png"", ")</f>
        <v>{"code": "pg.chandrabandaprimaryhealthcentre","name": "Chandrabanda Primary Health Centre", "description": "Chandrabanda Primary Health Centre", "centreType": "PHC", "pincode": null,"domainUrl": "https://e4h-dev.selcofoundation.org", "type": "PHC", "logoId": "https://selco-assets.s3.ap-south-1.amazonaws.com/logo.png", </v>
      </c>
      <c r="S2" s="3" t="str">
        <f>CONCATENATE("KA-RCH-",K2)</f>
        <v>KA-RCH-5163828485</v>
      </c>
      <c r="T2" s="3" t="str">
        <f>CONCATENATE("""imageId"": null, ""twitterUrl"": null,""facebookUrl"": null,""OfficeTimings"": { ""Mon - Fri"": ""9.00 AM - 6.00 PM"" }, ""city"": { ""name"": """,F2,""", ""localName"": null,""districtCode"": ""RAICHUR"",""districtName"": ""Raichur"",")</f>
        <v>"imageId": null, "twitterUrl": null,"facebookUrl": null,"OfficeTimings": { "Mon - Fri": "9.00 AM - 6.00 PM" }, "city": { "name": "Chandrabanda Primary Health Centre", "localName": null,"districtCode": "RAICHUR","districtName": "Raichur",</v>
      </c>
      <c r="U2" s="3" t="str">
        <f>CONCATENATE(" ""blockCode"": """,D2,""", ""districtTenantCode"": """,H2,""",""regionName"": null,""ulbGrade"": null, ""longitude"": null, ""latitude"": null, ""shapeFileLocation"": null,""captcha"": null,""code"": """,S2,""",""ddrName"": null },  ""address"": ""Karnataka"",""contactNumber"": """,O2,""" }")</f>
        <v> "blockCode": "raichur.raichur", "districtTenantCode": "pg.chandrabandaprimaryhealthcentre","regionName": null,"ulbGrade": null, "longitude": null, "latitude": null, "shapeFileLocation": null,"captcha": null,"code": "KA-RCH-5163828485","ddrName": null },  "address": "Karnataka","contactNumber": "7899108391" }</v>
      </c>
      <c r="V2" s="3" t="str">
        <f>CONCATENATE(R2,T2,U2)</f>
        <v>{"code": "pg.chandrabandaprimaryhealthcentre","name": "Chandrabanda Primary Health Centre", "description": "Chandrabanda Primary Health Centre",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"Chandrabanda Primary Health Centre", "localName": null,"districtCode": "RAICHUR","districtName": "Raichur", "blockCode": "raichur.raichur", "districtTenantCode": "pg.chandrabandaprimaryhealthcentre","regionName": null,"ulbGrade": null, "longitude": null, "latitude": null, "shapeFileLocation": null,"captcha": null,"code": "KA-RCH-5163828485","ddrName": null },  "address": "Karnataka","contactNumber": "7899108391" }</v>
      </c>
      <c r="W2" s="3" t="str">
        <f>CONCATENATE("{""code"":""",H2,"""}")</f>
        <v>{"code":"pg.chandrabandaprimaryhealthcentre"}</v>
      </c>
      <c r="AD2" s="3" t="str">
        <f>CONCATENATE("{ ""code"": ""TENANT_TENANTS_PG_",UPPER(SUBSTITUTE(G2," ","")),""", ""message"": """,F2,""", ""module"": ""rainmaker-im"", ""locale"": ""en_IN""},")</f>
        <v>{ "code": "TENANT_TENANTS_PG_CHANDRABANDAPRIMARYHEALTHCENTRE", "message": "Chandrabanda Primary Health Centre", "module": "rainmaker-im", "locale": "en_IN"},</v>
      </c>
      <c r="AE2" s="3" t="str">
        <f>CONCATENATE("insert into eg_userrole_v1 values ('COMPLAINT_RESOLVER','",H2,"',152,'pg','2024-05-20 18:25:15.724');")</f>
        <v>insert into eg_userrole_v1 values ('COMPLAINT_RESOLVER','pg.chandrabandaprimaryhealthcentre',152,'pg','2024-05-20 18:25:15.724');</v>
      </c>
      <c r="AL2" s="3" t="str">
        <f>CONCATENATE("POST phc-master-list/_update_by_query{ ""query"": { ""bool"": {""must"": [ {""match"": {""Data.name"": """,H2,"""}}]}},""script"": ""ctx._source.Data.name = '",F2,"'""}")</f>
        <v>POST phc-master-list/_update_by_query{ "query": { "bool": {"must": [ {"match": {"Data.name": "pg.chandrabandaprimaryhealthcentre"}}]}},"script": "ctx._source.Data.name = 'Chandrabanda Primary Health Centre'"}</v>
      </c>
      <c r="AM2" s="3" t="str">
        <f>CONCATENATE("POST phc-master-list/_update_by_query{ ""query"": { ""bool"": {""must"": [ {""match"": {""Data.tenantId"": """,H2,"""}}]}},""script"": ""ctx._source.Data.phcType = '",F2,"'""}")</f>
        <v>POST phc-master-list/_update_by_query{ "query": { "bool": {"must": [ {"match": {"Data.tenantId": "pg.chandrabandaprimaryhealthcentre"}}]}},"script": "ctx._source.Data.phcType = 'Chandrabanda Primary Health Centre'"}</v>
      </c>
    </row>
    <row r="3" spans="1:39">
      <c r="A3" s="5">
        <v>2</v>
      </c>
      <c r="B3" s="5" t="s">
        <v>13</v>
      </c>
      <c r="C3" s="5" t="s">
        <v>13</v>
      </c>
      <c r="D3" s="5" t="str">
        <f t="shared" ref="D3:D66" si="0">CONCATENATE(LOWER(B3),".",LOWER(C3))</f>
        <v>raichur.raichur</v>
      </c>
      <c r="E3" s="5" t="str">
        <f t="shared" ref="E3:E34" si="1">UPPER(C3)</f>
        <v>RAICHUR</v>
      </c>
      <c r="F3" s="5" t="s">
        <v>21</v>
      </c>
      <c r="G3" s="5" t="str">
        <f t="shared" ref="G3:G66" si="2">SUBSTITUTE(F3," ","")</f>
        <v>ShakawadiSubCentre</v>
      </c>
      <c r="H3" s="5" t="str">
        <f t="shared" ref="H3:H66" si="3">CONCATENATE("pg.",LOWER(G3))</f>
        <v>pg.shakawadisubcentre</v>
      </c>
      <c r="I3" s="5"/>
      <c r="J3" s="5" t="s">
        <v>22</v>
      </c>
      <c r="K3" s="7">
        <v>4134567876</v>
      </c>
      <c r="L3" s="7" t="s">
        <v>16</v>
      </c>
      <c r="M3" s="5" t="s">
        <v>23</v>
      </c>
      <c r="N3" s="7" t="s">
        <v>24</v>
      </c>
      <c r="O3" s="15">
        <v>8884930257</v>
      </c>
      <c r="P3" s="7" t="s">
        <v>25</v>
      </c>
      <c r="Q3" s="7" t="s">
        <v>26</v>
      </c>
      <c r="R3" s="3" t="str">
        <f t="shared" ref="R3:R66" si="4">CONCATENATE("{""code"": """,H3,""",""name"": """,F3,""", ""description"": """,F3,""", ""centreType"": """,J3,""", ""pincode"": null,""domainUrl"": ""https://e4h-dev.selcofoundation.org"", ""type"": """,J3,""", ""logoId"": ""https://selco-assets.s3.ap-south-1.amazonaws.com/logo.png"", ")</f>
        <v>{"code": "pg.shakawadisubcentre","name": "Shakawadi Sub Centre", "description": "Shakawadi Sub Centre", "centreType": "SC", "pincode": null,"domainUrl": "https://e4h-dev.selcofoundation.org", "type": "SC", "logoId": "https://selco-assets.s3.ap-south-1.amazonaws.com/logo.png", </v>
      </c>
      <c r="S3" s="3" t="str">
        <f t="shared" ref="S3:S66" si="5">CONCATENATE("KA-RCH-",K3)</f>
        <v>KA-RCH-4134567876</v>
      </c>
      <c r="T3" s="3" t="str">
        <f t="shared" ref="T3:T66" si="6">CONCATENATE("""imageId"": null, ""twitterUrl"": null,""facebookUrl"": null,""OfficeTimings"": { ""Mon - Fri"": ""9.00 AM - 6.00 PM"" }, ""city"": { ""name"": """,F3,""", ""localName"": null,""districtCode"": ""RAICHUR"",""districtName"": ""Raichur"",")</f>
        <v>"imageId": null, "twitterUrl": null,"facebookUrl": null,"OfficeTimings": { "Mon - Fri": "9.00 AM - 6.00 PM" }, "city": { "name": "Shakawadi Sub Centre", "localName": null,"districtCode": "RAICHUR","districtName": "Raichur",</v>
      </c>
      <c r="U3" s="3" t="str">
        <f t="shared" ref="U3:U66" si="7">CONCATENATE(" ""blockCode"": """,D3,""", ""districtTenantCode"": """,H3,""",""regionName"": null,""ulbGrade"": null, ""longitude"": null, ""latitude"": null, ""shapeFileLocation"": null,""captcha"": null,""code"": """,S3,""",""ddrName"": null },  ""address"": ""Karnataka"",""contactNumber"": """,O3,""" }")</f>
        <v> "blockCode": "raichur.raichur", "districtTenantCode": "pg.shakawadisubcentre","regionName": null,"ulbGrade": null, "longitude": null, "latitude": null, "shapeFileLocation": null,"captcha": null,"code": "KA-RCH-4134567876","ddrName": null },  "address": "Karnataka","contactNumber": "8884930257" }</v>
      </c>
      <c r="V3" s="3" t="str">
        <f t="shared" ref="V3:V66" si="8">CONCATENATE(R3,T3,U3)</f>
        <v>{"code": "pg.shakawadisubcentre","name": "Shakawadi Sub Centre", "description": "Shakawadi Sub Centre",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"Shakawadi Sub Centre", "localName": null,"districtCode": "RAICHUR","districtName": "Raichur", "blockCode": "raichur.raichur", "districtTenantCode": "pg.shakawadisubcentre","regionName": null,"ulbGrade": null, "longitude": null, "latitude": null, "shapeFileLocation": null,"captcha": null,"code": "KA-RCH-4134567876","ddrName": null },  "address": "Karnataka","contactNumber": "8884930257" }</v>
      </c>
      <c r="W3" s="3" t="str">
        <f t="shared" ref="W3:W66" si="9">CONCATENATE("{""code"":""",H3,"""}")</f>
        <v>{"code":"pg.shakawadisubcentre"}</v>
      </c>
      <c r="AD3" s="3" t="str">
        <f t="shared" ref="AD3:AD66" si="10">CONCATENATE("{ ""code"": ""TENANT_TENANTS_PG_",UPPER(SUBSTITUTE(G3," ","")),""", ""message"": """,F3,""", ""module"": ""rainmaker-im"", ""locale"": ""en_IN""},")</f>
        <v>{ "code": "TENANT_TENANTS_PG_SHAKAWADISUBCENTRE", "message": "Shakawadi Sub Centre", "module": "rainmaker-im", "locale": "en_IN"},</v>
      </c>
      <c r="AE3" s="3" t="str">
        <f t="shared" ref="AE3:AE66" si="11">CONCATENATE("insert into eg_userrole_v1 values ('COMPLAINT_RESOLVER','",H3,"',152,'pg','2024-05-20 18:25:15.724');")</f>
        <v>insert into eg_userrole_v1 values ('COMPLAINT_RESOLVER','pg.shakawadisubcentre',152,'pg','2024-05-20 18:25:15.724');</v>
      </c>
      <c r="AL3" s="3" t="str">
        <f t="shared" ref="AL3:AL8" si="12">CONCATENATE("POST phc-master-list/_update_by_query{ ""query"": { ""bool"": {""must"": [ {""match"": {""Data.name"": """,H3,"""}}]}},""script"": ""ctx._source.Data.name = '",F3,"'""}")</f>
        <v>POST phc-master-list/_update_by_query{ "query": { "bool": {"must": [ {"match": {"Data.name": "pg.shakawadisubcentre"}}]}},"script": "ctx._source.Data.name = 'Shakawadi Sub Centre'"}</v>
      </c>
      <c r="AM3" s="3" t="str">
        <f t="shared" ref="AM3:AM34" si="13">CONCATENATE("POST phc-master-list/_update_by_query{ ""query"": { ""bool"": {""must"": [ {""match"": {""Data.tenantId"": """,H3,"""}}]}},""script"": ""ctx._source.Data.phcType = '",F3,"'""}")</f>
        <v>POST phc-master-list/_update_by_query{ "query": { "bool": {"must": [ {"match": {"Data.tenantId": "pg.shakawadisubcentre"}}]}},"script": "ctx._source.Data.phcType = 'Shakawadi Sub Centre'"}</v>
      </c>
    </row>
    <row r="4" spans="1:39">
      <c r="A4" s="5">
        <v>3</v>
      </c>
      <c r="B4" s="5" t="s">
        <v>13</v>
      </c>
      <c r="C4" s="5" t="s">
        <v>13</v>
      </c>
      <c r="D4" s="5" t="str">
        <f t="shared" si="0"/>
        <v>raichur.raichur</v>
      </c>
      <c r="E4" s="5" t="str">
        <f t="shared" si="1"/>
        <v>RAICHUR</v>
      </c>
      <c r="F4" s="5" t="s">
        <v>27</v>
      </c>
      <c r="G4" s="5" t="str">
        <f t="shared" si="2"/>
        <v>WadlurSubCentre</v>
      </c>
      <c r="H4" s="5" t="str">
        <f t="shared" si="3"/>
        <v>pg.wadlursubcentre</v>
      </c>
      <c r="I4" s="5"/>
      <c r="J4" s="5" t="s">
        <v>22</v>
      </c>
      <c r="K4" s="7">
        <v>7377714634</v>
      </c>
      <c r="L4" s="7" t="s">
        <v>16</v>
      </c>
      <c r="M4" s="5" t="s">
        <v>28</v>
      </c>
      <c r="N4" s="7" t="s">
        <v>24</v>
      </c>
      <c r="O4" s="15">
        <v>9342710884</v>
      </c>
      <c r="P4" s="7" t="s">
        <v>29</v>
      </c>
      <c r="Q4" s="7" t="s">
        <v>30</v>
      </c>
      <c r="R4" s="3" t="str">
        <f t="shared" si="4"/>
        <v>{"code": "pg.wadlursubcentre","name": "Wadlur Sub Centre", "description": "Wadlur Sub Centre", "centreType": "SC", "pincode": null,"domainUrl": "https://e4h-dev.selcofoundation.org", "type": "SC", "logoId": "https://selco-assets.s3.ap-south-1.amazonaws.com/logo.png", </v>
      </c>
      <c r="S4" s="3" t="str">
        <f t="shared" si="5"/>
        <v>KA-RCH-7377714634</v>
      </c>
      <c r="T4" s="3" t="str">
        <f t="shared" si="6"/>
        <v>"imageId": null, "twitterUrl": null,"facebookUrl": null,"OfficeTimings": { "Mon - Fri": "9.00 AM - 6.00 PM" }, "city": { "name": "Wadlur Sub Centre", "localName": null,"districtCode": "RAICHUR","districtName": "Raichur",</v>
      </c>
      <c r="U4" s="3" t="str">
        <f t="shared" si="7"/>
        <v> "blockCode": "raichur.raichur", "districtTenantCode": "pg.wadlursubcentre","regionName": null,"ulbGrade": null, "longitude": null, "latitude": null, "shapeFileLocation": null,"captcha": null,"code": "KA-RCH-7377714634","ddrName": null },  "address": "Karnataka","contactNumber": "9342710884" }</v>
      </c>
      <c r="V4" s="3" t="str">
        <f t="shared" si="8"/>
        <v>{"code": "pg.wadlursubcentre","name": "Wadlur Sub Centre", "description": "Wadlur Sub Centre",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"Wadlur Sub Centre", "localName": null,"districtCode": "RAICHUR","districtName": "Raichur", "blockCode": "raichur.raichur", "districtTenantCode": "pg.wadlursubcentre","regionName": null,"ulbGrade": null, "longitude": null, "latitude": null, "shapeFileLocation": null,"captcha": null,"code": "KA-RCH-7377714634","ddrName": null },  "address": "Karnataka","contactNumber": "9342710884" }</v>
      </c>
      <c r="W4" s="3" t="str">
        <f t="shared" si="9"/>
        <v>{"code":"pg.wadlursubcentre"}</v>
      </c>
      <c r="AD4" s="3" t="str">
        <f t="shared" si="10"/>
        <v>{ "code": "TENANT_TENANTS_PG_WADLURSUBCENTRE", "message": "Wadlur Sub Centre", "module": "rainmaker-im", "locale": "en_IN"},</v>
      </c>
      <c r="AE4" s="3" t="str">
        <f t="shared" si="11"/>
        <v>insert into eg_userrole_v1 values ('COMPLAINT_RESOLVER','pg.wadlursubcentre',152,'pg','2024-05-20 18:25:15.724');</v>
      </c>
      <c r="AL4" s="3" t="str">
        <f t="shared" si="12"/>
        <v>POST phc-master-list/_update_by_query{ "query": { "bool": {"must": [ {"match": {"Data.name": "pg.wadlursubcentre"}}]}},"script": "ctx._source.Data.name = 'Wadlur Sub Centre'"}</v>
      </c>
      <c r="AM4" s="3" t="str">
        <f t="shared" si="13"/>
        <v>POST phc-master-list/_update_by_query{ "query": { "bool": {"must": [ {"match": {"Data.tenantId": "pg.wadlursubcentre"}}]}},"script": "ctx._source.Data.phcType = 'Wadlur Sub Centre'"}</v>
      </c>
    </row>
    <row r="5" ht="31" spans="1:39">
      <c r="A5" s="5">
        <v>4</v>
      </c>
      <c r="B5" s="5" t="s">
        <v>13</v>
      </c>
      <c r="C5" s="5" t="s">
        <v>13</v>
      </c>
      <c r="D5" s="5" t="str">
        <f t="shared" si="0"/>
        <v>raichur.raichur</v>
      </c>
      <c r="E5" s="5" t="str">
        <f t="shared" si="1"/>
        <v>RAICHUR</v>
      </c>
      <c r="F5" s="5" t="s">
        <v>31</v>
      </c>
      <c r="G5" s="5" t="str">
        <f t="shared" si="2"/>
        <v>HarijanwadaUrbanPrimaryHealthCentre</v>
      </c>
      <c r="H5" s="5" t="str">
        <f t="shared" si="3"/>
        <v>pg.harijanwadaurbanprimaryhealthcentre</v>
      </c>
      <c r="I5" s="5"/>
      <c r="J5" s="5" t="s">
        <v>32</v>
      </c>
      <c r="K5" s="7">
        <v>2348283363</v>
      </c>
      <c r="L5" s="7" t="s">
        <v>16</v>
      </c>
      <c r="M5" s="5" t="s">
        <v>33</v>
      </c>
      <c r="N5" s="7" t="s">
        <v>34</v>
      </c>
      <c r="O5" s="15">
        <v>6366401935</v>
      </c>
      <c r="P5" s="7" t="s">
        <v>35</v>
      </c>
      <c r="Q5" s="7" t="s">
        <v>36</v>
      </c>
      <c r="R5" s="3" t="str">
        <f t="shared" si="4"/>
        <v>{"code": "pg.harijanwadaurbanprimaryhealthcentre","name": "Harijanwada Urban Primary Health Centre", "description": "Harijanwada Urban Primary Health Centre", "centreType": "UPHC", "pincode": null,"domainUrl": "https://e4h-dev.selcofoundation.org", "type": "UPHC", "logoId": "https://selco-assets.s3.ap-south-1.amazonaws.com/logo.png", </v>
      </c>
      <c r="S5" s="3" t="str">
        <f t="shared" si="5"/>
        <v>KA-RCH-2348283363</v>
      </c>
      <c r="T5" s="3" t="str">
        <f t="shared" si="6"/>
        <v>"imageId": null, "twitterUrl": null,"facebookUrl": null,"OfficeTimings": { "Mon - Fri": "9.00 AM - 6.00 PM" }, "city": { "name": "Harijanwada Urban Primary Health Centre", "localName": null,"districtCode": "RAICHUR","districtName": "Raichur",</v>
      </c>
      <c r="U5" s="3" t="str">
        <f t="shared" si="7"/>
        <v> "blockCode": "raichur.raichur", "districtTenantCode": "pg.harijanwadaurbanprimaryhealthcentre","regionName": null,"ulbGrade": null, "longitude": null, "latitude": null, "shapeFileLocation": null,"captcha": null,"code": "KA-RCH-2348283363","ddrName": null },  "address": "Karnataka","contactNumber": "6366401935" }</v>
      </c>
      <c r="V5" s="3" t="str">
        <f t="shared" si="8"/>
        <v>{"code": "pg.harijanwadaurbanprimaryhealthcentre","name": "Harijanwada Urban Primary Health Centre", "description": "Harijanwada Urban Primary Health Centre", "centreType": "UPHC", "pincode": null,"domainUrl": "https://e4h-dev.selcofoundation.org", "type": "UPHC", "logoId": "https://selco-assets.s3.ap-south-1.amazonaws.com/logo.png", "imageId": null, "twitterUrl": null,"facebookUrl": null,"OfficeTimings": { "Mon - Fri": "9.00 AM - 6.00 PM" }, "city": { "name": "Harijanwada Urban Primary Health Centre", "localName": null,"districtCode": "RAICHUR","districtName": "Raichur", "blockCode": "raichur.raichur", "districtTenantCode": "pg.harijanwadaurbanprimaryhealthcentre","regionName": null,"ulbGrade": null, "longitude": null, "latitude": null, "shapeFileLocation": null,"captcha": null,"code": "KA-RCH-2348283363","ddrName": null },  "address": "Karnataka","contactNumber": "6366401935" }</v>
      </c>
      <c r="W5" s="3" t="str">
        <f t="shared" si="9"/>
        <v>{"code":"pg.harijanwadaurbanprimaryhealthcentre"}</v>
      </c>
      <c r="AD5" s="3" t="str">
        <f t="shared" si="10"/>
        <v>{ "code": "TENANT_TENANTS_PG_HARIJANWADAURBANPRIMARYHEALTHCENTRE", "message": "Harijanwada Urban Primary Health Centre", "module": "rainmaker-im", "locale": "en_IN"},</v>
      </c>
      <c r="AE5" s="3" t="str">
        <f t="shared" si="11"/>
        <v>insert into eg_userrole_v1 values ('COMPLAINT_RESOLVER','pg.harijanwadaurbanprimaryhealthcentre',152,'pg','2024-05-20 18:25:15.724');</v>
      </c>
      <c r="AL5" s="3" t="str">
        <f t="shared" si="12"/>
        <v>POST phc-master-list/_update_by_query{ "query": { "bool": {"must": [ {"match": {"Data.name": "pg.harijanwadaurbanprimaryhealthcentre"}}]}},"script": "ctx._source.Data.name = 'Harijanwada Urban Primary Health Centre'"}</v>
      </c>
      <c r="AM5" s="3" t="str">
        <f t="shared" si="13"/>
        <v>POST phc-master-list/_update_by_query{ "query": { "bool": {"must": [ {"match": {"Data.tenantId": "pg.harijanwadaurbanprimaryhealthcentre"}}]}},"script": "ctx._source.Data.phcType = 'Harijanwada Urban Primary Health Centre'"}</v>
      </c>
    </row>
    <row r="6" spans="1:39">
      <c r="A6" s="5">
        <v>5</v>
      </c>
      <c r="B6" s="5" t="s">
        <v>13</v>
      </c>
      <c r="C6" s="5" t="s">
        <v>13</v>
      </c>
      <c r="D6" s="5" t="str">
        <f t="shared" si="0"/>
        <v>raichur.raichur</v>
      </c>
      <c r="E6" s="5" t="str">
        <f t="shared" si="1"/>
        <v>RAICHUR</v>
      </c>
      <c r="F6" s="5" t="s">
        <v>37</v>
      </c>
      <c r="G6" s="5" t="str">
        <f t="shared" si="2"/>
        <v>BijanngeraSubCentre</v>
      </c>
      <c r="H6" s="5" t="str">
        <f t="shared" si="3"/>
        <v>pg.bijanngerasubcentre</v>
      </c>
      <c r="I6" s="5"/>
      <c r="J6" s="5" t="s">
        <v>22</v>
      </c>
      <c r="K6" s="7">
        <v>4135854844</v>
      </c>
      <c r="L6" s="7" t="s">
        <v>16</v>
      </c>
      <c r="M6" s="5" t="s">
        <v>38</v>
      </c>
      <c r="N6" s="7" t="s">
        <v>24</v>
      </c>
      <c r="O6" s="15">
        <v>9902847800</v>
      </c>
      <c r="P6" s="7" t="s">
        <v>39</v>
      </c>
      <c r="Q6" s="7" t="s">
        <v>40</v>
      </c>
      <c r="R6" s="3" t="str">
        <f t="shared" si="4"/>
        <v>{"code": "pg.bijanngerasubcentre","name": "Bijanngera Sub Centre", "description": "Bijanngera Sub Centre", "centreType": "SC", "pincode": null,"domainUrl": "https://e4h-dev.selcofoundation.org", "type": "SC", "logoId": "https://selco-assets.s3.ap-south-1.amazonaws.com/logo.png", </v>
      </c>
      <c r="S6" s="3" t="str">
        <f t="shared" si="5"/>
        <v>KA-RCH-4135854844</v>
      </c>
      <c r="T6" s="3" t="str">
        <f t="shared" si="6"/>
        <v>"imageId": null, "twitterUrl": null,"facebookUrl": null,"OfficeTimings": { "Mon - Fri": "9.00 AM - 6.00 PM" }, "city": { "name": "Bijanngera Sub Centre", "localName": null,"districtCode": "RAICHUR","districtName": "Raichur",</v>
      </c>
      <c r="U6" s="3" t="str">
        <f t="shared" si="7"/>
        <v> "blockCode": "raichur.raichur", "districtTenantCode": "pg.bijanngerasubcentre","regionName": null,"ulbGrade": null, "longitude": null, "latitude": null, "shapeFileLocation": null,"captcha": null,"code": "KA-RCH-4135854844","ddrName": null },  "address": "Karnataka","contactNumber": "9902847800" }</v>
      </c>
      <c r="V6" s="3" t="str">
        <f t="shared" si="8"/>
        <v>{"code": "pg.bijanngerasubcentre","name": "Bijanngera Sub Centre", "description": "Bijanngera Sub Centre",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"Bijanngera Sub Centre", "localName": null,"districtCode": "RAICHUR","districtName": "Raichur", "blockCode": "raichur.raichur", "districtTenantCode": "pg.bijanngerasubcentre","regionName": null,"ulbGrade": null, "longitude": null, "latitude": null, "shapeFileLocation": null,"captcha": null,"code": "KA-RCH-4135854844","ddrName": null },  "address": "Karnataka","contactNumber": "9902847800" }</v>
      </c>
      <c r="W6" s="3" t="str">
        <f t="shared" si="9"/>
        <v>{"code":"pg.bijanngerasubcentre"}</v>
      </c>
      <c r="AD6" s="3" t="str">
        <f t="shared" si="10"/>
        <v>{ "code": "TENANT_TENANTS_PG_BIJANNGERASUBCENTRE", "message": "Bijanngera Sub Centre", "module": "rainmaker-im", "locale": "en_IN"},</v>
      </c>
      <c r="AE6" s="3" t="str">
        <f t="shared" si="11"/>
        <v>insert into eg_userrole_v1 values ('COMPLAINT_RESOLVER','pg.bijanngerasubcentre',152,'pg','2024-05-20 18:25:15.724');</v>
      </c>
      <c r="AL6" s="3" t="str">
        <f t="shared" si="12"/>
        <v>POST phc-master-list/_update_by_query{ "query": { "bool": {"must": [ {"match": {"Data.name": "pg.bijanngerasubcentre"}}]}},"script": "ctx._source.Data.name = 'Bijanngera Sub Centre'"}</v>
      </c>
      <c r="AM6" s="3" t="str">
        <f t="shared" si="13"/>
        <v>POST phc-master-list/_update_by_query{ "query": { "bool": {"must": [ {"match": {"Data.tenantId": "pg.bijanngerasubcentre"}}]}},"script": "ctx._source.Data.phcType = 'Bijanngera Sub Centre'"}</v>
      </c>
    </row>
    <row r="7" spans="1:39">
      <c r="A7" s="5">
        <v>6</v>
      </c>
      <c r="B7" s="5" t="s">
        <v>13</v>
      </c>
      <c r="C7" s="5" t="s">
        <v>13</v>
      </c>
      <c r="D7" s="5" t="str">
        <f t="shared" si="0"/>
        <v>raichur.raichur</v>
      </c>
      <c r="E7" s="5" t="str">
        <f t="shared" si="1"/>
        <v>RAICHUR</v>
      </c>
      <c r="F7" s="5" t="s">
        <v>41</v>
      </c>
      <c r="G7" s="5" t="str">
        <f t="shared" si="2"/>
        <v>DeosugurSubCentre</v>
      </c>
      <c r="H7" s="5" t="str">
        <f t="shared" si="3"/>
        <v>pg.deosugursubcentre</v>
      </c>
      <c r="I7" s="5"/>
      <c r="J7" s="5" t="s">
        <v>22</v>
      </c>
      <c r="K7" s="7">
        <v>5648674538</v>
      </c>
      <c r="L7" s="7" t="s">
        <v>16</v>
      </c>
      <c r="M7" s="5" t="s">
        <v>42</v>
      </c>
      <c r="N7" s="7" t="s">
        <v>43</v>
      </c>
      <c r="O7" s="15">
        <v>9945362290</v>
      </c>
      <c r="P7" s="7" t="s">
        <v>44</v>
      </c>
      <c r="Q7" s="7" t="s">
        <v>45</v>
      </c>
      <c r="R7" s="3" t="str">
        <f t="shared" si="4"/>
        <v>{"code": "pg.deosugursubcentre","name": "Deosugur Sub Centre", "description": "Deosugur Sub Centre", "centreType": "SC", "pincode": null,"domainUrl": "https://e4h-dev.selcofoundation.org", "type": "SC", "logoId": "https://selco-assets.s3.ap-south-1.amazonaws.com/logo.png", </v>
      </c>
      <c r="S7" s="3" t="str">
        <f t="shared" si="5"/>
        <v>KA-RCH-5648674538</v>
      </c>
      <c r="T7" s="3" t="str">
        <f t="shared" si="6"/>
        <v>"imageId": null, "twitterUrl": null,"facebookUrl": null,"OfficeTimings": { "Mon - Fri": "9.00 AM - 6.00 PM" }, "city": { "name": "Deosugur Sub Centre", "localName": null,"districtCode": "RAICHUR","districtName": "Raichur",</v>
      </c>
      <c r="U7" s="3" t="str">
        <f t="shared" si="7"/>
        <v> "blockCode": "raichur.raichur", "districtTenantCode": "pg.deosugursubcentre","regionName": null,"ulbGrade": null, "longitude": null, "latitude": null, "shapeFileLocation": null,"captcha": null,"code": "KA-RCH-5648674538","ddrName": null },  "address": "Karnataka","contactNumber": "9945362290" }</v>
      </c>
      <c r="V7" s="3" t="str">
        <f t="shared" si="8"/>
        <v>{"code": "pg.deosugursubcentre","name": "Deosugur Sub Centre", "description": "Deosugur Sub Centre",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"Deosugur Sub Centre", "localName": null,"districtCode": "RAICHUR","districtName": "Raichur", "blockCode": "raichur.raichur", "districtTenantCode": "pg.deosugursubcentre","regionName": null,"ulbGrade": null, "longitude": null, "latitude": null, "shapeFileLocation": null,"captcha": null,"code": "KA-RCH-5648674538","ddrName": null },  "address": "Karnataka","contactNumber": "9945362290" }</v>
      </c>
      <c r="W7" s="3" t="str">
        <f t="shared" si="9"/>
        <v>{"code":"pg.deosugursubcentre"}</v>
      </c>
      <c r="AD7" s="3" t="str">
        <f t="shared" si="10"/>
        <v>{ "code": "TENANT_TENANTS_PG_DEOSUGURSUBCENTRE", "message": "Deosugur Sub Centre", "module": "rainmaker-im", "locale": "en_IN"},</v>
      </c>
      <c r="AE7" s="3" t="str">
        <f t="shared" si="11"/>
        <v>insert into eg_userrole_v1 values ('COMPLAINT_RESOLVER','pg.deosugursubcentre',152,'pg','2024-05-20 18:25:15.724');</v>
      </c>
      <c r="AL7" s="3" t="str">
        <f t="shared" si="12"/>
        <v>POST phc-master-list/_update_by_query{ "query": { "bool": {"must": [ {"match": {"Data.name": "pg.deosugursubcentre"}}]}},"script": "ctx._source.Data.name = 'Deosugur Sub Centre'"}</v>
      </c>
      <c r="AM7" s="3" t="str">
        <f t="shared" si="13"/>
        <v>POST phc-master-list/_update_by_query{ "query": { "bool": {"must": [ {"match": {"Data.tenantId": "pg.deosugursubcentre"}}]}},"script": "ctx._source.Data.phcType = 'Deosugur Sub Centre'"}</v>
      </c>
    </row>
    <row r="8" spans="1:39">
      <c r="A8" s="5">
        <v>7</v>
      </c>
      <c r="B8" s="5" t="s">
        <v>13</v>
      </c>
      <c r="C8" s="5" t="s">
        <v>13</v>
      </c>
      <c r="D8" s="5" t="str">
        <f t="shared" si="0"/>
        <v>raichur.raichur</v>
      </c>
      <c r="E8" s="5" t="str">
        <f t="shared" si="1"/>
        <v>RAICHUR</v>
      </c>
      <c r="F8" s="5" t="s">
        <v>46</v>
      </c>
      <c r="G8" s="5" t="str">
        <f t="shared" si="2"/>
        <v>UrbanMaternityHealthCenter</v>
      </c>
      <c r="H8" s="5" t="str">
        <f t="shared" si="3"/>
        <v>pg.urbanmaternityhealthcenter</v>
      </c>
      <c r="I8" s="5"/>
      <c r="J8" s="5" t="s">
        <v>15</v>
      </c>
      <c r="K8" s="7">
        <v>1115246421</v>
      </c>
      <c r="L8" s="7" t="s">
        <v>16</v>
      </c>
      <c r="M8" s="5" t="s">
        <v>47</v>
      </c>
      <c r="N8" s="7" t="s">
        <v>34</v>
      </c>
      <c r="O8" s="13">
        <v>9900880876</v>
      </c>
      <c r="P8" s="7" t="s">
        <v>48</v>
      </c>
      <c r="Q8" s="7" t="s">
        <v>49</v>
      </c>
      <c r="R8" s="3" t="str">
        <f t="shared" si="4"/>
        <v>{"code": "pg.urbanmaternityhealthcenter","name": "Urban Maternity Health Center", "description": "Urban Maternity Health Center", "centreType": "PHC", "pincode": null,"domainUrl": "https://e4h-dev.selcofoundation.org", "type": "PHC", "logoId": "https://selco-assets.s3.ap-south-1.amazonaws.com/logo.png", </v>
      </c>
      <c r="S8" s="3" t="str">
        <f t="shared" si="5"/>
        <v>KA-RCH-1115246421</v>
      </c>
      <c r="T8" s="3" t="str">
        <f t="shared" si="6"/>
        <v>"imageId": null, "twitterUrl": null,"facebookUrl": null,"OfficeTimings": { "Mon - Fri": "9.00 AM - 6.00 PM" }, "city": { "name": "Urban Maternity Health Center", "localName": null,"districtCode": "RAICHUR","districtName": "Raichur",</v>
      </c>
      <c r="U8" s="3" t="str">
        <f t="shared" si="7"/>
        <v> "blockCode": "raichur.raichur", "districtTenantCode": "pg.urbanmaternityhealthcenter","regionName": null,"ulbGrade": null, "longitude": null, "latitude": null, "shapeFileLocation": null,"captcha": null,"code": "KA-RCH-1115246421","ddrName": null },  "address": "Karnataka","contactNumber": "9900880876" }</v>
      </c>
      <c r="V8" s="3" t="str">
        <f t="shared" si="8"/>
        <v>{"code": "pg.urbanmaternityhealthcenter","name": "Urban Maternity Health Center", "description": "Urban Maternity Health Center",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"Urban Maternity Health Center", "localName": null,"districtCode": "RAICHUR","districtName": "Raichur", "blockCode": "raichur.raichur", "districtTenantCode": "pg.urbanmaternityhealthcenter","regionName": null,"ulbGrade": null, "longitude": null, "latitude": null, "shapeFileLocation": null,"captcha": null,"code": "KA-RCH-1115246421","ddrName": null },  "address": "Karnataka","contactNumber": "9900880876" }</v>
      </c>
      <c r="W8" s="3" t="str">
        <f t="shared" si="9"/>
        <v>{"code":"pg.urbanmaternityhealthcenter"}</v>
      </c>
      <c r="AD8" s="3" t="str">
        <f t="shared" si="10"/>
        <v>{ "code": "TENANT_TENANTS_PG_URBANMATERNITYHEALTHCENTER", "message": "Urban Maternity Health Center", "module": "rainmaker-im", "locale": "en_IN"},</v>
      </c>
      <c r="AE8" s="3" t="str">
        <f t="shared" si="11"/>
        <v>insert into eg_userrole_v1 values ('COMPLAINT_RESOLVER','pg.urbanmaternityhealthcenter',152,'pg','2024-05-20 18:25:15.724');</v>
      </c>
      <c r="AL8" s="3" t="str">
        <f t="shared" si="12"/>
        <v>POST phc-master-list/_update_by_query{ "query": { "bool": {"must": [ {"match": {"Data.name": "pg.urbanmaternityhealthcenter"}}]}},"script": "ctx._source.Data.name = 'Urban Maternity Health Center'"}</v>
      </c>
      <c r="AM8" s="3" t="str">
        <f t="shared" si="13"/>
        <v>POST phc-master-list/_update_by_query{ "query": { "bool": {"must": [ {"match": {"Data.tenantId": "pg.urbanmaternityhealthcenter"}}]}},"script": "ctx._source.Data.phcType = 'Urban Maternity Health Center'"}</v>
      </c>
    </row>
    <row r="9" ht="31" spans="1:39">
      <c r="A9" s="5">
        <v>8</v>
      </c>
      <c r="B9" s="5" t="s">
        <v>13</v>
      </c>
      <c r="C9" s="5" t="s">
        <v>13</v>
      </c>
      <c r="D9" s="5" t="str">
        <f t="shared" si="0"/>
        <v>raichur.raichur</v>
      </c>
      <c r="E9" s="5" t="str">
        <f t="shared" si="1"/>
        <v>RAICHUR</v>
      </c>
      <c r="F9" s="5" t="s">
        <v>50</v>
      </c>
      <c r="G9" s="5" t="str">
        <f t="shared" si="2"/>
        <v>RagimangaddaUrbanPrimaryHealthCentre</v>
      </c>
      <c r="H9" s="5" t="str">
        <f t="shared" si="3"/>
        <v>pg.ragimangaddaurbanprimaryhealthcentre</v>
      </c>
      <c r="I9" s="5"/>
      <c r="J9" s="5" t="s">
        <v>32</v>
      </c>
      <c r="K9" s="7">
        <v>2718432483</v>
      </c>
      <c r="L9" s="7" t="s">
        <v>16</v>
      </c>
      <c r="M9" s="5" t="s">
        <v>51</v>
      </c>
      <c r="N9" s="7" t="s">
        <v>52</v>
      </c>
      <c r="O9" s="15">
        <v>9741087898</v>
      </c>
      <c r="P9" s="7" t="s">
        <v>53</v>
      </c>
      <c r="Q9" s="7" t="s">
        <v>54</v>
      </c>
      <c r="R9" s="3" t="str">
        <f t="shared" si="4"/>
        <v>{"code": "pg.ragimangaddaurbanprimaryhealthcentre","name": "Ragimangadda Urban Primary Health Centre", "description": "Ragimangadda Urban Primary Health Centre", "centreType": "UPHC", "pincode": null,"domainUrl": "https://e4h-dev.selcofoundation.org", "type": "UPHC", "logoId": "https://selco-assets.s3.ap-south-1.amazonaws.com/logo.png", </v>
      </c>
      <c r="S9" s="3" t="str">
        <f t="shared" si="5"/>
        <v>KA-RCH-2718432483</v>
      </c>
      <c r="T9" s="3" t="str">
        <f t="shared" si="6"/>
        <v>"imageId": null, "twitterUrl": null,"facebookUrl": null,"OfficeTimings": { "Mon - Fri": "9.00 AM - 6.00 PM" }, "city": { "name": "Ragimangadda Urban Primary Health Centre", "localName": null,"districtCode": "RAICHUR","districtName": "Raichur",</v>
      </c>
      <c r="U9" s="3" t="str">
        <f t="shared" si="7"/>
        <v> "blockCode": "raichur.raichur", "districtTenantCode": "pg.ragimangaddaurbanprimaryhealthcentre","regionName": null,"ulbGrade": null, "longitude": null, "latitude": null, "shapeFileLocation": null,"captcha": null,"code": "KA-RCH-2718432483","ddrName": null },  "address": "Karnataka","contactNumber": "9741087898" }</v>
      </c>
      <c r="V9" s="3" t="str">
        <f t="shared" si="8"/>
        <v>{"code": "pg.ragimangaddaurbanprimaryhealthcentre","name": "Ragimangadda Urban Primary Health Centre", "description": "Ragimangadda Urban Primary Health Centre", "centreType": "UPHC", "pincode": null,"domainUrl": "https://e4h-dev.selcofoundation.org", "type": "UPHC", "logoId": "https://selco-assets.s3.ap-south-1.amazonaws.com/logo.png", "imageId": null, "twitterUrl": null,"facebookUrl": null,"OfficeTimings": { "Mon - Fri": "9.00 AM - 6.00 PM" }, "city": { "name": "Ragimangadda Urban Primary Health Centre", "localName": null,"districtCode": "RAICHUR","districtName": "Raichur", "blockCode": "raichur.raichur", "districtTenantCode": "pg.ragimangaddaurbanprimaryhealthcentre","regionName": null,"ulbGrade": null, "longitude": null, "latitude": null, "shapeFileLocation": null,"captcha": null,"code": "KA-RCH-2718432483","ddrName": null },  "address": "Karnataka","contactNumber": "9741087898" }</v>
      </c>
      <c r="W9" s="3" t="str">
        <f t="shared" si="9"/>
        <v>{"code":"pg.ragimangaddaurbanprimaryhealthcentre"}</v>
      </c>
      <c r="AD9" s="3" t="str">
        <f t="shared" si="10"/>
        <v>{ "code": "TENANT_TENANTS_PG_RAGIMANGADDAURBANPRIMARYHEALTHCENTRE", "message": "Ragimangadda Urban Primary Health Centre", "module": "rainmaker-im", "locale": "en_IN"},</v>
      </c>
      <c r="AE9" s="3" t="str">
        <f t="shared" si="11"/>
        <v>insert into eg_userrole_v1 values ('COMPLAINT_RESOLVER','pg.ragimangaddaurbanprimaryhealthcentre',152,'pg','2024-05-20 18:25:15.724');</v>
      </c>
      <c r="AL9" s="3" t="str">
        <f t="shared" ref="AL9:AL40" si="14">CONCATENATE("POST phc-master-list/_update_by_query{ ""query"": { ""bool"": {""must"": [ {""match"": {""Data.name"": """,H9,"""}}]}},""script"": ""ctx._source.Data.name = '",F9,"'""}")</f>
        <v>POST phc-master-list/_update_by_query{ "query": { "bool": {"must": [ {"match": {"Data.name": "pg.ragimangaddaurbanprimaryhealthcentre"}}]}},"script": "ctx._source.Data.name = 'Ragimangadda Urban Primary Health Centre'"}</v>
      </c>
      <c r="AM9" s="3" t="str">
        <f t="shared" si="13"/>
        <v>POST phc-master-list/_update_by_query{ "query": { "bool": {"must": [ {"match": {"Data.tenantId": "pg.ragimangaddaurbanprimaryhealthcentre"}}]}},"script": "ctx._source.Data.phcType = 'Ragimangadda Urban Primary Health Centre'"}</v>
      </c>
    </row>
    <row r="10" ht="31" spans="1:39">
      <c r="A10" s="6">
        <v>9</v>
      </c>
      <c r="B10" s="6" t="s">
        <v>13</v>
      </c>
      <c r="C10" s="6" t="s">
        <v>13</v>
      </c>
      <c r="D10" s="5" t="str">
        <f t="shared" si="0"/>
        <v>raichur.raichur</v>
      </c>
      <c r="E10" s="5" t="str">
        <f t="shared" si="1"/>
        <v>RAICHUR</v>
      </c>
      <c r="F10" s="6" t="s">
        <v>55</v>
      </c>
      <c r="G10" s="5" t="str">
        <f t="shared" si="2"/>
        <v>SiyatalabUrbanPrimaryHealthCentre</v>
      </c>
      <c r="H10" s="5" t="str">
        <f t="shared" si="3"/>
        <v>pg.siyatalaburbanprimaryhealthcentre</v>
      </c>
      <c r="I10" s="6"/>
      <c r="J10" s="6" t="s">
        <v>32</v>
      </c>
      <c r="K10" s="8">
        <v>7244382425</v>
      </c>
      <c r="L10" s="8" t="s">
        <v>16</v>
      </c>
      <c r="M10" s="6" t="s">
        <v>56</v>
      </c>
      <c r="N10" s="8" t="s">
        <v>52</v>
      </c>
      <c r="O10" s="16">
        <v>7899751921</v>
      </c>
      <c r="P10" s="8" t="s">
        <v>53</v>
      </c>
      <c r="Q10" s="8" t="s">
        <v>54</v>
      </c>
      <c r="R10" s="3" t="str">
        <f t="shared" si="4"/>
        <v>{"code": "pg.siyatalaburbanprimaryhealthcentre","name": "Siyatalab Urban Primary Health Centre", "description": "Siyatalab Urban Primary Health Centre", "centreType": "UPHC", "pincode": null,"domainUrl": "https://e4h-dev.selcofoundation.org", "type": "UPHC", "logoId": "https://selco-assets.s3.ap-south-1.amazonaws.com/logo.png", </v>
      </c>
      <c r="S10" s="3" t="str">
        <f t="shared" si="5"/>
        <v>KA-RCH-7244382425</v>
      </c>
      <c r="T10" s="3" t="str">
        <f t="shared" si="6"/>
        <v>"imageId": null, "twitterUrl": null,"facebookUrl": null,"OfficeTimings": { "Mon - Fri": "9.00 AM - 6.00 PM" }, "city": { "name": "Siyatalab Urban Primary Health Centre", "localName": null,"districtCode": "RAICHUR","districtName": "Raichur",</v>
      </c>
      <c r="U10" s="3" t="str">
        <f t="shared" si="7"/>
        <v> "blockCode": "raichur.raichur", "districtTenantCode": "pg.siyatalaburbanprimaryhealthcentre","regionName": null,"ulbGrade": null, "longitude": null, "latitude": null, "shapeFileLocation": null,"captcha": null,"code": "KA-RCH-7244382425","ddrName": null },  "address": "Karnataka","contactNumber": "7899751921" }</v>
      </c>
      <c r="V10" s="3" t="str">
        <f t="shared" si="8"/>
        <v>{"code": "pg.siyatalaburbanprimaryhealthcentre","name": "Siyatalab Urban Primary Health Centre", "description": "Siyatalab Urban Primary Health Centre", "centreType": "UPHC", "pincode": null,"domainUrl": "https://e4h-dev.selcofoundation.org", "type": "UPHC", "logoId": "https://selco-assets.s3.ap-south-1.amazonaws.com/logo.png", "imageId": null, "twitterUrl": null,"facebookUrl": null,"OfficeTimings": { "Mon - Fri": "9.00 AM - 6.00 PM" }, "city": { "name": "Siyatalab Urban Primary Health Centre", "localName": null,"districtCode": "RAICHUR","districtName": "Raichur", "blockCode": "raichur.raichur", "districtTenantCode": "pg.siyatalaburbanprimaryhealthcentre","regionName": null,"ulbGrade": null, "longitude": null, "latitude": null, "shapeFileLocation": null,"captcha": null,"code": "KA-RCH-7244382425","ddrName": null },  "address": "Karnataka","contactNumber": "7899751921" }</v>
      </c>
      <c r="W10" s="3" t="str">
        <f t="shared" si="9"/>
        <v>{"code":"pg.siyatalaburbanprimaryhealthcentre"}</v>
      </c>
      <c r="AD10" s="3" t="str">
        <f t="shared" si="10"/>
        <v>{ "code": "TENANT_TENANTS_PG_SIYATALABURBANPRIMARYHEALTHCENTRE", "message": "Siyatalab Urban Primary Health Centre", "module": "rainmaker-im", "locale": "en_IN"},</v>
      </c>
      <c r="AE10" s="3" t="str">
        <f t="shared" si="11"/>
        <v>insert into eg_userrole_v1 values ('COMPLAINT_RESOLVER','pg.siyatalaburbanprimaryhealthcentre',152,'pg','2024-05-20 18:25:15.724');</v>
      </c>
      <c r="AL10" s="3" t="str">
        <f t="shared" si="14"/>
        <v>POST phc-master-list/_update_by_query{ "query": { "bool": {"must": [ {"match": {"Data.name": "pg.siyatalaburbanprimaryhealthcentre"}}]}},"script": "ctx._source.Data.name = 'Siyatalab Urban Primary Health Centre'"}</v>
      </c>
      <c r="AM10" s="3" t="str">
        <f t="shared" si="13"/>
        <v>POST phc-master-list/_update_by_query{ "query": { "bool": {"must": [ {"match": {"Data.tenantId": "pg.siyatalaburbanprimaryhealthcentre"}}]}},"script": "ctx._source.Data.phcType = 'Siyatalab Urban Primary Health Centre'"}</v>
      </c>
    </row>
    <row r="11" ht="31" spans="1:39">
      <c r="A11" s="5">
        <v>10</v>
      </c>
      <c r="B11" s="5" t="s">
        <v>13</v>
      </c>
      <c r="C11" s="5" t="s">
        <v>13</v>
      </c>
      <c r="D11" s="5" t="str">
        <f t="shared" si="0"/>
        <v>raichur.raichur</v>
      </c>
      <c r="E11" s="5" t="str">
        <f t="shared" si="1"/>
        <v>RAICHUR</v>
      </c>
      <c r="F11" s="5" t="s">
        <v>57</v>
      </c>
      <c r="G11" s="5" t="str">
        <f t="shared" si="2"/>
        <v>LBSNagarUrbanPrimaryHealthCentre</v>
      </c>
      <c r="H11" s="5" t="str">
        <f t="shared" si="3"/>
        <v>pg.lbsnagarurbanprimaryhealthcentre</v>
      </c>
      <c r="I11" s="5"/>
      <c r="J11" s="5" t="s">
        <v>32</v>
      </c>
      <c r="K11" s="7">
        <v>2445854439</v>
      </c>
      <c r="L11" s="7" t="s">
        <v>16</v>
      </c>
      <c r="M11" s="5" t="s">
        <v>58</v>
      </c>
      <c r="N11" s="7" t="s">
        <v>59</v>
      </c>
      <c r="O11" s="7">
        <v>9945908100</v>
      </c>
      <c r="P11" s="7" t="s">
        <v>60</v>
      </c>
      <c r="Q11" s="7" t="s">
        <v>61</v>
      </c>
      <c r="R11" s="3" t="str">
        <f t="shared" si="4"/>
        <v>{"code": "pg.lbsnagarurbanprimaryhealthcentre","name": "LBS Nagar Urban Primary Health Centre", "description": "LBS Nagar Urban Primary Health Centre", "centreType": "UPHC", "pincode": null,"domainUrl": "https://e4h-dev.selcofoundation.org", "type": "UPHC", "logoId": "https://selco-assets.s3.ap-south-1.amazonaws.com/logo.png", </v>
      </c>
      <c r="S11" s="3" t="str">
        <f t="shared" si="5"/>
        <v>KA-RCH-2445854439</v>
      </c>
      <c r="T11" s="3" t="str">
        <f t="shared" si="6"/>
        <v>"imageId": null, "twitterUrl": null,"facebookUrl": null,"OfficeTimings": { "Mon - Fri": "9.00 AM - 6.00 PM" }, "city": { "name": "LBS Nagar Urban Primary Health Centre", "localName": null,"districtCode": "RAICHUR","districtName": "Raichur",</v>
      </c>
      <c r="U11" s="3" t="str">
        <f t="shared" si="7"/>
        <v> "blockCode": "raichur.raichur", "districtTenantCode": "pg.lbsnagarurbanprimaryhealthcentre","regionName": null,"ulbGrade": null, "longitude": null, "latitude": null, "shapeFileLocation": null,"captcha": null,"code": "KA-RCH-2445854439","ddrName": null },  "address": "Karnataka","contactNumber": "9945908100" }</v>
      </c>
      <c r="V11" s="3" t="str">
        <f t="shared" si="8"/>
        <v>{"code": "pg.lbsnagarurbanprimaryhealthcentre","name": "LBS Nagar Urban Primary Health Centre", "description": "LBS Nagar Urban Primary Health Centre", "centreType": "UPHC", "pincode": null,"domainUrl": "https://e4h-dev.selcofoundation.org", "type": "UPHC", "logoId": "https://selco-assets.s3.ap-south-1.amazonaws.com/logo.png", "imageId": null, "twitterUrl": null,"facebookUrl": null,"OfficeTimings": { "Mon - Fri": "9.00 AM - 6.00 PM" }, "city": { "name": "LBS Nagar Urban Primary Health Centre", "localName": null,"districtCode": "RAICHUR","districtName": "Raichur", "blockCode": "raichur.raichur", "districtTenantCode": "pg.lbsnagarurbanprimaryhealthcentre","regionName": null,"ulbGrade": null, "longitude": null, "latitude": null, "shapeFileLocation": null,"captcha": null,"code": "KA-RCH-2445854439","ddrName": null },  "address": "Karnataka","contactNumber": "9945908100" }</v>
      </c>
      <c r="W11" s="3" t="str">
        <f t="shared" si="9"/>
        <v>{"code":"pg.lbsnagarurbanprimaryhealthcentre"}</v>
      </c>
      <c r="AD11" s="3" t="str">
        <f t="shared" si="10"/>
        <v>{ "code": "TENANT_TENANTS_PG_LBSNAGARURBANPRIMARYHEALTHCENTRE", "message": "LBS Nagar Urban Primary Health Centre", "module": "rainmaker-im", "locale": "en_IN"},</v>
      </c>
      <c r="AE11" s="3" t="str">
        <f t="shared" si="11"/>
        <v>insert into eg_userrole_v1 values ('COMPLAINT_RESOLVER','pg.lbsnagarurbanprimaryhealthcentre',152,'pg','2024-05-20 18:25:15.724');</v>
      </c>
      <c r="AL11" s="3" t="str">
        <f t="shared" si="14"/>
        <v>POST phc-master-list/_update_by_query{ "query": { "bool": {"must": [ {"match": {"Data.name": "pg.lbsnagarurbanprimaryhealthcentre"}}]}},"script": "ctx._source.Data.name = 'LBS Nagar Urban Primary Health Centre'"}</v>
      </c>
      <c r="AM11" s="3" t="str">
        <f t="shared" si="13"/>
        <v>POST phc-master-list/_update_by_query{ "query": { "bool": {"must": [ {"match": {"Data.tenantId": "pg.lbsnagarurbanprimaryhealthcentre"}}]}},"script": "ctx._source.Data.phcType = 'LBS Nagar Urban Primary Health Centre'"}</v>
      </c>
    </row>
    <row r="12" spans="1:39">
      <c r="A12" s="7">
        <v>11</v>
      </c>
      <c r="B12" s="7" t="s">
        <v>13</v>
      </c>
      <c r="C12" s="7" t="s">
        <v>13</v>
      </c>
      <c r="D12" s="5" t="str">
        <f t="shared" si="0"/>
        <v>raichur.raichur</v>
      </c>
      <c r="E12" s="5" t="str">
        <f t="shared" si="1"/>
        <v>RAICHUR</v>
      </c>
      <c r="F12" s="7" t="s">
        <v>62</v>
      </c>
      <c r="G12" s="5" t="str">
        <f t="shared" si="2"/>
        <v>Wadwatti</v>
      </c>
      <c r="H12" s="5" t="str">
        <f t="shared" si="3"/>
        <v>pg.wadwatti</v>
      </c>
      <c r="I12" s="5"/>
      <c r="J12" s="7" t="s">
        <v>22</v>
      </c>
      <c r="K12" s="7">
        <v>5475465786</v>
      </c>
      <c r="L12" s="7" t="s">
        <v>16</v>
      </c>
      <c r="M12" s="17" t="s">
        <v>63</v>
      </c>
      <c r="N12" s="17" t="s">
        <v>64</v>
      </c>
      <c r="O12" s="17">
        <v>8073065816</v>
      </c>
      <c r="P12" s="7" t="s">
        <v>65</v>
      </c>
      <c r="Q12" s="7" t="s">
        <v>66</v>
      </c>
      <c r="R12" s="3" t="str">
        <f t="shared" si="4"/>
        <v>{"code": "pg.wadwatti","name": "Wadwatti", "description": "Wadwatti", "centreType": "SC", "pincode": null,"domainUrl": "https://e4h-dev.selcofoundation.org", "type": "SC", "logoId": "https://selco-assets.s3.ap-south-1.amazonaws.com/logo.png", </v>
      </c>
      <c r="S12" s="3" t="str">
        <f t="shared" si="5"/>
        <v>KA-RCH-5475465786</v>
      </c>
      <c r="T12" s="3" t="str">
        <f t="shared" si="6"/>
        <v>"imageId": null, "twitterUrl": null,"facebookUrl": null,"OfficeTimings": { "Mon - Fri": "9.00 AM - 6.00 PM" }, "city": { "name": "Wadwatti", "localName": null,"districtCode": "RAICHUR","districtName": "Raichur",</v>
      </c>
      <c r="U12" s="3" t="str">
        <f t="shared" si="7"/>
        <v> "blockCode": "raichur.raichur", "districtTenantCode": "pg.wadwatti","regionName": null,"ulbGrade": null, "longitude": null, "latitude": null, "shapeFileLocation": null,"captcha": null,"code": "KA-RCH-5475465786","ddrName": null },  "address": "Karnataka","contactNumber": "8073065816" }</v>
      </c>
      <c r="V12" s="3" t="str">
        <f t="shared" si="8"/>
        <v>{"code": "pg.wadwatti","name": "Wadwatti", "description": "Wadwatti",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"Wadwatti", "localName": null,"districtCode": "RAICHUR","districtName": "Raichur", "blockCode": "raichur.raichur", "districtTenantCode": "pg.wadwatti","regionName": null,"ulbGrade": null, "longitude": null, "latitude": null, "shapeFileLocation": null,"captcha": null,"code": "KA-RCH-5475465786","ddrName": null },  "address": "Karnataka","contactNumber": "8073065816" }</v>
      </c>
      <c r="W12" s="3" t="str">
        <f t="shared" si="9"/>
        <v>{"code":"pg.wadwatti"}</v>
      </c>
      <c r="AD12" s="3" t="str">
        <f t="shared" si="10"/>
        <v>{ "code": "TENANT_TENANTS_PG_WADWATTI", "message": "Wadwatti", "module": "rainmaker-im", "locale": "en_IN"},</v>
      </c>
      <c r="AE12" s="3" t="str">
        <f t="shared" si="11"/>
        <v>insert into eg_userrole_v1 values ('COMPLAINT_RESOLVER','pg.wadwatti',152,'pg','2024-05-20 18:25:15.724');</v>
      </c>
      <c r="AL12" s="3" t="str">
        <f t="shared" si="14"/>
        <v>POST phc-master-list/_update_by_query{ "query": { "bool": {"must": [ {"match": {"Data.name": "pg.wadwatti"}}]}},"script": "ctx._source.Data.name = 'Wadwatti'"}</v>
      </c>
      <c r="AM12" s="3" t="str">
        <f t="shared" si="13"/>
        <v>POST phc-master-list/_update_by_query{ "query": { "bool": {"must": [ {"match": {"Data.tenantId": "pg.wadwatti"}}]}},"script": "ctx._source.Data.phcType = 'Wadwatti'"}</v>
      </c>
    </row>
    <row r="13" spans="1:39">
      <c r="A13" s="7">
        <v>12</v>
      </c>
      <c r="B13" s="7" t="s">
        <v>13</v>
      </c>
      <c r="C13" s="7" t="s">
        <v>13</v>
      </c>
      <c r="D13" s="5" t="str">
        <f t="shared" si="0"/>
        <v>raichur.raichur</v>
      </c>
      <c r="E13" s="5" t="str">
        <f t="shared" si="1"/>
        <v>RAICHUR</v>
      </c>
      <c r="F13" s="7" t="s">
        <v>67</v>
      </c>
      <c r="G13" s="5" t="str">
        <f t="shared" si="2"/>
        <v>KalmalaSC</v>
      </c>
      <c r="H13" s="5" t="str">
        <f t="shared" si="3"/>
        <v>pg.kalmalasc</v>
      </c>
      <c r="I13" s="5"/>
      <c r="J13" s="7" t="s">
        <v>22</v>
      </c>
      <c r="K13" s="7">
        <v>2734476274</v>
      </c>
      <c r="L13" s="7" t="s">
        <v>16</v>
      </c>
      <c r="M13" s="7" t="s">
        <v>68</v>
      </c>
      <c r="N13" s="7" t="s">
        <v>64</v>
      </c>
      <c r="O13" s="7">
        <v>6360713371</v>
      </c>
      <c r="P13" s="7" t="s">
        <v>69</v>
      </c>
      <c r="Q13" s="7" t="s">
        <v>70</v>
      </c>
      <c r="R13" s="3" t="str">
        <f t="shared" si="4"/>
        <v>{"code": "pg.kalmalasc","name": "Kalmala SC", "description": "Kalmala SC", "centreType": "SC", "pincode": null,"domainUrl": "https://e4h-dev.selcofoundation.org", "type": "SC", "logoId": "https://selco-assets.s3.ap-south-1.amazonaws.com/logo.png", </v>
      </c>
      <c r="S13" s="3" t="str">
        <f t="shared" si="5"/>
        <v>KA-RCH-2734476274</v>
      </c>
      <c r="T13" s="3" t="str">
        <f t="shared" si="6"/>
        <v>"imageId": null, "twitterUrl": null,"facebookUrl": null,"OfficeTimings": { "Mon - Fri": "9.00 AM - 6.00 PM" }, "city": { "name": "Kalmala SC", "localName": null,"districtCode": "RAICHUR","districtName": "Raichur",</v>
      </c>
      <c r="U13" s="3" t="str">
        <f t="shared" si="7"/>
        <v> "blockCode": "raichur.raichur", "districtTenantCode": "pg.kalmalasc","regionName": null,"ulbGrade": null, "longitude": null, "latitude": null, "shapeFileLocation": null,"captcha": null,"code": "KA-RCH-2734476274","ddrName": null },  "address": "Karnataka","contactNumber": "6360713371" }</v>
      </c>
      <c r="V13" s="3" t="str">
        <f t="shared" si="8"/>
        <v>{"code": "pg.kalmalasc","name": "Kalmala SC", "description": "Kalmala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"Kalmala SC", "localName": null,"districtCode": "RAICHUR","districtName": "Raichur", "blockCode": "raichur.raichur", "districtTenantCode": "pg.kalmalasc","regionName": null,"ulbGrade": null, "longitude": null, "latitude": null, "shapeFileLocation": null,"captcha": null,"code": "KA-RCH-2734476274","ddrName": null },  "address": "Karnataka","contactNumber": "6360713371" }</v>
      </c>
      <c r="W13" s="3" t="str">
        <f t="shared" si="9"/>
        <v>{"code":"pg.kalmalasc"}</v>
      </c>
      <c r="AD13" s="3" t="str">
        <f t="shared" si="10"/>
        <v>{ "code": "TENANT_TENANTS_PG_KALMALASC", "message": "Kalmala SC", "module": "rainmaker-im", "locale": "en_IN"},</v>
      </c>
      <c r="AE13" s="3" t="str">
        <f t="shared" si="11"/>
        <v>insert into eg_userrole_v1 values ('COMPLAINT_RESOLVER','pg.kalmalasc',152,'pg','2024-05-20 18:25:15.724');</v>
      </c>
      <c r="AL13" s="3" t="str">
        <f t="shared" si="14"/>
        <v>POST phc-master-list/_update_by_query{ "query": { "bool": {"must": [ {"match": {"Data.name": "pg.kalmalasc"}}]}},"script": "ctx._source.Data.name = 'Kalmala SC'"}</v>
      </c>
      <c r="AM13" s="3" t="str">
        <f t="shared" si="13"/>
        <v>POST phc-master-list/_update_by_query{ "query": { "bool": {"must": [ {"match": {"Data.tenantId": "pg.kalmalasc"}}]}},"script": "ctx._source.Data.phcType = 'Kalmala SC'"}</v>
      </c>
    </row>
    <row r="14" spans="1:39">
      <c r="A14" s="7">
        <v>13</v>
      </c>
      <c r="B14" s="7" t="s">
        <v>13</v>
      </c>
      <c r="C14" s="7" t="s">
        <v>13</v>
      </c>
      <c r="D14" s="5" t="str">
        <f t="shared" si="0"/>
        <v>raichur.raichur</v>
      </c>
      <c r="E14" s="5" t="str">
        <f t="shared" si="1"/>
        <v>RAICHUR</v>
      </c>
      <c r="F14" s="7" t="s">
        <v>71</v>
      </c>
      <c r="G14" s="5" t="str">
        <f t="shared" si="2"/>
        <v>KalmalaPHC</v>
      </c>
      <c r="H14" s="5" t="str">
        <f t="shared" si="3"/>
        <v>pg.kalmalaphc</v>
      </c>
      <c r="I14" s="5"/>
      <c r="J14" s="7" t="s">
        <v>15</v>
      </c>
      <c r="K14" s="7">
        <v>5386636384</v>
      </c>
      <c r="L14" s="7" t="s">
        <v>16</v>
      </c>
      <c r="M14" s="7" t="s">
        <v>72</v>
      </c>
      <c r="N14" s="7" t="s">
        <v>59</v>
      </c>
      <c r="O14" s="7">
        <v>9036501745</v>
      </c>
      <c r="P14" s="7" t="s">
        <v>73</v>
      </c>
      <c r="Q14" s="7" t="s">
        <v>74</v>
      </c>
      <c r="R14" s="3" t="str">
        <f t="shared" si="4"/>
        <v>{"code": "pg.kalmalaphc","name": "Kalmala PHC", "description": "Kalmala PHC", "centreType": "PHC", "pincode": null,"domainUrl": "https://e4h-dev.selcofoundation.org", "type": "PHC", "logoId": "https://selco-assets.s3.ap-south-1.amazonaws.com/logo.png", </v>
      </c>
      <c r="S14" s="3" t="str">
        <f t="shared" si="5"/>
        <v>KA-RCH-5386636384</v>
      </c>
      <c r="T14" s="3" t="str">
        <f t="shared" si="6"/>
        <v>"imageId": null, "twitterUrl": null,"facebookUrl": null,"OfficeTimings": { "Mon - Fri": "9.00 AM - 6.00 PM" }, "city": { "name": "Kalmala PHC", "localName": null,"districtCode": "RAICHUR","districtName": "Raichur",</v>
      </c>
      <c r="U14" s="3" t="str">
        <f t="shared" si="7"/>
        <v> "blockCode": "raichur.raichur", "districtTenantCode": "pg.kalmalaphc","regionName": null,"ulbGrade": null, "longitude": null, "latitude": null, "shapeFileLocation": null,"captcha": null,"code": "KA-RCH-5386636384","ddrName": null },  "address": "Karnataka","contactNumber": "9036501745" }</v>
      </c>
      <c r="V14" s="3" t="str">
        <f t="shared" si="8"/>
        <v>{"code": "pg.kalmalaphc","name": "Kalmala PHC", "description": "Kalmala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"Kalmala PHC", "localName": null,"districtCode": "RAICHUR","districtName": "Raichur", "blockCode": "raichur.raichur", "districtTenantCode": "pg.kalmalaphc","regionName": null,"ulbGrade": null, "longitude": null, "latitude": null, "shapeFileLocation": null,"captcha": null,"code": "KA-RCH-5386636384","ddrName": null },  "address": "Karnataka","contactNumber": "9036501745" }</v>
      </c>
      <c r="W14" s="3" t="str">
        <f t="shared" si="9"/>
        <v>{"code":"pg.kalmalaphc"}</v>
      </c>
      <c r="AD14" s="3" t="str">
        <f t="shared" si="10"/>
        <v>{ "code": "TENANT_TENANTS_PG_KALMALAPHC", "message": "Kalmala PHC", "module": "rainmaker-im", "locale": "en_IN"},</v>
      </c>
      <c r="AE14" s="3" t="str">
        <f t="shared" si="11"/>
        <v>insert into eg_userrole_v1 values ('COMPLAINT_RESOLVER','pg.kalmalaphc',152,'pg','2024-05-20 18:25:15.724');</v>
      </c>
      <c r="AL14" s="3" t="str">
        <f t="shared" si="14"/>
        <v>POST phc-master-list/_update_by_query{ "query": { "bool": {"must": [ {"match": {"Data.name": "pg.kalmalaphc"}}]}},"script": "ctx._source.Data.name = 'Kalmala PHC'"}</v>
      </c>
      <c r="AM14" s="3" t="str">
        <f t="shared" si="13"/>
        <v>POST phc-master-list/_update_by_query{ "query": { "bool": {"must": [ {"match": {"Data.tenantId": "pg.kalmalaphc"}}]}},"script": "ctx._source.Data.phcType = 'Kalmala PHC'"}</v>
      </c>
    </row>
    <row r="15" spans="1:39">
      <c r="A15" s="7">
        <v>14</v>
      </c>
      <c r="B15" s="7" t="s">
        <v>13</v>
      </c>
      <c r="C15" s="7" t="s">
        <v>13</v>
      </c>
      <c r="D15" s="5" t="str">
        <f t="shared" si="0"/>
        <v>raichur.raichur</v>
      </c>
      <c r="E15" s="5" t="str">
        <f t="shared" si="1"/>
        <v>RAICHUR</v>
      </c>
      <c r="F15" s="7" t="s">
        <v>75</v>
      </c>
      <c r="G15" s="5" t="str">
        <f t="shared" si="2"/>
        <v>MatamariSC</v>
      </c>
      <c r="H15" s="5" t="str">
        <f t="shared" si="3"/>
        <v>pg.matamarisc</v>
      </c>
      <c r="I15" s="5"/>
      <c r="J15" s="7" t="s">
        <v>22</v>
      </c>
      <c r="K15" s="7">
        <v>6472345773</v>
      </c>
      <c r="L15" s="7" t="s">
        <v>16</v>
      </c>
      <c r="M15" s="7" t="s">
        <v>76</v>
      </c>
      <c r="N15" s="7" t="s">
        <v>24</v>
      </c>
      <c r="O15" s="7">
        <v>7019783217</v>
      </c>
      <c r="P15" s="7" t="s">
        <v>77</v>
      </c>
      <c r="Q15" s="7" t="s">
        <v>78</v>
      </c>
      <c r="R15" s="3" t="str">
        <f t="shared" si="4"/>
        <v>{"code": "pg.matamarisc","name": "Matamari SC", "description": "Matamari SC", "centreType": "SC", "pincode": null,"domainUrl": "https://e4h-dev.selcofoundation.org", "type": "SC", "logoId": "https://selco-assets.s3.ap-south-1.amazonaws.com/logo.png", </v>
      </c>
      <c r="S15" s="3" t="str">
        <f t="shared" si="5"/>
        <v>KA-RCH-6472345773</v>
      </c>
      <c r="T15" s="3" t="str">
        <f t="shared" si="6"/>
        <v>"imageId": null, "twitterUrl": null,"facebookUrl": null,"OfficeTimings": { "Mon - Fri": "9.00 AM - 6.00 PM" }, "city": { "name": "Matamari SC", "localName": null,"districtCode": "RAICHUR","districtName": "Raichur",</v>
      </c>
      <c r="U15" s="3" t="str">
        <f t="shared" si="7"/>
        <v> "blockCode": "raichur.raichur", "districtTenantCode": "pg.matamarisc","regionName": null,"ulbGrade": null, "longitude": null, "latitude": null, "shapeFileLocation": null,"captcha": null,"code": "KA-RCH-6472345773","ddrName": null },  "address": "Karnataka","contactNumber": "7019783217" }</v>
      </c>
      <c r="V15" s="3" t="str">
        <f t="shared" si="8"/>
        <v>{"code": "pg.matamarisc","name": "Matamari SC", "description": "Matamari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"Matamari SC", "localName": null,"districtCode": "RAICHUR","districtName": "Raichur", "blockCode": "raichur.raichur", "districtTenantCode": "pg.matamarisc","regionName": null,"ulbGrade": null, "longitude": null, "latitude": null, "shapeFileLocation": null,"captcha": null,"code": "KA-RCH-6472345773","ddrName": null },  "address": "Karnataka","contactNumber": "7019783217" }</v>
      </c>
      <c r="W15" s="3" t="str">
        <f t="shared" si="9"/>
        <v>{"code":"pg.matamarisc"}</v>
      </c>
      <c r="AD15" s="3" t="str">
        <f t="shared" si="10"/>
        <v>{ "code": "TENANT_TENANTS_PG_MATAMARISC", "message": "Matamari SC", "module": "rainmaker-im", "locale": "en_IN"},</v>
      </c>
      <c r="AE15" s="3" t="str">
        <f t="shared" si="11"/>
        <v>insert into eg_userrole_v1 values ('COMPLAINT_RESOLVER','pg.matamarisc',152,'pg','2024-05-20 18:25:15.724');</v>
      </c>
      <c r="AL15" s="3" t="str">
        <f t="shared" si="14"/>
        <v>POST phc-master-list/_update_by_query{ "query": { "bool": {"must": [ {"match": {"Data.name": "pg.matamarisc"}}]}},"script": "ctx._source.Data.name = 'Matamari SC'"}</v>
      </c>
      <c r="AM15" s="3" t="str">
        <f t="shared" si="13"/>
        <v>POST phc-master-list/_update_by_query{ "query": { "bool": {"must": [ {"match": {"Data.tenantId": "pg.matamarisc"}}]}},"script": "ctx._source.Data.phcType = 'Matamari SC'"}</v>
      </c>
    </row>
    <row r="16" spans="1:39">
      <c r="A16" s="7">
        <v>15</v>
      </c>
      <c r="B16" s="7" t="s">
        <v>13</v>
      </c>
      <c r="C16" s="7" t="s">
        <v>13</v>
      </c>
      <c r="D16" s="5" t="str">
        <f t="shared" si="0"/>
        <v>raichur.raichur</v>
      </c>
      <c r="E16" s="5" t="str">
        <f t="shared" si="1"/>
        <v>RAICHUR</v>
      </c>
      <c r="F16" s="7" t="s">
        <v>79</v>
      </c>
      <c r="G16" s="5" t="str">
        <f t="shared" si="2"/>
        <v>MatamariPHC</v>
      </c>
      <c r="H16" s="5" t="str">
        <f t="shared" si="3"/>
        <v>pg.matamariphc</v>
      </c>
      <c r="I16" s="5"/>
      <c r="J16" s="7" t="s">
        <v>15</v>
      </c>
      <c r="K16" s="7">
        <v>8537745187</v>
      </c>
      <c r="L16" s="7" t="s">
        <v>16</v>
      </c>
      <c r="M16" s="7" t="s">
        <v>80</v>
      </c>
      <c r="N16" s="7" t="s">
        <v>52</v>
      </c>
      <c r="O16" s="7">
        <v>9611460246</v>
      </c>
      <c r="P16" s="7" t="s">
        <v>77</v>
      </c>
      <c r="Q16" s="7" t="s">
        <v>78</v>
      </c>
      <c r="R16" s="3" t="str">
        <f t="shared" si="4"/>
        <v>{"code": "pg.matamariphc","name": "Matamari PHC", "description": "Matamari PHC", "centreType": "PHC", "pincode": null,"domainUrl": "https://e4h-dev.selcofoundation.org", "type": "PHC", "logoId": "https://selco-assets.s3.ap-south-1.amazonaws.com/logo.png", </v>
      </c>
      <c r="S16" s="3" t="str">
        <f t="shared" si="5"/>
        <v>KA-RCH-8537745187</v>
      </c>
      <c r="T16" s="3" t="str">
        <f t="shared" si="6"/>
        <v>"imageId": null, "twitterUrl": null,"facebookUrl": null,"OfficeTimings": { "Mon - Fri": "9.00 AM - 6.00 PM" }, "city": { "name": "Matamari PHC", "localName": null,"districtCode": "RAICHUR","districtName": "Raichur",</v>
      </c>
      <c r="U16" s="3" t="str">
        <f t="shared" si="7"/>
        <v> "blockCode": "raichur.raichur", "districtTenantCode": "pg.matamariphc","regionName": null,"ulbGrade": null, "longitude": null, "latitude": null, "shapeFileLocation": null,"captcha": null,"code": "KA-RCH-8537745187","ddrName": null },  "address": "Karnataka","contactNumber": "9611460246" }</v>
      </c>
      <c r="V16" s="3" t="str">
        <f t="shared" si="8"/>
        <v>{"code": "pg.matamariphc","name": "Matamari PHC", "description": "Matamari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"Matamari PHC", "localName": null,"districtCode": "RAICHUR","districtName": "Raichur", "blockCode": "raichur.raichur", "districtTenantCode": "pg.matamariphc","regionName": null,"ulbGrade": null, "longitude": null, "latitude": null, "shapeFileLocation": null,"captcha": null,"code": "KA-RCH-8537745187","ddrName": null },  "address": "Karnataka","contactNumber": "9611460246" }</v>
      </c>
      <c r="W16" s="3" t="str">
        <f t="shared" si="9"/>
        <v>{"code":"pg.matamariphc"}</v>
      </c>
      <c r="AD16" s="3" t="str">
        <f t="shared" si="10"/>
        <v>{ "code": "TENANT_TENANTS_PG_MATAMARIPHC", "message": "Matamari PHC", "module": "rainmaker-im", "locale": "en_IN"},</v>
      </c>
      <c r="AE16" s="3" t="str">
        <f t="shared" si="11"/>
        <v>insert into eg_userrole_v1 values ('COMPLAINT_RESOLVER','pg.matamariphc',152,'pg','2024-05-20 18:25:15.724');</v>
      </c>
      <c r="AL16" s="3" t="str">
        <f t="shared" si="14"/>
        <v>POST phc-master-list/_update_by_query{ "query": { "bool": {"must": [ {"match": {"Data.name": "pg.matamariphc"}}]}},"script": "ctx._source.Data.name = 'Matamari PHC'"}</v>
      </c>
      <c r="AM16" s="3" t="str">
        <f t="shared" si="13"/>
        <v>POST phc-master-list/_update_by_query{ "query": { "bool": {"must": [ {"match": {"Data.tenantId": "pg.matamariphc"}}]}},"script": "ctx._source.Data.phcType = 'Matamari PHC'"}</v>
      </c>
    </row>
    <row r="17" spans="1:39">
      <c r="A17" s="7">
        <v>16</v>
      </c>
      <c r="B17" s="7" t="s">
        <v>13</v>
      </c>
      <c r="C17" s="7" t="s">
        <v>13</v>
      </c>
      <c r="D17" s="5" t="str">
        <f t="shared" si="0"/>
        <v>raichur.raichur</v>
      </c>
      <c r="E17" s="5" t="str">
        <f t="shared" si="1"/>
        <v>RAICHUR</v>
      </c>
      <c r="F17" s="7" t="s">
        <v>81</v>
      </c>
      <c r="G17" s="5" t="str">
        <f t="shared" si="2"/>
        <v>Gillesugur</v>
      </c>
      <c r="H17" s="5" t="str">
        <f t="shared" si="3"/>
        <v>pg.gillesugur</v>
      </c>
      <c r="I17" s="5"/>
      <c r="J17" s="7" t="s">
        <v>22</v>
      </c>
      <c r="K17" s="7">
        <v>4876725666</v>
      </c>
      <c r="L17" s="7" t="s">
        <v>16</v>
      </c>
      <c r="M17" s="7" t="s">
        <v>82</v>
      </c>
      <c r="N17" s="7" t="s">
        <v>83</v>
      </c>
      <c r="O17" s="7">
        <v>7019998949</v>
      </c>
      <c r="P17" s="7" t="s">
        <v>84</v>
      </c>
      <c r="Q17" s="7" t="s">
        <v>85</v>
      </c>
      <c r="R17" s="3" t="str">
        <f t="shared" si="4"/>
        <v>{"code": "pg.gillesugur","name": "Gillesugur", "description": "Gillesugur", "centreType": "SC", "pincode": null,"domainUrl": "https://e4h-dev.selcofoundation.org", "type": "SC", "logoId": "https://selco-assets.s3.ap-south-1.amazonaws.com/logo.png", </v>
      </c>
      <c r="S17" s="3" t="str">
        <f t="shared" si="5"/>
        <v>KA-RCH-4876725666</v>
      </c>
      <c r="T17" s="3" t="str">
        <f t="shared" si="6"/>
        <v>"imageId": null, "twitterUrl": null,"facebookUrl": null,"OfficeTimings": { "Mon - Fri": "9.00 AM - 6.00 PM" }, "city": { "name": "Gillesugur", "localName": null,"districtCode": "RAICHUR","districtName": "Raichur",</v>
      </c>
      <c r="U17" s="3" t="str">
        <f t="shared" si="7"/>
        <v> "blockCode": "raichur.raichur", "districtTenantCode": "pg.gillesugur","regionName": null,"ulbGrade": null, "longitude": null, "latitude": null, "shapeFileLocation": null,"captcha": null,"code": "KA-RCH-4876725666","ddrName": null },  "address": "Karnataka","contactNumber": "7019998949" }</v>
      </c>
      <c r="V17" s="3" t="str">
        <f t="shared" si="8"/>
        <v>{"code": "pg.gillesugur","name": "Gillesugur", "description": "Gillesugur",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"Gillesugur", "localName": null,"districtCode": "RAICHUR","districtName": "Raichur", "blockCode": "raichur.raichur", "districtTenantCode": "pg.gillesugur","regionName": null,"ulbGrade": null, "longitude": null, "latitude": null, "shapeFileLocation": null,"captcha": null,"code": "KA-RCH-4876725666","ddrName": null },  "address": "Karnataka","contactNumber": "7019998949" }</v>
      </c>
      <c r="W17" s="3" t="str">
        <f t="shared" si="9"/>
        <v>{"code":"pg.gillesugur"}</v>
      </c>
      <c r="AD17" s="3" t="str">
        <f t="shared" si="10"/>
        <v>{ "code": "TENANT_TENANTS_PG_GILLESUGUR", "message": "Gillesugur", "module": "rainmaker-im", "locale": "en_IN"},</v>
      </c>
      <c r="AE17" s="3" t="str">
        <f t="shared" si="11"/>
        <v>insert into eg_userrole_v1 values ('COMPLAINT_RESOLVER','pg.gillesugur',152,'pg','2024-05-20 18:25:15.724');</v>
      </c>
      <c r="AL17" s="3" t="str">
        <f t="shared" si="14"/>
        <v>POST phc-master-list/_update_by_query{ "query": { "bool": {"must": [ {"match": {"Data.name": "pg.gillesugur"}}]}},"script": "ctx._source.Data.name = 'Gillesugur'"}</v>
      </c>
      <c r="AM17" s="3" t="str">
        <f t="shared" si="13"/>
        <v>POST phc-master-list/_update_by_query{ "query": { "bool": {"must": [ {"match": {"Data.tenantId": "pg.gillesugur"}}]}},"script": "ctx._source.Data.phcType = 'Gillesugur'"}</v>
      </c>
    </row>
    <row r="18" spans="1:39">
      <c r="A18" s="7">
        <v>17</v>
      </c>
      <c r="B18" s="7" t="s">
        <v>13</v>
      </c>
      <c r="C18" s="7" t="s">
        <v>13</v>
      </c>
      <c r="D18" s="5" t="str">
        <f t="shared" si="0"/>
        <v>raichur.raichur</v>
      </c>
      <c r="E18" s="5" t="str">
        <f t="shared" si="1"/>
        <v>RAICHUR</v>
      </c>
      <c r="F18" s="7" t="s">
        <v>86</v>
      </c>
      <c r="G18" s="5" t="str">
        <f t="shared" si="2"/>
        <v>Gillesuru</v>
      </c>
      <c r="H18" s="5" t="str">
        <f t="shared" si="3"/>
        <v>pg.gillesuru</v>
      </c>
      <c r="I18" s="5"/>
      <c r="J18" s="7" t="s">
        <v>15</v>
      </c>
      <c r="K18" s="7">
        <v>1115246363</v>
      </c>
      <c r="L18" s="7" t="s">
        <v>16</v>
      </c>
      <c r="M18" s="7" t="s">
        <v>87</v>
      </c>
      <c r="N18" s="7" t="s">
        <v>59</v>
      </c>
      <c r="O18" s="7">
        <v>9900200705</v>
      </c>
      <c r="P18" s="7" t="s">
        <v>88</v>
      </c>
      <c r="Q18" s="7" t="s">
        <v>89</v>
      </c>
      <c r="R18" s="3" t="str">
        <f t="shared" si="4"/>
        <v>{"code": "pg.gillesuru","name": "Gillesuru", "description": "Gillesuru", "centreType": "PHC", "pincode": null,"domainUrl": "https://e4h-dev.selcofoundation.org", "type": "PHC", "logoId": "https://selco-assets.s3.ap-south-1.amazonaws.com/logo.png", </v>
      </c>
      <c r="S18" s="3" t="str">
        <f t="shared" si="5"/>
        <v>KA-RCH-1115246363</v>
      </c>
      <c r="T18" s="3" t="str">
        <f t="shared" si="6"/>
        <v>"imageId": null, "twitterUrl": null,"facebookUrl": null,"OfficeTimings": { "Mon - Fri": "9.00 AM - 6.00 PM" }, "city": { "name": "Gillesuru", "localName": null,"districtCode": "RAICHUR","districtName": "Raichur",</v>
      </c>
      <c r="U18" s="3" t="str">
        <f t="shared" si="7"/>
        <v> "blockCode": "raichur.raichur", "districtTenantCode": "pg.gillesuru","regionName": null,"ulbGrade": null, "longitude": null, "latitude": null, "shapeFileLocation": null,"captcha": null,"code": "KA-RCH-1115246363","ddrName": null },  "address": "Karnataka","contactNumber": "9900200705" }</v>
      </c>
      <c r="V18" s="3" t="str">
        <f t="shared" si="8"/>
        <v>{"code": "pg.gillesuru","name": "Gillesuru", "description": "Gillesuru",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"Gillesuru", "localName": null,"districtCode": "RAICHUR","districtName": "Raichur", "blockCode": "raichur.raichur", "districtTenantCode": "pg.gillesuru","regionName": null,"ulbGrade": null, "longitude": null, "latitude": null, "shapeFileLocation": null,"captcha": null,"code": "KA-RCH-1115246363","ddrName": null },  "address": "Karnataka","contactNumber": "9900200705" }</v>
      </c>
      <c r="W18" s="3" t="str">
        <f t="shared" si="9"/>
        <v>{"code":"pg.gillesuru"}</v>
      </c>
      <c r="AD18" s="3" t="str">
        <f t="shared" si="10"/>
        <v>{ "code": "TENANT_TENANTS_PG_GILLESURU", "message": "Gillesuru", "module": "rainmaker-im", "locale": "en_IN"},</v>
      </c>
      <c r="AE18" s="3" t="str">
        <f t="shared" si="11"/>
        <v>insert into eg_userrole_v1 values ('COMPLAINT_RESOLVER','pg.gillesuru',152,'pg','2024-05-20 18:25:15.724');</v>
      </c>
      <c r="AL18" s="3" t="str">
        <f t="shared" si="14"/>
        <v>POST phc-master-list/_update_by_query{ "query": { "bool": {"must": [ {"match": {"Data.name": "pg.gillesuru"}}]}},"script": "ctx._source.Data.name = 'Gillesuru'"}</v>
      </c>
      <c r="AM18" s="3" t="str">
        <f t="shared" si="13"/>
        <v>POST phc-master-list/_update_by_query{ "query": { "bool": {"must": [ {"match": {"Data.tenantId": "pg.gillesuru"}}]}},"script": "ctx._source.Data.phcType = 'Gillesuru'"}</v>
      </c>
    </row>
    <row r="19" spans="1:39">
      <c r="A19" s="7">
        <v>18</v>
      </c>
      <c r="B19" s="7" t="s">
        <v>13</v>
      </c>
      <c r="C19" s="7" t="s">
        <v>13</v>
      </c>
      <c r="D19" s="5" t="str">
        <f t="shared" si="0"/>
        <v>raichur.raichur</v>
      </c>
      <c r="E19" s="5" t="str">
        <f t="shared" si="1"/>
        <v>RAICHUR</v>
      </c>
      <c r="F19" s="7" t="s">
        <v>90</v>
      </c>
      <c r="G19" s="5" t="str">
        <f t="shared" si="2"/>
        <v>Bullapur</v>
      </c>
      <c r="H19" s="5" t="str">
        <f t="shared" si="3"/>
        <v>pg.bullapur</v>
      </c>
      <c r="I19" s="5"/>
      <c r="J19" s="7" t="s">
        <v>22</v>
      </c>
      <c r="K19" s="7">
        <v>4467364263</v>
      </c>
      <c r="L19" s="7" t="s">
        <v>16</v>
      </c>
      <c r="M19" s="7" t="s">
        <v>91</v>
      </c>
      <c r="N19" s="7" t="s">
        <v>92</v>
      </c>
      <c r="O19" s="7">
        <v>9731944905</v>
      </c>
      <c r="P19" s="7" t="s">
        <v>93</v>
      </c>
      <c r="Q19" s="7" t="s">
        <v>94</v>
      </c>
      <c r="R19" s="3" t="str">
        <f t="shared" si="4"/>
        <v>{"code": "pg.bullapur","name": "Bullapur", "description": "Bullapur", "centreType": "SC", "pincode": null,"domainUrl": "https://e4h-dev.selcofoundation.org", "type": "SC", "logoId": "https://selco-assets.s3.ap-south-1.amazonaws.com/logo.png", </v>
      </c>
      <c r="S19" s="3" t="str">
        <f t="shared" si="5"/>
        <v>KA-RCH-4467364263</v>
      </c>
      <c r="T19" s="3" t="str">
        <f t="shared" si="6"/>
        <v>"imageId": null, "twitterUrl": null,"facebookUrl": null,"OfficeTimings": { "Mon - Fri": "9.00 AM - 6.00 PM" }, "city": { "name": "Bullapur", "localName": null,"districtCode": "RAICHUR","districtName": "Raichur",</v>
      </c>
      <c r="U19" s="3" t="str">
        <f t="shared" si="7"/>
        <v> "blockCode": "raichur.raichur", "districtTenantCode": "pg.bullapur","regionName": null,"ulbGrade": null, "longitude": null, "latitude": null, "shapeFileLocation": null,"captcha": null,"code": "KA-RCH-4467364263","ddrName": null },  "address": "Karnataka","contactNumber": "9731944905" }</v>
      </c>
      <c r="V19" s="3" t="str">
        <f t="shared" si="8"/>
        <v>{"code": "pg.bullapur","name": "Bullapur", "description": "Bullapur",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"Bullapur", "localName": null,"districtCode": "RAICHUR","districtName": "Raichur", "blockCode": "raichur.raichur", "districtTenantCode": "pg.bullapur","regionName": null,"ulbGrade": null, "longitude": null, "latitude": null, "shapeFileLocation": null,"captcha": null,"code": "KA-RCH-4467364263","ddrName": null },  "address": "Karnataka","contactNumber": "9731944905" }</v>
      </c>
      <c r="W19" s="3" t="str">
        <f t="shared" si="9"/>
        <v>{"code":"pg.bullapur"}</v>
      </c>
      <c r="AD19" s="3" t="str">
        <f t="shared" si="10"/>
        <v>{ "code": "TENANT_TENANTS_PG_BULLAPUR", "message": "Bullapur", "module": "rainmaker-im", "locale": "en_IN"},</v>
      </c>
      <c r="AE19" s="3" t="str">
        <f t="shared" si="11"/>
        <v>insert into eg_userrole_v1 values ('COMPLAINT_RESOLVER','pg.bullapur',152,'pg','2024-05-20 18:25:15.724');</v>
      </c>
      <c r="AL19" s="3" t="str">
        <f t="shared" si="14"/>
        <v>POST phc-master-list/_update_by_query{ "query": { "bool": {"must": [ {"match": {"Data.name": "pg.bullapur"}}]}},"script": "ctx._source.Data.name = 'Bullapur'"}</v>
      </c>
      <c r="AM19" s="3" t="str">
        <f t="shared" si="13"/>
        <v>POST phc-master-list/_update_by_query{ "query": { "bool": {"must": [ {"match": {"Data.tenantId": "pg.bullapur"}}]}},"script": "ctx._source.Data.phcType = 'Bullapur'"}</v>
      </c>
    </row>
    <row r="20" spans="1:39">
      <c r="A20" s="7">
        <v>19</v>
      </c>
      <c r="B20" s="7" t="s">
        <v>13</v>
      </c>
      <c r="C20" s="7" t="s">
        <v>13</v>
      </c>
      <c r="D20" s="5" t="str">
        <f t="shared" si="0"/>
        <v>raichur.raichur</v>
      </c>
      <c r="E20" s="5" t="str">
        <f t="shared" si="1"/>
        <v>RAICHUR</v>
      </c>
      <c r="F20" s="7" t="s">
        <v>95</v>
      </c>
      <c r="G20" s="5" t="str">
        <f t="shared" si="2"/>
        <v>Gandhala</v>
      </c>
      <c r="H20" s="5" t="str">
        <f t="shared" si="3"/>
        <v>pg.gandhala</v>
      </c>
      <c r="I20" s="5"/>
      <c r="J20" s="7" t="s">
        <v>22</v>
      </c>
      <c r="K20" s="7">
        <v>2748771637</v>
      </c>
      <c r="L20" s="7" t="s">
        <v>16</v>
      </c>
      <c r="M20" s="7" t="s">
        <v>96</v>
      </c>
      <c r="N20" s="7" t="s">
        <v>97</v>
      </c>
      <c r="O20" s="7">
        <v>9611115509</v>
      </c>
      <c r="P20" s="7" t="s">
        <v>98</v>
      </c>
      <c r="Q20" s="7" t="s">
        <v>99</v>
      </c>
      <c r="R20" s="3" t="str">
        <f t="shared" si="4"/>
        <v>{"code": "pg.gandhala","name": "Gandhala", "description": "Gandhala", "centreType": "SC", "pincode": null,"domainUrl": "https://e4h-dev.selcofoundation.org", "type": "SC", "logoId": "https://selco-assets.s3.ap-south-1.amazonaws.com/logo.png", </v>
      </c>
      <c r="S20" s="3" t="str">
        <f t="shared" si="5"/>
        <v>KA-RCH-2748771637</v>
      </c>
      <c r="T20" s="3" t="str">
        <f t="shared" si="6"/>
        <v>"imageId": null, "twitterUrl": null,"facebookUrl": null,"OfficeTimings": { "Mon - Fri": "9.00 AM - 6.00 PM" }, "city": { "name": "Gandhala", "localName": null,"districtCode": "RAICHUR","districtName": "Raichur",</v>
      </c>
      <c r="U20" s="3" t="str">
        <f t="shared" si="7"/>
        <v> "blockCode": "raichur.raichur", "districtTenantCode": "pg.gandhala","regionName": null,"ulbGrade": null, "longitude": null, "latitude": null, "shapeFileLocation": null,"captcha": null,"code": "KA-RCH-2748771637","ddrName": null },  "address": "Karnataka","contactNumber": "9611115509" }</v>
      </c>
      <c r="V20" s="3" t="str">
        <f t="shared" si="8"/>
        <v>{"code": "pg.gandhala","name": "Gandhala", "description": "Gandhala",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"Gandhala", "localName": null,"districtCode": "RAICHUR","districtName": "Raichur", "blockCode": "raichur.raichur", "districtTenantCode": "pg.gandhala","regionName": null,"ulbGrade": null, "longitude": null, "latitude": null, "shapeFileLocation": null,"captcha": null,"code": "KA-RCH-2748771637","ddrName": null },  "address": "Karnataka","contactNumber": "9611115509" }</v>
      </c>
      <c r="W20" s="3" t="str">
        <f t="shared" si="9"/>
        <v>{"code":"pg.gandhala"}</v>
      </c>
      <c r="AD20" s="3" t="str">
        <f t="shared" si="10"/>
        <v>{ "code": "TENANT_TENANTS_PG_GANDHALA", "message": "Gandhala", "module": "rainmaker-im", "locale": "en_IN"},</v>
      </c>
      <c r="AE20" s="3" t="str">
        <f t="shared" si="11"/>
        <v>insert into eg_userrole_v1 values ('COMPLAINT_RESOLVER','pg.gandhala',152,'pg','2024-05-20 18:25:15.724');</v>
      </c>
      <c r="AL20" s="3" t="str">
        <f t="shared" si="14"/>
        <v>POST phc-master-list/_update_by_query{ "query": { "bool": {"must": [ {"match": {"Data.name": "pg.gandhala"}}]}},"script": "ctx._source.Data.name = 'Gandhala'"}</v>
      </c>
      <c r="AM20" s="3" t="str">
        <f t="shared" si="13"/>
        <v>POST phc-master-list/_update_by_query{ "query": { "bool": {"must": [ {"match": {"Data.tenantId": "pg.gandhala"}}]}},"script": "ctx._source.Data.phcType = 'Gandhala'"}</v>
      </c>
    </row>
    <row r="21" spans="1:39">
      <c r="A21" s="8">
        <v>20</v>
      </c>
      <c r="B21" s="8" t="s">
        <v>13</v>
      </c>
      <c r="C21" s="8" t="s">
        <v>13</v>
      </c>
      <c r="D21" s="5" t="str">
        <f t="shared" si="0"/>
        <v>raichur.raichur</v>
      </c>
      <c r="E21" s="5" t="str">
        <f t="shared" si="1"/>
        <v>RAICHUR</v>
      </c>
      <c r="F21" s="8" t="s">
        <v>100</v>
      </c>
      <c r="G21" s="5" t="str">
        <f t="shared" si="2"/>
        <v>Ganadhal</v>
      </c>
      <c r="H21" s="5" t="str">
        <f t="shared" si="3"/>
        <v>pg.ganadhal</v>
      </c>
      <c r="I21" s="6"/>
      <c r="J21" s="8" t="s">
        <v>15</v>
      </c>
      <c r="K21" s="8">
        <v>7765243444</v>
      </c>
      <c r="L21" s="8" t="s">
        <v>16</v>
      </c>
      <c r="M21" s="8" t="s">
        <v>101</v>
      </c>
      <c r="N21" s="8" t="s">
        <v>52</v>
      </c>
      <c r="O21" s="8">
        <v>9611381245</v>
      </c>
      <c r="P21" s="8" t="s">
        <v>102</v>
      </c>
      <c r="Q21" s="8" t="s">
        <v>103</v>
      </c>
      <c r="R21" s="3" t="str">
        <f t="shared" si="4"/>
        <v>{"code": "pg.ganadhal","name": "Ganadhal", "description": "Ganadhal", "centreType": "PHC", "pincode": null,"domainUrl": "https://e4h-dev.selcofoundation.org", "type": "PHC", "logoId": "https://selco-assets.s3.ap-south-1.amazonaws.com/logo.png", </v>
      </c>
      <c r="S21" s="3" t="str">
        <f t="shared" si="5"/>
        <v>KA-RCH-7765243444</v>
      </c>
      <c r="T21" s="3" t="str">
        <f t="shared" si="6"/>
        <v>"imageId": null, "twitterUrl": null,"facebookUrl": null,"OfficeTimings": { "Mon - Fri": "9.00 AM - 6.00 PM" }, "city": { "name": "Ganadhal", "localName": null,"districtCode": "RAICHUR","districtName": "Raichur",</v>
      </c>
      <c r="U21" s="3" t="str">
        <f t="shared" si="7"/>
        <v> "blockCode": "raichur.raichur", "districtTenantCode": "pg.ganadhal","regionName": null,"ulbGrade": null, "longitude": null, "latitude": null, "shapeFileLocation": null,"captcha": null,"code": "KA-RCH-7765243444","ddrName": null },  "address": "Karnataka","contactNumber": "9611381245" }</v>
      </c>
      <c r="V21" s="3" t="str">
        <f t="shared" si="8"/>
        <v>{"code": "pg.ganadhal","name": "Ganadhal", "description": "Ganadhal",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"Ganadhal", "localName": null,"districtCode": "RAICHUR","districtName": "Raichur", "blockCode": "raichur.raichur", "districtTenantCode": "pg.ganadhal","regionName": null,"ulbGrade": null, "longitude": null, "latitude": null, "shapeFileLocation": null,"captcha": null,"code": "KA-RCH-7765243444","ddrName": null },  "address": "Karnataka","contactNumber": "9611381245" }</v>
      </c>
      <c r="W21" s="3" t="str">
        <f t="shared" si="9"/>
        <v>{"code":"pg.ganadhal"}</v>
      </c>
      <c r="AD21" s="3" t="str">
        <f t="shared" si="10"/>
        <v>{ "code": "TENANT_TENANTS_PG_GANADHAL", "message": "Ganadhal", "module": "rainmaker-im", "locale": "en_IN"},</v>
      </c>
      <c r="AE21" s="3" t="str">
        <f t="shared" si="11"/>
        <v>insert into eg_userrole_v1 values ('COMPLAINT_RESOLVER','pg.ganadhal',152,'pg','2024-05-20 18:25:15.724');</v>
      </c>
      <c r="AL21" s="3" t="str">
        <f t="shared" si="14"/>
        <v>POST phc-master-list/_update_by_query{ "query": { "bool": {"must": [ {"match": {"Data.name": "pg.ganadhal"}}]}},"script": "ctx._source.Data.name = 'Ganadhal'"}</v>
      </c>
      <c r="AM21" s="3" t="str">
        <f t="shared" si="13"/>
        <v>POST phc-master-list/_update_by_query{ "query": { "bool": {"must": [ {"match": {"Data.tenantId": "pg.ganadhal"}}]}},"script": "ctx._source.Data.phcType = 'Ganadhal'"}</v>
      </c>
    </row>
    <row r="22" ht="31" spans="1:39">
      <c r="A22" s="7">
        <v>21</v>
      </c>
      <c r="B22" s="7" t="s">
        <v>13</v>
      </c>
      <c r="C22" s="7" t="s">
        <v>104</v>
      </c>
      <c r="D22" s="5" t="str">
        <f t="shared" si="0"/>
        <v>raichur.devadurga</v>
      </c>
      <c r="E22" s="5" t="str">
        <f t="shared" si="1"/>
        <v>DEVADURGA</v>
      </c>
      <c r="F22" s="7" t="s">
        <v>105</v>
      </c>
      <c r="G22" s="5" t="str">
        <f t="shared" si="2"/>
        <v>Mustur</v>
      </c>
      <c r="H22" s="5" t="str">
        <f t="shared" si="3"/>
        <v>pg.mustur</v>
      </c>
      <c r="I22" s="5"/>
      <c r="J22" s="7" t="s">
        <v>22</v>
      </c>
      <c r="K22" s="7">
        <v>6562448370</v>
      </c>
      <c r="L22" s="7" t="s">
        <v>16</v>
      </c>
      <c r="M22" s="7" t="s">
        <v>106</v>
      </c>
      <c r="N22" s="7" t="s">
        <v>52</v>
      </c>
      <c r="O22" s="7">
        <v>7975537552</v>
      </c>
      <c r="P22" s="7" t="s">
        <v>107</v>
      </c>
      <c r="Q22" s="7" t="s">
        <v>108</v>
      </c>
      <c r="R22" s="3" t="str">
        <f t="shared" si="4"/>
        <v>{"code": "pg.mustur","name": "Mustur", "description": "Mustur", "centreType": "SC", "pincode": null,"domainUrl": "https://e4h-dev.selcofoundation.org", "type": "SC", "logoId": "https://selco-assets.s3.ap-south-1.amazonaws.com/logo.png", </v>
      </c>
      <c r="S22" s="3" t="str">
        <f t="shared" si="5"/>
        <v>KA-RCH-6562448370</v>
      </c>
      <c r="T22" s="3" t="str">
        <f t="shared" si="6"/>
        <v>"imageId": null, "twitterUrl": null,"facebookUrl": null,"OfficeTimings": { "Mon - Fri": "9.00 AM - 6.00 PM" }, "city": { "name": "Mustur", "localName": null,"districtCode": "RAICHUR","districtName": "Raichur",</v>
      </c>
      <c r="U22" s="3" t="str">
        <f t="shared" si="7"/>
        <v> "blockCode": "raichur.devadurga", "districtTenantCode": "pg.mustur","regionName": null,"ulbGrade": null, "longitude": null, "latitude": null, "shapeFileLocation": null,"captcha": null,"code": "KA-RCH-6562448370","ddrName": null },  "address": "Karnataka","contactNumber": "7975537552" }</v>
      </c>
      <c r="V22" s="3" t="str">
        <f t="shared" si="8"/>
        <v>{"code": "pg.mustur","name": "Mustur", "description": "Mustur",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"Mustur", "localName": null,"districtCode": "RAICHUR","districtName": "Raichur", "blockCode": "raichur.devadurga", "districtTenantCode": "pg.mustur","regionName": null,"ulbGrade": null, "longitude": null, "latitude": null, "shapeFileLocation": null,"captcha": null,"code": "KA-RCH-6562448370","ddrName": null },  "address": "Karnataka","contactNumber": "7975537552" }</v>
      </c>
      <c r="W22" s="3" t="str">
        <f t="shared" si="9"/>
        <v>{"code":"pg.mustur"}</v>
      </c>
      <c r="AD22" s="3" t="str">
        <f t="shared" si="10"/>
        <v>{ "code": "TENANT_TENANTS_PG_MUSTUR", "message": "Mustur", "module": "rainmaker-im", "locale": "en_IN"},</v>
      </c>
      <c r="AE22" s="3" t="str">
        <f t="shared" si="11"/>
        <v>insert into eg_userrole_v1 values ('COMPLAINT_RESOLVER','pg.mustur',152,'pg','2024-05-20 18:25:15.724');</v>
      </c>
      <c r="AL22" s="3" t="str">
        <f t="shared" si="14"/>
        <v>POST phc-master-list/_update_by_query{ "query": { "bool": {"must": [ {"match": {"Data.name": "pg.mustur"}}]}},"script": "ctx._source.Data.name = 'Mustur'"}</v>
      </c>
      <c r="AM22" s="3" t="str">
        <f t="shared" si="13"/>
        <v>POST phc-master-list/_update_by_query{ "query": { "bool": {"must": [ {"match": {"Data.tenantId": "pg.mustur"}}]}},"script": "ctx._source.Data.phcType = 'Mustur'"}</v>
      </c>
    </row>
    <row r="23" ht="31" spans="1:39">
      <c r="A23" s="7">
        <v>22</v>
      </c>
      <c r="B23" s="7" t="s">
        <v>13</v>
      </c>
      <c r="C23" s="7" t="s">
        <v>104</v>
      </c>
      <c r="D23" s="5" t="str">
        <f t="shared" si="0"/>
        <v>raichur.devadurga</v>
      </c>
      <c r="E23" s="5" t="str">
        <f t="shared" si="1"/>
        <v>DEVADURGA</v>
      </c>
      <c r="F23" s="7" t="s">
        <v>109</v>
      </c>
      <c r="G23" s="5" t="str">
        <f t="shared" si="2"/>
        <v>Masarkal</v>
      </c>
      <c r="H23" s="5" t="str">
        <f t="shared" si="3"/>
        <v>pg.masarkal</v>
      </c>
      <c r="I23" s="5"/>
      <c r="J23" s="7" t="s">
        <v>15</v>
      </c>
      <c r="K23" s="7">
        <v>2584687350</v>
      </c>
      <c r="L23" s="7" t="s">
        <v>16</v>
      </c>
      <c r="M23" s="7" t="s">
        <v>110</v>
      </c>
      <c r="N23" s="7" t="s">
        <v>52</v>
      </c>
      <c r="O23" s="7">
        <v>9742410539</v>
      </c>
      <c r="P23" s="7" t="s">
        <v>111</v>
      </c>
      <c r="Q23" s="7" t="s">
        <v>112</v>
      </c>
      <c r="R23" s="3" t="str">
        <f t="shared" si="4"/>
        <v>{"code": "pg.masarkal","name": "Masarkal", "description": "Masarkal", "centreType": "PHC", "pincode": null,"domainUrl": "https://e4h-dev.selcofoundation.org", "type": "PHC", "logoId": "https://selco-assets.s3.ap-south-1.amazonaws.com/logo.png", </v>
      </c>
      <c r="S23" s="3" t="str">
        <f t="shared" si="5"/>
        <v>KA-RCH-2584687350</v>
      </c>
      <c r="T23" s="3" t="str">
        <f t="shared" si="6"/>
        <v>"imageId": null, "twitterUrl": null,"facebookUrl": null,"OfficeTimings": { "Mon - Fri": "9.00 AM - 6.00 PM" }, "city": { "name": "Masarkal", "localName": null,"districtCode": "RAICHUR","districtName": "Raichur",</v>
      </c>
      <c r="U23" s="3" t="str">
        <f t="shared" si="7"/>
        <v> "blockCode": "raichur.devadurga", "districtTenantCode": "pg.masarkal","regionName": null,"ulbGrade": null, "longitude": null, "latitude": null, "shapeFileLocation": null,"captcha": null,"code": "KA-RCH-2584687350","ddrName": null },  "address": "Karnataka","contactNumber": "9742410539" }</v>
      </c>
      <c r="V23" s="3" t="str">
        <f t="shared" si="8"/>
        <v>{"code": "pg.masarkal","name": "Masarkal", "description": "Masarkal",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"Masarkal", "localName": null,"districtCode": "RAICHUR","districtName": "Raichur", "blockCode": "raichur.devadurga", "districtTenantCode": "pg.masarkal","regionName": null,"ulbGrade": null, "longitude": null, "latitude": null, "shapeFileLocation": null,"captcha": null,"code": "KA-RCH-2584687350","ddrName": null },  "address": "Karnataka","contactNumber": "9742410539" }</v>
      </c>
      <c r="W23" s="3" t="str">
        <f t="shared" si="9"/>
        <v>{"code":"pg.masarkal"}</v>
      </c>
      <c r="AD23" s="3" t="str">
        <f t="shared" si="10"/>
        <v>{ "code": "TENANT_TENANTS_PG_MASARKAL", "message": "Masarkal", "module": "rainmaker-im", "locale": "en_IN"},</v>
      </c>
      <c r="AE23" s="3" t="str">
        <f t="shared" si="11"/>
        <v>insert into eg_userrole_v1 values ('COMPLAINT_RESOLVER','pg.masarkal',152,'pg','2024-05-20 18:25:15.724');</v>
      </c>
      <c r="AL23" s="3" t="str">
        <f t="shared" si="14"/>
        <v>POST phc-master-list/_update_by_query{ "query": { "bool": {"must": [ {"match": {"Data.name": "pg.masarkal"}}]}},"script": "ctx._source.Data.name = 'Masarkal'"}</v>
      </c>
      <c r="AM23" s="3" t="str">
        <f t="shared" si="13"/>
        <v>POST phc-master-list/_update_by_query{ "query": { "bool": {"must": [ {"match": {"Data.tenantId": "pg.masarkal"}}]}},"script": "ctx._source.Data.phcType = 'Masarkal'"}</v>
      </c>
    </row>
    <row r="24" ht="31" spans="1:39">
      <c r="A24" s="7">
        <v>23</v>
      </c>
      <c r="B24" s="7" t="s">
        <v>13</v>
      </c>
      <c r="C24" s="7" t="s">
        <v>104</v>
      </c>
      <c r="D24" s="5" t="str">
        <f t="shared" si="0"/>
        <v>raichur.devadurga</v>
      </c>
      <c r="E24" s="5" t="str">
        <f t="shared" si="1"/>
        <v>DEVADURGA</v>
      </c>
      <c r="F24" s="7" t="s">
        <v>113</v>
      </c>
      <c r="G24" s="5" t="str">
        <f t="shared" si="2"/>
        <v>KopparSC</v>
      </c>
      <c r="H24" s="5" t="str">
        <f t="shared" si="3"/>
        <v>pg.kopparsc</v>
      </c>
      <c r="I24" s="5"/>
      <c r="J24" s="7" t="s">
        <v>22</v>
      </c>
      <c r="K24" s="7">
        <v>6638782265</v>
      </c>
      <c r="L24" s="7" t="s">
        <v>16</v>
      </c>
      <c r="M24" s="7" t="s">
        <v>114</v>
      </c>
      <c r="N24" s="7" t="s">
        <v>52</v>
      </c>
      <c r="O24" s="7">
        <v>6361438116</v>
      </c>
      <c r="P24" s="7" t="s">
        <v>115</v>
      </c>
      <c r="Q24" s="7" t="s">
        <v>116</v>
      </c>
      <c r="R24" s="3" t="str">
        <f t="shared" si="4"/>
        <v>{"code": "pg.kopparsc","name": "Koppar SC", "description": "Koppar SC", "centreType": "SC", "pincode": null,"domainUrl": "https://e4h-dev.selcofoundation.org", "type": "SC", "logoId": "https://selco-assets.s3.ap-south-1.amazonaws.com/logo.png", </v>
      </c>
      <c r="S24" s="3" t="str">
        <f t="shared" si="5"/>
        <v>KA-RCH-6638782265</v>
      </c>
      <c r="T24" s="3" t="str">
        <f t="shared" si="6"/>
        <v>"imageId": null, "twitterUrl": null,"facebookUrl": null,"OfficeTimings": { "Mon - Fri": "9.00 AM - 6.00 PM" }, "city": { "name": "Koppar SC", "localName": null,"districtCode": "RAICHUR","districtName": "Raichur",</v>
      </c>
      <c r="U24" s="3" t="str">
        <f t="shared" si="7"/>
        <v> "blockCode": "raichur.devadurga", "districtTenantCode": "pg.kopparsc","regionName": null,"ulbGrade": null, "longitude": null, "latitude": null, "shapeFileLocation": null,"captcha": null,"code": "KA-RCH-6638782265","ddrName": null },  "address": "Karnataka","contactNumber": "6361438116" }</v>
      </c>
      <c r="V24" s="3" t="str">
        <f t="shared" si="8"/>
        <v>{"code": "pg.kopparsc","name": "Koppar SC", "description": "Koppar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"Koppar SC", "localName": null,"districtCode": "RAICHUR","districtName": "Raichur", "blockCode": "raichur.devadurga", "districtTenantCode": "pg.kopparsc","regionName": null,"ulbGrade": null, "longitude": null, "latitude": null, "shapeFileLocation": null,"captcha": null,"code": "KA-RCH-6638782265","ddrName": null },  "address": "Karnataka","contactNumber": "6361438116" }</v>
      </c>
      <c r="W24" s="3" t="str">
        <f t="shared" si="9"/>
        <v>{"code":"pg.kopparsc"}</v>
      </c>
      <c r="AD24" s="3" t="str">
        <f t="shared" si="10"/>
        <v>{ "code": "TENANT_TENANTS_PG_KOPPARSC", "message": "Koppar SC", "module": "rainmaker-im", "locale": "en_IN"},</v>
      </c>
      <c r="AE24" s="3" t="str">
        <f t="shared" si="11"/>
        <v>insert into eg_userrole_v1 values ('COMPLAINT_RESOLVER','pg.kopparsc',152,'pg','2024-05-20 18:25:15.724');</v>
      </c>
      <c r="AL24" s="3" t="str">
        <f t="shared" si="14"/>
        <v>POST phc-master-list/_update_by_query{ "query": { "bool": {"must": [ {"match": {"Data.name": "pg.kopparsc"}}]}},"script": "ctx._source.Data.name = 'Koppar SC'"}</v>
      </c>
      <c r="AM24" s="3" t="str">
        <f t="shared" si="13"/>
        <v>POST phc-master-list/_update_by_query{ "query": { "bool": {"must": [ {"match": {"Data.tenantId": "pg.kopparsc"}}]}},"script": "ctx._source.Data.phcType = 'Koppar SC'"}</v>
      </c>
    </row>
    <row r="25" ht="31" spans="1:39">
      <c r="A25" s="7">
        <v>24</v>
      </c>
      <c r="B25" s="7" t="s">
        <v>13</v>
      </c>
      <c r="C25" s="7" t="s">
        <v>104</v>
      </c>
      <c r="D25" s="5" t="str">
        <f t="shared" si="0"/>
        <v>raichur.devadurga</v>
      </c>
      <c r="E25" s="5" t="str">
        <f t="shared" si="1"/>
        <v>DEVADURGA</v>
      </c>
      <c r="F25" s="7" t="s">
        <v>117</v>
      </c>
      <c r="G25" s="5" t="str">
        <f t="shared" si="2"/>
        <v>Yatgal</v>
      </c>
      <c r="H25" s="5" t="str">
        <f t="shared" si="3"/>
        <v>pg.yatgal</v>
      </c>
      <c r="I25" s="5"/>
      <c r="J25" s="7" t="s">
        <v>22</v>
      </c>
      <c r="K25" s="7">
        <v>6576736471</v>
      </c>
      <c r="L25" s="7" t="s">
        <v>16</v>
      </c>
      <c r="M25" s="7" t="s">
        <v>118</v>
      </c>
      <c r="N25" s="7" t="s">
        <v>24</v>
      </c>
      <c r="O25" s="7">
        <v>8880606652</v>
      </c>
      <c r="P25" s="7" t="s">
        <v>119</v>
      </c>
      <c r="Q25" s="7" t="s">
        <v>120</v>
      </c>
      <c r="R25" s="3" t="str">
        <f t="shared" si="4"/>
        <v>{"code": "pg.yatgal","name": "Yatgal", "description": "Yatgal", "centreType": "SC", "pincode": null,"domainUrl": "https://e4h-dev.selcofoundation.org", "type": "SC", "logoId": "https://selco-assets.s3.ap-south-1.amazonaws.com/logo.png", </v>
      </c>
      <c r="S25" s="3" t="str">
        <f t="shared" si="5"/>
        <v>KA-RCH-6576736471</v>
      </c>
      <c r="T25" s="3" t="str">
        <f t="shared" si="6"/>
        <v>"imageId": null, "twitterUrl": null,"facebookUrl": null,"OfficeTimings": { "Mon - Fri": "9.00 AM - 6.00 PM" }, "city": { "name": "Yatgal", "localName": null,"districtCode": "RAICHUR","districtName": "Raichur",</v>
      </c>
      <c r="U25" s="3" t="str">
        <f t="shared" si="7"/>
        <v> "blockCode": "raichur.devadurga", "districtTenantCode": "pg.yatgal","regionName": null,"ulbGrade": null, "longitude": null, "latitude": null, "shapeFileLocation": null,"captcha": null,"code": "KA-RCH-6576736471","ddrName": null },  "address": "Karnataka","contactNumber": "8880606652" }</v>
      </c>
      <c r="V25" s="3" t="str">
        <f t="shared" si="8"/>
        <v>{"code": "pg.yatgal","name": "Yatgal", "description": "Yatgal",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"Yatgal", "localName": null,"districtCode": "RAICHUR","districtName": "Raichur", "blockCode": "raichur.devadurga", "districtTenantCode": "pg.yatgal","regionName": null,"ulbGrade": null, "longitude": null, "latitude": null, "shapeFileLocation": null,"captcha": null,"code": "KA-RCH-6576736471","ddrName": null },  "address": "Karnataka","contactNumber": "8880606652" }</v>
      </c>
      <c r="W25" s="3" t="str">
        <f t="shared" si="9"/>
        <v>{"code":"pg.yatgal"}</v>
      </c>
      <c r="AD25" s="3" t="str">
        <f t="shared" si="10"/>
        <v>{ "code": "TENANT_TENANTS_PG_YATGAL", "message": "Yatgal", "module": "rainmaker-im", "locale": "en_IN"},</v>
      </c>
      <c r="AE25" s="3" t="str">
        <f t="shared" si="11"/>
        <v>insert into eg_userrole_v1 values ('COMPLAINT_RESOLVER','pg.yatgal',152,'pg','2024-05-20 18:25:15.724');</v>
      </c>
      <c r="AL25" s="3" t="str">
        <f t="shared" si="14"/>
        <v>POST phc-master-list/_update_by_query{ "query": { "bool": {"must": [ {"match": {"Data.name": "pg.yatgal"}}]}},"script": "ctx._source.Data.name = 'Yatgal'"}</v>
      </c>
      <c r="AM25" s="3" t="str">
        <f t="shared" si="13"/>
        <v>POST phc-master-list/_update_by_query{ "query": { "bool": {"must": [ {"match": {"Data.tenantId": "pg.yatgal"}}]}},"script": "ctx._source.Data.phcType = 'Yatgal'"}</v>
      </c>
    </row>
    <row r="26" ht="31" spans="1:39">
      <c r="A26" s="7">
        <v>25</v>
      </c>
      <c r="B26" s="7" t="s">
        <v>13</v>
      </c>
      <c r="C26" s="7" t="s">
        <v>104</v>
      </c>
      <c r="D26" s="5" t="str">
        <f t="shared" si="0"/>
        <v>raichur.devadurga</v>
      </c>
      <c r="E26" s="5" t="str">
        <f t="shared" si="1"/>
        <v>DEVADURGA</v>
      </c>
      <c r="F26" s="7" t="s">
        <v>121</v>
      </c>
      <c r="G26" s="5" t="str">
        <f t="shared" si="2"/>
        <v>DevadurgaTalukaHospital</v>
      </c>
      <c r="H26" s="5" t="str">
        <f t="shared" si="3"/>
        <v>pg.devadurgatalukahospital</v>
      </c>
      <c r="I26" s="5"/>
      <c r="J26" s="7" t="s">
        <v>122</v>
      </c>
      <c r="K26" s="7">
        <v>6384333545</v>
      </c>
      <c r="L26" s="7" t="s">
        <v>16</v>
      </c>
      <c r="M26" s="7" t="s">
        <v>123</v>
      </c>
      <c r="N26" s="7" t="s">
        <v>52</v>
      </c>
      <c r="O26" s="7">
        <v>9448083275</v>
      </c>
      <c r="P26" s="7" t="s">
        <v>124</v>
      </c>
      <c r="Q26" s="7" t="s">
        <v>125</v>
      </c>
      <c r="R26" s="3" t="str">
        <f t="shared" si="4"/>
        <v>{"code": "pg.devadurgatalukahospital","name": "Devadurga Taluka Hospital", "description": "Devadurga Taluka Hospital", "centreType": "TH", "pincode": null,"domainUrl": "https://e4h-dev.selcofoundation.org", "type": "TH", "logoId": "https://selco-assets.s3.ap-south-1.amazonaws.com/logo.png", </v>
      </c>
      <c r="S26" s="3" t="str">
        <f t="shared" si="5"/>
        <v>KA-RCH-6384333545</v>
      </c>
      <c r="T26" s="3" t="str">
        <f t="shared" si="6"/>
        <v>"imageId": null, "twitterUrl": null,"facebookUrl": null,"OfficeTimings": { "Mon - Fri": "9.00 AM - 6.00 PM" }, "city": { "name": "Devadurga Taluka Hospital", "localName": null,"districtCode": "RAICHUR","districtName": "Raichur",</v>
      </c>
      <c r="U26" s="3" t="str">
        <f t="shared" si="7"/>
        <v> "blockCode": "raichur.devadurga", "districtTenantCode": "pg.devadurgatalukahospital","regionName": null,"ulbGrade": null, "longitude": null, "latitude": null, "shapeFileLocation": null,"captcha": null,"code": "KA-RCH-6384333545","ddrName": null },  "address": "Karnataka","contactNumber": "9448083275" }</v>
      </c>
      <c r="V26" s="3" t="str">
        <f t="shared" si="8"/>
        <v>{"code": "pg.devadurgatalukahospital","name": "Devadurga Taluka Hospital", "description": "Devadurga Taluka Hospital", "centreType": "TH", "pincode": null,"domainUrl": "https://e4h-dev.selcofoundation.org", "type": "TH", "logoId": "https://selco-assets.s3.ap-south-1.amazonaws.com/logo.png", "imageId": null, "twitterUrl": null,"facebookUrl": null,"OfficeTimings": { "Mon - Fri": "9.00 AM - 6.00 PM" }, "city": { "name": "Devadurga Taluka Hospital", "localName": null,"districtCode": "RAICHUR","districtName": "Raichur", "blockCode": "raichur.devadurga", "districtTenantCode": "pg.devadurgatalukahospital","regionName": null,"ulbGrade": null, "longitude": null, "latitude": null, "shapeFileLocation": null,"captcha": null,"code": "KA-RCH-6384333545","ddrName": null },  "address": "Karnataka","contactNumber": "9448083275" }</v>
      </c>
      <c r="W26" s="3" t="str">
        <f t="shared" si="9"/>
        <v>{"code":"pg.devadurgatalukahospital"}</v>
      </c>
      <c r="AD26" s="3" t="str">
        <f t="shared" si="10"/>
        <v>{ "code": "TENANT_TENANTS_PG_DEVADURGATALUKAHOSPITAL", "message": "Devadurga Taluka Hospital", "module": "rainmaker-im", "locale": "en_IN"},</v>
      </c>
      <c r="AE26" s="3" t="str">
        <f t="shared" si="11"/>
        <v>insert into eg_userrole_v1 values ('COMPLAINT_RESOLVER','pg.devadurgatalukahospital',152,'pg','2024-05-20 18:25:15.724');</v>
      </c>
      <c r="AL26" s="3" t="str">
        <f t="shared" si="14"/>
        <v>POST phc-master-list/_update_by_query{ "query": { "bool": {"must": [ {"match": {"Data.name": "pg.devadurgatalukahospital"}}]}},"script": "ctx._source.Data.name = 'Devadurga Taluka Hospital'"}</v>
      </c>
      <c r="AM26" s="3" t="str">
        <f t="shared" si="13"/>
        <v>POST phc-master-list/_update_by_query{ "query": { "bool": {"must": [ {"match": {"Data.tenantId": "pg.devadurgatalukahospital"}}]}},"script": "ctx._source.Data.phcType = 'Devadurga Taluka Hospital'"}</v>
      </c>
    </row>
    <row r="27" ht="31" spans="1:39">
      <c r="A27" s="7">
        <v>26</v>
      </c>
      <c r="B27" s="7" t="s">
        <v>13</v>
      </c>
      <c r="C27" s="7" t="s">
        <v>104</v>
      </c>
      <c r="D27" s="5" t="str">
        <f t="shared" si="0"/>
        <v>raichur.devadurga</v>
      </c>
      <c r="E27" s="5" t="str">
        <f t="shared" si="1"/>
        <v>DEVADURGA</v>
      </c>
      <c r="F27" s="7" t="s">
        <v>126</v>
      </c>
      <c r="G27" s="5" t="str">
        <f t="shared" si="2"/>
        <v>Jalahalli</v>
      </c>
      <c r="H27" s="5" t="str">
        <f t="shared" si="3"/>
        <v>pg.jalahalli</v>
      </c>
      <c r="I27" s="5"/>
      <c r="J27" s="7" t="s">
        <v>127</v>
      </c>
      <c r="K27" s="7">
        <v>2516523624</v>
      </c>
      <c r="L27" s="7" t="s">
        <v>16</v>
      </c>
      <c r="M27" s="7" t="s">
        <v>128</v>
      </c>
      <c r="N27" s="7" t="s">
        <v>52</v>
      </c>
      <c r="O27" s="7">
        <v>9502767387</v>
      </c>
      <c r="P27" s="7" t="s">
        <v>129</v>
      </c>
      <c r="Q27" s="7" t="s">
        <v>130</v>
      </c>
      <c r="R27" s="3" t="str">
        <f t="shared" si="4"/>
        <v>{"code": "pg.jalahalli","name": "Jalahalli", "description": "Jalahalli", "centreType": "CHC", "pincode": null,"domainUrl": "https://e4h-dev.selcofoundation.org", "type": "CHC", "logoId": "https://selco-assets.s3.ap-south-1.amazonaws.com/logo.png", </v>
      </c>
      <c r="S27" s="3" t="str">
        <f t="shared" si="5"/>
        <v>KA-RCH-2516523624</v>
      </c>
      <c r="T27" s="3" t="str">
        <f t="shared" si="6"/>
        <v>"imageId": null, "twitterUrl": null,"facebookUrl": null,"OfficeTimings": { "Mon - Fri": "9.00 AM - 6.00 PM" }, "city": { "name": "Jalahalli", "localName": null,"districtCode": "RAICHUR","districtName": "Raichur",</v>
      </c>
      <c r="U27" s="3" t="str">
        <f t="shared" si="7"/>
        <v> "blockCode": "raichur.devadurga", "districtTenantCode": "pg.jalahalli","regionName": null,"ulbGrade": null, "longitude": null, "latitude": null, "shapeFileLocation": null,"captcha": null,"code": "KA-RCH-2516523624","ddrName": null },  "address": "Karnataka","contactNumber": "9502767387" }</v>
      </c>
      <c r="V27" s="3" t="str">
        <f t="shared" si="8"/>
        <v>{"code": "pg.jalahalli","name": "Jalahalli", "description": "Jalahalli", "centreType": "CHC", "pincode": null,"domainUrl": "https://e4h-dev.selcofoundation.org", "type": "CHC", "logoId": "https://selco-assets.s3.ap-south-1.amazonaws.com/logo.png", "imageId": null, "twitterUrl": null,"facebookUrl": null,"OfficeTimings": { "Mon - Fri": "9.00 AM - 6.00 PM" }, "city": { "name": "Jalahalli", "localName": null,"districtCode": "RAICHUR","districtName": "Raichur", "blockCode": "raichur.devadurga", "districtTenantCode": "pg.jalahalli","regionName": null,"ulbGrade": null, "longitude": null, "latitude": null, "shapeFileLocation": null,"captcha": null,"code": "KA-RCH-2516523624","ddrName": null },  "address": "Karnataka","contactNumber": "9502767387" }</v>
      </c>
      <c r="W27" s="3" t="str">
        <f t="shared" si="9"/>
        <v>{"code":"pg.jalahalli"}</v>
      </c>
      <c r="AD27" s="3" t="str">
        <f t="shared" si="10"/>
        <v>{ "code": "TENANT_TENANTS_PG_JALAHALLI", "message": "Jalahalli", "module": "rainmaker-im", "locale": "en_IN"},</v>
      </c>
      <c r="AE27" s="3" t="str">
        <f t="shared" si="11"/>
        <v>insert into eg_userrole_v1 values ('COMPLAINT_RESOLVER','pg.jalahalli',152,'pg','2024-05-20 18:25:15.724');</v>
      </c>
      <c r="AL27" s="3" t="str">
        <f t="shared" si="14"/>
        <v>POST phc-master-list/_update_by_query{ "query": { "bool": {"must": [ {"match": {"Data.name": "pg.jalahalli"}}]}},"script": "ctx._source.Data.name = 'Jalahalli'"}</v>
      </c>
      <c r="AM27" s="3" t="str">
        <f t="shared" si="13"/>
        <v>POST phc-master-list/_update_by_query{ "query": { "bool": {"must": [ {"match": {"Data.tenantId": "pg.jalahalli"}}]}},"script": "ctx._source.Data.phcType = 'Jalahalli'"}</v>
      </c>
    </row>
    <row r="28" ht="31" spans="1:39">
      <c r="A28" s="7">
        <v>27</v>
      </c>
      <c r="B28" s="7" t="s">
        <v>13</v>
      </c>
      <c r="C28" s="7" t="s">
        <v>104</v>
      </c>
      <c r="D28" s="5" t="str">
        <f t="shared" si="0"/>
        <v>raichur.devadurga</v>
      </c>
      <c r="E28" s="5" t="str">
        <f t="shared" si="1"/>
        <v>DEVADURGA</v>
      </c>
      <c r="F28" s="7" t="s">
        <v>131</v>
      </c>
      <c r="G28" s="5" t="str">
        <f t="shared" si="2"/>
        <v>Karigudda</v>
      </c>
      <c r="H28" s="5" t="str">
        <f t="shared" si="3"/>
        <v>pg.karigudda</v>
      </c>
      <c r="I28" s="5"/>
      <c r="J28" s="7" t="s">
        <v>22</v>
      </c>
      <c r="K28" s="7">
        <v>5725777865</v>
      </c>
      <c r="L28" s="7" t="s">
        <v>16</v>
      </c>
      <c r="M28" s="7" t="s">
        <v>132</v>
      </c>
      <c r="N28" s="7" t="s">
        <v>24</v>
      </c>
      <c r="O28" s="7">
        <v>9686544469</v>
      </c>
      <c r="P28" s="7" t="s">
        <v>133</v>
      </c>
      <c r="Q28" s="7" t="s">
        <v>134</v>
      </c>
      <c r="R28" s="3" t="str">
        <f t="shared" si="4"/>
        <v>{"code": "pg.karigudda","name": "Karigudda", "description": "Karigudda", "centreType": "SC", "pincode": null,"domainUrl": "https://e4h-dev.selcofoundation.org", "type": "SC", "logoId": "https://selco-assets.s3.ap-south-1.amazonaws.com/logo.png", </v>
      </c>
      <c r="S28" s="3" t="str">
        <f t="shared" si="5"/>
        <v>KA-RCH-5725777865</v>
      </c>
      <c r="T28" s="3" t="str">
        <f t="shared" si="6"/>
        <v>"imageId": null, "twitterUrl": null,"facebookUrl": null,"OfficeTimings": { "Mon - Fri": "9.00 AM - 6.00 PM" }, "city": { "name": "Karigudda", "localName": null,"districtCode": "RAICHUR","districtName": "Raichur",</v>
      </c>
      <c r="U28" s="3" t="str">
        <f t="shared" si="7"/>
        <v> "blockCode": "raichur.devadurga", "districtTenantCode": "pg.karigudda","regionName": null,"ulbGrade": null, "longitude": null, "latitude": null, "shapeFileLocation": null,"captcha": null,"code": "KA-RCH-5725777865","ddrName": null },  "address": "Karnataka","contactNumber": "9686544469" }</v>
      </c>
      <c r="V28" s="3" t="str">
        <f t="shared" si="8"/>
        <v>{"code": "pg.karigudda","name": "Karigudda", "description": "Karigudda",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"Karigudda", "localName": null,"districtCode": "RAICHUR","districtName": "Raichur", "blockCode": "raichur.devadurga", "districtTenantCode": "pg.karigudda","regionName": null,"ulbGrade": null, "longitude": null, "latitude": null, "shapeFileLocation": null,"captcha": null,"code": "KA-RCH-5725777865","ddrName": null },  "address": "Karnataka","contactNumber": "9686544469" }</v>
      </c>
      <c r="W28" s="3" t="str">
        <f t="shared" si="9"/>
        <v>{"code":"pg.karigudda"}</v>
      </c>
      <c r="AD28" s="3" t="str">
        <f t="shared" si="10"/>
        <v>{ "code": "TENANT_TENANTS_PG_KARIGUDDA", "message": "Karigudda", "module": "rainmaker-im", "locale": "en_IN"},</v>
      </c>
      <c r="AE28" s="3" t="str">
        <f t="shared" si="11"/>
        <v>insert into eg_userrole_v1 values ('COMPLAINT_RESOLVER','pg.karigudda',152,'pg','2024-05-20 18:25:15.724');</v>
      </c>
      <c r="AL28" s="3" t="str">
        <f t="shared" si="14"/>
        <v>POST phc-master-list/_update_by_query{ "query": { "bool": {"must": [ {"match": {"Data.name": "pg.karigudda"}}]}},"script": "ctx._source.Data.name = 'Karigudda'"}</v>
      </c>
      <c r="AM28" s="3" t="str">
        <f t="shared" si="13"/>
        <v>POST phc-master-list/_update_by_query{ "query": { "bool": {"must": [ {"match": {"Data.tenantId": "pg.karigudda"}}]}},"script": "ctx._source.Data.phcType = 'Karigudda'"}</v>
      </c>
    </row>
    <row r="29" ht="31" spans="1:39">
      <c r="A29" s="7">
        <v>28</v>
      </c>
      <c r="B29" s="7" t="s">
        <v>13</v>
      </c>
      <c r="C29" s="7" t="s">
        <v>104</v>
      </c>
      <c r="D29" s="5" t="str">
        <f t="shared" si="0"/>
        <v>raichur.devadurga</v>
      </c>
      <c r="E29" s="5" t="str">
        <f t="shared" si="1"/>
        <v>DEVADURGA</v>
      </c>
      <c r="F29" s="7" t="s">
        <v>135</v>
      </c>
      <c r="G29" s="5" t="str">
        <f t="shared" si="2"/>
        <v>GalagSC</v>
      </c>
      <c r="H29" s="5" t="str">
        <f t="shared" si="3"/>
        <v>pg.galagsc</v>
      </c>
      <c r="I29" s="5"/>
      <c r="J29" s="7" t="s">
        <v>22</v>
      </c>
      <c r="K29" s="7">
        <v>7863431768</v>
      </c>
      <c r="L29" s="7" t="s">
        <v>16</v>
      </c>
      <c r="M29" s="7" t="s">
        <v>136</v>
      </c>
      <c r="N29" s="7" t="s">
        <v>59</v>
      </c>
      <c r="O29" s="7">
        <v>6362813402</v>
      </c>
      <c r="P29" s="7" t="s">
        <v>137</v>
      </c>
      <c r="Q29" s="7" t="s">
        <v>138</v>
      </c>
      <c r="R29" s="3" t="str">
        <f t="shared" si="4"/>
        <v>{"code": "pg.galagsc","name": "Galag SC", "description": "Galag SC", "centreType": "SC", "pincode": null,"domainUrl": "https://e4h-dev.selcofoundation.org", "type": "SC", "logoId": "https://selco-assets.s3.ap-south-1.amazonaws.com/logo.png", </v>
      </c>
      <c r="S29" s="3" t="str">
        <f t="shared" si="5"/>
        <v>KA-RCH-7863431768</v>
      </c>
      <c r="T29" s="3" t="str">
        <f t="shared" si="6"/>
        <v>"imageId": null, "twitterUrl": null,"facebookUrl": null,"OfficeTimings": { "Mon - Fri": "9.00 AM - 6.00 PM" }, "city": { "name": "Galag SC", "localName": null,"districtCode": "RAICHUR","districtName": "Raichur",</v>
      </c>
      <c r="U29" s="3" t="str">
        <f t="shared" si="7"/>
        <v> "blockCode": "raichur.devadurga", "districtTenantCode": "pg.galagsc","regionName": null,"ulbGrade": null, "longitude": null, "latitude": null, "shapeFileLocation": null,"captcha": null,"code": "KA-RCH-7863431768","ddrName": null },  "address": "Karnataka","contactNumber": "6362813402" }</v>
      </c>
      <c r="V29" s="3" t="str">
        <f t="shared" si="8"/>
        <v>{"code": "pg.galagsc","name": "Galag SC", "description": "Galag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"Galag SC", "localName": null,"districtCode": "RAICHUR","districtName": "Raichur", "blockCode": "raichur.devadurga", "districtTenantCode": "pg.galagsc","regionName": null,"ulbGrade": null, "longitude": null, "latitude": null, "shapeFileLocation": null,"captcha": null,"code": "KA-RCH-7863431768","ddrName": null },  "address": "Karnataka","contactNumber": "6362813402" }</v>
      </c>
      <c r="W29" s="3" t="str">
        <f t="shared" si="9"/>
        <v>{"code":"pg.galagsc"}</v>
      </c>
      <c r="AD29" s="3" t="str">
        <f t="shared" si="10"/>
        <v>{ "code": "TENANT_TENANTS_PG_GALAGSC", "message": "Galag SC", "module": "rainmaker-im", "locale": "en_IN"},</v>
      </c>
      <c r="AE29" s="3" t="str">
        <f t="shared" si="11"/>
        <v>insert into eg_userrole_v1 values ('COMPLAINT_RESOLVER','pg.galagsc',152,'pg','2024-05-20 18:25:15.724');</v>
      </c>
      <c r="AL29" s="3" t="str">
        <f t="shared" si="14"/>
        <v>POST phc-master-list/_update_by_query{ "query": { "bool": {"must": [ {"match": {"Data.name": "pg.galagsc"}}]}},"script": "ctx._source.Data.name = 'Galag SC'"}</v>
      </c>
      <c r="AM29" s="3" t="str">
        <f t="shared" si="13"/>
        <v>POST phc-master-list/_update_by_query{ "query": { "bool": {"must": [ {"match": {"Data.tenantId": "pg.galagsc"}}]}},"script": "ctx._source.Data.phcType = 'Galag SC'"}</v>
      </c>
    </row>
    <row r="30" ht="31" spans="1:39">
      <c r="A30" s="7">
        <v>29</v>
      </c>
      <c r="B30" s="7" t="s">
        <v>13</v>
      </c>
      <c r="C30" s="7" t="s">
        <v>104</v>
      </c>
      <c r="D30" s="5" t="str">
        <f t="shared" si="0"/>
        <v>raichur.devadurga</v>
      </c>
      <c r="E30" s="5" t="str">
        <f t="shared" si="1"/>
        <v>DEVADURGA</v>
      </c>
      <c r="F30" s="7" t="s">
        <v>139</v>
      </c>
      <c r="G30" s="5" t="str">
        <f t="shared" si="2"/>
        <v>Ramnal</v>
      </c>
      <c r="H30" s="5" t="str">
        <f t="shared" si="3"/>
        <v>pg.ramnal</v>
      </c>
      <c r="I30" s="5"/>
      <c r="J30" s="7" t="s">
        <v>22</v>
      </c>
      <c r="K30" s="7">
        <v>5327743448</v>
      </c>
      <c r="L30" s="7" t="s">
        <v>16</v>
      </c>
      <c r="M30" s="7" t="s">
        <v>140</v>
      </c>
      <c r="N30" s="7" t="s">
        <v>141</v>
      </c>
      <c r="O30" s="7">
        <v>8147657092</v>
      </c>
      <c r="P30" s="7" t="s">
        <v>142</v>
      </c>
      <c r="Q30" s="7" t="s">
        <v>143</v>
      </c>
      <c r="R30" s="3" t="str">
        <f t="shared" si="4"/>
        <v>{"code": "pg.ramnal","name": "Ramnal", "description": "Ramnal", "centreType": "SC", "pincode": null,"domainUrl": "https://e4h-dev.selcofoundation.org", "type": "SC", "logoId": "https://selco-assets.s3.ap-south-1.amazonaws.com/logo.png", </v>
      </c>
      <c r="S30" s="3" t="str">
        <f t="shared" si="5"/>
        <v>KA-RCH-5327743448</v>
      </c>
      <c r="T30" s="3" t="str">
        <f t="shared" si="6"/>
        <v>"imageId": null, "twitterUrl": null,"facebookUrl": null,"OfficeTimings": { "Mon - Fri": "9.00 AM - 6.00 PM" }, "city": { "name": "Ramnal", "localName": null,"districtCode": "RAICHUR","districtName": "Raichur",</v>
      </c>
      <c r="U30" s="3" t="str">
        <f t="shared" si="7"/>
        <v> "blockCode": "raichur.devadurga", "districtTenantCode": "pg.ramnal","regionName": null,"ulbGrade": null, "longitude": null, "latitude": null, "shapeFileLocation": null,"captcha": null,"code": "KA-RCH-5327743448","ddrName": null },  "address": "Karnataka","contactNumber": "8147657092" }</v>
      </c>
      <c r="V30" s="3" t="str">
        <f t="shared" si="8"/>
        <v>{"code": "pg.ramnal","name": "Ramnal", "description": "Ramnal",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"Ramnal", "localName": null,"districtCode": "RAICHUR","districtName": "Raichur", "blockCode": "raichur.devadurga", "districtTenantCode": "pg.ramnal","regionName": null,"ulbGrade": null, "longitude": null, "latitude": null, "shapeFileLocation": null,"captcha": null,"code": "KA-RCH-5327743448","ddrName": null },  "address": "Karnataka","contactNumber": "8147657092" }</v>
      </c>
      <c r="W30" s="3" t="str">
        <f t="shared" si="9"/>
        <v>{"code":"pg.ramnal"}</v>
      </c>
      <c r="AD30" s="3" t="str">
        <f t="shared" si="10"/>
        <v>{ "code": "TENANT_TENANTS_PG_RAMNAL", "message": "Ramnal", "module": "rainmaker-im", "locale": "en_IN"},</v>
      </c>
      <c r="AE30" s="3" t="str">
        <f t="shared" si="11"/>
        <v>insert into eg_userrole_v1 values ('COMPLAINT_RESOLVER','pg.ramnal',152,'pg','2024-05-20 18:25:15.724');</v>
      </c>
      <c r="AL30" s="3" t="str">
        <f t="shared" si="14"/>
        <v>POST phc-master-list/_update_by_query{ "query": { "bool": {"must": [ {"match": {"Data.name": "pg.ramnal"}}]}},"script": "ctx._source.Data.name = 'Ramnal'"}</v>
      </c>
      <c r="AM30" s="3" t="str">
        <f t="shared" si="13"/>
        <v>POST phc-master-list/_update_by_query{ "query": { "bool": {"must": [ {"match": {"Data.tenantId": "pg.ramnal"}}]}},"script": "ctx._source.Data.phcType = 'Ramnal'"}</v>
      </c>
    </row>
    <row r="31" ht="31" spans="1:39">
      <c r="A31" s="7">
        <v>30</v>
      </c>
      <c r="B31" s="7" t="s">
        <v>13</v>
      </c>
      <c r="C31" s="7" t="s">
        <v>104</v>
      </c>
      <c r="D31" s="5" t="str">
        <f t="shared" si="0"/>
        <v>raichur.devadurga</v>
      </c>
      <c r="E31" s="5" t="str">
        <f t="shared" si="1"/>
        <v>DEVADURGA</v>
      </c>
      <c r="F31" s="7" t="s">
        <v>144</v>
      </c>
      <c r="G31" s="5" t="str">
        <f t="shared" si="2"/>
        <v>GalagPHC</v>
      </c>
      <c r="H31" s="5" t="str">
        <f t="shared" si="3"/>
        <v>pg.galagphc</v>
      </c>
      <c r="I31" s="5"/>
      <c r="J31" s="7" t="s">
        <v>15</v>
      </c>
      <c r="K31" s="7">
        <v>8165864433</v>
      </c>
      <c r="L31" s="7" t="s">
        <v>16</v>
      </c>
      <c r="M31" s="7" t="s">
        <v>145</v>
      </c>
      <c r="N31" s="7" t="s">
        <v>52</v>
      </c>
      <c r="O31" s="7">
        <v>8073435381</v>
      </c>
      <c r="P31" s="7" t="s">
        <v>146</v>
      </c>
      <c r="Q31" s="7" t="s">
        <v>147</v>
      </c>
      <c r="R31" s="3" t="str">
        <f t="shared" si="4"/>
        <v>{"code": "pg.galagphc","name": "Galag PHC", "description": "Galag PHC", "centreType": "PHC", "pincode": null,"domainUrl": "https://e4h-dev.selcofoundation.org", "type": "PHC", "logoId": "https://selco-assets.s3.ap-south-1.amazonaws.com/logo.png", </v>
      </c>
      <c r="S31" s="3" t="str">
        <f t="shared" si="5"/>
        <v>KA-RCH-8165864433</v>
      </c>
      <c r="T31" s="3" t="str">
        <f t="shared" si="6"/>
        <v>"imageId": null, "twitterUrl": null,"facebookUrl": null,"OfficeTimings": { "Mon - Fri": "9.00 AM - 6.00 PM" }, "city": { "name": "Galag PHC", "localName": null,"districtCode": "RAICHUR","districtName": "Raichur",</v>
      </c>
      <c r="U31" s="3" t="str">
        <f t="shared" si="7"/>
        <v> "blockCode": "raichur.devadurga", "districtTenantCode": "pg.galagphc","regionName": null,"ulbGrade": null, "longitude": null, "latitude": null, "shapeFileLocation": null,"captcha": null,"code": "KA-RCH-8165864433","ddrName": null },  "address": "Karnataka","contactNumber": "8073435381" }</v>
      </c>
      <c r="V31" s="3" t="str">
        <f t="shared" si="8"/>
        <v>{"code": "pg.galagphc","name": "Galag PHC", "description": "Galag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"Galag PHC", "localName": null,"districtCode": "RAICHUR","districtName": "Raichur", "blockCode": "raichur.devadurga", "districtTenantCode": "pg.galagphc","regionName": null,"ulbGrade": null, "longitude": null, "latitude": null, "shapeFileLocation": null,"captcha": null,"code": "KA-RCH-8165864433","ddrName": null },  "address": "Karnataka","contactNumber": "8073435381" }</v>
      </c>
      <c r="W31" s="3" t="str">
        <f t="shared" si="9"/>
        <v>{"code":"pg.galagphc"}</v>
      </c>
      <c r="AD31" s="3" t="str">
        <f t="shared" si="10"/>
        <v>{ "code": "TENANT_TENANTS_PG_GALAGPHC", "message": "Galag PHC", "module": "rainmaker-im", "locale": "en_IN"},</v>
      </c>
      <c r="AE31" s="3" t="str">
        <f t="shared" si="11"/>
        <v>insert into eg_userrole_v1 values ('COMPLAINT_RESOLVER','pg.galagphc',152,'pg','2024-05-20 18:25:15.724');</v>
      </c>
      <c r="AL31" s="3" t="str">
        <f t="shared" si="14"/>
        <v>POST phc-master-list/_update_by_query{ "query": { "bool": {"must": [ {"match": {"Data.name": "pg.galagphc"}}]}},"script": "ctx._source.Data.name = 'Galag PHC'"}</v>
      </c>
      <c r="AM31" s="3" t="str">
        <f t="shared" si="13"/>
        <v>POST phc-master-list/_update_by_query{ "query": { "bool": {"must": [ {"match": {"Data.tenantId": "pg.galagphc"}}]}},"script": "ctx._source.Data.phcType = 'Galag PHC'"}</v>
      </c>
    </row>
    <row r="32" ht="31" spans="1:39">
      <c r="A32" s="7">
        <v>31</v>
      </c>
      <c r="B32" s="7" t="s">
        <v>13</v>
      </c>
      <c r="C32" s="7" t="s">
        <v>104</v>
      </c>
      <c r="D32" s="5" t="str">
        <f t="shared" si="0"/>
        <v>raichur.devadurga</v>
      </c>
      <c r="E32" s="5" t="str">
        <f t="shared" si="1"/>
        <v>DEVADURGA</v>
      </c>
      <c r="F32" s="7" t="s">
        <v>148</v>
      </c>
      <c r="G32" s="5" t="str">
        <f t="shared" si="2"/>
        <v>RamdurgaJagatagal</v>
      </c>
      <c r="H32" s="5" t="str">
        <f t="shared" si="3"/>
        <v>pg.ramdurgajagatagal</v>
      </c>
      <c r="I32" s="5"/>
      <c r="J32" s="7" t="s">
        <v>22</v>
      </c>
      <c r="K32" s="7">
        <v>8652657787</v>
      </c>
      <c r="L32" s="7" t="s">
        <v>16</v>
      </c>
      <c r="M32" s="7" t="s">
        <v>149</v>
      </c>
      <c r="N32" s="7" t="s">
        <v>24</v>
      </c>
      <c r="O32" s="7">
        <v>9110435937</v>
      </c>
      <c r="P32" s="7" t="s">
        <v>150</v>
      </c>
      <c r="Q32" s="7" t="s">
        <v>151</v>
      </c>
      <c r="R32" s="3" t="str">
        <f t="shared" si="4"/>
        <v>{"code": "pg.ramdurgajagatagal","name": "Ramdurga Jagatagal", "description": "Ramdurga Jagatagal", "centreType": "SC", "pincode": null,"domainUrl": "https://e4h-dev.selcofoundation.org", "type": "SC", "logoId": "https://selco-assets.s3.ap-south-1.amazonaws.com/logo.png", </v>
      </c>
      <c r="S32" s="3" t="str">
        <f t="shared" si="5"/>
        <v>KA-RCH-8652657787</v>
      </c>
      <c r="T32" s="3" t="str">
        <f t="shared" si="6"/>
        <v>"imageId": null, "twitterUrl": null,"facebookUrl": null,"OfficeTimings": { "Mon - Fri": "9.00 AM - 6.00 PM" }, "city": { "name": "Ramdurga Jagatagal", "localName": null,"districtCode": "RAICHUR","districtName": "Raichur",</v>
      </c>
      <c r="U32" s="3" t="str">
        <f t="shared" si="7"/>
        <v> "blockCode": "raichur.devadurga", "districtTenantCode": "pg.ramdurgajagatagal","regionName": null,"ulbGrade": null, "longitude": null, "latitude": null, "shapeFileLocation": null,"captcha": null,"code": "KA-RCH-8652657787","ddrName": null },  "address": "Karnataka","contactNumber": "9110435937" }</v>
      </c>
      <c r="V32" s="3" t="str">
        <f t="shared" si="8"/>
        <v>{"code": "pg.ramdurgajagatagal","name": "Ramdurga Jagatagal", "description": "Ramdurga Jagatagal",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"Ramdurga Jagatagal", "localName": null,"districtCode": "RAICHUR","districtName": "Raichur", "blockCode": "raichur.devadurga", "districtTenantCode": "pg.ramdurgajagatagal","regionName": null,"ulbGrade": null, "longitude": null, "latitude": null, "shapeFileLocation": null,"captcha": null,"code": "KA-RCH-8652657787","ddrName": null },  "address": "Karnataka","contactNumber": "9110435937" }</v>
      </c>
      <c r="W32" s="3" t="str">
        <f t="shared" si="9"/>
        <v>{"code":"pg.ramdurgajagatagal"}</v>
      </c>
      <c r="AD32" s="3" t="str">
        <f t="shared" si="10"/>
        <v>{ "code": "TENANT_TENANTS_PG_RAMDURGAJAGATAGAL", "message": "Ramdurga Jagatagal", "module": "rainmaker-im", "locale": "en_IN"},</v>
      </c>
      <c r="AE32" s="3" t="str">
        <f t="shared" si="11"/>
        <v>insert into eg_userrole_v1 values ('COMPLAINT_RESOLVER','pg.ramdurgajagatagal',152,'pg','2024-05-20 18:25:15.724');</v>
      </c>
      <c r="AL32" s="3" t="str">
        <f t="shared" si="14"/>
        <v>POST phc-master-list/_update_by_query{ "query": { "bool": {"must": [ {"match": {"Data.name": "pg.ramdurgajagatagal"}}]}},"script": "ctx._source.Data.name = 'Ramdurga Jagatagal'"}</v>
      </c>
      <c r="AM32" s="3" t="str">
        <f t="shared" si="13"/>
        <v>POST phc-master-list/_update_by_query{ "query": { "bool": {"must": [ {"match": {"Data.tenantId": "pg.ramdurgajagatagal"}}]}},"script": "ctx._source.Data.phcType = 'Ramdurga Jagatagal'"}</v>
      </c>
    </row>
    <row r="33" ht="31" spans="1:39">
      <c r="A33" s="7">
        <v>32</v>
      </c>
      <c r="B33" s="7" t="s">
        <v>13</v>
      </c>
      <c r="C33" s="7" t="s">
        <v>104</v>
      </c>
      <c r="D33" s="5" t="str">
        <f t="shared" si="0"/>
        <v>raichur.devadurga</v>
      </c>
      <c r="E33" s="5" t="str">
        <f t="shared" si="1"/>
        <v>DEVADURGA</v>
      </c>
      <c r="F33" s="7" t="s">
        <v>152</v>
      </c>
      <c r="G33" s="5" t="str">
        <f t="shared" si="2"/>
        <v>Ramdurga</v>
      </c>
      <c r="H33" s="5" t="str">
        <f t="shared" si="3"/>
        <v>pg.ramdurga</v>
      </c>
      <c r="I33" s="5"/>
      <c r="J33" s="7" t="s">
        <v>15</v>
      </c>
      <c r="K33" s="7">
        <v>5457734829</v>
      </c>
      <c r="L33" s="7" t="s">
        <v>16</v>
      </c>
      <c r="M33" s="7" t="s">
        <v>153</v>
      </c>
      <c r="N33" s="7" t="s">
        <v>52</v>
      </c>
      <c r="O33" s="7">
        <v>6361563725</v>
      </c>
      <c r="P33" s="7" t="s">
        <v>154</v>
      </c>
      <c r="Q33" s="7" t="s">
        <v>155</v>
      </c>
      <c r="R33" s="3" t="str">
        <f t="shared" si="4"/>
        <v>{"code": "pg.ramdurga","name": "Ramdurga", "description": "Ramdurga", "centreType": "PHC", "pincode": null,"domainUrl": "https://e4h-dev.selcofoundation.org", "type": "PHC", "logoId": "https://selco-assets.s3.ap-south-1.amazonaws.com/logo.png", </v>
      </c>
      <c r="S33" s="3" t="str">
        <f t="shared" si="5"/>
        <v>KA-RCH-5457734829</v>
      </c>
      <c r="T33" s="3" t="str">
        <f t="shared" si="6"/>
        <v>"imageId": null, "twitterUrl": null,"facebookUrl": null,"OfficeTimings": { "Mon - Fri": "9.00 AM - 6.00 PM" }, "city": { "name": "Ramdurga", "localName": null,"districtCode": "RAICHUR","districtName": "Raichur",</v>
      </c>
      <c r="U33" s="3" t="str">
        <f t="shared" si="7"/>
        <v> "blockCode": "raichur.devadurga", "districtTenantCode": "pg.ramdurga","regionName": null,"ulbGrade": null, "longitude": null, "latitude": null, "shapeFileLocation": null,"captcha": null,"code": "KA-RCH-5457734829","ddrName": null },  "address": "Karnataka","contactNumber": "6361563725" }</v>
      </c>
      <c r="V33" s="3" t="str">
        <f t="shared" si="8"/>
        <v>{"code": "pg.ramdurga","name": "Ramdurga", "description": "Ramdurga",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"Ramdurga", "localName": null,"districtCode": "RAICHUR","districtName": "Raichur", "blockCode": "raichur.devadurga", "districtTenantCode": "pg.ramdurga","regionName": null,"ulbGrade": null, "longitude": null, "latitude": null, "shapeFileLocation": null,"captcha": null,"code": "KA-RCH-5457734829","ddrName": null },  "address": "Karnataka","contactNumber": "6361563725" }</v>
      </c>
      <c r="W33" s="3" t="str">
        <f t="shared" si="9"/>
        <v>{"code":"pg.ramdurga"}</v>
      </c>
      <c r="AD33" s="3" t="str">
        <f t="shared" si="10"/>
        <v>{ "code": "TENANT_TENANTS_PG_RAMDURGA", "message": "Ramdurga", "module": "rainmaker-im", "locale": "en_IN"},</v>
      </c>
      <c r="AE33" s="3" t="str">
        <f t="shared" si="11"/>
        <v>insert into eg_userrole_v1 values ('COMPLAINT_RESOLVER','pg.ramdurga',152,'pg','2024-05-20 18:25:15.724');</v>
      </c>
      <c r="AL33" s="3" t="str">
        <f t="shared" si="14"/>
        <v>POST phc-master-list/_update_by_query{ "query": { "bool": {"must": [ {"match": {"Data.name": "pg.ramdurga"}}]}},"script": "ctx._source.Data.name = 'Ramdurga'"}</v>
      </c>
      <c r="AM33" s="3" t="str">
        <f t="shared" si="13"/>
        <v>POST phc-master-list/_update_by_query{ "query": { "bool": {"must": [ {"match": {"Data.tenantId": "pg.ramdurga"}}]}},"script": "ctx._source.Data.phcType = 'Ramdurga'"}</v>
      </c>
    </row>
    <row r="34" ht="31" spans="1:39">
      <c r="A34" s="7">
        <v>33</v>
      </c>
      <c r="B34" s="7" t="s">
        <v>13</v>
      </c>
      <c r="C34" s="7" t="s">
        <v>104</v>
      </c>
      <c r="D34" s="5" t="str">
        <f t="shared" si="0"/>
        <v>raichur.devadurga</v>
      </c>
      <c r="E34" s="5" t="str">
        <f t="shared" si="1"/>
        <v>DEVADURGA</v>
      </c>
      <c r="F34" s="7" t="s">
        <v>156</v>
      </c>
      <c r="G34" s="5" t="str">
        <f t="shared" si="2"/>
        <v>Gabbur</v>
      </c>
      <c r="H34" s="5" t="str">
        <f t="shared" si="3"/>
        <v>pg.gabbur</v>
      </c>
      <c r="I34" s="5"/>
      <c r="J34" s="7" t="s">
        <v>15</v>
      </c>
      <c r="K34" s="7">
        <v>1855652150</v>
      </c>
      <c r="L34" s="7" t="s">
        <v>16</v>
      </c>
      <c r="M34" s="7" t="s">
        <v>157</v>
      </c>
      <c r="N34" s="7" t="s">
        <v>52</v>
      </c>
      <c r="O34" s="7">
        <v>8123290633</v>
      </c>
      <c r="P34" s="7" t="s">
        <v>158</v>
      </c>
      <c r="Q34" s="7" t="s">
        <v>159</v>
      </c>
      <c r="R34" s="3" t="str">
        <f t="shared" si="4"/>
        <v>{"code": "pg.gabbur","name": "Gabbur", "description": "Gabbur", "centreType": "PHC", "pincode": null,"domainUrl": "https://e4h-dev.selcofoundation.org", "type": "PHC", "logoId": "https://selco-assets.s3.ap-south-1.amazonaws.com/logo.png", </v>
      </c>
      <c r="S34" s="3" t="str">
        <f t="shared" si="5"/>
        <v>KA-RCH-1855652150</v>
      </c>
      <c r="T34" s="3" t="str">
        <f t="shared" si="6"/>
        <v>"imageId": null, "twitterUrl": null,"facebookUrl": null,"OfficeTimings": { "Mon - Fri": "9.00 AM - 6.00 PM" }, "city": { "name": "Gabbur", "localName": null,"districtCode": "RAICHUR","districtName": "Raichur",</v>
      </c>
      <c r="U34" s="3" t="str">
        <f t="shared" si="7"/>
        <v> "blockCode": "raichur.devadurga", "districtTenantCode": "pg.gabbur","regionName": null,"ulbGrade": null, "longitude": null, "latitude": null, "shapeFileLocation": null,"captcha": null,"code": "KA-RCH-1855652150","ddrName": null },  "address": "Karnataka","contactNumber": "8123290633" }</v>
      </c>
      <c r="V34" s="3" t="str">
        <f t="shared" si="8"/>
        <v>{"code": "pg.gabbur","name": "Gabbur", "description": "Gabbur",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"Gabbur", "localName": null,"districtCode": "RAICHUR","districtName": "Raichur", "blockCode": "raichur.devadurga", "districtTenantCode": "pg.gabbur","regionName": null,"ulbGrade": null, "longitude": null, "latitude": null, "shapeFileLocation": null,"captcha": null,"code": "KA-RCH-1855652150","ddrName": null },  "address": "Karnataka","contactNumber": "8123290633" }</v>
      </c>
      <c r="W34" s="3" t="str">
        <f t="shared" si="9"/>
        <v>{"code":"pg.gabbur"}</v>
      </c>
      <c r="AD34" s="3" t="str">
        <f t="shared" si="10"/>
        <v>{ "code": "TENANT_TENANTS_PG_GABBUR", "message": "Gabbur", "module": "rainmaker-im", "locale": "en_IN"},</v>
      </c>
      <c r="AE34" s="3" t="str">
        <f t="shared" si="11"/>
        <v>insert into eg_userrole_v1 values ('COMPLAINT_RESOLVER','pg.gabbur',152,'pg','2024-05-20 18:25:15.724');</v>
      </c>
      <c r="AL34" s="3" t="str">
        <f t="shared" si="14"/>
        <v>POST phc-master-list/_update_by_query{ "query": { "bool": {"must": [ {"match": {"Data.name": "pg.gabbur"}}]}},"script": "ctx._source.Data.name = 'Gabbur'"}</v>
      </c>
      <c r="AM34" s="3" t="str">
        <f t="shared" si="13"/>
        <v>POST phc-master-list/_update_by_query{ "query": { "bool": {"must": [ {"match": {"Data.tenantId": "pg.gabbur"}}]}},"script": "ctx._source.Data.phcType = 'Gabbur'"}</v>
      </c>
    </row>
    <row r="35" ht="31" spans="1:39">
      <c r="A35" s="7">
        <v>34</v>
      </c>
      <c r="B35" s="7" t="s">
        <v>13</v>
      </c>
      <c r="C35" s="7" t="s">
        <v>104</v>
      </c>
      <c r="D35" s="5" t="str">
        <f t="shared" si="0"/>
        <v>raichur.devadurga</v>
      </c>
      <c r="E35" s="5" t="str">
        <f t="shared" ref="E35:E66" si="15">UPPER(C35)</f>
        <v>DEVADURGA</v>
      </c>
      <c r="F35" s="7" t="s">
        <v>160</v>
      </c>
      <c r="G35" s="5" t="str">
        <f t="shared" si="2"/>
        <v>Nagadadinni</v>
      </c>
      <c r="H35" s="5" t="str">
        <f t="shared" si="3"/>
        <v>pg.nagadadinni</v>
      </c>
      <c r="I35" s="5"/>
      <c r="J35" s="7" t="s">
        <v>22</v>
      </c>
      <c r="K35" s="7">
        <v>2143854848</v>
      </c>
      <c r="L35" s="7" t="s">
        <v>16</v>
      </c>
      <c r="M35" s="7" t="s">
        <v>161</v>
      </c>
      <c r="N35" s="7" t="s">
        <v>64</v>
      </c>
      <c r="O35" s="7">
        <v>8296848490</v>
      </c>
      <c r="P35" s="7" t="s">
        <v>162</v>
      </c>
      <c r="Q35" s="7" t="s">
        <v>163</v>
      </c>
      <c r="R35" s="3" t="str">
        <f t="shared" si="4"/>
        <v>{"code": "pg.nagadadinni","name": "Nagadadinni", "description": "Nagadadinni", "centreType": "SC", "pincode": null,"domainUrl": "https://e4h-dev.selcofoundation.org", "type": "SC", "logoId": "https://selco-assets.s3.ap-south-1.amazonaws.com/logo.png", </v>
      </c>
      <c r="S35" s="3" t="str">
        <f t="shared" si="5"/>
        <v>KA-RCH-2143854848</v>
      </c>
      <c r="T35" s="3" t="str">
        <f t="shared" si="6"/>
        <v>"imageId": null, "twitterUrl": null,"facebookUrl": null,"OfficeTimings": { "Mon - Fri": "9.00 AM - 6.00 PM" }, "city": { "name": "Nagadadinni", "localName": null,"districtCode": "RAICHUR","districtName": "Raichur",</v>
      </c>
      <c r="U35" s="3" t="str">
        <f t="shared" si="7"/>
        <v> "blockCode": "raichur.devadurga", "districtTenantCode": "pg.nagadadinni","regionName": null,"ulbGrade": null, "longitude": null, "latitude": null, "shapeFileLocation": null,"captcha": null,"code": "KA-RCH-2143854848","ddrName": null },  "address": "Karnataka","contactNumber": "8296848490" }</v>
      </c>
      <c r="V35" s="3" t="str">
        <f t="shared" si="8"/>
        <v>{"code": "pg.nagadadinni","name": "Nagadadinni", "description": "Nagadadinni",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"Nagadadinni", "localName": null,"districtCode": "RAICHUR","districtName": "Raichur", "blockCode": "raichur.devadurga", "districtTenantCode": "pg.nagadadinni","regionName": null,"ulbGrade": null, "longitude": null, "latitude": null, "shapeFileLocation": null,"captcha": null,"code": "KA-RCH-2143854848","ddrName": null },  "address": "Karnataka","contactNumber": "8296848490" }</v>
      </c>
      <c r="W35" s="3" t="str">
        <f t="shared" si="9"/>
        <v>{"code":"pg.nagadadinni"}</v>
      </c>
      <c r="AD35" s="3" t="str">
        <f t="shared" si="10"/>
        <v>{ "code": "TENANT_TENANTS_PG_NAGADADINNI", "message": "Nagadadinni", "module": "rainmaker-im", "locale": "en_IN"},</v>
      </c>
      <c r="AE35" s="3" t="str">
        <f t="shared" si="11"/>
        <v>insert into eg_userrole_v1 values ('COMPLAINT_RESOLVER','pg.nagadadinni',152,'pg','2024-05-20 18:25:15.724');</v>
      </c>
      <c r="AL35" s="3" t="str">
        <f t="shared" si="14"/>
        <v>POST phc-master-list/_update_by_query{ "query": { "bool": {"must": [ {"match": {"Data.name": "pg.nagadadinni"}}]}},"script": "ctx._source.Data.name = 'Nagadadinni'"}</v>
      </c>
      <c r="AM35" s="3" t="str">
        <f t="shared" ref="AM35:AM66" si="16">CONCATENATE("POST phc-master-list/_update_by_query{ ""query"": { ""bool"": {""must"": [ {""match"": {""Data.tenantId"": """,H35,"""}}]}},""script"": ""ctx._source.Data.phcType = '",F35,"'""}")</f>
        <v>POST phc-master-list/_update_by_query{ "query": { "bool": {"must": [ {"match": {"Data.tenantId": "pg.nagadadinni"}}]}},"script": "ctx._source.Data.phcType = 'Nagadadinni'"}</v>
      </c>
    </row>
    <row r="36" ht="31" spans="1:39">
      <c r="A36" s="7">
        <v>35</v>
      </c>
      <c r="B36" s="7" t="s">
        <v>13</v>
      </c>
      <c r="C36" s="7" t="s">
        <v>104</v>
      </c>
      <c r="D36" s="5" t="str">
        <f t="shared" si="0"/>
        <v>raichur.devadurga</v>
      </c>
      <c r="E36" s="5" t="str">
        <f t="shared" si="15"/>
        <v>DEVADURGA</v>
      </c>
      <c r="F36" s="7" t="s">
        <v>164</v>
      </c>
      <c r="G36" s="5" t="str">
        <f t="shared" si="2"/>
        <v>Sunkeshwarhal</v>
      </c>
      <c r="H36" s="5" t="str">
        <f t="shared" si="3"/>
        <v>pg.sunkeshwarhal</v>
      </c>
      <c r="I36" s="5"/>
      <c r="J36" s="7" t="s">
        <v>22</v>
      </c>
      <c r="K36" s="7">
        <v>3884214424</v>
      </c>
      <c r="L36" s="7" t="s">
        <v>16</v>
      </c>
      <c r="M36" s="7" t="s">
        <v>165</v>
      </c>
      <c r="N36" s="7" t="s">
        <v>59</v>
      </c>
      <c r="O36" s="7">
        <v>8788182450</v>
      </c>
      <c r="P36" s="7" t="s">
        <v>166</v>
      </c>
      <c r="Q36" s="7" t="s">
        <v>167</v>
      </c>
      <c r="R36" s="3" t="str">
        <f t="shared" si="4"/>
        <v>{"code": "pg.sunkeshwarhal","name": "Sunkeshwarhal", "description": "Sunkeshwarhal", "centreType": "SC", "pincode": null,"domainUrl": "https://e4h-dev.selcofoundation.org", "type": "SC", "logoId": "https://selco-assets.s3.ap-south-1.amazonaws.com/logo.png", </v>
      </c>
      <c r="S36" s="3" t="str">
        <f t="shared" si="5"/>
        <v>KA-RCH-3884214424</v>
      </c>
      <c r="T36" s="3" t="str">
        <f t="shared" si="6"/>
        <v>"imageId": null, "twitterUrl": null,"facebookUrl": null,"OfficeTimings": { "Mon - Fri": "9.00 AM - 6.00 PM" }, "city": { "name": "Sunkeshwarhal", "localName": null,"districtCode": "RAICHUR","districtName": "Raichur",</v>
      </c>
      <c r="U36" s="3" t="str">
        <f t="shared" si="7"/>
        <v> "blockCode": "raichur.devadurga", "districtTenantCode": "pg.sunkeshwarhal","regionName": null,"ulbGrade": null, "longitude": null, "latitude": null, "shapeFileLocation": null,"captcha": null,"code": "KA-RCH-3884214424","ddrName": null },  "address": "Karnataka","contactNumber": "8788182450" }</v>
      </c>
      <c r="V36" s="3" t="str">
        <f t="shared" si="8"/>
        <v>{"code": "pg.sunkeshwarhal","name": "Sunkeshwarhal", "description": "Sunkeshwarhal",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"Sunkeshwarhal", "localName": null,"districtCode": "RAICHUR","districtName": "Raichur", "blockCode": "raichur.devadurga", "districtTenantCode": "pg.sunkeshwarhal","regionName": null,"ulbGrade": null, "longitude": null, "latitude": null, "shapeFileLocation": null,"captcha": null,"code": "KA-RCH-3884214424","ddrName": null },  "address": "Karnataka","contactNumber": "8788182450" }</v>
      </c>
      <c r="W36" s="3" t="str">
        <f t="shared" si="9"/>
        <v>{"code":"pg.sunkeshwarhal"}</v>
      </c>
      <c r="AD36" s="3" t="str">
        <f t="shared" si="10"/>
        <v>{ "code": "TENANT_TENANTS_PG_SUNKESHWARHAL", "message": "Sunkeshwarhal", "module": "rainmaker-im", "locale": "en_IN"},</v>
      </c>
      <c r="AE36" s="3" t="str">
        <f t="shared" si="11"/>
        <v>insert into eg_userrole_v1 values ('COMPLAINT_RESOLVER','pg.sunkeshwarhal',152,'pg','2024-05-20 18:25:15.724');</v>
      </c>
      <c r="AL36" s="3" t="str">
        <f t="shared" si="14"/>
        <v>POST phc-master-list/_update_by_query{ "query": { "bool": {"must": [ {"match": {"Data.name": "pg.sunkeshwarhal"}}]}},"script": "ctx._source.Data.name = 'Sunkeshwarhal'"}</v>
      </c>
      <c r="AM36" s="3" t="str">
        <f t="shared" si="16"/>
        <v>POST phc-master-list/_update_by_query{ "query": { "bool": {"must": [ {"match": {"Data.tenantId": "pg.sunkeshwarhal"}}]}},"script": "ctx._source.Data.phcType = 'Sunkeshwarhal'"}</v>
      </c>
    </row>
    <row r="37" ht="31" spans="1:39">
      <c r="A37" s="7">
        <v>36</v>
      </c>
      <c r="B37" s="7" t="s">
        <v>13</v>
      </c>
      <c r="C37" s="7" t="s">
        <v>104</v>
      </c>
      <c r="D37" s="5" t="str">
        <f t="shared" si="0"/>
        <v>raichur.devadurga</v>
      </c>
      <c r="E37" s="5" t="str">
        <f t="shared" si="15"/>
        <v>DEVADURGA</v>
      </c>
      <c r="F37" s="7" t="s">
        <v>168</v>
      </c>
      <c r="G37" s="5" t="str">
        <f t="shared" si="2"/>
        <v>BGanekal</v>
      </c>
      <c r="H37" s="5" t="str">
        <f t="shared" si="3"/>
        <v>pg.bganekal</v>
      </c>
      <c r="I37" s="5"/>
      <c r="J37" s="7" t="s">
        <v>22</v>
      </c>
      <c r="K37" s="7">
        <v>7786353420</v>
      </c>
      <c r="L37" s="7" t="s">
        <v>16</v>
      </c>
      <c r="M37" s="7" t="s">
        <v>169</v>
      </c>
      <c r="N37" s="7" t="s">
        <v>92</v>
      </c>
      <c r="O37" s="7">
        <v>9353562445</v>
      </c>
      <c r="P37" s="7" t="s">
        <v>170</v>
      </c>
      <c r="Q37" s="7" t="s">
        <v>171</v>
      </c>
      <c r="R37" s="3" t="str">
        <f t="shared" si="4"/>
        <v>{"code": "pg.bganekal","name": "B Ganekal", "description": "B Ganekal", "centreType": "SC", "pincode": null,"domainUrl": "https://e4h-dev.selcofoundation.org", "type": "SC", "logoId": "https://selco-assets.s3.ap-south-1.amazonaws.com/logo.png", </v>
      </c>
      <c r="S37" s="3" t="str">
        <f t="shared" si="5"/>
        <v>KA-RCH-7786353420</v>
      </c>
      <c r="T37" s="3" t="str">
        <f t="shared" si="6"/>
        <v>"imageId": null, "twitterUrl": null,"facebookUrl": null,"OfficeTimings": { "Mon - Fri": "9.00 AM - 6.00 PM" }, "city": { "name": "B Ganekal", "localName": null,"districtCode": "RAICHUR","districtName": "Raichur",</v>
      </c>
      <c r="U37" s="3" t="str">
        <f t="shared" si="7"/>
        <v> "blockCode": "raichur.devadurga", "districtTenantCode": "pg.bganekal","regionName": null,"ulbGrade": null, "longitude": null, "latitude": null, "shapeFileLocation": null,"captcha": null,"code": "KA-RCH-7786353420","ddrName": null },  "address": "Karnataka","contactNumber": "9353562445" }</v>
      </c>
      <c r="V37" s="3" t="str">
        <f t="shared" si="8"/>
        <v>{"code": "pg.bganekal","name": "B Ganekal", "description": "B Ganekal",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"B Ganekal", "localName": null,"districtCode": "RAICHUR","districtName": "Raichur", "blockCode": "raichur.devadurga", "districtTenantCode": "pg.bganekal","regionName": null,"ulbGrade": null, "longitude": null, "latitude": null, "shapeFileLocation": null,"captcha": null,"code": "KA-RCH-7786353420","ddrName": null },  "address": "Karnataka","contactNumber": "9353562445" }</v>
      </c>
      <c r="W37" s="3" t="str">
        <f t="shared" si="9"/>
        <v>{"code":"pg.bganekal"}</v>
      </c>
      <c r="AD37" s="3" t="str">
        <f t="shared" si="10"/>
        <v>{ "code": "TENANT_TENANTS_PG_BGANEKAL", "message": "B Ganekal", "module": "rainmaker-im", "locale": "en_IN"},</v>
      </c>
      <c r="AE37" s="3" t="str">
        <f t="shared" si="11"/>
        <v>insert into eg_userrole_v1 values ('COMPLAINT_RESOLVER','pg.bganekal',152,'pg','2024-05-20 18:25:15.724');</v>
      </c>
      <c r="AL37" s="3" t="str">
        <f t="shared" si="14"/>
        <v>POST phc-master-list/_update_by_query{ "query": { "bool": {"must": [ {"match": {"Data.name": "pg.bganekal"}}]}},"script": "ctx._source.Data.name = 'B Ganekal'"}</v>
      </c>
      <c r="AM37" s="3" t="str">
        <f t="shared" si="16"/>
        <v>POST phc-master-list/_update_by_query{ "query": { "bool": {"must": [ {"match": {"Data.tenantId": "pg.bganekal"}}]}},"script": "ctx._source.Data.phcType = 'B Ganekal'"}</v>
      </c>
    </row>
    <row r="38" ht="31" spans="1:39">
      <c r="A38" s="7">
        <v>37</v>
      </c>
      <c r="B38" s="7" t="s">
        <v>13</v>
      </c>
      <c r="C38" s="7" t="s">
        <v>104</v>
      </c>
      <c r="D38" s="5" t="str">
        <f t="shared" si="0"/>
        <v>raichur.devadurga</v>
      </c>
      <c r="E38" s="5" t="str">
        <f t="shared" si="15"/>
        <v>DEVADURGA</v>
      </c>
      <c r="F38" s="7" t="s">
        <v>172</v>
      </c>
      <c r="G38" s="5" t="str">
        <f t="shared" si="2"/>
        <v>Herundi</v>
      </c>
      <c r="H38" s="5" t="str">
        <f t="shared" si="3"/>
        <v>pg.herundi</v>
      </c>
      <c r="I38" s="5"/>
      <c r="J38" s="7" t="s">
        <v>22</v>
      </c>
      <c r="K38" s="7">
        <v>1211682263</v>
      </c>
      <c r="L38" s="7" t="s">
        <v>16</v>
      </c>
      <c r="M38" s="7" t="s">
        <v>173</v>
      </c>
      <c r="N38" s="7" t="s">
        <v>24</v>
      </c>
      <c r="O38" s="7">
        <v>7019456037</v>
      </c>
      <c r="P38" s="7" t="s">
        <v>174</v>
      </c>
      <c r="Q38" s="7" t="s">
        <v>175</v>
      </c>
      <c r="R38" s="3" t="str">
        <f t="shared" si="4"/>
        <v>{"code": "pg.herundi","name": "Herundi", "description": "Herundi", "centreType": "SC", "pincode": null,"domainUrl": "https://e4h-dev.selcofoundation.org", "type": "SC", "logoId": "https://selco-assets.s3.ap-south-1.amazonaws.com/logo.png", </v>
      </c>
      <c r="S38" s="3" t="str">
        <f t="shared" si="5"/>
        <v>KA-RCH-1211682263</v>
      </c>
      <c r="T38" s="3" t="str">
        <f t="shared" si="6"/>
        <v>"imageId": null, "twitterUrl": null,"facebookUrl": null,"OfficeTimings": { "Mon - Fri": "9.00 AM - 6.00 PM" }, "city": { "name": "Herundi", "localName": null,"districtCode": "RAICHUR","districtName": "Raichur",</v>
      </c>
      <c r="U38" s="3" t="str">
        <f t="shared" si="7"/>
        <v> "blockCode": "raichur.devadurga", "districtTenantCode": "pg.herundi","regionName": null,"ulbGrade": null, "longitude": null, "latitude": null, "shapeFileLocation": null,"captcha": null,"code": "KA-RCH-1211682263","ddrName": null },  "address": "Karnataka","contactNumber": "7019456037" }</v>
      </c>
      <c r="V38" s="3" t="str">
        <f t="shared" si="8"/>
        <v>{"code": "pg.herundi","name": "Herundi", "description": "Herundi",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"Herundi", "localName": null,"districtCode": "RAICHUR","districtName": "Raichur", "blockCode": "raichur.devadurga", "districtTenantCode": "pg.herundi","regionName": null,"ulbGrade": null, "longitude": null, "latitude": null, "shapeFileLocation": null,"captcha": null,"code": "KA-RCH-1211682263","ddrName": null },  "address": "Karnataka","contactNumber": "7019456037" }</v>
      </c>
      <c r="W38" s="3" t="str">
        <f t="shared" si="9"/>
        <v>{"code":"pg.herundi"}</v>
      </c>
      <c r="AD38" s="3" t="str">
        <f t="shared" si="10"/>
        <v>{ "code": "TENANT_TENANTS_PG_HERUNDI", "message": "Herundi", "module": "rainmaker-im", "locale": "en_IN"},</v>
      </c>
      <c r="AE38" s="3" t="str">
        <f t="shared" si="11"/>
        <v>insert into eg_userrole_v1 values ('COMPLAINT_RESOLVER','pg.herundi',152,'pg','2024-05-20 18:25:15.724');</v>
      </c>
      <c r="AL38" s="3" t="str">
        <f t="shared" si="14"/>
        <v>POST phc-master-list/_update_by_query{ "query": { "bool": {"must": [ {"match": {"Data.name": "pg.herundi"}}]}},"script": "ctx._source.Data.name = 'Herundi'"}</v>
      </c>
      <c r="AM38" s="3" t="str">
        <f t="shared" si="16"/>
        <v>POST phc-master-list/_update_by_query{ "query": { "bool": {"must": [ {"match": {"Data.tenantId": "pg.herundi"}}]}},"script": "ctx._source.Data.phcType = 'Herundi'"}</v>
      </c>
    </row>
    <row r="39" ht="31" spans="1:39">
      <c r="A39" s="7">
        <v>38</v>
      </c>
      <c r="B39" s="7" t="s">
        <v>13</v>
      </c>
      <c r="C39" s="7" t="s">
        <v>104</v>
      </c>
      <c r="D39" s="5" t="str">
        <f t="shared" si="0"/>
        <v>raichur.devadurga</v>
      </c>
      <c r="E39" s="5" t="str">
        <f t="shared" si="15"/>
        <v>DEVADURGA</v>
      </c>
      <c r="F39" s="7" t="s">
        <v>176</v>
      </c>
      <c r="G39" s="5" t="str">
        <f t="shared" si="2"/>
        <v>Karadigudda</v>
      </c>
      <c r="H39" s="5" t="str">
        <f t="shared" si="3"/>
        <v>pg.karadigudda</v>
      </c>
      <c r="I39" s="5"/>
      <c r="J39" s="7" t="s">
        <v>22</v>
      </c>
      <c r="K39" s="7">
        <v>5817131518</v>
      </c>
      <c r="L39" s="7" t="s">
        <v>16</v>
      </c>
      <c r="M39" s="7" t="s">
        <v>132</v>
      </c>
      <c r="N39" s="7" t="s">
        <v>24</v>
      </c>
      <c r="O39" s="7">
        <v>9686544469</v>
      </c>
      <c r="P39" s="7" t="s">
        <v>177</v>
      </c>
      <c r="Q39" s="7" t="s">
        <v>178</v>
      </c>
      <c r="R39" s="3" t="str">
        <f t="shared" si="4"/>
        <v>{"code": "pg.karadigudda","name": "Karadigudda", "description": "Karadigudda", "centreType": "SC", "pincode": null,"domainUrl": "https://e4h-dev.selcofoundation.org", "type": "SC", "logoId": "https://selco-assets.s3.ap-south-1.amazonaws.com/logo.png", </v>
      </c>
      <c r="S39" s="3" t="str">
        <f t="shared" si="5"/>
        <v>KA-RCH-5817131518</v>
      </c>
      <c r="T39" s="3" t="str">
        <f t="shared" si="6"/>
        <v>"imageId": null, "twitterUrl": null,"facebookUrl": null,"OfficeTimings": { "Mon - Fri": "9.00 AM - 6.00 PM" }, "city": { "name": "Karadigudda", "localName": null,"districtCode": "RAICHUR","districtName": "Raichur",</v>
      </c>
      <c r="U39" s="3" t="str">
        <f t="shared" si="7"/>
        <v> "blockCode": "raichur.devadurga", "districtTenantCode": "pg.karadigudda","regionName": null,"ulbGrade": null, "longitude": null, "latitude": null, "shapeFileLocation": null,"captcha": null,"code": "KA-RCH-5817131518","ddrName": null },  "address": "Karnataka","contactNumber": "9686544469" }</v>
      </c>
      <c r="V39" s="3" t="str">
        <f t="shared" si="8"/>
        <v>{"code": "pg.karadigudda","name": "Karadigudda", "description": "Karadigudda",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"Karadigudda", "localName": null,"districtCode": "RAICHUR","districtName": "Raichur", "blockCode": "raichur.devadurga", "districtTenantCode": "pg.karadigudda","regionName": null,"ulbGrade": null, "longitude": null, "latitude": null, "shapeFileLocation": null,"captcha": null,"code": "KA-RCH-5817131518","ddrName": null },  "address": "Karnataka","contactNumber": "9686544469" }</v>
      </c>
      <c r="W39" s="3" t="str">
        <f t="shared" si="9"/>
        <v>{"code":"pg.karadigudda"}</v>
      </c>
      <c r="AD39" s="3" t="str">
        <f t="shared" si="10"/>
        <v>{ "code": "TENANT_TENANTS_PG_KARADIGUDDA", "message": "Karadigudda", "module": "rainmaker-im", "locale": "en_IN"},</v>
      </c>
      <c r="AE39" s="3" t="str">
        <f t="shared" si="11"/>
        <v>insert into eg_userrole_v1 values ('COMPLAINT_RESOLVER','pg.karadigudda',152,'pg','2024-05-20 18:25:15.724');</v>
      </c>
      <c r="AL39" s="3" t="str">
        <f t="shared" si="14"/>
        <v>POST phc-master-list/_update_by_query{ "query": { "bool": {"must": [ {"match": {"Data.name": "pg.karadigudda"}}]}},"script": "ctx._source.Data.name = 'Karadigudda'"}</v>
      </c>
      <c r="AM39" s="3" t="str">
        <f t="shared" si="16"/>
        <v>POST phc-master-list/_update_by_query{ "query": { "bool": {"must": [ {"match": {"Data.tenantId": "pg.karadigudda"}}]}},"script": "ctx._source.Data.phcType = 'Karadigudda'"}</v>
      </c>
    </row>
    <row r="40" ht="31" spans="1:39">
      <c r="A40" s="7">
        <v>39</v>
      </c>
      <c r="B40" s="7" t="s">
        <v>13</v>
      </c>
      <c r="C40" s="7" t="s">
        <v>104</v>
      </c>
      <c r="D40" s="5" t="str">
        <f t="shared" si="0"/>
        <v>raichur.devadurga</v>
      </c>
      <c r="E40" s="5" t="str">
        <f t="shared" si="15"/>
        <v>DEVADURGA</v>
      </c>
      <c r="F40" s="7" t="s">
        <v>179</v>
      </c>
      <c r="G40" s="5" t="str">
        <f t="shared" si="2"/>
        <v>Alkoda</v>
      </c>
      <c r="H40" s="5" t="str">
        <f t="shared" si="3"/>
        <v>pg.alkoda</v>
      </c>
      <c r="I40" s="5"/>
      <c r="J40" s="7" t="s">
        <v>22</v>
      </c>
      <c r="K40" s="7">
        <v>8821683185</v>
      </c>
      <c r="L40" s="7" t="s">
        <v>16</v>
      </c>
      <c r="M40" s="7" t="s">
        <v>180</v>
      </c>
      <c r="N40" s="7" t="s">
        <v>92</v>
      </c>
      <c r="O40" s="7">
        <v>8970087683</v>
      </c>
      <c r="P40" s="7" t="s">
        <v>181</v>
      </c>
      <c r="Q40" s="7" t="s">
        <v>182</v>
      </c>
      <c r="R40" s="3" t="str">
        <f t="shared" si="4"/>
        <v>{"code": "pg.alkoda","name": "Alkoda", "description": "Alkoda", "centreType": "SC", "pincode": null,"domainUrl": "https://e4h-dev.selcofoundation.org", "type": "SC", "logoId": "https://selco-assets.s3.ap-south-1.amazonaws.com/logo.png", </v>
      </c>
      <c r="S40" s="3" t="str">
        <f t="shared" si="5"/>
        <v>KA-RCH-8821683185</v>
      </c>
      <c r="T40" s="3" t="str">
        <f t="shared" si="6"/>
        <v>"imageId": null, "twitterUrl": null,"facebookUrl": null,"OfficeTimings": { "Mon - Fri": "9.00 AM - 6.00 PM" }, "city": { "name": "Alkoda", "localName": null,"districtCode": "RAICHUR","districtName": "Raichur",</v>
      </c>
      <c r="U40" s="3" t="str">
        <f t="shared" si="7"/>
        <v> "blockCode": "raichur.devadurga", "districtTenantCode": "pg.alkoda","regionName": null,"ulbGrade": null, "longitude": null, "latitude": null, "shapeFileLocation": null,"captcha": null,"code": "KA-RCH-8821683185","ddrName": null },  "address": "Karnataka","contactNumber": "8970087683" }</v>
      </c>
      <c r="V40" s="3" t="str">
        <f t="shared" si="8"/>
        <v>{"code": "pg.alkoda","name": "Alkoda", "description": "Alkoda",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"Alkoda", "localName": null,"districtCode": "RAICHUR","districtName": "Raichur", "blockCode": "raichur.devadurga", "districtTenantCode": "pg.alkoda","regionName": null,"ulbGrade": null, "longitude": null, "latitude": null, "shapeFileLocation": null,"captcha": null,"code": "KA-RCH-8821683185","ddrName": null },  "address": "Karnataka","contactNumber": "8970087683" }</v>
      </c>
      <c r="W40" s="3" t="str">
        <f t="shared" si="9"/>
        <v>{"code":"pg.alkoda"}</v>
      </c>
      <c r="AD40" s="3" t="str">
        <f t="shared" si="10"/>
        <v>{ "code": "TENANT_TENANTS_PG_ALKODA", "message": "Alkoda", "module": "rainmaker-im", "locale": "en_IN"},</v>
      </c>
      <c r="AE40" s="3" t="str">
        <f t="shared" si="11"/>
        <v>insert into eg_userrole_v1 values ('COMPLAINT_RESOLVER','pg.alkoda',152,'pg','2024-05-20 18:25:15.724');</v>
      </c>
      <c r="AL40" s="3" t="str">
        <f t="shared" si="14"/>
        <v>POST phc-master-list/_update_by_query{ "query": { "bool": {"must": [ {"match": {"Data.name": "pg.alkoda"}}]}},"script": "ctx._source.Data.name = 'Alkoda'"}</v>
      </c>
      <c r="AM40" s="3" t="str">
        <f t="shared" si="16"/>
        <v>POST phc-master-list/_update_by_query{ "query": { "bool": {"must": [ {"match": {"Data.tenantId": "pg.alkoda"}}]}},"script": "ctx._source.Data.phcType = 'Alkoda'"}</v>
      </c>
    </row>
    <row r="41" ht="31" spans="1:39">
      <c r="A41" s="7">
        <v>40</v>
      </c>
      <c r="B41" s="7" t="s">
        <v>13</v>
      </c>
      <c r="C41" s="7" t="s">
        <v>104</v>
      </c>
      <c r="D41" s="5" t="str">
        <f t="shared" si="0"/>
        <v>raichur.devadurga</v>
      </c>
      <c r="E41" s="5" t="str">
        <f t="shared" si="15"/>
        <v>DEVADURGA</v>
      </c>
      <c r="F41" s="7" t="s">
        <v>183</v>
      </c>
      <c r="G41" s="5" t="str">
        <f t="shared" si="2"/>
        <v>Chikahonakoni</v>
      </c>
      <c r="H41" s="5" t="str">
        <f t="shared" si="3"/>
        <v>pg.chikahonakoni</v>
      </c>
      <c r="I41" s="5"/>
      <c r="J41" s="7" t="s">
        <v>22</v>
      </c>
      <c r="K41" s="7">
        <v>1366848453</v>
      </c>
      <c r="L41" s="7" t="s">
        <v>16</v>
      </c>
      <c r="M41" s="7" t="s">
        <v>184</v>
      </c>
      <c r="N41" s="7" t="s">
        <v>92</v>
      </c>
      <c r="O41" s="7">
        <v>9113865911</v>
      </c>
      <c r="P41" s="7" t="s">
        <v>185</v>
      </c>
      <c r="Q41" s="7" t="s">
        <v>186</v>
      </c>
      <c r="R41" s="3" t="str">
        <f t="shared" si="4"/>
        <v>{"code": "pg.chikahonakoni","name": "Chikahonakoni", "description": "Chikahonakoni", "centreType": "SC", "pincode": null,"domainUrl": "https://e4h-dev.selcofoundation.org", "type": "SC", "logoId": "https://selco-assets.s3.ap-south-1.amazonaws.com/logo.png", </v>
      </c>
      <c r="S41" s="3" t="str">
        <f t="shared" si="5"/>
        <v>KA-RCH-1366848453</v>
      </c>
      <c r="T41" s="3" t="str">
        <f t="shared" si="6"/>
        <v>"imageId": null, "twitterUrl": null,"facebookUrl": null,"OfficeTimings": { "Mon - Fri": "9.00 AM - 6.00 PM" }, "city": { "name": "Chikahonakoni", "localName": null,"districtCode": "RAICHUR","districtName": "Raichur",</v>
      </c>
      <c r="U41" s="3" t="str">
        <f t="shared" si="7"/>
        <v> "blockCode": "raichur.devadurga", "districtTenantCode": "pg.chikahonakoni","regionName": null,"ulbGrade": null, "longitude": null, "latitude": null, "shapeFileLocation": null,"captcha": null,"code": "KA-RCH-1366848453","ddrName": null },  "address": "Karnataka","contactNumber": "9113865911" }</v>
      </c>
      <c r="V41" s="3" t="str">
        <f t="shared" si="8"/>
        <v>{"code": "pg.chikahonakoni","name": "Chikahonakoni", "description": "Chikahonakoni",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"Chikahonakoni", "localName": null,"districtCode": "RAICHUR","districtName": "Raichur", "blockCode": "raichur.devadurga", "districtTenantCode": "pg.chikahonakoni","regionName": null,"ulbGrade": null, "longitude": null, "latitude": null, "shapeFileLocation": null,"captcha": null,"code": "KA-RCH-1366848453","ddrName": null },  "address": "Karnataka","contactNumber": "9113865911" }</v>
      </c>
      <c r="W41" s="3" t="str">
        <f t="shared" si="9"/>
        <v>{"code":"pg.chikahonakoni"}</v>
      </c>
      <c r="AD41" s="3" t="str">
        <f t="shared" si="10"/>
        <v>{ "code": "TENANT_TENANTS_PG_CHIKAHONAKONI", "message": "Chikahonakoni", "module": "rainmaker-im", "locale": "en_IN"},</v>
      </c>
      <c r="AE41" s="3" t="str">
        <f t="shared" si="11"/>
        <v>insert into eg_userrole_v1 values ('COMPLAINT_RESOLVER','pg.chikahonakoni',152,'pg','2024-05-20 18:25:15.724');</v>
      </c>
      <c r="AL41" s="3" t="str">
        <f t="shared" ref="AL41:AL72" si="17">CONCATENATE("POST phc-master-list/_update_by_query{ ""query"": { ""bool"": {""must"": [ {""match"": {""Data.name"": """,H41,"""}}]}},""script"": ""ctx._source.Data.name = '",F41,"'""}")</f>
        <v>POST phc-master-list/_update_by_query{ "query": { "bool": {"must": [ {"match": {"Data.name": "pg.chikahonakoni"}}]}},"script": "ctx._source.Data.name = 'Chikahonakoni'"}</v>
      </c>
      <c r="AM41" s="3" t="str">
        <f t="shared" si="16"/>
        <v>POST phc-master-list/_update_by_query{ "query": { "bool": {"must": [ {"match": {"Data.tenantId": "pg.chikahonakoni"}}]}},"script": "ctx._source.Data.phcType = 'Chikahonakoni'"}</v>
      </c>
    </row>
    <row r="42" spans="1:39">
      <c r="A42" s="7">
        <v>41</v>
      </c>
      <c r="B42" s="7" t="s">
        <v>13</v>
      </c>
      <c r="C42" s="7" t="s">
        <v>187</v>
      </c>
      <c r="D42" s="5" t="str">
        <f t="shared" si="0"/>
        <v>raichur.sindhanur</v>
      </c>
      <c r="E42" s="5" t="str">
        <f t="shared" si="15"/>
        <v>SINDHANUR</v>
      </c>
      <c r="F42" s="7" t="s">
        <v>188</v>
      </c>
      <c r="G42" s="5" t="str">
        <f t="shared" si="2"/>
        <v>BadarliSC</v>
      </c>
      <c r="H42" s="5" t="str">
        <f t="shared" si="3"/>
        <v>pg.badarlisc</v>
      </c>
      <c r="I42" s="5"/>
      <c r="J42" s="7" t="s">
        <v>22</v>
      </c>
      <c r="K42" s="7">
        <v>8464562670</v>
      </c>
      <c r="L42" s="7" t="s">
        <v>16</v>
      </c>
      <c r="M42" s="7" t="s">
        <v>189</v>
      </c>
      <c r="N42" s="7" t="s">
        <v>190</v>
      </c>
      <c r="O42" s="7">
        <v>9090702009</v>
      </c>
      <c r="P42" s="7" t="s">
        <v>191</v>
      </c>
      <c r="Q42" s="7" t="s">
        <v>192</v>
      </c>
      <c r="R42" s="3" t="str">
        <f t="shared" si="4"/>
        <v>{"code": "pg.badarlisc","name": "Badarli SC", "description": "Badarli SC", "centreType": "SC", "pincode": null,"domainUrl": "https://e4h-dev.selcofoundation.org", "type": "SC", "logoId": "https://selco-assets.s3.ap-south-1.amazonaws.com/logo.png", </v>
      </c>
      <c r="S42" s="3" t="str">
        <f t="shared" si="5"/>
        <v>KA-RCH-8464562670</v>
      </c>
      <c r="T42" s="3" t="str">
        <f t="shared" si="6"/>
        <v>"imageId": null, "twitterUrl": null,"facebookUrl": null,"OfficeTimings": { "Mon - Fri": "9.00 AM - 6.00 PM" }, "city": { "name": "Badarli SC", "localName": null,"districtCode": "RAICHUR","districtName": "Raichur",</v>
      </c>
      <c r="U42" s="3" t="str">
        <f t="shared" si="7"/>
        <v> "blockCode": "raichur.sindhanur", "districtTenantCode": "pg.badarlisc","regionName": null,"ulbGrade": null, "longitude": null, "latitude": null, "shapeFileLocation": null,"captcha": null,"code": "KA-RCH-8464562670","ddrName": null },  "address": "Karnataka","contactNumber": "9090702009" }</v>
      </c>
      <c r="V42" s="3" t="str">
        <f t="shared" si="8"/>
        <v>{"code": "pg.badarlisc","name": "Badarli SC", "description": "Badarli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"Badarli SC", "localName": null,"districtCode": "RAICHUR","districtName": "Raichur", "blockCode": "raichur.sindhanur", "districtTenantCode": "pg.badarlisc","regionName": null,"ulbGrade": null, "longitude": null, "latitude": null, "shapeFileLocation": null,"captcha": null,"code": "KA-RCH-8464562670","ddrName": null },  "address": "Karnataka","contactNumber": "9090702009" }</v>
      </c>
      <c r="W42" s="3" t="str">
        <f t="shared" si="9"/>
        <v>{"code":"pg.badarlisc"}</v>
      </c>
      <c r="AD42" s="3" t="str">
        <f t="shared" si="10"/>
        <v>{ "code": "TENANT_TENANTS_PG_BADARLISC", "message": "Badarli SC", "module": "rainmaker-im", "locale": "en_IN"},</v>
      </c>
      <c r="AE42" s="3" t="str">
        <f t="shared" si="11"/>
        <v>insert into eg_userrole_v1 values ('COMPLAINT_RESOLVER','pg.badarlisc',152,'pg','2024-05-20 18:25:15.724');</v>
      </c>
      <c r="AL42" s="3" t="str">
        <f t="shared" si="17"/>
        <v>POST phc-master-list/_update_by_query{ "query": { "bool": {"must": [ {"match": {"Data.name": "pg.badarlisc"}}]}},"script": "ctx._source.Data.name = 'Badarli SC'"}</v>
      </c>
      <c r="AM42" s="3" t="str">
        <f t="shared" si="16"/>
        <v>POST phc-master-list/_update_by_query{ "query": { "bool": {"must": [ {"match": {"Data.tenantId": "pg.badarlisc"}}]}},"script": "ctx._source.Data.phcType = 'Badarli SC'"}</v>
      </c>
    </row>
    <row r="43" spans="1:39">
      <c r="A43" s="7">
        <v>42</v>
      </c>
      <c r="B43" s="7" t="s">
        <v>13</v>
      </c>
      <c r="C43" s="7" t="s">
        <v>187</v>
      </c>
      <c r="D43" s="5" t="str">
        <f t="shared" si="0"/>
        <v>raichur.sindhanur</v>
      </c>
      <c r="E43" s="5" t="str">
        <f t="shared" si="15"/>
        <v>SINDHANUR</v>
      </c>
      <c r="F43" s="7" t="s">
        <v>193</v>
      </c>
      <c r="G43" s="5" t="str">
        <f t="shared" si="2"/>
        <v>HarapurSC</v>
      </c>
      <c r="H43" s="5" t="str">
        <f t="shared" si="3"/>
        <v>pg.harapursc</v>
      </c>
      <c r="I43" s="5"/>
      <c r="J43" s="7" t="s">
        <v>22</v>
      </c>
      <c r="K43" s="7">
        <v>4737522484</v>
      </c>
      <c r="L43" s="7" t="s">
        <v>16</v>
      </c>
      <c r="M43" s="7" t="s">
        <v>136</v>
      </c>
      <c r="N43" s="7" t="s">
        <v>194</v>
      </c>
      <c r="O43" s="7">
        <v>7353844249</v>
      </c>
      <c r="P43" s="7" t="s">
        <v>195</v>
      </c>
      <c r="Q43" s="7" t="s">
        <v>196</v>
      </c>
      <c r="R43" s="3" t="str">
        <f t="shared" si="4"/>
        <v>{"code": "pg.harapursc","name": "Harapur SC", "description": "Harapur SC", "centreType": "SC", "pincode": null,"domainUrl": "https://e4h-dev.selcofoundation.org", "type": "SC", "logoId": "https://selco-assets.s3.ap-south-1.amazonaws.com/logo.png", </v>
      </c>
      <c r="S43" s="3" t="str">
        <f t="shared" si="5"/>
        <v>KA-RCH-4737522484</v>
      </c>
      <c r="T43" s="3" t="str">
        <f t="shared" si="6"/>
        <v>"imageId": null, "twitterUrl": null,"facebookUrl": null,"OfficeTimings": { "Mon - Fri": "9.00 AM - 6.00 PM" }, "city": { "name": "Harapur SC", "localName": null,"districtCode": "RAICHUR","districtName": "Raichur",</v>
      </c>
      <c r="U43" s="3" t="str">
        <f t="shared" si="7"/>
        <v> "blockCode": "raichur.sindhanur", "districtTenantCode": "pg.harapursc","regionName": null,"ulbGrade": null, "longitude": null, "latitude": null, "shapeFileLocation": null,"captcha": null,"code": "KA-RCH-4737522484","ddrName": null },  "address": "Karnataka","contactNumber": "7353844249" }</v>
      </c>
      <c r="V43" s="3" t="str">
        <f t="shared" si="8"/>
        <v>{"code": "pg.harapursc","name": "Harapur SC", "description": "Harapur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"Harapur SC", "localName": null,"districtCode": "RAICHUR","districtName": "Raichur", "blockCode": "raichur.sindhanur", "districtTenantCode": "pg.harapursc","regionName": null,"ulbGrade": null, "longitude": null, "latitude": null, "shapeFileLocation": null,"captcha": null,"code": "KA-RCH-4737522484","ddrName": null },  "address": "Karnataka","contactNumber": "7353844249" }</v>
      </c>
      <c r="W43" s="3" t="str">
        <f t="shared" si="9"/>
        <v>{"code":"pg.harapursc"}</v>
      </c>
      <c r="AD43" s="3" t="str">
        <f t="shared" si="10"/>
        <v>{ "code": "TENANT_TENANTS_PG_HARAPURSC", "message": "Harapur SC", "module": "rainmaker-im", "locale": "en_IN"},</v>
      </c>
      <c r="AE43" s="3" t="str">
        <f t="shared" si="11"/>
        <v>insert into eg_userrole_v1 values ('COMPLAINT_RESOLVER','pg.harapursc',152,'pg','2024-05-20 18:25:15.724');</v>
      </c>
      <c r="AL43" s="3" t="str">
        <f t="shared" si="17"/>
        <v>POST phc-master-list/_update_by_query{ "query": { "bool": {"must": [ {"match": {"Data.name": "pg.harapursc"}}]}},"script": "ctx._source.Data.name = 'Harapur SC'"}</v>
      </c>
      <c r="AM43" s="3" t="str">
        <f t="shared" si="16"/>
        <v>POST phc-master-list/_update_by_query{ "query": { "bool": {"must": [ {"match": {"Data.tenantId": "pg.harapursc"}}]}},"script": "ctx._source.Data.phcType = 'Harapur SC'"}</v>
      </c>
    </row>
    <row r="44" spans="1:39">
      <c r="A44" s="7">
        <v>43</v>
      </c>
      <c r="B44" s="7" t="s">
        <v>13</v>
      </c>
      <c r="C44" s="7" t="s">
        <v>187</v>
      </c>
      <c r="D44" s="5" t="str">
        <f t="shared" si="0"/>
        <v>raichur.sindhanur</v>
      </c>
      <c r="E44" s="5" t="str">
        <f t="shared" si="15"/>
        <v>SINDHANUR</v>
      </c>
      <c r="F44" s="7" t="s">
        <v>197</v>
      </c>
      <c r="G44" s="5" t="str">
        <f t="shared" si="2"/>
        <v>BadarliPHC</v>
      </c>
      <c r="H44" s="5" t="str">
        <f t="shared" si="3"/>
        <v>pg.badarliphc</v>
      </c>
      <c r="I44" s="5"/>
      <c r="J44" s="7" t="s">
        <v>15</v>
      </c>
      <c r="K44" s="7">
        <v>4465285866</v>
      </c>
      <c r="L44" s="7" t="s">
        <v>16</v>
      </c>
      <c r="M44" s="7" t="s">
        <v>198</v>
      </c>
      <c r="N44" s="7" t="s">
        <v>199</v>
      </c>
      <c r="O44" s="7">
        <v>9090702009</v>
      </c>
      <c r="P44" s="7" t="s">
        <v>200</v>
      </c>
      <c r="Q44" s="7" t="s">
        <v>201</v>
      </c>
      <c r="R44" s="3" t="str">
        <f t="shared" si="4"/>
        <v>{"code": "pg.badarliphc","name": "Badarli PHC", "description": "Badarli PHC", "centreType": "PHC", "pincode": null,"domainUrl": "https://e4h-dev.selcofoundation.org", "type": "PHC", "logoId": "https://selco-assets.s3.ap-south-1.amazonaws.com/logo.png", </v>
      </c>
      <c r="S44" s="3" t="str">
        <f t="shared" si="5"/>
        <v>KA-RCH-4465285866</v>
      </c>
      <c r="T44" s="3" t="str">
        <f t="shared" si="6"/>
        <v>"imageId": null, "twitterUrl": null,"facebookUrl": null,"OfficeTimings": { "Mon - Fri": "9.00 AM - 6.00 PM" }, "city": { "name": "Badarli PHC", "localName": null,"districtCode": "RAICHUR","districtName": "Raichur",</v>
      </c>
      <c r="U44" s="3" t="str">
        <f t="shared" si="7"/>
        <v> "blockCode": "raichur.sindhanur", "districtTenantCode": "pg.badarliphc","regionName": null,"ulbGrade": null, "longitude": null, "latitude": null, "shapeFileLocation": null,"captcha": null,"code": "KA-RCH-4465285866","ddrName": null },  "address": "Karnataka","contactNumber": "9090702009" }</v>
      </c>
      <c r="V44" s="3" t="str">
        <f t="shared" si="8"/>
        <v>{"code": "pg.badarliphc","name": "Badarli PHC", "description": "Badarli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"Badarli PHC", "localName": null,"districtCode": "RAICHUR","districtName": "Raichur", "blockCode": "raichur.sindhanur", "districtTenantCode": "pg.badarliphc","regionName": null,"ulbGrade": null, "longitude": null, "latitude": null, "shapeFileLocation": null,"captcha": null,"code": "KA-RCH-4465285866","ddrName": null },  "address": "Karnataka","contactNumber": "9090702009" }</v>
      </c>
      <c r="W44" s="3" t="str">
        <f t="shared" si="9"/>
        <v>{"code":"pg.badarliphc"}</v>
      </c>
      <c r="AD44" s="3" t="str">
        <f t="shared" si="10"/>
        <v>{ "code": "TENANT_TENANTS_PG_BADARLIPHC", "message": "Badarli PHC", "module": "rainmaker-im", "locale": "en_IN"},</v>
      </c>
      <c r="AE44" s="3" t="str">
        <f t="shared" si="11"/>
        <v>insert into eg_userrole_v1 values ('COMPLAINT_RESOLVER','pg.badarliphc',152,'pg','2024-05-20 18:25:15.724');</v>
      </c>
      <c r="AL44" s="3" t="str">
        <f t="shared" si="17"/>
        <v>POST phc-master-list/_update_by_query{ "query": { "bool": {"must": [ {"match": {"Data.name": "pg.badarliphc"}}]}},"script": "ctx._source.Data.name = 'Badarli PHC'"}</v>
      </c>
      <c r="AM44" s="3" t="str">
        <f t="shared" si="16"/>
        <v>POST phc-master-list/_update_by_query{ "query": { "bool": {"must": [ {"match": {"Data.tenantId": "pg.badarliphc"}}]}},"script": "ctx._source.Data.phcType = 'Badarli PHC'"}</v>
      </c>
    </row>
    <row r="45" spans="1:39">
      <c r="A45" s="7">
        <v>44</v>
      </c>
      <c r="B45" s="7" t="s">
        <v>13</v>
      </c>
      <c r="C45" s="7" t="s">
        <v>187</v>
      </c>
      <c r="D45" s="5" t="str">
        <f t="shared" si="0"/>
        <v>raichur.sindhanur</v>
      </c>
      <c r="E45" s="5" t="str">
        <f t="shared" si="15"/>
        <v>SINDHANUR</v>
      </c>
      <c r="F45" s="7" t="s">
        <v>202</v>
      </c>
      <c r="G45" s="5" t="str">
        <f t="shared" si="2"/>
        <v>HarapurPHC</v>
      </c>
      <c r="H45" s="5" t="str">
        <f t="shared" si="3"/>
        <v>pg.harapurphc</v>
      </c>
      <c r="I45" s="5"/>
      <c r="J45" s="7" t="s">
        <v>15</v>
      </c>
      <c r="K45" s="7">
        <v>1246515264</v>
      </c>
      <c r="L45" s="7" t="s">
        <v>16</v>
      </c>
      <c r="M45" s="7" t="s">
        <v>203</v>
      </c>
      <c r="N45" s="7" t="s">
        <v>194</v>
      </c>
      <c r="O45" s="7">
        <v>7026482868</v>
      </c>
      <c r="P45" s="7" t="s">
        <v>204</v>
      </c>
      <c r="Q45" s="7" t="s">
        <v>205</v>
      </c>
      <c r="R45" s="3" t="str">
        <f t="shared" si="4"/>
        <v>{"code": "pg.harapurphc","name": "Harapur PHC", "description": "Harapur PHC", "centreType": "PHC", "pincode": null,"domainUrl": "https://e4h-dev.selcofoundation.org", "type": "PHC", "logoId": "https://selco-assets.s3.ap-south-1.amazonaws.com/logo.png", </v>
      </c>
      <c r="S45" s="3" t="str">
        <f t="shared" si="5"/>
        <v>KA-RCH-1246515264</v>
      </c>
      <c r="T45" s="3" t="str">
        <f t="shared" si="6"/>
        <v>"imageId": null, "twitterUrl": null,"facebookUrl": null,"OfficeTimings": { "Mon - Fri": "9.00 AM - 6.00 PM" }, "city": { "name": "Harapur PHC", "localName": null,"districtCode": "RAICHUR","districtName": "Raichur",</v>
      </c>
      <c r="U45" s="3" t="str">
        <f t="shared" si="7"/>
        <v> "blockCode": "raichur.sindhanur", "districtTenantCode": "pg.harapurphc","regionName": null,"ulbGrade": null, "longitude": null, "latitude": null, "shapeFileLocation": null,"captcha": null,"code": "KA-RCH-1246515264","ddrName": null },  "address": "Karnataka","contactNumber": "7026482868" }</v>
      </c>
      <c r="V45" s="3" t="str">
        <f t="shared" si="8"/>
        <v>{"code": "pg.harapurphc","name": "Harapur PHC", "description": "Harapur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"Harapur PHC", "localName": null,"districtCode": "RAICHUR","districtName": "Raichur", "blockCode": "raichur.sindhanur", "districtTenantCode": "pg.harapurphc","regionName": null,"ulbGrade": null, "longitude": null, "latitude": null, "shapeFileLocation": null,"captcha": null,"code": "KA-RCH-1246515264","ddrName": null },  "address": "Karnataka","contactNumber": "7026482868" }</v>
      </c>
      <c r="W45" s="3" t="str">
        <f t="shared" si="9"/>
        <v>{"code":"pg.harapurphc"}</v>
      </c>
      <c r="AD45" s="3" t="str">
        <f t="shared" si="10"/>
        <v>{ "code": "TENANT_TENANTS_PG_HARAPURPHC", "message": "Harapur PHC", "module": "rainmaker-im", "locale": "en_IN"},</v>
      </c>
      <c r="AE45" s="3" t="str">
        <f t="shared" si="11"/>
        <v>insert into eg_userrole_v1 values ('COMPLAINT_RESOLVER','pg.harapurphc',152,'pg','2024-05-20 18:25:15.724');</v>
      </c>
      <c r="AL45" s="3" t="str">
        <f t="shared" si="17"/>
        <v>POST phc-master-list/_update_by_query{ "query": { "bool": {"must": [ {"match": {"Data.name": "pg.harapurphc"}}]}},"script": "ctx._source.Data.name = 'Harapur PHC'"}</v>
      </c>
      <c r="AM45" s="3" t="str">
        <f t="shared" si="16"/>
        <v>POST phc-master-list/_update_by_query{ "query": { "bool": {"must": [ {"match": {"Data.tenantId": "pg.harapurphc"}}]}},"script": "ctx._source.Data.phcType = 'Harapur PHC'"}</v>
      </c>
    </row>
    <row r="46" spans="1:39">
      <c r="A46" s="7">
        <v>45</v>
      </c>
      <c r="B46" s="7" t="s">
        <v>13</v>
      </c>
      <c r="C46" s="7" t="s">
        <v>187</v>
      </c>
      <c r="D46" s="5" t="str">
        <f t="shared" si="0"/>
        <v>raichur.sindhanur</v>
      </c>
      <c r="E46" s="5" t="str">
        <f t="shared" si="15"/>
        <v>SINDHANUR</v>
      </c>
      <c r="F46" s="7" t="s">
        <v>206</v>
      </c>
      <c r="G46" s="5" t="str">
        <f t="shared" si="2"/>
        <v>Paparaocamp</v>
      </c>
      <c r="H46" s="5" t="str">
        <f t="shared" si="3"/>
        <v>pg.paparaocamp</v>
      </c>
      <c r="I46" s="5"/>
      <c r="J46" s="7" t="s">
        <v>15</v>
      </c>
      <c r="K46" s="7">
        <v>2623374788</v>
      </c>
      <c r="L46" s="7" t="s">
        <v>16</v>
      </c>
      <c r="M46" s="7" t="s">
        <v>207</v>
      </c>
      <c r="N46" s="7" t="s">
        <v>18</v>
      </c>
      <c r="O46" s="7">
        <v>9019093911</v>
      </c>
      <c r="P46" s="7" t="s">
        <v>208</v>
      </c>
      <c r="Q46" s="7" t="s">
        <v>209</v>
      </c>
      <c r="R46" s="3" t="str">
        <f t="shared" si="4"/>
        <v>{"code": "pg.paparaocamp","name": "Paparao camp", "description": "Paparao camp", "centreType": "PHC", "pincode": null,"domainUrl": "https://e4h-dev.selcofoundation.org", "type": "PHC", "logoId": "https://selco-assets.s3.ap-south-1.amazonaws.com/logo.png", </v>
      </c>
      <c r="S46" s="3" t="str">
        <f t="shared" si="5"/>
        <v>KA-RCH-2623374788</v>
      </c>
      <c r="T46" s="3" t="str">
        <f t="shared" si="6"/>
        <v>"imageId": null, "twitterUrl": null,"facebookUrl": null,"OfficeTimings": { "Mon - Fri": "9.00 AM - 6.00 PM" }, "city": { "name": "Paparao camp", "localName": null,"districtCode": "RAICHUR","districtName": "Raichur",</v>
      </c>
      <c r="U46" s="3" t="str">
        <f t="shared" si="7"/>
        <v> "blockCode": "raichur.sindhanur", "districtTenantCode": "pg.paparaocamp","regionName": null,"ulbGrade": null, "longitude": null, "latitude": null, "shapeFileLocation": null,"captcha": null,"code": "KA-RCH-2623374788","ddrName": null },  "address": "Karnataka","contactNumber": "9019093911" }</v>
      </c>
      <c r="V46" s="3" t="str">
        <f t="shared" si="8"/>
        <v>{"code": "pg.paparaocamp","name": "Paparao camp", "description": "Paparao camp",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"Paparao camp", "localName": null,"districtCode": "RAICHUR","districtName": "Raichur", "blockCode": "raichur.sindhanur", "districtTenantCode": "pg.paparaocamp","regionName": null,"ulbGrade": null, "longitude": null, "latitude": null, "shapeFileLocation": null,"captcha": null,"code": "KA-RCH-2623374788","ddrName": null },  "address": "Karnataka","contactNumber": "9019093911" }</v>
      </c>
      <c r="W46" s="3" t="str">
        <f t="shared" si="9"/>
        <v>{"code":"pg.paparaocamp"}</v>
      </c>
      <c r="AD46" s="3" t="str">
        <f t="shared" si="10"/>
        <v>{ "code": "TENANT_TENANTS_PG_PAPARAOCAMP", "message": "Paparao camp", "module": "rainmaker-im", "locale": "en_IN"},</v>
      </c>
      <c r="AE46" s="3" t="str">
        <f t="shared" si="11"/>
        <v>insert into eg_userrole_v1 values ('COMPLAINT_RESOLVER','pg.paparaocamp',152,'pg','2024-05-20 18:25:15.724');</v>
      </c>
      <c r="AL46" s="3" t="str">
        <f t="shared" si="17"/>
        <v>POST phc-master-list/_update_by_query{ "query": { "bool": {"must": [ {"match": {"Data.name": "pg.paparaocamp"}}]}},"script": "ctx._source.Data.name = 'Paparao camp'"}</v>
      </c>
      <c r="AM46" s="3" t="str">
        <f t="shared" si="16"/>
        <v>POST phc-master-list/_update_by_query{ "query": { "bool": {"must": [ {"match": {"Data.tenantId": "pg.paparaocamp"}}]}},"script": "ctx._source.Data.phcType = 'Paparao camp'"}</v>
      </c>
    </row>
    <row r="47" spans="1:39">
      <c r="A47" s="7">
        <v>46</v>
      </c>
      <c r="B47" s="7" t="s">
        <v>13</v>
      </c>
      <c r="C47" s="7" t="s">
        <v>187</v>
      </c>
      <c r="D47" s="5" t="str">
        <f t="shared" si="0"/>
        <v>raichur.sindhanur</v>
      </c>
      <c r="E47" s="5" t="str">
        <f t="shared" si="15"/>
        <v>SINDHANUR</v>
      </c>
      <c r="F47" s="7" t="s">
        <v>210</v>
      </c>
      <c r="G47" s="5" t="str">
        <f t="shared" si="2"/>
        <v>BalganurA</v>
      </c>
      <c r="H47" s="5" t="str">
        <f t="shared" si="3"/>
        <v>pg.balganura</v>
      </c>
      <c r="I47" s="5"/>
      <c r="J47" s="7" t="s">
        <v>22</v>
      </c>
      <c r="K47" s="7">
        <v>6776538750</v>
      </c>
      <c r="L47" s="7" t="s">
        <v>16</v>
      </c>
      <c r="M47" s="7" t="s">
        <v>211</v>
      </c>
      <c r="N47" s="7" t="s">
        <v>64</v>
      </c>
      <c r="O47" s="7">
        <v>9380867359</v>
      </c>
      <c r="P47" s="7" t="s">
        <v>212</v>
      </c>
      <c r="Q47" s="7" t="s">
        <v>213</v>
      </c>
      <c r="R47" s="3" t="str">
        <f t="shared" si="4"/>
        <v>{"code": "pg.balganura","name": "Balganur A", "description": "Balganur A", "centreType": "SC", "pincode": null,"domainUrl": "https://e4h-dev.selcofoundation.org", "type": "SC", "logoId": "https://selco-assets.s3.ap-south-1.amazonaws.com/logo.png", </v>
      </c>
      <c r="S47" s="3" t="str">
        <f t="shared" si="5"/>
        <v>KA-RCH-6776538750</v>
      </c>
      <c r="T47" s="3" t="str">
        <f t="shared" si="6"/>
        <v>"imageId": null, "twitterUrl": null,"facebookUrl": null,"OfficeTimings": { "Mon - Fri": "9.00 AM - 6.00 PM" }, "city": { "name": "Balganur A", "localName": null,"districtCode": "RAICHUR","districtName": "Raichur",</v>
      </c>
      <c r="U47" s="3" t="str">
        <f t="shared" si="7"/>
        <v> "blockCode": "raichur.sindhanur", "districtTenantCode": "pg.balganura","regionName": null,"ulbGrade": null, "longitude": null, "latitude": null, "shapeFileLocation": null,"captcha": null,"code": "KA-RCH-6776538750","ddrName": null },  "address": "Karnataka","contactNumber": "9380867359" }</v>
      </c>
      <c r="V47" s="3" t="str">
        <f t="shared" si="8"/>
        <v>{"code": "pg.balganura","name": "Balganur A", "description": "Balganur A",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"Balganur A", "localName": null,"districtCode": "RAICHUR","districtName": "Raichur", "blockCode": "raichur.sindhanur", "districtTenantCode": "pg.balganura","regionName": null,"ulbGrade": null, "longitude": null, "latitude": null, "shapeFileLocation": null,"captcha": null,"code": "KA-RCH-6776538750","ddrName": null },  "address": "Karnataka","contactNumber": "9380867359" }</v>
      </c>
      <c r="W47" s="3" t="str">
        <f t="shared" si="9"/>
        <v>{"code":"pg.balganura"}</v>
      </c>
      <c r="AD47" s="3" t="str">
        <f t="shared" si="10"/>
        <v>{ "code": "TENANT_TENANTS_PG_BALGANURA", "message": "Balganur A", "module": "rainmaker-im", "locale": "en_IN"},</v>
      </c>
      <c r="AE47" s="3" t="str">
        <f t="shared" si="11"/>
        <v>insert into eg_userrole_v1 values ('COMPLAINT_RESOLVER','pg.balganura',152,'pg','2024-05-20 18:25:15.724');</v>
      </c>
      <c r="AL47" s="3" t="str">
        <f t="shared" si="17"/>
        <v>POST phc-master-list/_update_by_query{ "query": { "bool": {"must": [ {"match": {"Data.name": "pg.balganura"}}]}},"script": "ctx._source.Data.name = 'Balganur A'"}</v>
      </c>
      <c r="AM47" s="3" t="str">
        <f t="shared" si="16"/>
        <v>POST phc-master-list/_update_by_query{ "query": { "bool": {"must": [ {"match": {"Data.tenantId": "pg.balganura"}}]}},"script": "ctx._source.Data.phcType = 'Balganur A'"}</v>
      </c>
    </row>
    <row r="48" spans="1:39">
      <c r="A48" s="7">
        <v>47</v>
      </c>
      <c r="B48" s="7" t="s">
        <v>13</v>
      </c>
      <c r="C48" s="7" t="s">
        <v>187</v>
      </c>
      <c r="D48" s="5" t="str">
        <f t="shared" si="0"/>
        <v>raichur.sindhanur</v>
      </c>
      <c r="E48" s="5" t="str">
        <f t="shared" si="15"/>
        <v>SINDHANUR</v>
      </c>
      <c r="F48" s="7" t="s">
        <v>214</v>
      </c>
      <c r="G48" s="5" t="str">
        <f t="shared" si="2"/>
        <v>Goudanbhavi</v>
      </c>
      <c r="H48" s="5" t="str">
        <f t="shared" si="3"/>
        <v>pg.goudanbhavi</v>
      </c>
      <c r="I48" s="5"/>
      <c r="J48" s="7" t="s">
        <v>22</v>
      </c>
      <c r="K48" s="7">
        <v>2518121575</v>
      </c>
      <c r="L48" s="7" t="s">
        <v>16</v>
      </c>
      <c r="M48" s="7" t="s">
        <v>215</v>
      </c>
      <c r="N48" s="7" t="s">
        <v>64</v>
      </c>
      <c r="O48" s="7">
        <v>9108732889</v>
      </c>
      <c r="P48" s="7" t="s">
        <v>216</v>
      </c>
      <c r="Q48" s="7" t="s">
        <v>217</v>
      </c>
      <c r="R48" s="3" t="str">
        <f t="shared" si="4"/>
        <v>{"code": "pg.goudanbhavi","name": "Goudanbhavi", "description": "Goudanbhavi", "centreType": "SC", "pincode": null,"domainUrl": "https://e4h-dev.selcofoundation.org", "type": "SC", "logoId": "https://selco-assets.s3.ap-south-1.amazonaws.com/logo.png", </v>
      </c>
      <c r="S48" s="3" t="str">
        <f t="shared" si="5"/>
        <v>KA-RCH-2518121575</v>
      </c>
      <c r="T48" s="3" t="str">
        <f t="shared" si="6"/>
        <v>"imageId": null, "twitterUrl": null,"facebookUrl": null,"OfficeTimings": { "Mon - Fri": "9.00 AM - 6.00 PM" }, "city": { "name": "Goudanbhavi", "localName": null,"districtCode": "RAICHUR","districtName": "Raichur",</v>
      </c>
      <c r="U48" s="3" t="str">
        <f t="shared" si="7"/>
        <v> "blockCode": "raichur.sindhanur", "districtTenantCode": "pg.goudanbhavi","regionName": null,"ulbGrade": null, "longitude": null, "latitude": null, "shapeFileLocation": null,"captcha": null,"code": "KA-RCH-2518121575","ddrName": null },  "address": "Karnataka","contactNumber": "9108732889" }</v>
      </c>
      <c r="V48" s="3" t="str">
        <f t="shared" si="8"/>
        <v>{"code": "pg.goudanbhavi","name": "Goudanbhavi", "description": "Goudanbhavi",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"Goudanbhavi", "localName": null,"districtCode": "RAICHUR","districtName": "Raichur", "blockCode": "raichur.sindhanur", "districtTenantCode": "pg.goudanbhavi","regionName": null,"ulbGrade": null, "longitude": null, "latitude": null, "shapeFileLocation": null,"captcha": null,"code": "KA-RCH-2518121575","ddrName": null },  "address": "Karnataka","contactNumber": "9108732889" }</v>
      </c>
      <c r="W48" s="3" t="str">
        <f t="shared" si="9"/>
        <v>{"code":"pg.goudanbhavi"}</v>
      </c>
      <c r="AD48" s="3" t="str">
        <f t="shared" si="10"/>
        <v>{ "code": "TENANT_TENANTS_PG_GOUDANBHAVI", "message": "Goudanbhavi", "module": "rainmaker-im", "locale": "en_IN"},</v>
      </c>
      <c r="AE48" s="3" t="str">
        <f t="shared" si="11"/>
        <v>insert into eg_userrole_v1 values ('COMPLAINT_RESOLVER','pg.goudanbhavi',152,'pg','2024-05-20 18:25:15.724');</v>
      </c>
      <c r="AL48" s="3" t="str">
        <f t="shared" si="17"/>
        <v>POST phc-master-list/_update_by_query{ "query": { "bool": {"must": [ {"match": {"Data.name": "pg.goudanbhavi"}}]}},"script": "ctx._source.Data.name = 'Goudanbhavi'"}</v>
      </c>
      <c r="AM48" s="3" t="str">
        <f t="shared" si="16"/>
        <v>POST phc-master-list/_update_by_query{ "query": { "bool": {"must": [ {"match": {"Data.tenantId": "pg.goudanbhavi"}}]}},"script": "ctx._source.Data.phcType = 'Goudanbhavi'"}</v>
      </c>
    </row>
    <row r="49" spans="1:39">
      <c r="A49" s="7">
        <v>48</v>
      </c>
      <c r="B49" s="7" t="s">
        <v>13</v>
      </c>
      <c r="C49" s="7" t="s">
        <v>187</v>
      </c>
      <c r="D49" s="5" t="str">
        <f t="shared" si="0"/>
        <v>raichur.sindhanur</v>
      </c>
      <c r="E49" s="5" t="str">
        <f t="shared" si="15"/>
        <v>SINDHANUR</v>
      </c>
      <c r="F49" s="7" t="s">
        <v>218</v>
      </c>
      <c r="G49" s="5" t="str">
        <f t="shared" si="2"/>
        <v>Balaganur</v>
      </c>
      <c r="H49" s="5" t="str">
        <f t="shared" si="3"/>
        <v>pg.balaganur</v>
      </c>
      <c r="I49" s="5"/>
      <c r="J49" s="7" t="s">
        <v>15</v>
      </c>
      <c r="K49" s="7">
        <v>3485362770</v>
      </c>
      <c r="L49" s="7" t="s">
        <v>16</v>
      </c>
      <c r="M49" s="7" t="s">
        <v>219</v>
      </c>
      <c r="N49" s="7" t="s">
        <v>220</v>
      </c>
      <c r="O49" s="7">
        <v>9740016362</v>
      </c>
      <c r="P49" s="7" t="s">
        <v>221</v>
      </c>
      <c r="Q49" s="7" t="s">
        <v>222</v>
      </c>
      <c r="R49" s="3" t="str">
        <f t="shared" si="4"/>
        <v>{"code": "pg.balaganur","name": "Balaganur", "description": "Balaganur", "centreType": "PHC", "pincode": null,"domainUrl": "https://e4h-dev.selcofoundation.org", "type": "PHC", "logoId": "https://selco-assets.s3.ap-south-1.amazonaws.com/logo.png", </v>
      </c>
      <c r="S49" s="3" t="str">
        <f t="shared" si="5"/>
        <v>KA-RCH-3485362770</v>
      </c>
      <c r="T49" s="3" t="str">
        <f t="shared" si="6"/>
        <v>"imageId": null, "twitterUrl": null,"facebookUrl": null,"OfficeTimings": { "Mon - Fri": "9.00 AM - 6.00 PM" }, "city": { "name": "Balaganur", "localName": null,"districtCode": "RAICHUR","districtName": "Raichur",</v>
      </c>
      <c r="U49" s="3" t="str">
        <f t="shared" si="7"/>
        <v> "blockCode": "raichur.sindhanur", "districtTenantCode": "pg.balaganur","regionName": null,"ulbGrade": null, "longitude": null, "latitude": null, "shapeFileLocation": null,"captcha": null,"code": "KA-RCH-3485362770","ddrName": null },  "address": "Karnataka","contactNumber": "9740016362" }</v>
      </c>
      <c r="V49" s="3" t="str">
        <f t="shared" si="8"/>
        <v>{"code": "pg.balaganur","name": "Balaganur", "description": "Balaganur",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"Balaganur", "localName": null,"districtCode": "RAICHUR","districtName": "Raichur", "blockCode": "raichur.sindhanur", "districtTenantCode": "pg.balaganur","regionName": null,"ulbGrade": null, "longitude": null, "latitude": null, "shapeFileLocation": null,"captcha": null,"code": "KA-RCH-3485362770","ddrName": null },  "address": "Karnataka","contactNumber": "9740016362" }</v>
      </c>
      <c r="W49" s="3" t="str">
        <f t="shared" si="9"/>
        <v>{"code":"pg.balaganur"}</v>
      </c>
      <c r="AD49" s="3" t="str">
        <f t="shared" si="10"/>
        <v>{ "code": "TENANT_TENANTS_PG_BALAGANUR", "message": "Balaganur", "module": "rainmaker-im", "locale": "en_IN"},</v>
      </c>
      <c r="AE49" s="3" t="str">
        <f t="shared" si="11"/>
        <v>insert into eg_userrole_v1 values ('COMPLAINT_RESOLVER','pg.balaganur',152,'pg','2024-05-20 18:25:15.724');</v>
      </c>
      <c r="AL49" s="3" t="str">
        <f t="shared" si="17"/>
        <v>POST phc-master-list/_update_by_query{ "query": { "bool": {"must": [ {"match": {"Data.name": "pg.balaganur"}}]}},"script": "ctx._source.Data.name = 'Balaganur'"}</v>
      </c>
      <c r="AM49" s="3" t="str">
        <f t="shared" si="16"/>
        <v>POST phc-master-list/_update_by_query{ "query": { "bool": {"must": [ {"match": {"Data.tenantId": "pg.balaganur"}}]}},"script": "ctx._source.Data.phcType = 'Balaganur'"}</v>
      </c>
    </row>
    <row r="50" spans="1:39">
      <c r="A50" s="7">
        <v>49</v>
      </c>
      <c r="B50" s="7" t="s">
        <v>13</v>
      </c>
      <c r="C50" s="7" t="s">
        <v>187</v>
      </c>
      <c r="D50" s="5" t="str">
        <f t="shared" si="0"/>
        <v>raichur.sindhanur</v>
      </c>
      <c r="E50" s="5" t="str">
        <f t="shared" si="15"/>
        <v>SINDHANUR</v>
      </c>
      <c r="F50" s="7" t="s">
        <v>223</v>
      </c>
      <c r="G50" s="5" t="str">
        <f t="shared" si="2"/>
        <v>JawalgeraSC</v>
      </c>
      <c r="H50" s="5" t="str">
        <f t="shared" si="3"/>
        <v>pg.jawalgerasc</v>
      </c>
      <c r="I50" s="5"/>
      <c r="J50" s="7" t="s">
        <v>22</v>
      </c>
      <c r="K50" s="7">
        <v>4361882436</v>
      </c>
      <c r="L50" s="7" t="s">
        <v>16</v>
      </c>
      <c r="M50" s="7" t="s">
        <v>224</v>
      </c>
      <c r="N50" s="7" t="s">
        <v>64</v>
      </c>
      <c r="O50" s="7">
        <v>7019466387</v>
      </c>
      <c r="P50" s="7" t="s">
        <v>225</v>
      </c>
      <c r="Q50" s="7" t="s">
        <v>226</v>
      </c>
      <c r="R50" s="3" t="str">
        <f t="shared" si="4"/>
        <v>{"code": "pg.jawalgerasc","name": "Jawalgera SC", "description": "Jawalgera SC", "centreType": "SC", "pincode": null,"domainUrl": "https://e4h-dev.selcofoundation.org", "type": "SC", "logoId": "https://selco-assets.s3.ap-south-1.amazonaws.com/logo.png", </v>
      </c>
      <c r="S50" s="3" t="str">
        <f t="shared" si="5"/>
        <v>KA-RCH-4361882436</v>
      </c>
      <c r="T50" s="3" t="str">
        <f t="shared" si="6"/>
        <v>"imageId": null, "twitterUrl": null,"facebookUrl": null,"OfficeTimings": { "Mon - Fri": "9.00 AM - 6.00 PM" }, "city": { "name": "Jawalgera SC", "localName": null,"districtCode": "RAICHUR","districtName": "Raichur",</v>
      </c>
      <c r="U50" s="3" t="str">
        <f t="shared" si="7"/>
        <v> "blockCode": "raichur.sindhanur", "districtTenantCode": "pg.jawalgerasc","regionName": null,"ulbGrade": null, "longitude": null, "latitude": null, "shapeFileLocation": null,"captcha": null,"code": "KA-RCH-4361882436","ddrName": null },  "address": "Karnataka","contactNumber": "7019466387" }</v>
      </c>
      <c r="V50" s="3" t="str">
        <f t="shared" si="8"/>
        <v>{"code": "pg.jawalgerasc","name": "Jawalgera SC", "description": "Jawalgera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"Jawalgera SC", "localName": null,"districtCode": "RAICHUR","districtName": "Raichur", "blockCode": "raichur.sindhanur", "districtTenantCode": "pg.jawalgerasc","regionName": null,"ulbGrade": null, "longitude": null, "latitude": null, "shapeFileLocation": null,"captcha": null,"code": "KA-RCH-4361882436","ddrName": null },  "address": "Karnataka","contactNumber": "7019466387" }</v>
      </c>
      <c r="W50" s="3" t="str">
        <f t="shared" si="9"/>
        <v>{"code":"pg.jawalgerasc"}</v>
      </c>
      <c r="AD50" s="3" t="str">
        <f t="shared" si="10"/>
        <v>{ "code": "TENANT_TENANTS_PG_JAWALGERASC", "message": "Jawalgera SC", "module": "rainmaker-im", "locale": "en_IN"},</v>
      </c>
      <c r="AE50" s="3" t="str">
        <f t="shared" si="11"/>
        <v>insert into eg_userrole_v1 values ('COMPLAINT_RESOLVER','pg.jawalgerasc',152,'pg','2024-05-20 18:25:15.724');</v>
      </c>
      <c r="AL50" s="3" t="str">
        <f t="shared" si="17"/>
        <v>POST phc-master-list/_update_by_query{ "query": { "bool": {"must": [ {"match": {"Data.name": "pg.jawalgerasc"}}]}},"script": "ctx._source.Data.name = 'Jawalgera SC'"}</v>
      </c>
      <c r="AM50" s="3" t="str">
        <f t="shared" si="16"/>
        <v>POST phc-master-list/_update_by_query{ "query": { "bool": {"must": [ {"match": {"Data.tenantId": "pg.jawalgerasc"}}]}},"script": "ctx._source.Data.phcType = 'Jawalgera SC'"}</v>
      </c>
    </row>
    <row r="51" spans="1:39">
      <c r="A51" s="7">
        <v>50</v>
      </c>
      <c r="B51" s="7" t="s">
        <v>13</v>
      </c>
      <c r="C51" s="7" t="s">
        <v>187</v>
      </c>
      <c r="D51" s="5" t="str">
        <f t="shared" si="0"/>
        <v>raichur.sindhanur</v>
      </c>
      <c r="E51" s="5" t="str">
        <f t="shared" si="15"/>
        <v>SINDHANUR</v>
      </c>
      <c r="F51" s="7" t="s">
        <v>227</v>
      </c>
      <c r="G51" s="5" t="str">
        <f t="shared" si="2"/>
        <v>JawalgeraPHC</v>
      </c>
      <c r="H51" s="5" t="str">
        <f t="shared" si="3"/>
        <v>pg.jawalgeraphc</v>
      </c>
      <c r="I51" s="5"/>
      <c r="J51" s="7" t="s">
        <v>15</v>
      </c>
      <c r="K51" s="7">
        <v>1153456312</v>
      </c>
      <c r="L51" s="7" t="s">
        <v>16</v>
      </c>
      <c r="M51" s="7" t="s">
        <v>228</v>
      </c>
      <c r="N51" s="7" t="s">
        <v>229</v>
      </c>
      <c r="O51" s="7">
        <v>9964478473</v>
      </c>
      <c r="P51" s="7" t="s">
        <v>230</v>
      </c>
      <c r="Q51" s="7" t="s">
        <v>231</v>
      </c>
      <c r="R51" s="3" t="str">
        <f t="shared" si="4"/>
        <v>{"code": "pg.jawalgeraphc","name": "Jawalgera PHC", "description": "Jawalgera PHC", "centreType": "PHC", "pincode": null,"domainUrl": "https://e4h-dev.selcofoundation.org", "type": "PHC", "logoId": "https://selco-assets.s3.ap-south-1.amazonaws.com/logo.png", </v>
      </c>
      <c r="S51" s="3" t="str">
        <f t="shared" si="5"/>
        <v>KA-RCH-1153456312</v>
      </c>
      <c r="T51" s="3" t="str">
        <f t="shared" si="6"/>
        <v>"imageId": null, "twitterUrl": null,"facebookUrl": null,"OfficeTimings": { "Mon - Fri": "9.00 AM - 6.00 PM" }, "city": { "name": "Jawalgera PHC", "localName": null,"districtCode": "RAICHUR","districtName": "Raichur",</v>
      </c>
      <c r="U51" s="3" t="str">
        <f t="shared" si="7"/>
        <v> "blockCode": "raichur.sindhanur", "districtTenantCode": "pg.jawalgeraphc","regionName": null,"ulbGrade": null, "longitude": null, "latitude": null, "shapeFileLocation": null,"captcha": null,"code": "KA-RCH-1153456312","ddrName": null },  "address": "Karnataka","contactNumber": "9964478473" }</v>
      </c>
      <c r="V51" s="3" t="str">
        <f t="shared" si="8"/>
        <v>{"code": "pg.jawalgeraphc","name": "Jawalgera PHC", "description": "Jawalgera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"Jawalgera PHC", "localName": null,"districtCode": "RAICHUR","districtName": "Raichur", "blockCode": "raichur.sindhanur", "districtTenantCode": "pg.jawalgeraphc","regionName": null,"ulbGrade": null, "longitude": null, "latitude": null, "shapeFileLocation": null,"captcha": null,"code": "KA-RCH-1153456312","ddrName": null },  "address": "Karnataka","contactNumber": "9964478473" }</v>
      </c>
      <c r="W51" s="3" t="str">
        <f t="shared" si="9"/>
        <v>{"code":"pg.jawalgeraphc"}</v>
      </c>
      <c r="AD51" s="3" t="str">
        <f t="shared" si="10"/>
        <v>{ "code": "TENANT_TENANTS_PG_JAWALGERAPHC", "message": "Jawalgera PHC", "module": "rainmaker-im", "locale": "en_IN"},</v>
      </c>
      <c r="AE51" s="3" t="str">
        <f t="shared" si="11"/>
        <v>insert into eg_userrole_v1 values ('COMPLAINT_RESOLVER','pg.jawalgeraphc',152,'pg','2024-05-20 18:25:15.724');</v>
      </c>
      <c r="AL51" s="3" t="str">
        <f t="shared" si="17"/>
        <v>POST phc-master-list/_update_by_query{ "query": { "bool": {"must": [ {"match": {"Data.name": "pg.jawalgeraphc"}}]}},"script": "ctx._source.Data.name = 'Jawalgera PHC'"}</v>
      </c>
      <c r="AM51" s="3" t="str">
        <f t="shared" si="16"/>
        <v>POST phc-master-list/_update_by_query{ "query": { "bool": {"must": [ {"match": {"Data.tenantId": "pg.jawalgeraphc"}}]}},"script": "ctx._source.Data.phcType = 'Jawalgera PHC'"}</v>
      </c>
    </row>
    <row r="52" spans="1:39">
      <c r="A52" s="7">
        <v>51</v>
      </c>
      <c r="B52" s="7" t="s">
        <v>13</v>
      </c>
      <c r="C52" s="7" t="s">
        <v>187</v>
      </c>
      <c r="D52" s="5" t="str">
        <f t="shared" si="0"/>
        <v>raichur.sindhanur</v>
      </c>
      <c r="E52" s="5" t="str">
        <f t="shared" si="15"/>
        <v>SINDHANUR</v>
      </c>
      <c r="F52" s="7" t="s">
        <v>232</v>
      </c>
      <c r="G52" s="5" t="str">
        <f t="shared" si="2"/>
        <v>RHNooneSC</v>
      </c>
      <c r="H52" s="5" t="str">
        <f t="shared" si="3"/>
        <v>pg.rhnoonesc</v>
      </c>
      <c r="I52" s="5"/>
      <c r="J52" s="7" t="s">
        <v>22</v>
      </c>
      <c r="K52" s="7">
        <v>8174241789</v>
      </c>
      <c r="L52" s="7" t="s">
        <v>16</v>
      </c>
      <c r="M52" s="7" t="s">
        <v>233</v>
      </c>
      <c r="N52" s="7" t="s">
        <v>24</v>
      </c>
      <c r="O52" s="7">
        <v>6364625964</v>
      </c>
      <c r="P52" s="7" t="s">
        <v>234</v>
      </c>
      <c r="Q52" s="7" t="s">
        <v>235</v>
      </c>
      <c r="R52" s="3" t="str">
        <f t="shared" si="4"/>
        <v>{"code": "pg.rhnoonesc","name": "R H No one SC", "description": "R H No one SC", "centreType": "SC", "pincode": null,"domainUrl": "https://e4h-dev.selcofoundation.org", "type": "SC", "logoId": "https://selco-assets.s3.ap-south-1.amazonaws.com/logo.png", </v>
      </c>
      <c r="S52" s="3" t="str">
        <f t="shared" si="5"/>
        <v>KA-RCH-8174241789</v>
      </c>
      <c r="T52" s="3" t="str">
        <f t="shared" si="6"/>
        <v>"imageId": null, "twitterUrl": null,"facebookUrl": null,"OfficeTimings": { "Mon - Fri": "9.00 AM - 6.00 PM" }, "city": { "name": "R H No one SC", "localName": null,"districtCode": "RAICHUR","districtName": "Raichur",</v>
      </c>
      <c r="U52" s="3" t="str">
        <f t="shared" si="7"/>
        <v> "blockCode": "raichur.sindhanur", "districtTenantCode": "pg.rhnoonesc","regionName": null,"ulbGrade": null, "longitude": null, "latitude": null, "shapeFileLocation": null,"captcha": null,"code": "KA-RCH-8174241789","ddrName": null },  "address": "Karnataka","contactNumber": "6364625964" }</v>
      </c>
      <c r="V52" s="3" t="str">
        <f t="shared" si="8"/>
        <v>{"code": "pg.rhnoonesc","name": "R H No one SC", "description": "R H No one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"R H No one SC", "localName": null,"districtCode": "RAICHUR","districtName": "Raichur", "blockCode": "raichur.sindhanur", "districtTenantCode": "pg.rhnoonesc","regionName": null,"ulbGrade": null, "longitude": null, "latitude": null, "shapeFileLocation": null,"captcha": null,"code": "KA-RCH-8174241789","ddrName": null },  "address": "Karnataka","contactNumber": "6364625964" }</v>
      </c>
      <c r="W52" s="3" t="str">
        <f t="shared" si="9"/>
        <v>{"code":"pg.rhnoonesc"}</v>
      </c>
      <c r="AD52" s="3" t="str">
        <f t="shared" si="10"/>
        <v>{ "code": "TENANT_TENANTS_PG_RHNOONESC", "message": "R H No one SC", "module": "rainmaker-im", "locale": "en_IN"},</v>
      </c>
      <c r="AE52" s="3" t="str">
        <f t="shared" si="11"/>
        <v>insert into eg_userrole_v1 values ('COMPLAINT_RESOLVER','pg.rhnoonesc',152,'pg','2024-05-20 18:25:15.724');</v>
      </c>
      <c r="AL52" s="3" t="str">
        <f t="shared" si="17"/>
        <v>POST phc-master-list/_update_by_query{ "query": { "bool": {"must": [ {"match": {"Data.name": "pg.rhnoonesc"}}]}},"script": "ctx._source.Data.name = 'R H No one SC'"}</v>
      </c>
      <c r="AM52" s="3" t="str">
        <f t="shared" si="16"/>
        <v>POST phc-master-list/_update_by_query{ "query": { "bool": {"must": [ {"match": {"Data.tenantId": "pg.rhnoonesc"}}]}},"script": "ctx._source.Data.phcType = 'R H No one SC'"}</v>
      </c>
    </row>
    <row r="53" spans="1:39">
      <c r="A53" s="7">
        <v>52</v>
      </c>
      <c r="B53" s="7" t="s">
        <v>13</v>
      </c>
      <c r="C53" s="7" t="s">
        <v>187</v>
      </c>
      <c r="D53" s="5" t="str">
        <f t="shared" si="0"/>
        <v>raichur.sindhanur</v>
      </c>
      <c r="E53" s="5" t="str">
        <f t="shared" si="15"/>
        <v>SINDHANUR</v>
      </c>
      <c r="F53" s="7" t="s">
        <v>236</v>
      </c>
      <c r="G53" s="5" t="str">
        <f t="shared" si="2"/>
        <v>RHNotwoSC</v>
      </c>
      <c r="H53" s="5" t="str">
        <f t="shared" si="3"/>
        <v>pg.rhnotwosc</v>
      </c>
      <c r="I53" s="5"/>
      <c r="J53" s="7" t="s">
        <v>22</v>
      </c>
      <c r="K53" s="7">
        <v>1565226329</v>
      </c>
      <c r="L53" s="7" t="s">
        <v>16</v>
      </c>
      <c r="M53" s="7" t="s">
        <v>237</v>
      </c>
      <c r="N53" s="7" t="s">
        <v>194</v>
      </c>
      <c r="O53" s="7">
        <v>9901431840</v>
      </c>
      <c r="P53" s="7" t="s">
        <v>238</v>
      </c>
      <c r="Q53" s="7" t="s">
        <v>239</v>
      </c>
      <c r="R53" s="3" t="str">
        <f t="shared" si="4"/>
        <v>{"code": "pg.rhnotwosc","name": "R H No two SC", "description": "R H No two SC", "centreType": "SC", "pincode": null,"domainUrl": "https://e4h-dev.selcofoundation.org", "type": "SC", "logoId": "https://selco-assets.s3.ap-south-1.amazonaws.com/logo.png", </v>
      </c>
      <c r="S53" s="3" t="str">
        <f t="shared" si="5"/>
        <v>KA-RCH-1565226329</v>
      </c>
      <c r="T53" s="3" t="str">
        <f t="shared" si="6"/>
        <v>"imageId": null, "twitterUrl": null,"facebookUrl": null,"OfficeTimings": { "Mon - Fri": "9.00 AM - 6.00 PM" }, "city": { "name": "R H No two SC", "localName": null,"districtCode": "RAICHUR","districtName": "Raichur",</v>
      </c>
      <c r="U53" s="3" t="str">
        <f t="shared" si="7"/>
        <v> "blockCode": "raichur.sindhanur", "districtTenantCode": "pg.rhnotwosc","regionName": null,"ulbGrade": null, "longitude": null, "latitude": null, "shapeFileLocation": null,"captcha": null,"code": "KA-RCH-1565226329","ddrName": null },  "address": "Karnataka","contactNumber": "9901431840" }</v>
      </c>
      <c r="V53" s="3" t="str">
        <f t="shared" si="8"/>
        <v>{"code": "pg.rhnotwosc","name": "R H No two SC", "description": "R H No two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"R H No two SC", "localName": null,"districtCode": "RAICHUR","districtName": "Raichur", "blockCode": "raichur.sindhanur", "districtTenantCode": "pg.rhnotwosc","regionName": null,"ulbGrade": null, "longitude": null, "latitude": null, "shapeFileLocation": null,"captcha": null,"code": "KA-RCH-1565226329","ddrName": null },  "address": "Karnataka","contactNumber": "9901431840" }</v>
      </c>
      <c r="W53" s="3" t="str">
        <f t="shared" si="9"/>
        <v>{"code":"pg.rhnotwosc"}</v>
      </c>
      <c r="AD53" s="3" t="str">
        <f t="shared" si="10"/>
        <v>{ "code": "TENANT_TENANTS_PG_RHNOTWOSC", "message": "R H No two SC", "module": "rainmaker-im", "locale": "en_IN"},</v>
      </c>
      <c r="AE53" s="3" t="str">
        <f t="shared" si="11"/>
        <v>insert into eg_userrole_v1 values ('COMPLAINT_RESOLVER','pg.rhnotwosc',152,'pg','2024-05-20 18:25:15.724');</v>
      </c>
      <c r="AL53" s="3" t="str">
        <f t="shared" si="17"/>
        <v>POST phc-master-list/_update_by_query{ "query": { "bool": {"must": [ {"match": {"Data.name": "pg.rhnotwosc"}}]}},"script": "ctx._source.Data.name = 'R H No two SC'"}</v>
      </c>
      <c r="AM53" s="3" t="str">
        <f t="shared" si="16"/>
        <v>POST phc-master-list/_update_by_query{ "query": { "bool": {"must": [ {"match": {"Data.tenantId": "pg.rhnotwosc"}}]}},"script": "ctx._source.Data.phcType = 'R H No two SC'"}</v>
      </c>
    </row>
    <row r="54" spans="1:39">
      <c r="A54" s="7">
        <v>53</v>
      </c>
      <c r="B54" s="7" t="s">
        <v>13</v>
      </c>
      <c r="C54" s="7" t="s">
        <v>187</v>
      </c>
      <c r="D54" s="5" t="str">
        <f t="shared" si="0"/>
        <v>raichur.sindhanur</v>
      </c>
      <c r="E54" s="5" t="str">
        <f t="shared" si="15"/>
        <v>SINDHANUR</v>
      </c>
      <c r="F54" s="7" t="s">
        <v>240</v>
      </c>
      <c r="G54" s="5" t="str">
        <f t="shared" si="2"/>
        <v>RHNotwoPHC</v>
      </c>
      <c r="H54" s="5" t="str">
        <f t="shared" si="3"/>
        <v>pg.rhnotwophc</v>
      </c>
      <c r="I54" s="5"/>
      <c r="J54" s="7" t="s">
        <v>15</v>
      </c>
      <c r="K54" s="7">
        <v>2265874772</v>
      </c>
      <c r="L54" s="7" t="s">
        <v>16</v>
      </c>
      <c r="M54" s="7" t="s">
        <v>241</v>
      </c>
      <c r="N54" s="7" t="s">
        <v>242</v>
      </c>
      <c r="O54" s="7">
        <v>9886414444</v>
      </c>
      <c r="P54" s="7" t="s">
        <v>243</v>
      </c>
      <c r="Q54" s="7" t="s">
        <v>244</v>
      </c>
      <c r="R54" s="3" t="str">
        <f t="shared" si="4"/>
        <v>{"code": "pg.rhnotwophc","name": "R H No two PHC", "description": "R H No two PHC", "centreType": "PHC", "pincode": null,"domainUrl": "https://e4h-dev.selcofoundation.org", "type": "PHC", "logoId": "https://selco-assets.s3.ap-south-1.amazonaws.com/logo.png", </v>
      </c>
      <c r="S54" s="3" t="str">
        <f t="shared" si="5"/>
        <v>KA-RCH-2265874772</v>
      </c>
      <c r="T54" s="3" t="str">
        <f t="shared" si="6"/>
        <v>"imageId": null, "twitterUrl": null,"facebookUrl": null,"OfficeTimings": { "Mon - Fri": "9.00 AM - 6.00 PM" }, "city": { "name": "R H No two PHC", "localName": null,"districtCode": "RAICHUR","districtName": "Raichur",</v>
      </c>
      <c r="U54" s="3" t="str">
        <f t="shared" si="7"/>
        <v> "blockCode": "raichur.sindhanur", "districtTenantCode": "pg.rhnotwophc","regionName": null,"ulbGrade": null, "longitude": null, "latitude": null, "shapeFileLocation": null,"captcha": null,"code": "KA-RCH-2265874772","ddrName": null },  "address": "Karnataka","contactNumber": "9886414444" }</v>
      </c>
      <c r="V54" s="3" t="str">
        <f t="shared" si="8"/>
        <v>{"code": "pg.rhnotwophc","name": "R H No two PHC", "description": "R H No two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"R H No two PHC", "localName": null,"districtCode": "RAICHUR","districtName": "Raichur", "blockCode": "raichur.sindhanur", "districtTenantCode": "pg.rhnotwophc","regionName": null,"ulbGrade": null, "longitude": null, "latitude": null, "shapeFileLocation": null,"captcha": null,"code": "KA-RCH-2265874772","ddrName": null },  "address": "Karnataka","contactNumber": "9886414444" }</v>
      </c>
      <c r="W54" s="3" t="str">
        <f t="shared" si="9"/>
        <v>{"code":"pg.rhnotwophc"}</v>
      </c>
      <c r="AD54" s="3" t="str">
        <f t="shared" si="10"/>
        <v>{ "code": "TENANT_TENANTS_PG_RHNOTWOPHC", "message": "R H No two PHC", "module": "rainmaker-im", "locale": "en_IN"},</v>
      </c>
      <c r="AE54" s="3" t="str">
        <f t="shared" si="11"/>
        <v>insert into eg_userrole_v1 values ('COMPLAINT_RESOLVER','pg.rhnotwophc',152,'pg','2024-05-20 18:25:15.724');</v>
      </c>
      <c r="AL54" s="3" t="str">
        <f t="shared" si="17"/>
        <v>POST phc-master-list/_update_by_query{ "query": { "bool": {"must": [ {"match": {"Data.name": "pg.rhnotwophc"}}]}},"script": "ctx._source.Data.name = 'R H No two PHC'"}</v>
      </c>
      <c r="AM54" s="3" t="str">
        <f t="shared" si="16"/>
        <v>POST phc-master-list/_update_by_query{ "query": { "bool": {"must": [ {"match": {"Data.tenantId": "pg.rhnotwophc"}}]}},"script": "ctx._source.Data.phcType = 'R H No two PHC'"}</v>
      </c>
    </row>
    <row r="55" spans="1:39">
      <c r="A55" s="7">
        <v>54</v>
      </c>
      <c r="B55" s="7" t="s">
        <v>13</v>
      </c>
      <c r="C55" s="7" t="s">
        <v>187</v>
      </c>
      <c r="D55" s="5" t="str">
        <f t="shared" si="0"/>
        <v>raichur.sindhanur</v>
      </c>
      <c r="E55" s="5" t="str">
        <f t="shared" si="15"/>
        <v>SINDHANUR</v>
      </c>
      <c r="F55" s="7" t="s">
        <v>245</v>
      </c>
      <c r="G55" s="5" t="str">
        <f t="shared" si="2"/>
        <v>SalagundaSC</v>
      </c>
      <c r="H55" s="5" t="str">
        <f t="shared" si="3"/>
        <v>pg.salagundasc</v>
      </c>
      <c r="I55" s="5"/>
      <c r="J55" s="7" t="s">
        <v>22</v>
      </c>
      <c r="K55" s="7">
        <v>7722824641</v>
      </c>
      <c r="L55" s="7" t="s">
        <v>16</v>
      </c>
      <c r="M55" s="7" t="s">
        <v>246</v>
      </c>
      <c r="N55" s="7" t="s">
        <v>59</v>
      </c>
      <c r="O55" s="7">
        <v>9113824334</v>
      </c>
      <c r="P55" s="7" t="s">
        <v>247</v>
      </c>
      <c r="Q55" s="7" t="s">
        <v>248</v>
      </c>
      <c r="R55" s="3" t="str">
        <f t="shared" si="4"/>
        <v>{"code": "pg.salagundasc","name": "Salagunda SC", "description": "Salagunda SC", "centreType": "SC", "pincode": null,"domainUrl": "https://e4h-dev.selcofoundation.org", "type": "SC", "logoId": "https://selco-assets.s3.ap-south-1.amazonaws.com/logo.png", </v>
      </c>
      <c r="S55" s="3" t="str">
        <f t="shared" si="5"/>
        <v>KA-RCH-7722824641</v>
      </c>
      <c r="T55" s="3" t="str">
        <f t="shared" si="6"/>
        <v>"imageId": null, "twitterUrl": null,"facebookUrl": null,"OfficeTimings": { "Mon - Fri": "9.00 AM - 6.00 PM" }, "city": { "name": "Salagunda SC", "localName": null,"districtCode": "RAICHUR","districtName": "Raichur",</v>
      </c>
      <c r="U55" s="3" t="str">
        <f t="shared" si="7"/>
        <v> "blockCode": "raichur.sindhanur", "districtTenantCode": "pg.salagundasc","regionName": null,"ulbGrade": null, "longitude": null, "latitude": null, "shapeFileLocation": null,"captcha": null,"code": "KA-RCH-7722824641","ddrName": null },  "address": "Karnataka","contactNumber": "9113824334" }</v>
      </c>
      <c r="V55" s="3" t="str">
        <f t="shared" si="8"/>
        <v>{"code": "pg.salagundasc","name": "Salagunda SC", "description": "Salagunda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"Salagunda SC", "localName": null,"districtCode": "RAICHUR","districtName": "Raichur", "blockCode": "raichur.sindhanur", "districtTenantCode": "pg.salagundasc","regionName": null,"ulbGrade": null, "longitude": null, "latitude": null, "shapeFileLocation": null,"captcha": null,"code": "KA-RCH-7722824641","ddrName": null },  "address": "Karnataka","contactNumber": "9113824334" }</v>
      </c>
      <c r="W55" s="3" t="str">
        <f t="shared" si="9"/>
        <v>{"code":"pg.salagundasc"}</v>
      </c>
      <c r="AD55" s="3" t="str">
        <f t="shared" si="10"/>
        <v>{ "code": "TENANT_TENANTS_PG_SALAGUNDASC", "message": "Salagunda SC", "module": "rainmaker-im", "locale": "en_IN"},</v>
      </c>
      <c r="AE55" s="3" t="str">
        <f t="shared" si="11"/>
        <v>insert into eg_userrole_v1 values ('COMPLAINT_RESOLVER','pg.salagundasc',152,'pg','2024-05-20 18:25:15.724');</v>
      </c>
      <c r="AL55" s="3" t="str">
        <f t="shared" si="17"/>
        <v>POST phc-master-list/_update_by_query{ "query": { "bool": {"must": [ {"match": {"Data.name": "pg.salagundasc"}}]}},"script": "ctx._source.Data.name = 'Salagunda SC'"}</v>
      </c>
      <c r="AM55" s="3" t="str">
        <f t="shared" si="16"/>
        <v>POST phc-master-list/_update_by_query{ "query": { "bool": {"must": [ {"match": {"Data.tenantId": "pg.salagundasc"}}]}},"script": "ctx._source.Data.phcType = 'Salagunda SC'"}</v>
      </c>
    </row>
    <row r="56" spans="1:39">
      <c r="A56" s="7">
        <v>55</v>
      </c>
      <c r="B56" s="7" t="s">
        <v>13</v>
      </c>
      <c r="C56" s="7" t="s">
        <v>187</v>
      </c>
      <c r="D56" s="5" t="str">
        <f t="shared" si="0"/>
        <v>raichur.sindhanur</v>
      </c>
      <c r="E56" s="5" t="str">
        <f t="shared" si="15"/>
        <v>SINDHANUR</v>
      </c>
      <c r="F56" s="7" t="s">
        <v>249</v>
      </c>
      <c r="G56" s="5" t="str">
        <f t="shared" si="2"/>
        <v>Dhadesugur</v>
      </c>
      <c r="H56" s="5" t="str">
        <f t="shared" si="3"/>
        <v>pg.dhadesugur</v>
      </c>
      <c r="I56" s="5"/>
      <c r="J56" s="7" t="s">
        <v>15</v>
      </c>
      <c r="K56" s="7">
        <v>2577874262</v>
      </c>
      <c r="L56" s="7" t="s">
        <v>16</v>
      </c>
      <c r="M56" s="7" t="s">
        <v>250</v>
      </c>
      <c r="N56" s="7" t="s">
        <v>52</v>
      </c>
      <c r="O56" s="7">
        <v>7204883485</v>
      </c>
      <c r="P56" s="7" t="s">
        <v>251</v>
      </c>
      <c r="Q56" s="7" t="s">
        <v>252</v>
      </c>
      <c r="R56" s="3" t="str">
        <f t="shared" si="4"/>
        <v>{"code": "pg.dhadesugur","name": "Dhadesugur", "description": "Dhadesugur", "centreType": "PHC", "pincode": null,"domainUrl": "https://e4h-dev.selcofoundation.org", "type": "PHC", "logoId": "https://selco-assets.s3.ap-south-1.amazonaws.com/logo.png", </v>
      </c>
      <c r="S56" s="3" t="str">
        <f t="shared" si="5"/>
        <v>KA-RCH-2577874262</v>
      </c>
      <c r="T56" s="3" t="str">
        <f t="shared" si="6"/>
        <v>"imageId": null, "twitterUrl": null,"facebookUrl": null,"OfficeTimings": { "Mon - Fri": "9.00 AM - 6.00 PM" }, "city": { "name": "Dhadesugur", "localName": null,"districtCode": "RAICHUR","districtName": "Raichur",</v>
      </c>
      <c r="U56" s="3" t="str">
        <f t="shared" si="7"/>
        <v> "blockCode": "raichur.sindhanur", "districtTenantCode": "pg.dhadesugur","regionName": null,"ulbGrade": null, "longitude": null, "latitude": null, "shapeFileLocation": null,"captcha": null,"code": "KA-RCH-2577874262","ddrName": null },  "address": "Karnataka","contactNumber": "7204883485" }</v>
      </c>
      <c r="V56" s="3" t="str">
        <f t="shared" si="8"/>
        <v>{"code": "pg.dhadesugur","name": "Dhadesugur", "description": "Dhadesugur",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"Dhadesugur", "localName": null,"districtCode": "RAICHUR","districtName": "Raichur", "blockCode": "raichur.sindhanur", "districtTenantCode": "pg.dhadesugur","regionName": null,"ulbGrade": null, "longitude": null, "latitude": null, "shapeFileLocation": null,"captcha": null,"code": "KA-RCH-2577874262","ddrName": null },  "address": "Karnataka","contactNumber": "7204883485" }</v>
      </c>
      <c r="W56" s="3" t="str">
        <f t="shared" si="9"/>
        <v>{"code":"pg.dhadesugur"}</v>
      </c>
      <c r="AD56" s="3" t="str">
        <f t="shared" si="10"/>
        <v>{ "code": "TENANT_TENANTS_PG_DHADESUGUR", "message": "Dhadesugur", "module": "rainmaker-im", "locale": "en_IN"},</v>
      </c>
      <c r="AE56" s="3" t="str">
        <f t="shared" si="11"/>
        <v>insert into eg_userrole_v1 values ('COMPLAINT_RESOLVER','pg.dhadesugur',152,'pg','2024-05-20 18:25:15.724');</v>
      </c>
      <c r="AL56" s="3" t="str">
        <f t="shared" si="17"/>
        <v>POST phc-master-list/_update_by_query{ "query": { "bool": {"must": [ {"match": {"Data.name": "pg.dhadesugur"}}]}},"script": "ctx._source.Data.name = 'Dhadesugur'"}</v>
      </c>
      <c r="AM56" s="3" t="str">
        <f t="shared" si="16"/>
        <v>POST phc-master-list/_update_by_query{ "query": { "bool": {"must": [ {"match": {"Data.tenantId": "pg.dhadesugur"}}]}},"script": "ctx._source.Data.phcType = 'Dhadesugur'"}</v>
      </c>
    </row>
    <row r="57" spans="1:39">
      <c r="A57" s="7">
        <v>56</v>
      </c>
      <c r="B57" s="7" t="s">
        <v>13</v>
      </c>
      <c r="C57" s="7" t="s">
        <v>187</v>
      </c>
      <c r="D57" s="5" t="str">
        <f t="shared" si="0"/>
        <v>raichur.sindhanur</v>
      </c>
      <c r="E57" s="5" t="str">
        <f t="shared" si="15"/>
        <v>SINDHANUR</v>
      </c>
      <c r="F57" s="7" t="s">
        <v>253</v>
      </c>
      <c r="G57" s="5" t="str">
        <f t="shared" si="2"/>
        <v>Salagunda</v>
      </c>
      <c r="H57" s="5" t="str">
        <f t="shared" si="3"/>
        <v>pg.salagunda</v>
      </c>
      <c r="I57" s="5"/>
      <c r="J57" s="7" t="s">
        <v>15</v>
      </c>
      <c r="K57" s="7">
        <v>3666578764</v>
      </c>
      <c r="L57" s="7" t="s">
        <v>16</v>
      </c>
      <c r="M57" s="7" t="s">
        <v>254</v>
      </c>
      <c r="N57" s="7" t="s">
        <v>59</v>
      </c>
      <c r="O57" s="7">
        <v>6360408049</v>
      </c>
      <c r="P57" s="7" t="s">
        <v>255</v>
      </c>
      <c r="Q57" s="7" t="s">
        <v>256</v>
      </c>
      <c r="R57" s="3" t="str">
        <f t="shared" si="4"/>
        <v>{"code": "pg.salagunda","name": "Salagunda", "description": "Salagunda", "centreType": "PHC", "pincode": null,"domainUrl": "https://e4h-dev.selcofoundation.org", "type": "PHC", "logoId": "https://selco-assets.s3.ap-south-1.amazonaws.com/logo.png", </v>
      </c>
      <c r="S57" s="3" t="str">
        <f t="shared" si="5"/>
        <v>KA-RCH-3666578764</v>
      </c>
      <c r="T57" s="3" t="str">
        <f t="shared" si="6"/>
        <v>"imageId": null, "twitterUrl": null,"facebookUrl": null,"OfficeTimings": { "Mon - Fri": "9.00 AM - 6.00 PM" }, "city": { "name": "Salagunda", "localName": null,"districtCode": "RAICHUR","districtName": "Raichur",</v>
      </c>
      <c r="U57" s="3" t="str">
        <f t="shared" si="7"/>
        <v> "blockCode": "raichur.sindhanur", "districtTenantCode": "pg.salagunda","regionName": null,"ulbGrade": null, "longitude": null, "latitude": null, "shapeFileLocation": null,"captcha": null,"code": "KA-RCH-3666578764","ddrName": null },  "address": "Karnataka","contactNumber": "6360408049" }</v>
      </c>
      <c r="V57" s="3" t="str">
        <f t="shared" si="8"/>
        <v>{"code": "pg.salagunda","name": "Salagunda", "description": "Salagunda",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"Salagunda", "localName": null,"districtCode": "RAICHUR","districtName": "Raichur", "blockCode": "raichur.sindhanur", "districtTenantCode": "pg.salagunda","regionName": null,"ulbGrade": null, "longitude": null, "latitude": null, "shapeFileLocation": null,"captcha": null,"code": "KA-RCH-3666578764","ddrName": null },  "address": "Karnataka","contactNumber": "6360408049" }</v>
      </c>
      <c r="W57" s="3" t="str">
        <f t="shared" si="9"/>
        <v>{"code":"pg.salagunda"}</v>
      </c>
      <c r="AD57" s="3" t="str">
        <f t="shared" si="10"/>
        <v>{ "code": "TENANT_TENANTS_PG_SALAGUNDA", "message": "Salagunda", "module": "rainmaker-im", "locale": "en_IN"},</v>
      </c>
      <c r="AE57" s="3" t="str">
        <f t="shared" si="11"/>
        <v>insert into eg_userrole_v1 values ('COMPLAINT_RESOLVER','pg.salagunda',152,'pg','2024-05-20 18:25:15.724');</v>
      </c>
      <c r="AL57" s="3" t="str">
        <f t="shared" si="17"/>
        <v>POST phc-master-list/_update_by_query{ "query": { "bool": {"must": [ {"match": {"Data.name": "pg.salagunda"}}]}},"script": "ctx._source.Data.name = 'Salagunda'"}</v>
      </c>
      <c r="AM57" s="3" t="str">
        <f t="shared" si="16"/>
        <v>POST phc-master-list/_update_by_query{ "query": { "bool": {"must": [ {"match": {"Data.tenantId": "pg.salagunda"}}]}},"script": "ctx._source.Data.phcType = 'Salagunda'"}</v>
      </c>
    </row>
    <row r="58" spans="1:39">
      <c r="A58" s="7">
        <v>57</v>
      </c>
      <c r="B58" s="7" t="s">
        <v>13</v>
      </c>
      <c r="C58" s="7" t="s">
        <v>187</v>
      </c>
      <c r="D58" s="5" t="str">
        <f t="shared" si="0"/>
        <v>raichur.sindhanur</v>
      </c>
      <c r="E58" s="5" t="str">
        <f t="shared" si="15"/>
        <v>SINDHANUR</v>
      </c>
      <c r="F58" s="7" t="s">
        <v>257</v>
      </c>
      <c r="G58" s="5" t="str">
        <f t="shared" si="2"/>
        <v>ThurvihalSC</v>
      </c>
      <c r="H58" s="5" t="str">
        <f t="shared" si="3"/>
        <v>pg.thurvihalsc</v>
      </c>
      <c r="I58" s="5"/>
      <c r="J58" s="7" t="s">
        <v>22</v>
      </c>
      <c r="K58" s="7">
        <v>7871546763</v>
      </c>
      <c r="L58" s="7" t="s">
        <v>16</v>
      </c>
      <c r="M58" s="7" t="s">
        <v>258</v>
      </c>
      <c r="N58" s="7" t="s">
        <v>64</v>
      </c>
      <c r="O58" s="7">
        <v>8861795660</v>
      </c>
      <c r="P58" s="7" t="s">
        <v>259</v>
      </c>
      <c r="Q58" s="7" t="s">
        <v>260</v>
      </c>
      <c r="R58" s="3" t="str">
        <f t="shared" si="4"/>
        <v>{"code": "pg.thurvihalsc","name": "Thurvihal SC", "description": "Thurvihal SC", "centreType": "SC", "pincode": null,"domainUrl": "https://e4h-dev.selcofoundation.org", "type": "SC", "logoId": "https://selco-assets.s3.ap-south-1.amazonaws.com/logo.png", </v>
      </c>
      <c r="S58" s="3" t="str">
        <f t="shared" si="5"/>
        <v>KA-RCH-7871546763</v>
      </c>
      <c r="T58" s="3" t="str">
        <f t="shared" si="6"/>
        <v>"imageId": null, "twitterUrl": null,"facebookUrl": null,"OfficeTimings": { "Mon - Fri": "9.00 AM - 6.00 PM" }, "city": { "name": "Thurvihal SC", "localName": null,"districtCode": "RAICHUR","districtName": "Raichur",</v>
      </c>
      <c r="U58" s="3" t="str">
        <f t="shared" si="7"/>
        <v> "blockCode": "raichur.sindhanur", "districtTenantCode": "pg.thurvihalsc","regionName": null,"ulbGrade": null, "longitude": null, "latitude": null, "shapeFileLocation": null,"captcha": null,"code": "KA-RCH-7871546763","ddrName": null },  "address": "Karnataka","contactNumber": "8861795660" }</v>
      </c>
      <c r="V58" s="3" t="str">
        <f t="shared" si="8"/>
        <v>{"code": "pg.thurvihalsc","name": "Thurvihal SC", "description": "Thurvihal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"Thurvihal SC", "localName": null,"districtCode": "RAICHUR","districtName": "Raichur", "blockCode": "raichur.sindhanur", "districtTenantCode": "pg.thurvihalsc","regionName": null,"ulbGrade": null, "longitude": null, "latitude": null, "shapeFileLocation": null,"captcha": null,"code": "KA-RCH-7871546763","ddrName": null },  "address": "Karnataka","contactNumber": "8861795660" }</v>
      </c>
      <c r="W58" s="3" t="str">
        <f t="shared" si="9"/>
        <v>{"code":"pg.thurvihalsc"}</v>
      </c>
      <c r="AD58" s="3" t="str">
        <f t="shared" si="10"/>
        <v>{ "code": "TENANT_TENANTS_PG_THURVIHALSC", "message": "Thurvihal SC", "module": "rainmaker-im", "locale": "en_IN"},</v>
      </c>
      <c r="AE58" s="3" t="str">
        <f t="shared" si="11"/>
        <v>insert into eg_userrole_v1 values ('COMPLAINT_RESOLVER','pg.thurvihalsc',152,'pg','2024-05-20 18:25:15.724');</v>
      </c>
      <c r="AL58" s="3" t="str">
        <f t="shared" si="17"/>
        <v>POST phc-master-list/_update_by_query{ "query": { "bool": {"must": [ {"match": {"Data.name": "pg.thurvihalsc"}}]}},"script": "ctx._source.Data.name = 'Thurvihal SC'"}</v>
      </c>
      <c r="AM58" s="3" t="str">
        <f t="shared" si="16"/>
        <v>POST phc-master-list/_update_by_query{ "query": { "bool": {"must": [ {"match": {"Data.tenantId": "pg.thurvihalsc"}}]}},"script": "ctx._source.Data.phcType = 'Thurvihal SC'"}</v>
      </c>
    </row>
    <row r="59" spans="1:39">
      <c r="A59" s="7">
        <v>58</v>
      </c>
      <c r="B59" s="7" t="s">
        <v>13</v>
      </c>
      <c r="C59" s="7" t="s">
        <v>187</v>
      </c>
      <c r="D59" s="5" t="str">
        <f t="shared" si="0"/>
        <v>raichur.sindhanur</v>
      </c>
      <c r="E59" s="5" t="str">
        <f t="shared" si="15"/>
        <v>SINDHANUR</v>
      </c>
      <c r="F59" s="7" t="s">
        <v>261</v>
      </c>
      <c r="G59" s="5" t="str">
        <f t="shared" si="2"/>
        <v>Gandhinagar</v>
      </c>
      <c r="H59" s="5" t="str">
        <f t="shared" si="3"/>
        <v>pg.gandhinagar</v>
      </c>
      <c r="I59" s="5"/>
      <c r="J59" s="7" t="s">
        <v>22</v>
      </c>
      <c r="K59" s="7">
        <v>4346138342</v>
      </c>
      <c r="L59" s="7" t="s">
        <v>16</v>
      </c>
      <c r="M59" s="7" t="s">
        <v>262</v>
      </c>
      <c r="N59" s="7" t="s">
        <v>263</v>
      </c>
      <c r="O59" s="7">
        <v>8971511501</v>
      </c>
      <c r="P59" s="7" t="s">
        <v>264</v>
      </c>
      <c r="Q59" s="7" t="s">
        <v>265</v>
      </c>
      <c r="R59" s="3" t="str">
        <f t="shared" si="4"/>
        <v>{"code": "pg.gandhinagar","name": "Gandhinagar", "description": "Gandhinagar", "centreType": "SC", "pincode": null,"domainUrl": "https://e4h-dev.selcofoundation.org", "type": "SC", "logoId": "https://selco-assets.s3.ap-south-1.amazonaws.com/logo.png", </v>
      </c>
      <c r="S59" s="3" t="str">
        <f t="shared" si="5"/>
        <v>KA-RCH-4346138342</v>
      </c>
      <c r="T59" s="3" t="str">
        <f t="shared" si="6"/>
        <v>"imageId": null, "twitterUrl": null,"facebookUrl": null,"OfficeTimings": { "Mon - Fri": "9.00 AM - 6.00 PM" }, "city": { "name": "Gandhinagar", "localName": null,"districtCode": "RAICHUR","districtName": "Raichur",</v>
      </c>
      <c r="U59" s="3" t="str">
        <f t="shared" si="7"/>
        <v> "blockCode": "raichur.sindhanur", "districtTenantCode": "pg.gandhinagar","regionName": null,"ulbGrade": null, "longitude": null, "latitude": null, "shapeFileLocation": null,"captcha": null,"code": "KA-RCH-4346138342","ddrName": null },  "address": "Karnataka","contactNumber": "8971511501" }</v>
      </c>
      <c r="V59" s="3" t="str">
        <f t="shared" si="8"/>
        <v>{"code": "pg.gandhinagar","name": "Gandhinagar", "description": "Gandhinagar",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"Gandhinagar", "localName": null,"districtCode": "RAICHUR","districtName": "Raichur", "blockCode": "raichur.sindhanur", "districtTenantCode": "pg.gandhinagar","regionName": null,"ulbGrade": null, "longitude": null, "latitude": null, "shapeFileLocation": null,"captcha": null,"code": "KA-RCH-4346138342","ddrName": null },  "address": "Karnataka","contactNumber": "8971511501" }</v>
      </c>
      <c r="W59" s="3" t="str">
        <f t="shared" si="9"/>
        <v>{"code":"pg.gandhinagar"}</v>
      </c>
      <c r="AD59" s="3" t="str">
        <f t="shared" si="10"/>
        <v>{ "code": "TENANT_TENANTS_PG_GANDHINAGAR", "message": "Gandhinagar", "module": "rainmaker-im", "locale": "en_IN"},</v>
      </c>
      <c r="AE59" s="3" t="str">
        <f t="shared" si="11"/>
        <v>insert into eg_userrole_v1 values ('COMPLAINT_RESOLVER','pg.gandhinagar',152,'pg','2024-05-20 18:25:15.724');</v>
      </c>
      <c r="AL59" s="3" t="str">
        <f t="shared" si="17"/>
        <v>POST phc-master-list/_update_by_query{ "query": { "bool": {"must": [ {"match": {"Data.name": "pg.gandhinagar"}}]}},"script": "ctx._source.Data.name = 'Gandhinagar'"}</v>
      </c>
      <c r="AM59" s="3" t="str">
        <f t="shared" si="16"/>
        <v>POST phc-master-list/_update_by_query{ "query": { "bool": {"must": [ {"match": {"Data.tenantId": "pg.gandhinagar"}}]}},"script": "ctx._source.Data.phcType = 'Gandhinagar'"}</v>
      </c>
    </row>
    <row r="60" spans="1:39">
      <c r="A60" s="7">
        <v>59</v>
      </c>
      <c r="B60" s="7" t="s">
        <v>13</v>
      </c>
      <c r="C60" s="7" t="s">
        <v>187</v>
      </c>
      <c r="D60" s="5" t="str">
        <f t="shared" si="0"/>
        <v>raichur.sindhanur</v>
      </c>
      <c r="E60" s="5" t="str">
        <f t="shared" si="15"/>
        <v>SINDHANUR</v>
      </c>
      <c r="F60" s="7" t="s">
        <v>266</v>
      </c>
      <c r="G60" s="5" t="str">
        <f t="shared" si="2"/>
        <v>Gandhinagara</v>
      </c>
      <c r="H60" s="5" t="str">
        <f t="shared" si="3"/>
        <v>pg.gandhinagara</v>
      </c>
      <c r="I60" s="5"/>
      <c r="J60" s="7" t="s">
        <v>15</v>
      </c>
      <c r="K60" s="7">
        <v>6848252851</v>
      </c>
      <c r="L60" s="7" t="s">
        <v>16</v>
      </c>
      <c r="M60" s="7" t="s">
        <v>224</v>
      </c>
      <c r="N60" s="7" t="s">
        <v>194</v>
      </c>
      <c r="O60" s="7">
        <v>8496802502</v>
      </c>
      <c r="P60" s="7" t="s">
        <v>267</v>
      </c>
      <c r="Q60" s="7" t="s">
        <v>268</v>
      </c>
      <c r="R60" s="3" t="str">
        <f t="shared" si="4"/>
        <v>{"code": "pg.gandhinagara","name": "Gandhinagara", "description": "Gandhinagara", "centreType": "PHC", "pincode": null,"domainUrl": "https://e4h-dev.selcofoundation.org", "type": "PHC", "logoId": "https://selco-assets.s3.ap-south-1.amazonaws.com/logo.png", </v>
      </c>
      <c r="S60" s="3" t="str">
        <f t="shared" si="5"/>
        <v>KA-RCH-6848252851</v>
      </c>
      <c r="T60" s="3" t="str">
        <f t="shared" si="6"/>
        <v>"imageId": null, "twitterUrl": null,"facebookUrl": null,"OfficeTimings": { "Mon - Fri": "9.00 AM - 6.00 PM" }, "city": { "name": "Gandhinagara", "localName": null,"districtCode": "RAICHUR","districtName": "Raichur",</v>
      </c>
      <c r="U60" s="3" t="str">
        <f t="shared" si="7"/>
        <v> "blockCode": "raichur.sindhanur", "districtTenantCode": "pg.gandhinagara","regionName": null,"ulbGrade": null, "longitude": null, "latitude": null, "shapeFileLocation": null,"captcha": null,"code": "KA-RCH-6848252851","ddrName": null },  "address": "Karnataka","contactNumber": "8496802502" }</v>
      </c>
      <c r="V60" s="3" t="str">
        <f t="shared" si="8"/>
        <v>{"code": "pg.gandhinagara","name": "Gandhinagara", "description": "Gandhinagara",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"Gandhinagara", "localName": null,"districtCode": "RAICHUR","districtName": "Raichur", "blockCode": "raichur.sindhanur", "districtTenantCode": "pg.gandhinagara","regionName": null,"ulbGrade": null, "longitude": null, "latitude": null, "shapeFileLocation": null,"captcha": null,"code": "KA-RCH-6848252851","ddrName": null },  "address": "Karnataka","contactNumber": "8496802502" }</v>
      </c>
      <c r="W60" s="3" t="str">
        <f t="shared" si="9"/>
        <v>{"code":"pg.gandhinagara"}</v>
      </c>
      <c r="AD60" s="3" t="str">
        <f t="shared" si="10"/>
        <v>{ "code": "TENANT_TENANTS_PG_GANDHINAGARA", "message": "Gandhinagara", "module": "rainmaker-im", "locale": "en_IN"},</v>
      </c>
      <c r="AE60" s="3" t="str">
        <f t="shared" si="11"/>
        <v>insert into eg_userrole_v1 values ('COMPLAINT_RESOLVER','pg.gandhinagara',152,'pg','2024-05-20 18:25:15.724');</v>
      </c>
      <c r="AL60" s="3" t="str">
        <f t="shared" si="17"/>
        <v>POST phc-master-list/_update_by_query{ "query": { "bool": {"must": [ {"match": {"Data.name": "pg.gandhinagara"}}]}},"script": "ctx._source.Data.name = 'Gandhinagara'"}</v>
      </c>
      <c r="AM60" s="3" t="str">
        <f t="shared" si="16"/>
        <v>POST phc-master-list/_update_by_query{ "query": { "bool": {"must": [ {"match": {"Data.tenantId": "pg.gandhinagara"}}]}},"script": "ctx._source.Data.phcType = 'Gandhinagara'"}</v>
      </c>
    </row>
    <row r="61" spans="1:39">
      <c r="A61" s="7">
        <v>60</v>
      </c>
      <c r="B61" s="7" t="s">
        <v>13</v>
      </c>
      <c r="C61" s="7" t="s">
        <v>187</v>
      </c>
      <c r="D61" s="5" t="str">
        <f t="shared" si="0"/>
        <v>raichur.sindhanur</v>
      </c>
      <c r="E61" s="5" t="str">
        <f t="shared" si="15"/>
        <v>SINDHANUR</v>
      </c>
      <c r="F61" s="7" t="s">
        <v>269</v>
      </c>
      <c r="G61" s="5" t="str">
        <f t="shared" si="2"/>
        <v>TurvihalPHC</v>
      </c>
      <c r="H61" s="5" t="str">
        <f t="shared" si="3"/>
        <v>pg.turvihalphc</v>
      </c>
      <c r="I61" s="5"/>
      <c r="J61" s="7" t="s">
        <v>15</v>
      </c>
      <c r="K61" s="7">
        <v>7338568566</v>
      </c>
      <c r="L61" s="7" t="s">
        <v>16</v>
      </c>
      <c r="M61" s="7" t="s">
        <v>270</v>
      </c>
      <c r="N61" s="7" t="s">
        <v>52</v>
      </c>
      <c r="O61" s="7">
        <v>9008919787</v>
      </c>
      <c r="P61" s="7" t="s">
        <v>271</v>
      </c>
      <c r="Q61" s="7" t="s">
        <v>272</v>
      </c>
      <c r="R61" s="3" t="str">
        <f t="shared" si="4"/>
        <v>{"code": "pg.turvihalphc","name": "Turvihal PHC", "description": "Turvihal PHC", "centreType": "PHC", "pincode": null,"domainUrl": "https://e4h-dev.selcofoundation.org", "type": "PHC", "logoId": "https://selco-assets.s3.ap-south-1.amazonaws.com/logo.png", </v>
      </c>
      <c r="S61" s="3" t="str">
        <f t="shared" si="5"/>
        <v>KA-RCH-7338568566</v>
      </c>
      <c r="T61" s="3" t="str">
        <f t="shared" si="6"/>
        <v>"imageId": null, "twitterUrl": null,"facebookUrl": null,"OfficeTimings": { "Mon - Fri": "9.00 AM - 6.00 PM" }, "city": { "name": "Turvihal PHC", "localName": null,"districtCode": "RAICHUR","districtName": "Raichur",</v>
      </c>
      <c r="U61" s="3" t="str">
        <f t="shared" si="7"/>
        <v> "blockCode": "raichur.sindhanur", "districtTenantCode": "pg.turvihalphc","regionName": null,"ulbGrade": null, "longitude": null, "latitude": null, "shapeFileLocation": null,"captcha": null,"code": "KA-RCH-7338568566","ddrName": null },  "address": "Karnataka","contactNumber": "9008919787" }</v>
      </c>
      <c r="V61" s="3" t="str">
        <f t="shared" si="8"/>
        <v>{"code": "pg.turvihalphc","name": "Turvihal PHC", "description": "Turvihal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"Turvihal PHC", "localName": null,"districtCode": "RAICHUR","districtName": "Raichur", "blockCode": "raichur.sindhanur", "districtTenantCode": "pg.turvihalphc","regionName": null,"ulbGrade": null, "longitude": null, "latitude": null, "shapeFileLocation": null,"captcha": null,"code": "KA-RCH-7338568566","ddrName": null },  "address": "Karnataka","contactNumber": "9008919787" }</v>
      </c>
      <c r="W61" s="3" t="str">
        <f t="shared" si="9"/>
        <v>{"code":"pg.turvihalphc"}</v>
      </c>
      <c r="AD61" s="3" t="str">
        <f t="shared" si="10"/>
        <v>{ "code": "TENANT_TENANTS_PG_TURVIHALPHC", "message": "Turvihal PHC", "module": "rainmaker-im", "locale": "en_IN"},</v>
      </c>
      <c r="AE61" s="3" t="str">
        <f t="shared" si="11"/>
        <v>insert into eg_userrole_v1 values ('COMPLAINT_RESOLVER','pg.turvihalphc',152,'pg','2024-05-20 18:25:15.724');</v>
      </c>
      <c r="AL61" s="3" t="str">
        <f t="shared" si="17"/>
        <v>POST phc-master-list/_update_by_query{ "query": { "bool": {"must": [ {"match": {"Data.name": "pg.turvihalphc"}}]}},"script": "ctx._source.Data.name = 'Turvihal PHC'"}</v>
      </c>
      <c r="AM61" s="3" t="str">
        <f t="shared" si="16"/>
        <v>POST phc-master-list/_update_by_query{ "query": { "bool": {"must": [ {"match": {"Data.tenantId": "pg.turvihalphc"}}]}},"script": "ctx._source.Data.phcType = 'Turvihal PHC'"}</v>
      </c>
    </row>
    <row r="62" ht="31" spans="1:39">
      <c r="A62" s="7">
        <v>61</v>
      </c>
      <c r="B62" s="7" t="s">
        <v>13</v>
      </c>
      <c r="C62" s="7" t="s">
        <v>273</v>
      </c>
      <c r="D62" s="5" t="str">
        <f t="shared" si="0"/>
        <v>raichur.lingasugur</v>
      </c>
      <c r="E62" s="5" t="str">
        <f t="shared" si="15"/>
        <v>LINGASUGUR</v>
      </c>
      <c r="F62" s="7" t="s">
        <v>274</v>
      </c>
      <c r="G62" s="5" t="str">
        <f t="shared" si="2"/>
        <v>Aidabavi</v>
      </c>
      <c r="H62" s="5" t="str">
        <f t="shared" si="3"/>
        <v>pg.aidabavi</v>
      </c>
      <c r="I62" s="5"/>
      <c r="J62" s="7" t="s">
        <v>22</v>
      </c>
      <c r="K62" s="7">
        <v>4783755723</v>
      </c>
      <c r="L62" s="7" t="s">
        <v>16</v>
      </c>
      <c r="M62" s="7" t="s">
        <v>275</v>
      </c>
      <c r="N62" s="7" t="s">
        <v>52</v>
      </c>
      <c r="O62" s="7">
        <v>6362222593</v>
      </c>
      <c r="P62" s="7" t="s">
        <v>276</v>
      </c>
      <c r="Q62" s="7" t="s">
        <v>277</v>
      </c>
      <c r="R62" s="3" t="str">
        <f t="shared" si="4"/>
        <v>{"code": "pg.aidabavi","name": "Aidabavi", "description": "Aidabavi", "centreType": "SC", "pincode": null,"domainUrl": "https://e4h-dev.selcofoundation.org", "type": "SC", "logoId": "https://selco-assets.s3.ap-south-1.amazonaws.com/logo.png", </v>
      </c>
      <c r="S62" s="3" t="str">
        <f t="shared" si="5"/>
        <v>KA-RCH-4783755723</v>
      </c>
      <c r="T62" s="3" t="str">
        <f t="shared" si="6"/>
        <v>"imageId": null, "twitterUrl": null,"facebookUrl": null,"OfficeTimings": { "Mon - Fri": "9.00 AM - 6.00 PM" }, "city": { "name": "Aidabavi", "localName": null,"districtCode": "RAICHUR","districtName": "Raichur",</v>
      </c>
      <c r="U62" s="3" t="str">
        <f t="shared" si="7"/>
        <v> "blockCode": "raichur.lingasugur", "districtTenantCode": "pg.aidabavi","regionName": null,"ulbGrade": null, "longitude": null, "latitude": null, "shapeFileLocation": null,"captcha": null,"code": "KA-RCH-4783755723","ddrName": null },  "address": "Karnataka","contactNumber": "6362222593" }</v>
      </c>
      <c r="V62" s="3" t="str">
        <f t="shared" si="8"/>
        <v>{"code": "pg.aidabavi","name": "Aidabavi", "description": "Aidabavi",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"Aidabavi", "localName": null,"districtCode": "RAICHUR","districtName": "Raichur", "blockCode": "raichur.lingasugur", "districtTenantCode": "pg.aidabavi","regionName": null,"ulbGrade": null, "longitude": null, "latitude": null, "shapeFileLocation": null,"captcha": null,"code": "KA-RCH-4783755723","ddrName": null },  "address": "Karnataka","contactNumber": "6362222593" }</v>
      </c>
      <c r="W62" s="3" t="str">
        <f t="shared" si="9"/>
        <v>{"code":"pg.aidabavi"}</v>
      </c>
      <c r="AD62" s="3" t="str">
        <f t="shared" si="10"/>
        <v>{ "code": "TENANT_TENANTS_PG_AIDABAVI", "message": "Aidabavi", "module": "rainmaker-im", "locale": "en_IN"},</v>
      </c>
      <c r="AE62" s="3" t="str">
        <f t="shared" si="11"/>
        <v>insert into eg_userrole_v1 values ('COMPLAINT_RESOLVER','pg.aidabavi',152,'pg','2024-05-20 18:25:15.724');</v>
      </c>
      <c r="AL62" s="3" t="str">
        <f t="shared" si="17"/>
        <v>POST phc-master-list/_update_by_query{ "query": { "bool": {"must": [ {"match": {"Data.name": "pg.aidabavi"}}]}},"script": "ctx._source.Data.name = 'Aidabavi'"}</v>
      </c>
      <c r="AM62" s="3" t="str">
        <f t="shared" si="16"/>
        <v>POST phc-master-list/_update_by_query{ "query": { "bool": {"must": [ {"match": {"Data.tenantId": "pg.aidabavi"}}]}},"script": "ctx._source.Data.phcType = 'Aidabavi'"}</v>
      </c>
    </row>
    <row r="63" ht="31" spans="1:39">
      <c r="A63" s="7">
        <v>62</v>
      </c>
      <c r="B63" s="7" t="s">
        <v>13</v>
      </c>
      <c r="C63" s="7" t="s">
        <v>273</v>
      </c>
      <c r="D63" s="5" t="str">
        <f t="shared" si="0"/>
        <v>raichur.lingasugur</v>
      </c>
      <c r="E63" s="5" t="str">
        <f t="shared" si="15"/>
        <v>LINGASUGUR</v>
      </c>
      <c r="F63" s="7" t="s">
        <v>278</v>
      </c>
      <c r="G63" s="5" t="str">
        <f t="shared" si="2"/>
        <v>GurguntaSC</v>
      </c>
      <c r="H63" s="5" t="str">
        <f t="shared" si="3"/>
        <v>pg.gurguntasc</v>
      </c>
      <c r="I63" s="5"/>
      <c r="J63" s="7" t="s">
        <v>22</v>
      </c>
      <c r="K63" s="7">
        <v>7584427533</v>
      </c>
      <c r="L63" s="7" t="s">
        <v>16</v>
      </c>
      <c r="M63" s="7" t="s">
        <v>279</v>
      </c>
      <c r="N63" s="7" t="s">
        <v>52</v>
      </c>
      <c r="O63" s="7">
        <v>8197290524</v>
      </c>
      <c r="P63" s="7" t="s">
        <v>280</v>
      </c>
      <c r="Q63" s="7" t="s">
        <v>281</v>
      </c>
      <c r="R63" s="3" t="str">
        <f t="shared" si="4"/>
        <v>{"code": "pg.gurguntasc","name": "Gurgunta SC", "description": "Gurgunta SC", "centreType": "SC", "pincode": null,"domainUrl": "https://e4h-dev.selcofoundation.org", "type": "SC", "logoId": "https://selco-assets.s3.ap-south-1.amazonaws.com/logo.png", </v>
      </c>
      <c r="S63" s="3" t="str">
        <f t="shared" si="5"/>
        <v>KA-RCH-7584427533</v>
      </c>
      <c r="T63" s="3" t="str">
        <f t="shared" si="6"/>
        <v>"imageId": null, "twitterUrl": null,"facebookUrl": null,"OfficeTimings": { "Mon - Fri": "9.00 AM - 6.00 PM" }, "city": { "name": "Gurgunta SC", "localName": null,"districtCode": "RAICHUR","districtName": "Raichur",</v>
      </c>
      <c r="U63" s="3" t="str">
        <f t="shared" si="7"/>
        <v> "blockCode": "raichur.lingasugur", "districtTenantCode": "pg.gurguntasc","regionName": null,"ulbGrade": null, "longitude": null, "latitude": null, "shapeFileLocation": null,"captcha": null,"code": "KA-RCH-7584427533","ddrName": null },  "address": "Karnataka","contactNumber": "8197290524" }</v>
      </c>
      <c r="V63" s="3" t="str">
        <f t="shared" si="8"/>
        <v>{"code": "pg.gurguntasc","name": "Gurgunta SC", "description": "Gurgunta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"Gurgunta SC", "localName": null,"districtCode": "RAICHUR","districtName": "Raichur", "blockCode": "raichur.lingasugur", "districtTenantCode": "pg.gurguntasc","regionName": null,"ulbGrade": null, "longitude": null, "latitude": null, "shapeFileLocation": null,"captcha": null,"code": "KA-RCH-7584427533","ddrName": null },  "address": "Karnataka","contactNumber": "8197290524" }</v>
      </c>
      <c r="W63" s="3" t="str">
        <f t="shared" si="9"/>
        <v>{"code":"pg.gurguntasc"}</v>
      </c>
      <c r="AD63" s="3" t="str">
        <f t="shared" si="10"/>
        <v>{ "code": "TENANT_TENANTS_PG_GURGUNTASC", "message": "Gurgunta SC", "module": "rainmaker-im", "locale": "en_IN"},</v>
      </c>
      <c r="AE63" s="3" t="str">
        <f t="shared" si="11"/>
        <v>insert into eg_userrole_v1 values ('COMPLAINT_RESOLVER','pg.gurguntasc',152,'pg','2024-05-20 18:25:15.724');</v>
      </c>
      <c r="AL63" s="3" t="str">
        <f t="shared" si="17"/>
        <v>POST phc-master-list/_update_by_query{ "query": { "bool": {"must": [ {"match": {"Data.name": "pg.gurguntasc"}}]}},"script": "ctx._source.Data.name = 'Gurgunta SC'"}</v>
      </c>
      <c r="AM63" s="3" t="str">
        <f t="shared" si="16"/>
        <v>POST phc-master-list/_update_by_query{ "query": { "bool": {"must": [ {"match": {"Data.tenantId": "pg.gurguntasc"}}]}},"script": "ctx._source.Data.phcType = 'Gurgunta SC'"}</v>
      </c>
    </row>
    <row r="64" ht="31" spans="1:39">
      <c r="A64" s="7">
        <v>63</v>
      </c>
      <c r="B64" s="7" t="s">
        <v>13</v>
      </c>
      <c r="C64" s="7" t="s">
        <v>273</v>
      </c>
      <c r="D64" s="5" t="str">
        <f t="shared" si="0"/>
        <v>raichur.lingasugur</v>
      </c>
      <c r="E64" s="5" t="str">
        <f t="shared" si="15"/>
        <v>LINGASUGUR</v>
      </c>
      <c r="F64" s="7" t="s">
        <v>282</v>
      </c>
      <c r="G64" s="5" t="str">
        <f t="shared" si="2"/>
        <v>GurguntaPHC</v>
      </c>
      <c r="H64" s="5" t="str">
        <f t="shared" si="3"/>
        <v>pg.gurguntaphc</v>
      </c>
      <c r="I64" s="5"/>
      <c r="J64" s="7" t="s">
        <v>15</v>
      </c>
      <c r="K64" s="7">
        <v>7485716463</v>
      </c>
      <c r="L64" s="7" t="s">
        <v>16</v>
      </c>
      <c r="M64" s="7" t="s">
        <v>283</v>
      </c>
      <c r="N64" s="7" t="s">
        <v>52</v>
      </c>
      <c r="O64" s="7">
        <v>8197290524</v>
      </c>
      <c r="P64" s="7" t="s">
        <v>284</v>
      </c>
      <c r="Q64" s="7" t="s">
        <v>285</v>
      </c>
      <c r="R64" s="3" t="str">
        <f t="shared" si="4"/>
        <v>{"code": "pg.gurguntaphc","name": "Gurgunta PHC", "description": "Gurgunta PHC", "centreType": "PHC", "pincode": null,"domainUrl": "https://e4h-dev.selcofoundation.org", "type": "PHC", "logoId": "https://selco-assets.s3.ap-south-1.amazonaws.com/logo.png", </v>
      </c>
      <c r="S64" s="3" t="str">
        <f t="shared" si="5"/>
        <v>KA-RCH-7485716463</v>
      </c>
      <c r="T64" s="3" t="str">
        <f t="shared" si="6"/>
        <v>"imageId": null, "twitterUrl": null,"facebookUrl": null,"OfficeTimings": { "Mon - Fri": "9.00 AM - 6.00 PM" }, "city": { "name": "Gurgunta PHC", "localName": null,"districtCode": "RAICHUR","districtName": "Raichur",</v>
      </c>
      <c r="U64" s="3" t="str">
        <f t="shared" si="7"/>
        <v> "blockCode": "raichur.lingasugur", "districtTenantCode": "pg.gurguntaphc","regionName": null,"ulbGrade": null, "longitude": null, "latitude": null, "shapeFileLocation": null,"captcha": null,"code": "KA-RCH-7485716463","ddrName": null },  "address": "Karnataka","contactNumber": "8197290524" }</v>
      </c>
      <c r="V64" s="3" t="str">
        <f t="shared" si="8"/>
        <v>{"code": "pg.gurguntaphc","name": "Gurgunta PHC", "description": "Gurgunta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"Gurgunta PHC", "localName": null,"districtCode": "RAICHUR","districtName": "Raichur", "blockCode": "raichur.lingasugur", "districtTenantCode": "pg.gurguntaphc","regionName": null,"ulbGrade": null, "longitude": null, "latitude": null, "shapeFileLocation": null,"captcha": null,"code": "KA-RCH-7485716463","ddrName": null },  "address": "Karnataka","contactNumber": "8197290524" }</v>
      </c>
      <c r="W64" s="3" t="str">
        <f t="shared" si="9"/>
        <v>{"code":"pg.gurguntaphc"}</v>
      </c>
      <c r="AD64" s="3" t="str">
        <f t="shared" si="10"/>
        <v>{ "code": "TENANT_TENANTS_PG_GURGUNTAPHC", "message": "Gurgunta PHC", "module": "rainmaker-im", "locale": "en_IN"},</v>
      </c>
      <c r="AE64" s="3" t="str">
        <f t="shared" si="11"/>
        <v>insert into eg_userrole_v1 values ('COMPLAINT_RESOLVER','pg.gurguntaphc',152,'pg','2024-05-20 18:25:15.724');</v>
      </c>
      <c r="AL64" s="3" t="str">
        <f t="shared" si="17"/>
        <v>POST phc-master-list/_update_by_query{ "query": { "bool": {"must": [ {"match": {"Data.name": "pg.gurguntaphc"}}]}},"script": "ctx._source.Data.name = 'Gurgunta PHC'"}</v>
      </c>
      <c r="AM64" s="3" t="str">
        <f t="shared" si="16"/>
        <v>POST phc-master-list/_update_by_query{ "query": { "bool": {"must": [ {"match": {"Data.tenantId": "pg.gurguntaphc"}}]}},"script": "ctx._source.Data.phcType = 'Gurgunta PHC'"}</v>
      </c>
    </row>
    <row r="65" ht="31" spans="1:39">
      <c r="A65" s="7">
        <v>64</v>
      </c>
      <c r="B65" s="7" t="s">
        <v>13</v>
      </c>
      <c r="C65" s="7" t="s">
        <v>273</v>
      </c>
      <c r="D65" s="5" t="str">
        <f t="shared" si="0"/>
        <v>raichur.lingasugur</v>
      </c>
      <c r="E65" s="5" t="str">
        <f t="shared" si="15"/>
        <v>LINGASUGUR</v>
      </c>
      <c r="F65" s="7" t="s">
        <v>286</v>
      </c>
      <c r="G65" s="5" t="str">
        <f t="shared" si="2"/>
        <v>HuttiSC</v>
      </c>
      <c r="H65" s="5" t="str">
        <f t="shared" si="3"/>
        <v>pg.huttisc</v>
      </c>
      <c r="I65" s="5"/>
      <c r="J65" s="7" t="s">
        <v>22</v>
      </c>
      <c r="K65" s="7">
        <v>4514876434</v>
      </c>
      <c r="L65" s="7" t="s">
        <v>16</v>
      </c>
      <c r="M65" s="7" t="s">
        <v>287</v>
      </c>
      <c r="N65" s="7" t="s">
        <v>263</v>
      </c>
      <c r="O65" s="7">
        <v>9448909987</v>
      </c>
      <c r="P65" s="7" t="s">
        <v>288</v>
      </c>
      <c r="Q65" s="7" t="s">
        <v>289</v>
      </c>
      <c r="R65" s="3" t="str">
        <f t="shared" si="4"/>
        <v>{"code": "pg.huttisc","name": "Hutti SC", "description": "Hutti SC", "centreType": "SC", "pincode": null,"domainUrl": "https://e4h-dev.selcofoundation.org", "type": "SC", "logoId": "https://selco-assets.s3.ap-south-1.amazonaws.com/logo.png", </v>
      </c>
      <c r="S65" s="3" t="str">
        <f t="shared" si="5"/>
        <v>KA-RCH-4514876434</v>
      </c>
      <c r="T65" s="3" t="str">
        <f t="shared" si="6"/>
        <v>"imageId": null, "twitterUrl": null,"facebookUrl": null,"OfficeTimings": { "Mon - Fri": "9.00 AM - 6.00 PM" }, "city": { "name": "Hutti SC", "localName": null,"districtCode": "RAICHUR","districtName": "Raichur",</v>
      </c>
      <c r="U65" s="3" t="str">
        <f t="shared" si="7"/>
        <v> "blockCode": "raichur.lingasugur", "districtTenantCode": "pg.huttisc","regionName": null,"ulbGrade": null, "longitude": null, "latitude": null, "shapeFileLocation": null,"captcha": null,"code": "KA-RCH-4514876434","ddrName": null },  "address": "Karnataka","contactNumber": "9448909987" }</v>
      </c>
      <c r="V65" s="3" t="str">
        <f t="shared" si="8"/>
        <v>{"code": "pg.huttisc","name": "Hutti SC", "description": "Hutti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"Hutti SC", "localName": null,"districtCode": "RAICHUR","districtName": "Raichur", "blockCode": "raichur.lingasugur", "districtTenantCode": "pg.huttisc","regionName": null,"ulbGrade": null, "longitude": null, "latitude": null, "shapeFileLocation": null,"captcha": null,"code": "KA-RCH-4514876434","ddrName": null },  "address": "Karnataka","contactNumber": "9448909987" }</v>
      </c>
      <c r="W65" s="3" t="str">
        <f t="shared" si="9"/>
        <v>{"code":"pg.huttisc"}</v>
      </c>
      <c r="AD65" s="3" t="str">
        <f t="shared" si="10"/>
        <v>{ "code": "TENANT_TENANTS_PG_HUTTISC", "message": "Hutti SC", "module": "rainmaker-im", "locale": "en_IN"},</v>
      </c>
      <c r="AE65" s="3" t="str">
        <f t="shared" si="11"/>
        <v>insert into eg_userrole_v1 values ('COMPLAINT_RESOLVER','pg.huttisc',152,'pg','2024-05-20 18:25:15.724');</v>
      </c>
      <c r="AL65" s="3" t="str">
        <f t="shared" si="17"/>
        <v>POST phc-master-list/_update_by_query{ "query": { "bool": {"must": [ {"match": {"Data.name": "pg.huttisc"}}]}},"script": "ctx._source.Data.name = 'Hutti SC'"}</v>
      </c>
      <c r="AM65" s="3" t="str">
        <f t="shared" si="16"/>
        <v>POST phc-master-list/_update_by_query{ "query": { "bool": {"must": [ {"match": {"Data.tenantId": "pg.huttisc"}}]}},"script": "ctx._source.Data.phcType = 'Hutti SC'"}</v>
      </c>
    </row>
    <row r="66" ht="31" spans="1:39">
      <c r="A66" s="7">
        <v>65</v>
      </c>
      <c r="B66" s="7" t="s">
        <v>13</v>
      </c>
      <c r="C66" s="7" t="s">
        <v>273</v>
      </c>
      <c r="D66" s="5" t="str">
        <f t="shared" si="0"/>
        <v>raichur.lingasugur</v>
      </c>
      <c r="E66" s="5" t="str">
        <f t="shared" si="15"/>
        <v>LINGASUGUR</v>
      </c>
      <c r="F66" s="7" t="s">
        <v>290</v>
      </c>
      <c r="G66" s="5" t="str">
        <f t="shared" si="2"/>
        <v>HuttiPHC</v>
      </c>
      <c r="H66" s="5" t="str">
        <f t="shared" si="3"/>
        <v>pg.huttiphc</v>
      </c>
      <c r="I66" s="5"/>
      <c r="J66" s="7" t="s">
        <v>15</v>
      </c>
      <c r="K66" s="7">
        <v>8315844426</v>
      </c>
      <c r="L66" s="7" t="s">
        <v>16</v>
      </c>
      <c r="M66" s="7" t="s">
        <v>291</v>
      </c>
      <c r="N66" s="7" t="s">
        <v>52</v>
      </c>
      <c r="O66" s="7">
        <v>9538249055</v>
      </c>
      <c r="P66" s="7" t="s">
        <v>292</v>
      </c>
      <c r="Q66" s="7" t="s">
        <v>293</v>
      </c>
      <c r="R66" s="3" t="str">
        <f t="shared" si="4"/>
        <v>{"code": "pg.huttiphc","name": "Hutti PHC", "description": "Hutti PHC", "centreType": "PHC", "pincode": null,"domainUrl": "https://e4h-dev.selcofoundation.org", "type": "PHC", "logoId": "https://selco-assets.s3.ap-south-1.amazonaws.com/logo.png", </v>
      </c>
      <c r="S66" s="3" t="str">
        <f t="shared" si="5"/>
        <v>KA-RCH-8315844426</v>
      </c>
      <c r="T66" s="3" t="str">
        <f t="shared" si="6"/>
        <v>"imageId": null, "twitterUrl": null,"facebookUrl": null,"OfficeTimings": { "Mon - Fri": "9.00 AM - 6.00 PM" }, "city": { "name": "Hutti PHC", "localName": null,"districtCode": "RAICHUR","districtName": "Raichur",</v>
      </c>
      <c r="U66" s="3" t="str">
        <f t="shared" si="7"/>
        <v> "blockCode": "raichur.lingasugur", "districtTenantCode": "pg.huttiphc","regionName": null,"ulbGrade": null, "longitude": null, "latitude": null, "shapeFileLocation": null,"captcha": null,"code": "KA-RCH-8315844426","ddrName": null },  "address": "Karnataka","contactNumber": "9538249055" }</v>
      </c>
      <c r="V66" s="3" t="str">
        <f t="shared" si="8"/>
        <v>{"code": "pg.huttiphc","name": "Hutti PHC", "description": "Hutti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"Hutti PHC", "localName": null,"districtCode": "RAICHUR","districtName": "Raichur", "blockCode": "raichur.lingasugur", "districtTenantCode": "pg.huttiphc","regionName": null,"ulbGrade": null, "longitude": null, "latitude": null, "shapeFileLocation": null,"captcha": null,"code": "KA-RCH-8315844426","ddrName": null },  "address": "Karnataka","contactNumber": "9538249055" }</v>
      </c>
      <c r="W66" s="3" t="str">
        <f t="shared" si="9"/>
        <v>{"code":"pg.huttiphc"}</v>
      </c>
      <c r="AD66" s="3" t="str">
        <f t="shared" si="10"/>
        <v>{ "code": "TENANT_TENANTS_PG_HUTTIPHC", "message": "Hutti PHC", "module": "rainmaker-im", "locale": "en_IN"},</v>
      </c>
      <c r="AE66" s="3" t="str">
        <f t="shared" si="11"/>
        <v>insert into eg_userrole_v1 values ('COMPLAINT_RESOLVER','pg.huttiphc',152,'pg','2024-05-20 18:25:15.724');</v>
      </c>
      <c r="AL66" s="3" t="str">
        <f t="shared" si="17"/>
        <v>POST phc-master-list/_update_by_query{ "query": { "bool": {"must": [ {"match": {"Data.name": "pg.huttiphc"}}]}},"script": "ctx._source.Data.name = 'Hutti PHC'"}</v>
      </c>
      <c r="AM66" s="3" t="str">
        <f t="shared" si="16"/>
        <v>POST phc-master-list/_update_by_query{ "query": { "bool": {"must": [ {"match": {"Data.tenantId": "pg.huttiphc"}}]}},"script": "ctx._source.Data.phcType = 'Hutti PHC'"}</v>
      </c>
    </row>
    <row r="67" ht="31" spans="1:39">
      <c r="A67" s="7">
        <v>66</v>
      </c>
      <c r="B67" s="7" t="s">
        <v>13</v>
      </c>
      <c r="C67" s="7" t="s">
        <v>273</v>
      </c>
      <c r="D67" s="5" t="str">
        <f t="shared" ref="D67:D101" si="18">CONCATENATE(LOWER(B67),".",LOWER(C67))</f>
        <v>raichur.lingasugur</v>
      </c>
      <c r="E67" s="5" t="str">
        <f t="shared" ref="E67:E98" si="19">UPPER(C67)</f>
        <v>LINGASUGUR</v>
      </c>
      <c r="F67" s="7" t="s">
        <v>294</v>
      </c>
      <c r="G67" s="5" t="str">
        <f t="shared" ref="G67:G101" si="20">SUBSTITUTE(F67," ","")</f>
        <v>GejjalgettaSC</v>
      </c>
      <c r="H67" s="5" t="str">
        <f t="shared" ref="H67:H101" si="21">CONCATENATE("pg.",LOWER(G67))</f>
        <v>pg.gejjalgettasc</v>
      </c>
      <c r="I67" s="5"/>
      <c r="J67" s="7" t="s">
        <v>22</v>
      </c>
      <c r="K67" s="7">
        <v>2267868426</v>
      </c>
      <c r="L67" s="7" t="s">
        <v>16</v>
      </c>
      <c r="M67" s="7" t="s">
        <v>295</v>
      </c>
      <c r="N67" s="7" t="s">
        <v>24</v>
      </c>
      <c r="O67" s="7">
        <v>9148462247</v>
      </c>
      <c r="P67" s="7" t="s">
        <v>296</v>
      </c>
      <c r="Q67" s="7" t="s">
        <v>297</v>
      </c>
      <c r="R67" s="3" t="str">
        <f t="shared" ref="R67:R101" si="22">CONCATENATE("{""code"": """,H67,""",""name"": """,F67,""", ""description"": """,F67,""", ""centreType"": """,J67,""", ""pincode"": null,""domainUrl"": ""https://e4h-dev.selcofoundation.org"", ""type"": """,J67,""", ""logoId"": ""https://selco-assets.s3.ap-south-1.amazonaws.com/logo.png"", ")</f>
        <v>{"code": "pg.gejjalgettasc","name": "Gejjalgetta SC", "description": "Gejjalgetta SC", "centreType": "SC", "pincode": null,"domainUrl": "https://e4h-dev.selcofoundation.org", "type": "SC", "logoId": "https://selco-assets.s3.ap-south-1.amazonaws.com/logo.png", </v>
      </c>
      <c r="S67" s="3" t="str">
        <f t="shared" ref="S67:S101" si="23">CONCATENATE("KA-RCH-",K67)</f>
        <v>KA-RCH-2267868426</v>
      </c>
      <c r="T67" s="3" t="str">
        <f t="shared" ref="T67:T101" si="24">CONCATENATE("""imageId"": null, ""twitterUrl"": null,""facebookUrl"": null,""OfficeTimings"": { ""Mon - Fri"": ""9.00 AM - 6.00 PM"" }, ""city"": { ""name"": """,F67,""", ""localName"": null,""districtCode"": ""RAICHUR"",""districtName"": ""Raichur"",")</f>
        <v>"imageId": null, "twitterUrl": null,"facebookUrl": null,"OfficeTimings": { "Mon - Fri": "9.00 AM - 6.00 PM" }, "city": { "name": "Gejjalgetta SC", "localName": null,"districtCode": "RAICHUR","districtName": "Raichur",</v>
      </c>
      <c r="U67" s="3" t="str">
        <f t="shared" ref="U67:U101" si="25">CONCATENATE(" ""blockCode"": """,D67,""", ""districtTenantCode"": """,H67,""",""regionName"": null,""ulbGrade"": null, ""longitude"": null, ""latitude"": null, ""shapeFileLocation"": null,""captcha"": null,""code"": """,S67,""",""ddrName"": null },  ""address"": ""Karnataka"",""contactNumber"": """,O67,""" }")</f>
        <v> "blockCode": "raichur.lingasugur", "districtTenantCode": "pg.gejjalgettasc","regionName": null,"ulbGrade": null, "longitude": null, "latitude": null, "shapeFileLocation": null,"captcha": null,"code": "KA-RCH-2267868426","ddrName": null },  "address": "Karnataka","contactNumber": "9148462247" }</v>
      </c>
      <c r="V67" s="3" t="str">
        <f t="shared" ref="V67:V101" si="26">CONCATENATE(R67,T67,U67)</f>
        <v>{"code": "pg.gejjalgettasc","name": "Gejjalgetta SC", "description": "Gejjalgetta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"Gejjalgetta SC", "localName": null,"districtCode": "RAICHUR","districtName": "Raichur", "blockCode": "raichur.lingasugur", "districtTenantCode": "pg.gejjalgettasc","regionName": null,"ulbGrade": null, "longitude": null, "latitude": null, "shapeFileLocation": null,"captcha": null,"code": "KA-RCH-2267868426","ddrName": null },  "address": "Karnataka","contactNumber": "9148462247" }</v>
      </c>
      <c r="W67" s="3" t="str">
        <f t="shared" ref="W67:W101" si="27">CONCATENATE("{""code"":""",H67,"""}")</f>
        <v>{"code":"pg.gejjalgettasc"}</v>
      </c>
      <c r="AD67" s="3" t="str">
        <f t="shared" ref="AD67:AD101" si="28">CONCATENATE("{ ""code"": ""TENANT_TENANTS_PG_",UPPER(SUBSTITUTE(G67," ","")),""", ""message"": """,F67,""", ""module"": ""rainmaker-im"", ""locale"": ""en_IN""},")</f>
        <v>{ "code": "TENANT_TENANTS_PG_GEJJALGETTASC", "message": "Gejjalgetta SC", "module": "rainmaker-im", "locale": "en_IN"},</v>
      </c>
      <c r="AE67" s="3" t="str">
        <f t="shared" ref="AE67:AE101" si="29">CONCATENATE("insert into eg_userrole_v1 values ('COMPLAINT_RESOLVER','",H67,"',152,'pg','2024-05-20 18:25:15.724');")</f>
        <v>insert into eg_userrole_v1 values ('COMPLAINT_RESOLVER','pg.gejjalgettasc',152,'pg','2024-05-20 18:25:15.724');</v>
      </c>
      <c r="AL67" s="3" t="str">
        <f t="shared" si="17"/>
        <v>POST phc-master-list/_update_by_query{ "query": { "bool": {"must": [ {"match": {"Data.name": "pg.gejjalgettasc"}}]}},"script": "ctx._source.Data.name = 'Gejjalgetta SC'"}</v>
      </c>
      <c r="AM67" s="3" t="str">
        <f t="shared" ref="AM67:AM98" si="30">CONCATENATE("POST phc-master-list/_update_by_query{ ""query"": { ""bool"": {""must"": [ {""match"": {""Data.tenantId"": """,H67,"""}}]}},""script"": ""ctx._source.Data.phcType = '",F67,"'""}")</f>
        <v>POST phc-master-list/_update_by_query{ "query": { "bool": {"must": [ {"match": {"Data.tenantId": "pg.gejjalgettasc"}}]}},"script": "ctx._source.Data.phcType = 'Gejjalgetta SC'"}</v>
      </c>
    </row>
    <row r="68" ht="31" spans="1:39">
      <c r="A68" s="7">
        <v>67</v>
      </c>
      <c r="B68" s="7" t="s">
        <v>13</v>
      </c>
      <c r="C68" s="7" t="s">
        <v>273</v>
      </c>
      <c r="D68" s="5" t="str">
        <f t="shared" si="18"/>
        <v>raichur.lingasugur</v>
      </c>
      <c r="E68" s="5" t="str">
        <f t="shared" si="19"/>
        <v>LINGASUGUR</v>
      </c>
      <c r="F68" s="7" t="s">
        <v>298</v>
      </c>
      <c r="G68" s="5" t="str">
        <f t="shared" si="20"/>
        <v>GejjalgettaPHC</v>
      </c>
      <c r="H68" s="5" t="str">
        <f t="shared" si="21"/>
        <v>pg.gejjalgettaphc</v>
      </c>
      <c r="I68" s="5"/>
      <c r="J68" s="7" t="s">
        <v>15</v>
      </c>
      <c r="K68" s="7">
        <v>6727164870</v>
      </c>
      <c r="L68" s="7" t="s">
        <v>16</v>
      </c>
      <c r="M68" s="7" t="s">
        <v>299</v>
      </c>
      <c r="N68" s="7" t="s">
        <v>52</v>
      </c>
      <c r="O68" s="7">
        <v>8618310186</v>
      </c>
      <c r="P68" s="7" t="s">
        <v>300</v>
      </c>
      <c r="Q68" s="7" t="s">
        <v>301</v>
      </c>
      <c r="R68" s="3" t="str">
        <f t="shared" si="22"/>
        <v>{"code": "pg.gejjalgettaphc","name": "Gejjalgetta PHC", "description": "Gejjalgetta PHC", "centreType": "PHC", "pincode": null,"domainUrl": "https://e4h-dev.selcofoundation.org", "type": "PHC", "logoId": "https://selco-assets.s3.ap-south-1.amazonaws.com/logo.png", </v>
      </c>
      <c r="S68" s="3" t="str">
        <f t="shared" si="23"/>
        <v>KA-RCH-6727164870</v>
      </c>
      <c r="T68" s="3" t="str">
        <f t="shared" si="24"/>
        <v>"imageId": null, "twitterUrl": null,"facebookUrl": null,"OfficeTimings": { "Mon - Fri": "9.00 AM - 6.00 PM" }, "city": { "name": "Gejjalgetta PHC", "localName": null,"districtCode": "RAICHUR","districtName": "Raichur",</v>
      </c>
      <c r="U68" s="3" t="str">
        <f t="shared" si="25"/>
        <v> "blockCode": "raichur.lingasugur", "districtTenantCode": "pg.gejjalgettaphc","regionName": null,"ulbGrade": null, "longitude": null, "latitude": null, "shapeFileLocation": null,"captcha": null,"code": "KA-RCH-6727164870","ddrName": null },  "address": "Karnataka","contactNumber": "8618310186" }</v>
      </c>
      <c r="V68" s="3" t="str">
        <f t="shared" si="26"/>
        <v>{"code": "pg.gejjalgettaphc","name": "Gejjalgetta PHC", "description": "Gejjalgetta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"Gejjalgetta PHC", "localName": null,"districtCode": "RAICHUR","districtName": "Raichur", "blockCode": "raichur.lingasugur", "districtTenantCode": "pg.gejjalgettaphc","regionName": null,"ulbGrade": null, "longitude": null, "latitude": null, "shapeFileLocation": null,"captcha": null,"code": "KA-RCH-6727164870","ddrName": null },  "address": "Karnataka","contactNumber": "8618310186" }</v>
      </c>
      <c r="W68" s="3" t="str">
        <f t="shared" si="27"/>
        <v>{"code":"pg.gejjalgettaphc"}</v>
      </c>
      <c r="AD68" s="3" t="str">
        <f t="shared" si="28"/>
        <v>{ "code": "TENANT_TENANTS_PG_GEJJALGETTAPHC", "message": "Gejjalgetta PHC", "module": "rainmaker-im", "locale": "en_IN"},</v>
      </c>
      <c r="AE68" s="3" t="str">
        <f t="shared" si="29"/>
        <v>insert into eg_userrole_v1 values ('COMPLAINT_RESOLVER','pg.gejjalgettaphc',152,'pg','2024-05-20 18:25:15.724');</v>
      </c>
      <c r="AL68" s="3" t="str">
        <f t="shared" si="17"/>
        <v>POST phc-master-list/_update_by_query{ "query": { "bool": {"must": [ {"match": {"Data.name": "pg.gejjalgettaphc"}}]}},"script": "ctx._source.Data.name = 'Gejjalgetta PHC'"}</v>
      </c>
      <c r="AM68" s="3" t="str">
        <f t="shared" si="30"/>
        <v>POST phc-master-list/_update_by_query{ "query": { "bool": {"must": [ {"match": {"Data.tenantId": "pg.gejjalgettaphc"}}]}},"script": "ctx._source.Data.phcType = 'Gejjalgetta PHC'"}</v>
      </c>
    </row>
    <row r="69" ht="31" spans="1:39">
      <c r="A69" s="7">
        <v>68</v>
      </c>
      <c r="B69" s="7" t="s">
        <v>13</v>
      </c>
      <c r="C69" s="7" t="s">
        <v>273</v>
      </c>
      <c r="D69" s="5" t="str">
        <f t="shared" si="18"/>
        <v>raichur.lingasugur</v>
      </c>
      <c r="E69" s="5" t="str">
        <f t="shared" si="19"/>
        <v>LINGASUGUR</v>
      </c>
      <c r="F69" s="7" t="s">
        <v>302</v>
      </c>
      <c r="G69" s="5" t="str">
        <f t="shared" si="20"/>
        <v>Maraldinni</v>
      </c>
      <c r="H69" s="5" t="str">
        <f t="shared" si="21"/>
        <v>pg.maraldinni</v>
      </c>
      <c r="I69" s="5"/>
      <c r="J69" s="7" t="s">
        <v>22</v>
      </c>
      <c r="K69" s="7">
        <v>2853776827</v>
      </c>
      <c r="L69" s="7" t="s">
        <v>16</v>
      </c>
      <c r="M69" s="7" t="s">
        <v>303</v>
      </c>
      <c r="N69" s="7" t="s">
        <v>304</v>
      </c>
      <c r="O69" s="7">
        <v>9380532173</v>
      </c>
      <c r="P69" s="7" t="s">
        <v>305</v>
      </c>
      <c r="Q69" s="7" t="s">
        <v>306</v>
      </c>
      <c r="R69" s="3" t="str">
        <f t="shared" si="22"/>
        <v>{"code": "pg.maraldinni","name": "Maraldinni", "description": "Maraldinni", "centreType": "SC", "pincode": null,"domainUrl": "https://e4h-dev.selcofoundation.org", "type": "SC", "logoId": "https://selco-assets.s3.ap-south-1.amazonaws.com/logo.png", </v>
      </c>
      <c r="S69" s="3" t="str">
        <f t="shared" si="23"/>
        <v>KA-RCH-2853776827</v>
      </c>
      <c r="T69" s="3" t="str">
        <f t="shared" si="24"/>
        <v>"imageId": null, "twitterUrl": null,"facebookUrl": null,"OfficeTimings": { "Mon - Fri": "9.00 AM - 6.00 PM" }, "city": { "name": "Maraldinni", "localName": null,"districtCode": "RAICHUR","districtName": "Raichur",</v>
      </c>
      <c r="U69" s="3" t="str">
        <f t="shared" si="25"/>
        <v> "blockCode": "raichur.lingasugur", "districtTenantCode": "pg.maraldinni","regionName": null,"ulbGrade": null, "longitude": null, "latitude": null, "shapeFileLocation": null,"captcha": null,"code": "KA-RCH-2853776827","ddrName": null },  "address": "Karnataka","contactNumber": "9380532173" }</v>
      </c>
      <c r="V69" s="3" t="str">
        <f t="shared" si="26"/>
        <v>{"code": "pg.maraldinni","name": "Maraldinni", "description": "Maraldinni",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"Maraldinni", "localName": null,"districtCode": "RAICHUR","districtName": "Raichur", "blockCode": "raichur.lingasugur", "districtTenantCode": "pg.maraldinni","regionName": null,"ulbGrade": null, "longitude": null, "latitude": null, "shapeFileLocation": null,"captcha": null,"code": "KA-RCH-2853776827","ddrName": null },  "address": "Karnataka","contactNumber": "9380532173" }</v>
      </c>
      <c r="W69" s="3" t="str">
        <f t="shared" si="27"/>
        <v>{"code":"pg.maraldinni"}</v>
      </c>
      <c r="AD69" s="3" t="str">
        <f t="shared" si="28"/>
        <v>{ "code": "TENANT_TENANTS_PG_MARALDINNI", "message": "Maraldinni", "module": "rainmaker-im", "locale": "en_IN"},</v>
      </c>
      <c r="AE69" s="3" t="str">
        <f t="shared" si="29"/>
        <v>insert into eg_userrole_v1 values ('COMPLAINT_RESOLVER','pg.maraldinni',152,'pg','2024-05-20 18:25:15.724');</v>
      </c>
      <c r="AL69" s="3" t="str">
        <f t="shared" si="17"/>
        <v>POST phc-master-list/_update_by_query{ "query": { "bool": {"must": [ {"match": {"Data.name": "pg.maraldinni"}}]}},"script": "ctx._source.Data.name = 'Maraldinni'"}</v>
      </c>
      <c r="AM69" s="3" t="str">
        <f t="shared" si="30"/>
        <v>POST phc-master-list/_update_by_query{ "query": { "bool": {"must": [ {"match": {"Data.tenantId": "pg.maraldinni"}}]}},"script": "ctx._source.Data.phcType = 'Maraldinni'"}</v>
      </c>
    </row>
    <row r="70" ht="31" spans="1:39">
      <c r="A70" s="7">
        <v>69</v>
      </c>
      <c r="B70" s="7" t="s">
        <v>13</v>
      </c>
      <c r="C70" s="7" t="s">
        <v>273</v>
      </c>
      <c r="D70" s="5" t="str">
        <f t="shared" si="18"/>
        <v>raichur.lingasugur</v>
      </c>
      <c r="E70" s="5" t="str">
        <f t="shared" si="19"/>
        <v>LINGASUGUR</v>
      </c>
      <c r="F70" s="7" t="s">
        <v>307</v>
      </c>
      <c r="G70" s="5" t="str">
        <f t="shared" si="20"/>
        <v>MaskiB</v>
      </c>
      <c r="H70" s="5" t="str">
        <f t="shared" si="21"/>
        <v>pg.maskib</v>
      </c>
      <c r="I70" s="5"/>
      <c r="J70" s="7" t="s">
        <v>22</v>
      </c>
      <c r="K70" s="7">
        <v>7158568449</v>
      </c>
      <c r="L70" s="7" t="s">
        <v>16</v>
      </c>
      <c r="M70" s="7" t="s">
        <v>308</v>
      </c>
      <c r="N70" s="7" t="s">
        <v>52</v>
      </c>
      <c r="O70" s="7">
        <v>8861946881</v>
      </c>
      <c r="P70" s="7" t="s">
        <v>309</v>
      </c>
      <c r="Q70" s="7" t="s">
        <v>310</v>
      </c>
      <c r="R70" s="3" t="str">
        <f t="shared" si="22"/>
        <v>{"code": "pg.maskib","name": "Maski B", "description": "Maski B", "centreType": "SC", "pincode": null,"domainUrl": "https://e4h-dev.selcofoundation.org", "type": "SC", "logoId": "https://selco-assets.s3.ap-south-1.amazonaws.com/logo.png", </v>
      </c>
      <c r="S70" s="3" t="str">
        <f t="shared" si="23"/>
        <v>KA-RCH-7158568449</v>
      </c>
      <c r="T70" s="3" t="str">
        <f t="shared" si="24"/>
        <v>"imageId": null, "twitterUrl": null,"facebookUrl": null,"OfficeTimings": { "Mon - Fri": "9.00 AM - 6.00 PM" }, "city": { "name": "Maski B", "localName": null,"districtCode": "RAICHUR","districtName": "Raichur",</v>
      </c>
      <c r="U70" s="3" t="str">
        <f t="shared" si="25"/>
        <v> "blockCode": "raichur.lingasugur", "districtTenantCode": "pg.maskib","regionName": null,"ulbGrade": null, "longitude": null, "latitude": null, "shapeFileLocation": null,"captcha": null,"code": "KA-RCH-7158568449","ddrName": null },  "address": "Karnataka","contactNumber": "8861946881" }</v>
      </c>
      <c r="V70" s="3" t="str">
        <f t="shared" si="26"/>
        <v>{"code": "pg.maskib","name": "Maski B", "description": "Maski B",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"Maski B", "localName": null,"districtCode": "RAICHUR","districtName": "Raichur", "blockCode": "raichur.lingasugur", "districtTenantCode": "pg.maskib","regionName": null,"ulbGrade": null, "longitude": null, "latitude": null, "shapeFileLocation": null,"captcha": null,"code": "KA-RCH-7158568449","ddrName": null },  "address": "Karnataka","contactNumber": "8861946881" }</v>
      </c>
      <c r="W70" s="3" t="str">
        <f t="shared" si="27"/>
        <v>{"code":"pg.maskib"}</v>
      </c>
      <c r="AD70" s="3" t="str">
        <f t="shared" si="28"/>
        <v>{ "code": "TENANT_TENANTS_PG_MASKIB", "message": "Maski B", "module": "rainmaker-im", "locale": "en_IN"},</v>
      </c>
      <c r="AE70" s="3" t="str">
        <f t="shared" si="29"/>
        <v>insert into eg_userrole_v1 values ('COMPLAINT_RESOLVER','pg.maskib',152,'pg','2024-05-20 18:25:15.724');</v>
      </c>
      <c r="AL70" s="3" t="str">
        <f t="shared" si="17"/>
        <v>POST phc-master-list/_update_by_query{ "query": { "bool": {"must": [ {"match": {"Data.name": "pg.maskib"}}]}},"script": "ctx._source.Data.name = 'Maski B'"}</v>
      </c>
      <c r="AM70" s="3" t="str">
        <f t="shared" si="30"/>
        <v>POST phc-master-list/_update_by_query{ "query": { "bool": {"must": [ {"match": {"Data.tenantId": "pg.maskib"}}]}},"script": "ctx._source.Data.phcType = 'Maski B'"}</v>
      </c>
    </row>
    <row r="71" ht="31" spans="1:39">
      <c r="A71" s="7">
        <v>70</v>
      </c>
      <c r="B71" s="7" t="s">
        <v>13</v>
      </c>
      <c r="C71" s="7" t="s">
        <v>273</v>
      </c>
      <c r="D71" s="5" t="str">
        <f t="shared" si="18"/>
        <v>raichur.lingasugur</v>
      </c>
      <c r="E71" s="5" t="str">
        <f t="shared" si="19"/>
        <v>LINGASUGUR</v>
      </c>
      <c r="F71" s="7" t="s">
        <v>311</v>
      </c>
      <c r="G71" s="5" t="str">
        <f t="shared" si="20"/>
        <v>Maski</v>
      </c>
      <c r="H71" s="5" t="str">
        <f t="shared" si="21"/>
        <v>pg.maski</v>
      </c>
      <c r="I71" s="5"/>
      <c r="J71" s="7" t="s">
        <v>15</v>
      </c>
      <c r="K71" s="7">
        <v>4736237852</v>
      </c>
      <c r="L71" s="7" t="s">
        <v>16</v>
      </c>
      <c r="M71" s="7" t="s">
        <v>312</v>
      </c>
      <c r="N71" s="7" t="s">
        <v>59</v>
      </c>
      <c r="O71" s="7">
        <v>9945351881</v>
      </c>
      <c r="P71" s="7" t="s">
        <v>313</v>
      </c>
      <c r="Q71" s="7" t="s">
        <v>314</v>
      </c>
      <c r="R71" s="3" t="str">
        <f t="shared" si="22"/>
        <v>{"code": "pg.maski","name": "Maski", "description": "Maski", "centreType": "PHC", "pincode": null,"domainUrl": "https://e4h-dev.selcofoundation.org", "type": "PHC", "logoId": "https://selco-assets.s3.ap-south-1.amazonaws.com/logo.png", </v>
      </c>
      <c r="S71" s="3" t="str">
        <f t="shared" si="23"/>
        <v>KA-RCH-4736237852</v>
      </c>
      <c r="T71" s="3" t="str">
        <f t="shared" si="24"/>
        <v>"imageId": null, "twitterUrl": null,"facebookUrl": null,"OfficeTimings": { "Mon - Fri": "9.00 AM - 6.00 PM" }, "city": { "name": "Maski", "localName": null,"districtCode": "RAICHUR","districtName": "Raichur",</v>
      </c>
      <c r="U71" s="3" t="str">
        <f t="shared" si="25"/>
        <v> "blockCode": "raichur.lingasugur", "districtTenantCode": "pg.maski","regionName": null,"ulbGrade": null, "longitude": null, "latitude": null, "shapeFileLocation": null,"captcha": null,"code": "KA-RCH-4736237852","ddrName": null },  "address": "Karnataka","contactNumber": "9945351881" }</v>
      </c>
      <c r="V71" s="3" t="str">
        <f t="shared" si="26"/>
        <v>{"code": "pg.maski","name": "Maski", "description": "Maski",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"Maski", "localName": null,"districtCode": "RAICHUR","districtName": "Raichur", "blockCode": "raichur.lingasugur", "districtTenantCode": "pg.maski","regionName": null,"ulbGrade": null, "longitude": null, "latitude": null, "shapeFileLocation": null,"captcha": null,"code": "KA-RCH-4736237852","ddrName": null },  "address": "Karnataka","contactNumber": "9945351881" }</v>
      </c>
      <c r="W71" s="3" t="str">
        <f t="shared" si="27"/>
        <v>{"code":"pg.maski"}</v>
      </c>
      <c r="AD71" s="3" t="str">
        <f t="shared" si="28"/>
        <v>{ "code": "TENANT_TENANTS_PG_MASKI", "message": "Maski", "module": "rainmaker-im", "locale": "en_IN"},</v>
      </c>
      <c r="AE71" s="3" t="str">
        <f t="shared" si="29"/>
        <v>insert into eg_userrole_v1 values ('COMPLAINT_RESOLVER','pg.maski',152,'pg','2024-05-20 18:25:15.724');</v>
      </c>
      <c r="AL71" s="3" t="str">
        <f t="shared" si="17"/>
        <v>POST phc-master-list/_update_by_query{ "query": { "bool": {"must": [ {"match": {"Data.name": "pg.maski"}}]}},"script": "ctx._source.Data.name = 'Maski'"}</v>
      </c>
      <c r="AM71" s="3" t="str">
        <f t="shared" si="30"/>
        <v>POST phc-master-list/_update_by_query{ "query": { "bool": {"must": [ {"match": {"Data.tenantId": "pg.maski"}}]}},"script": "ctx._source.Data.phcType = 'Maski'"}</v>
      </c>
    </row>
    <row r="72" ht="31" spans="1:39">
      <c r="A72" s="7">
        <v>71</v>
      </c>
      <c r="B72" s="7" t="s">
        <v>13</v>
      </c>
      <c r="C72" s="7" t="s">
        <v>273</v>
      </c>
      <c r="D72" s="5" t="str">
        <f t="shared" si="18"/>
        <v>raichur.lingasugur</v>
      </c>
      <c r="E72" s="5" t="str">
        <f t="shared" si="19"/>
        <v>LINGASUGUR</v>
      </c>
      <c r="F72" s="7" t="s">
        <v>315</v>
      </c>
      <c r="G72" s="5" t="str">
        <f t="shared" si="20"/>
        <v>Yelagatta</v>
      </c>
      <c r="H72" s="5" t="str">
        <f t="shared" si="21"/>
        <v>pg.yelagatta</v>
      </c>
      <c r="I72" s="5"/>
      <c r="J72" s="7" t="s">
        <v>22</v>
      </c>
      <c r="K72" s="7">
        <v>8764812361</v>
      </c>
      <c r="L72" s="7" t="s">
        <v>16</v>
      </c>
      <c r="M72" s="7" t="s">
        <v>316</v>
      </c>
      <c r="N72" s="7" t="s">
        <v>24</v>
      </c>
      <c r="O72" s="7">
        <v>7353092683</v>
      </c>
      <c r="P72" s="7" t="s">
        <v>317</v>
      </c>
      <c r="Q72" s="7" t="s">
        <v>318</v>
      </c>
      <c r="R72" s="3" t="str">
        <f t="shared" si="22"/>
        <v>{"code": "pg.yelagatta","name": "Yelagatta", "description": "Yelagatta", "centreType": "SC", "pincode": null,"domainUrl": "https://e4h-dev.selcofoundation.org", "type": "SC", "logoId": "https://selco-assets.s3.ap-south-1.amazonaws.com/logo.png", </v>
      </c>
      <c r="S72" s="3" t="str">
        <f t="shared" si="23"/>
        <v>KA-RCH-8764812361</v>
      </c>
      <c r="T72" s="3" t="str">
        <f t="shared" si="24"/>
        <v>"imageId": null, "twitterUrl": null,"facebookUrl": null,"OfficeTimings": { "Mon - Fri": "9.00 AM - 6.00 PM" }, "city": { "name": "Yelagatta", "localName": null,"districtCode": "RAICHUR","districtName": "Raichur",</v>
      </c>
      <c r="U72" s="3" t="str">
        <f t="shared" si="25"/>
        <v> "blockCode": "raichur.lingasugur", "districtTenantCode": "pg.yelagatta","regionName": null,"ulbGrade": null, "longitude": null, "latitude": null, "shapeFileLocation": null,"captcha": null,"code": "KA-RCH-8764812361","ddrName": null },  "address": "Karnataka","contactNumber": "7353092683" }</v>
      </c>
      <c r="V72" s="3" t="str">
        <f t="shared" si="26"/>
        <v>{"code": "pg.yelagatta","name": "Yelagatta", "description": "Yelagatta",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"Yelagatta", "localName": null,"districtCode": "RAICHUR","districtName": "Raichur", "blockCode": "raichur.lingasugur", "districtTenantCode": "pg.yelagatta","regionName": null,"ulbGrade": null, "longitude": null, "latitude": null, "shapeFileLocation": null,"captcha": null,"code": "KA-RCH-8764812361","ddrName": null },  "address": "Karnataka","contactNumber": "7353092683" }</v>
      </c>
      <c r="W72" s="3" t="str">
        <f t="shared" si="27"/>
        <v>{"code":"pg.yelagatta"}</v>
      </c>
      <c r="AD72" s="3" t="str">
        <f t="shared" si="28"/>
        <v>{ "code": "TENANT_TENANTS_PG_YELAGATTA", "message": "Yelagatta", "module": "rainmaker-im", "locale": "en_IN"},</v>
      </c>
      <c r="AE72" s="3" t="str">
        <f t="shared" si="29"/>
        <v>insert into eg_userrole_v1 values ('COMPLAINT_RESOLVER','pg.yelagatta',152,'pg','2024-05-20 18:25:15.724');</v>
      </c>
      <c r="AL72" s="3" t="str">
        <f t="shared" si="17"/>
        <v>POST phc-master-list/_update_by_query{ "query": { "bool": {"must": [ {"match": {"Data.name": "pg.yelagatta"}}]}},"script": "ctx._source.Data.name = 'Yelagatta'"}</v>
      </c>
      <c r="AM72" s="3" t="str">
        <f t="shared" si="30"/>
        <v>POST phc-master-list/_update_by_query{ "query": { "bool": {"must": [ {"match": {"Data.tenantId": "pg.yelagatta"}}]}},"script": "ctx._source.Data.phcType = 'Yelagatta'"}</v>
      </c>
    </row>
    <row r="73" ht="31" spans="1:39">
      <c r="A73" s="7">
        <v>72</v>
      </c>
      <c r="B73" s="7" t="s">
        <v>13</v>
      </c>
      <c r="C73" s="7" t="s">
        <v>273</v>
      </c>
      <c r="D73" s="5" t="str">
        <f t="shared" si="18"/>
        <v>raichur.lingasugur</v>
      </c>
      <c r="E73" s="5" t="str">
        <f t="shared" si="19"/>
        <v>LINGASUGUR</v>
      </c>
      <c r="F73" s="7" t="s">
        <v>319</v>
      </c>
      <c r="G73" s="5" t="str">
        <f t="shared" si="20"/>
        <v>AnwariPHC</v>
      </c>
      <c r="H73" s="5" t="str">
        <f t="shared" si="21"/>
        <v>pg.anwariphc</v>
      </c>
      <c r="I73" s="5"/>
      <c r="J73" s="7" t="s">
        <v>15</v>
      </c>
      <c r="K73" s="7">
        <v>6368441769</v>
      </c>
      <c r="L73" s="7" t="s">
        <v>16</v>
      </c>
      <c r="M73" s="7" t="s">
        <v>320</v>
      </c>
      <c r="N73" s="7" t="s">
        <v>52</v>
      </c>
      <c r="O73" s="7">
        <v>9972841744</v>
      </c>
      <c r="P73" s="7" t="s">
        <v>321</v>
      </c>
      <c r="Q73" s="7" t="s">
        <v>322</v>
      </c>
      <c r="R73" s="3" t="str">
        <f t="shared" si="22"/>
        <v>{"code": "pg.anwariphc","name": "Anwari PHC", "description": "Anwari PHC", "centreType": "PHC", "pincode": null,"domainUrl": "https://e4h-dev.selcofoundation.org", "type": "PHC", "logoId": "https://selco-assets.s3.ap-south-1.amazonaws.com/logo.png", </v>
      </c>
      <c r="S73" s="3" t="str">
        <f t="shared" si="23"/>
        <v>KA-RCH-6368441769</v>
      </c>
      <c r="T73" s="3" t="str">
        <f t="shared" si="24"/>
        <v>"imageId": null, "twitterUrl": null,"facebookUrl": null,"OfficeTimings": { "Mon - Fri": "9.00 AM - 6.00 PM" }, "city": { "name": "Anwari PHC", "localName": null,"districtCode": "RAICHUR","districtName": "Raichur",</v>
      </c>
      <c r="U73" s="3" t="str">
        <f t="shared" si="25"/>
        <v> "blockCode": "raichur.lingasugur", "districtTenantCode": "pg.anwariphc","regionName": null,"ulbGrade": null, "longitude": null, "latitude": null, "shapeFileLocation": null,"captcha": null,"code": "KA-RCH-6368441769","ddrName": null },  "address": "Karnataka","contactNumber": "9972841744" }</v>
      </c>
      <c r="V73" s="3" t="str">
        <f t="shared" si="26"/>
        <v>{"code": "pg.anwariphc","name": "Anwari PHC", "description": "Anwari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"Anwari PHC", "localName": null,"districtCode": "RAICHUR","districtName": "Raichur", "blockCode": "raichur.lingasugur", "districtTenantCode": "pg.anwariphc","regionName": null,"ulbGrade": null, "longitude": null, "latitude": null, "shapeFileLocation": null,"captcha": null,"code": "KA-RCH-6368441769","ddrName": null },  "address": "Karnataka","contactNumber": "9972841744" }</v>
      </c>
      <c r="W73" s="3" t="str">
        <f t="shared" si="27"/>
        <v>{"code":"pg.anwariphc"}</v>
      </c>
      <c r="AD73" s="3" t="str">
        <f t="shared" si="28"/>
        <v>{ "code": "TENANT_TENANTS_PG_ANWARIPHC", "message": "Anwari PHC", "module": "rainmaker-im", "locale": "en_IN"},</v>
      </c>
      <c r="AE73" s="3" t="str">
        <f t="shared" si="29"/>
        <v>insert into eg_userrole_v1 values ('COMPLAINT_RESOLVER','pg.anwariphc',152,'pg','2024-05-20 18:25:15.724');</v>
      </c>
      <c r="AL73" s="3" t="str">
        <f t="shared" ref="AL73:AL101" si="31">CONCATENATE("POST phc-master-list/_update_by_query{ ""query"": { ""bool"": {""must"": [ {""match"": {""Data.name"": """,H73,"""}}]}},""script"": ""ctx._source.Data.name = '",F73,"'""}")</f>
        <v>POST phc-master-list/_update_by_query{ "query": { "bool": {"must": [ {"match": {"Data.name": "pg.anwariphc"}}]}},"script": "ctx._source.Data.name = 'Anwari PHC'"}</v>
      </c>
      <c r="AM73" s="3" t="str">
        <f t="shared" si="30"/>
        <v>POST phc-master-list/_update_by_query{ "query": { "bool": {"must": [ {"match": {"Data.tenantId": "pg.anwariphc"}}]}},"script": "ctx._source.Data.phcType = 'Anwari PHC'"}</v>
      </c>
    </row>
    <row r="74" ht="31" spans="1:39">
      <c r="A74" s="7">
        <v>73</v>
      </c>
      <c r="B74" s="7" t="s">
        <v>13</v>
      </c>
      <c r="C74" s="7" t="s">
        <v>273</v>
      </c>
      <c r="D74" s="5" t="str">
        <f t="shared" si="18"/>
        <v>raichur.lingasugur</v>
      </c>
      <c r="E74" s="5" t="str">
        <f t="shared" si="19"/>
        <v>LINGASUGUR</v>
      </c>
      <c r="F74" s="7" t="s">
        <v>323</v>
      </c>
      <c r="G74" s="5" t="str">
        <f t="shared" si="20"/>
        <v>Antaragangi</v>
      </c>
      <c r="H74" s="5" t="str">
        <f t="shared" si="21"/>
        <v>pg.antaragangi</v>
      </c>
      <c r="I74" s="5"/>
      <c r="J74" s="7" t="s">
        <v>22</v>
      </c>
      <c r="K74" s="7">
        <v>2782473249</v>
      </c>
      <c r="L74" s="7" t="s">
        <v>16</v>
      </c>
      <c r="M74" s="7" t="s">
        <v>324</v>
      </c>
      <c r="N74" s="7" t="s">
        <v>52</v>
      </c>
      <c r="O74" s="7">
        <v>9611482726</v>
      </c>
      <c r="P74" s="7" t="s">
        <v>325</v>
      </c>
      <c r="Q74" s="7" t="s">
        <v>326</v>
      </c>
      <c r="R74" s="3" t="str">
        <f t="shared" si="22"/>
        <v>{"code": "pg.antaragangi","name": "Antaragangi", "description": "Antaragangi", "centreType": "SC", "pincode": null,"domainUrl": "https://e4h-dev.selcofoundation.org", "type": "SC", "logoId": "https://selco-assets.s3.ap-south-1.amazonaws.com/logo.png", </v>
      </c>
      <c r="S74" s="3" t="str">
        <f t="shared" si="23"/>
        <v>KA-RCH-2782473249</v>
      </c>
      <c r="T74" s="3" t="str">
        <f t="shared" si="24"/>
        <v>"imageId": null, "twitterUrl": null,"facebookUrl": null,"OfficeTimings": { "Mon - Fri": "9.00 AM - 6.00 PM" }, "city": { "name": "Antaragangi", "localName": null,"districtCode": "RAICHUR","districtName": "Raichur",</v>
      </c>
      <c r="U74" s="3" t="str">
        <f t="shared" si="25"/>
        <v> "blockCode": "raichur.lingasugur", "districtTenantCode": "pg.antaragangi","regionName": null,"ulbGrade": null, "longitude": null, "latitude": null, "shapeFileLocation": null,"captcha": null,"code": "KA-RCH-2782473249","ddrName": null },  "address": "Karnataka","contactNumber": "9611482726" }</v>
      </c>
      <c r="V74" s="3" t="str">
        <f t="shared" si="26"/>
        <v>{"code": "pg.antaragangi","name": "Antaragangi", "description": "Antaragangi",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"Antaragangi", "localName": null,"districtCode": "RAICHUR","districtName": "Raichur", "blockCode": "raichur.lingasugur", "districtTenantCode": "pg.antaragangi","regionName": null,"ulbGrade": null, "longitude": null, "latitude": null, "shapeFileLocation": null,"captcha": null,"code": "KA-RCH-2782473249","ddrName": null },  "address": "Karnataka","contactNumber": "9611482726" }</v>
      </c>
      <c r="W74" s="3" t="str">
        <f t="shared" si="27"/>
        <v>{"code":"pg.antaragangi"}</v>
      </c>
      <c r="AD74" s="3" t="str">
        <f t="shared" si="28"/>
        <v>{ "code": "TENANT_TENANTS_PG_ANTARAGANGI", "message": "Antaragangi", "module": "rainmaker-im", "locale": "en_IN"},</v>
      </c>
      <c r="AE74" s="3" t="str">
        <f t="shared" si="29"/>
        <v>insert into eg_userrole_v1 values ('COMPLAINT_RESOLVER','pg.antaragangi',152,'pg','2024-05-20 18:25:15.724');</v>
      </c>
      <c r="AL74" s="3" t="str">
        <f t="shared" si="31"/>
        <v>POST phc-master-list/_update_by_query{ "query": { "bool": {"must": [ {"match": {"Data.name": "pg.antaragangi"}}]}},"script": "ctx._source.Data.name = 'Antaragangi'"}</v>
      </c>
      <c r="AM74" s="3" t="str">
        <f t="shared" si="30"/>
        <v>POST phc-master-list/_update_by_query{ "query": { "bool": {"must": [ {"match": {"Data.tenantId": "pg.antaragangi"}}]}},"script": "ctx._source.Data.phcType = 'Antaragangi'"}</v>
      </c>
    </row>
    <row r="75" ht="31" spans="1:39">
      <c r="A75" s="7">
        <v>74</v>
      </c>
      <c r="B75" s="7" t="s">
        <v>13</v>
      </c>
      <c r="C75" s="7" t="s">
        <v>273</v>
      </c>
      <c r="D75" s="5" t="str">
        <f t="shared" si="18"/>
        <v>raichur.lingasugur</v>
      </c>
      <c r="E75" s="5" t="str">
        <f t="shared" si="19"/>
        <v>LINGASUGUR</v>
      </c>
      <c r="F75" s="7" t="s">
        <v>327</v>
      </c>
      <c r="G75" s="5" t="str">
        <f t="shared" si="20"/>
        <v>Medikinal</v>
      </c>
      <c r="H75" s="5" t="str">
        <f t="shared" si="21"/>
        <v>pg.medikinal</v>
      </c>
      <c r="I75" s="5"/>
      <c r="J75" s="7" t="s">
        <v>22</v>
      </c>
      <c r="K75" s="7">
        <v>8831871572</v>
      </c>
      <c r="L75" s="7" t="s">
        <v>16</v>
      </c>
      <c r="M75" s="7" t="s">
        <v>328</v>
      </c>
      <c r="N75" s="7" t="s">
        <v>52</v>
      </c>
      <c r="O75" s="7">
        <v>9880014459</v>
      </c>
      <c r="P75" s="7" t="s">
        <v>329</v>
      </c>
      <c r="Q75" s="7" t="s">
        <v>330</v>
      </c>
      <c r="R75" s="3" t="str">
        <f t="shared" si="22"/>
        <v>{"code": "pg.medikinal","name": "Medikinal", "description": "Medikinal", "centreType": "SC", "pincode": null,"domainUrl": "https://e4h-dev.selcofoundation.org", "type": "SC", "logoId": "https://selco-assets.s3.ap-south-1.amazonaws.com/logo.png", </v>
      </c>
      <c r="S75" s="3" t="str">
        <f t="shared" si="23"/>
        <v>KA-RCH-8831871572</v>
      </c>
      <c r="T75" s="3" t="str">
        <f t="shared" si="24"/>
        <v>"imageId": null, "twitterUrl": null,"facebookUrl": null,"OfficeTimings": { "Mon - Fri": "9.00 AM - 6.00 PM" }, "city": { "name": "Medikinal", "localName": null,"districtCode": "RAICHUR","districtName": "Raichur",</v>
      </c>
      <c r="U75" s="3" t="str">
        <f t="shared" si="25"/>
        <v> "blockCode": "raichur.lingasugur", "districtTenantCode": "pg.medikinal","regionName": null,"ulbGrade": null, "longitude": null, "latitude": null, "shapeFileLocation": null,"captcha": null,"code": "KA-RCH-8831871572","ddrName": null },  "address": "Karnataka","contactNumber": "9880014459" }</v>
      </c>
      <c r="V75" s="3" t="str">
        <f t="shared" si="26"/>
        <v>{"code": "pg.medikinal","name": "Medikinal", "description": "Medikinal",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"Medikinal", "localName": null,"districtCode": "RAICHUR","districtName": "Raichur", "blockCode": "raichur.lingasugur", "districtTenantCode": "pg.medikinal","regionName": null,"ulbGrade": null, "longitude": null, "latitude": null, "shapeFileLocation": null,"captcha": null,"code": "KA-RCH-8831871572","ddrName": null },  "address": "Karnataka","contactNumber": "9880014459" }</v>
      </c>
      <c r="W75" s="3" t="str">
        <f t="shared" si="27"/>
        <v>{"code":"pg.medikinal"}</v>
      </c>
      <c r="AD75" s="3" t="str">
        <f t="shared" si="28"/>
        <v>{ "code": "TENANT_TENANTS_PG_MEDIKINAL", "message": "Medikinal", "module": "rainmaker-im", "locale": "en_IN"},</v>
      </c>
      <c r="AE75" s="3" t="str">
        <f t="shared" si="29"/>
        <v>insert into eg_userrole_v1 values ('COMPLAINT_RESOLVER','pg.medikinal',152,'pg','2024-05-20 18:25:15.724');</v>
      </c>
      <c r="AL75" s="3" t="str">
        <f t="shared" si="31"/>
        <v>POST phc-master-list/_update_by_query{ "query": { "bool": {"must": [ {"match": {"Data.name": "pg.medikinal"}}]}},"script": "ctx._source.Data.name = 'Medikinal'"}</v>
      </c>
      <c r="AM75" s="3" t="str">
        <f t="shared" si="30"/>
        <v>POST phc-master-list/_update_by_query{ "query": { "bool": {"must": [ {"match": {"Data.tenantId": "pg.medikinal"}}]}},"script": "ctx._source.Data.phcType = 'Medikinal'"}</v>
      </c>
    </row>
    <row r="76" ht="31" spans="1:39">
      <c r="A76" s="7">
        <v>75</v>
      </c>
      <c r="B76" s="7" t="s">
        <v>13</v>
      </c>
      <c r="C76" s="7" t="s">
        <v>273</v>
      </c>
      <c r="D76" s="5" t="str">
        <f t="shared" si="18"/>
        <v>raichur.lingasugur</v>
      </c>
      <c r="E76" s="5" t="str">
        <f t="shared" si="19"/>
        <v>LINGASUGUR</v>
      </c>
      <c r="F76" s="7" t="s">
        <v>331</v>
      </c>
      <c r="G76" s="5" t="str">
        <f t="shared" si="20"/>
        <v>MedikinalPHC</v>
      </c>
      <c r="H76" s="5" t="str">
        <f t="shared" si="21"/>
        <v>pg.medikinalphc</v>
      </c>
      <c r="I76" s="5"/>
      <c r="J76" s="7" t="s">
        <v>15</v>
      </c>
      <c r="K76" s="7">
        <v>1416626123</v>
      </c>
      <c r="L76" s="7" t="s">
        <v>16</v>
      </c>
      <c r="M76" s="7" t="s">
        <v>332</v>
      </c>
      <c r="N76" s="7" t="s">
        <v>333</v>
      </c>
      <c r="O76" s="7">
        <v>7349370137</v>
      </c>
      <c r="P76" s="7" t="s">
        <v>334</v>
      </c>
      <c r="Q76" s="7" t="s">
        <v>335</v>
      </c>
      <c r="R76" s="3" t="str">
        <f t="shared" si="22"/>
        <v>{"code": "pg.medikinalphc","name": "Medikinal PHC", "description": "Medikinal PHC", "centreType": "PHC", "pincode": null,"domainUrl": "https://e4h-dev.selcofoundation.org", "type": "PHC", "logoId": "https://selco-assets.s3.ap-south-1.amazonaws.com/logo.png", </v>
      </c>
      <c r="S76" s="3" t="str">
        <f t="shared" si="23"/>
        <v>KA-RCH-1416626123</v>
      </c>
      <c r="T76" s="3" t="str">
        <f t="shared" si="24"/>
        <v>"imageId": null, "twitterUrl": null,"facebookUrl": null,"OfficeTimings": { "Mon - Fri": "9.00 AM - 6.00 PM" }, "city": { "name": "Medikinal PHC", "localName": null,"districtCode": "RAICHUR","districtName": "Raichur",</v>
      </c>
      <c r="U76" s="3" t="str">
        <f t="shared" si="25"/>
        <v> "blockCode": "raichur.lingasugur", "districtTenantCode": "pg.medikinalphc","regionName": null,"ulbGrade": null, "longitude": null, "latitude": null, "shapeFileLocation": null,"captcha": null,"code": "KA-RCH-1416626123","ddrName": null },  "address": "Karnataka","contactNumber": "7349370137" }</v>
      </c>
      <c r="V76" s="3" t="str">
        <f t="shared" si="26"/>
        <v>{"code": "pg.medikinalphc","name": "Medikinal PHC", "description": "Medikinal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"Medikinal PHC", "localName": null,"districtCode": "RAICHUR","districtName": "Raichur", "blockCode": "raichur.lingasugur", "districtTenantCode": "pg.medikinalphc","regionName": null,"ulbGrade": null, "longitude": null, "latitude": null, "shapeFileLocation": null,"captcha": null,"code": "KA-RCH-1416626123","ddrName": null },  "address": "Karnataka","contactNumber": "7349370137" }</v>
      </c>
      <c r="W76" s="3" t="str">
        <f t="shared" si="27"/>
        <v>{"code":"pg.medikinalphc"}</v>
      </c>
      <c r="AD76" s="3" t="str">
        <f t="shared" si="28"/>
        <v>{ "code": "TENANT_TENANTS_PG_MEDIKINALPHC", "message": "Medikinal PHC", "module": "rainmaker-im", "locale": "en_IN"},</v>
      </c>
      <c r="AE76" s="3" t="str">
        <f t="shared" si="29"/>
        <v>insert into eg_userrole_v1 values ('COMPLAINT_RESOLVER','pg.medikinalphc',152,'pg','2024-05-20 18:25:15.724');</v>
      </c>
      <c r="AL76" s="3" t="str">
        <f t="shared" si="31"/>
        <v>POST phc-master-list/_update_by_query{ "query": { "bool": {"must": [ {"match": {"Data.name": "pg.medikinalphc"}}]}},"script": "ctx._source.Data.name = 'Medikinal PHC'"}</v>
      </c>
      <c r="AM76" s="3" t="str">
        <f t="shared" si="30"/>
        <v>POST phc-master-list/_update_by_query{ "query": { "bool": {"must": [ {"match": {"Data.tenantId": "pg.medikinalphc"}}]}},"script": "ctx._source.Data.phcType = 'Medikinal PHC'"}</v>
      </c>
    </row>
    <row r="77" ht="31" spans="1:39">
      <c r="A77" s="7">
        <v>76</v>
      </c>
      <c r="B77" s="7" t="s">
        <v>13</v>
      </c>
      <c r="C77" s="7" t="s">
        <v>273</v>
      </c>
      <c r="D77" s="5" t="str">
        <f t="shared" si="18"/>
        <v>raichur.lingasugur</v>
      </c>
      <c r="E77" s="5" t="str">
        <f t="shared" si="19"/>
        <v>LINGASUGUR</v>
      </c>
      <c r="F77" s="7" t="s">
        <v>336</v>
      </c>
      <c r="G77" s="5" t="str">
        <f t="shared" si="20"/>
        <v>Bannigol</v>
      </c>
      <c r="H77" s="5" t="str">
        <f t="shared" si="21"/>
        <v>pg.bannigol</v>
      </c>
      <c r="I77" s="5"/>
      <c r="J77" s="7" t="s">
        <v>22</v>
      </c>
      <c r="K77" s="7">
        <v>3783137460</v>
      </c>
      <c r="L77" s="7" t="s">
        <v>16</v>
      </c>
      <c r="M77" s="7" t="s">
        <v>337</v>
      </c>
      <c r="N77" s="7" t="s">
        <v>338</v>
      </c>
      <c r="O77" s="7">
        <v>7829516862</v>
      </c>
      <c r="P77" s="7" t="s">
        <v>339</v>
      </c>
      <c r="Q77" s="7" t="s">
        <v>340</v>
      </c>
      <c r="R77" s="3" t="str">
        <f t="shared" si="22"/>
        <v>{"code": "pg.bannigol","name": "Bannigol", "description": "Bannigol", "centreType": "SC", "pincode": null,"domainUrl": "https://e4h-dev.selcofoundation.org", "type": "SC", "logoId": "https://selco-assets.s3.ap-south-1.amazonaws.com/logo.png", </v>
      </c>
      <c r="S77" s="3" t="str">
        <f t="shared" si="23"/>
        <v>KA-RCH-3783137460</v>
      </c>
      <c r="T77" s="3" t="str">
        <f t="shared" si="24"/>
        <v>"imageId": null, "twitterUrl": null,"facebookUrl": null,"OfficeTimings": { "Mon - Fri": "9.00 AM - 6.00 PM" }, "city": { "name": "Bannigol", "localName": null,"districtCode": "RAICHUR","districtName": "Raichur",</v>
      </c>
      <c r="U77" s="3" t="str">
        <f t="shared" si="25"/>
        <v> "blockCode": "raichur.lingasugur", "districtTenantCode": "pg.bannigol","regionName": null,"ulbGrade": null, "longitude": null, "latitude": null, "shapeFileLocation": null,"captcha": null,"code": "KA-RCH-3783137460","ddrName": null },  "address": "Karnataka","contactNumber": "7829516862" }</v>
      </c>
      <c r="V77" s="3" t="str">
        <f t="shared" si="26"/>
        <v>{"code": "pg.bannigol","name": "Bannigol", "description": "Bannigol",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"Bannigol", "localName": null,"districtCode": "RAICHUR","districtName": "Raichur", "blockCode": "raichur.lingasugur", "districtTenantCode": "pg.bannigol","regionName": null,"ulbGrade": null, "longitude": null, "latitude": null, "shapeFileLocation": null,"captcha": null,"code": "KA-RCH-3783137460","ddrName": null },  "address": "Karnataka","contactNumber": "7829516862" }</v>
      </c>
      <c r="W77" s="3" t="str">
        <f t="shared" si="27"/>
        <v>{"code":"pg.bannigol"}</v>
      </c>
      <c r="AD77" s="3" t="str">
        <f t="shared" si="28"/>
        <v>{ "code": "TENANT_TENANTS_PG_BANNIGOL", "message": "Bannigol", "module": "rainmaker-im", "locale": "en_IN"},</v>
      </c>
      <c r="AE77" s="3" t="str">
        <f t="shared" si="29"/>
        <v>insert into eg_userrole_v1 values ('COMPLAINT_RESOLVER','pg.bannigol',152,'pg','2024-05-20 18:25:15.724');</v>
      </c>
      <c r="AL77" s="3" t="str">
        <f t="shared" si="31"/>
        <v>POST phc-master-list/_update_by_query{ "query": { "bool": {"must": [ {"match": {"Data.name": "pg.bannigol"}}]}},"script": "ctx._source.Data.name = 'Bannigol'"}</v>
      </c>
      <c r="AM77" s="3" t="str">
        <f t="shared" si="30"/>
        <v>POST phc-master-list/_update_by_query{ "query": { "bool": {"must": [ {"match": {"Data.tenantId": "pg.bannigol"}}]}},"script": "ctx._source.Data.phcType = 'Bannigol'"}</v>
      </c>
    </row>
    <row r="78" ht="31" spans="1:39">
      <c r="A78" s="7">
        <v>77</v>
      </c>
      <c r="B78" s="7" t="s">
        <v>13</v>
      </c>
      <c r="C78" s="7" t="s">
        <v>273</v>
      </c>
      <c r="D78" s="5" t="str">
        <f t="shared" si="18"/>
        <v>raichur.lingasugur</v>
      </c>
      <c r="E78" s="5" t="str">
        <f t="shared" si="19"/>
        <v>LINGASUGUR</v>
      </c>
      <c r="F78" s="7" t="s">
        <v>341</v>
      </c>
      <c r="G78" s="5" t="str">
        <f t="shared" si="20"/>
        <v>MakapurSC</v>
      </c>
      <c r="H78" s="5" t="str">
        <f t="shared" si="21"/>
        <v>pg.makapursc</v>
      </c>
      <c r="I78" s="5"/>
      <c r="J78" s="7" t="s">
        <v>22</v>
      </c>
      <c r="K78" s="7">
        <v>8846856519</v>
      </c>
      <c r="L78" s="7" t="s">
        <v>16</v>
      </c>
      <c r="M78" s="7" t="s">
        <v>106</v>
      </c>
      <c r="N78" s="7" t="s">
        <v>24</v>
      </c>
      <c r="O78" s="7">
        <v>8495996475</v>
      </c>
      <c r="P78" s="7" t="s">
        <v>342</v>
      </c>
      <c r="Q78" s="7" t="s">
        <v>343</v>
      </c>
      <c r="R78" s="3" t="str">
        <f t="shared" si="22"/>
        <v>{"code": "pg.makapursc","name": "Makapur SC", "description": "Makapur SC", "centreType": "SC", "pincode": null,"domainUrl": "https://e4h-dev.selcofoundation.org", "type": "SC", "logoId": "https://selco-assets.s3.ap-south-1.amazonaws.com/logo.png", </v>
      </c>
      <c r="S78" s="3" t="str">
        <f t="shared" si="23"/>
        <v>KA-RCH-8846856519</v>
      </c>
      <c r="T78" s="3" t="str">
        <f t="shared" si="24"/>
        <v>"imageId": null, "twitterUrl": null,"facebookUrl": null,"OfficeTimings": { "Mon - Fri": "9.00 AM - 6.00 PM" }, "city": { "name": "Makapur SC", "localName": null,"districtCode": "RAICHUR","districtName": "Raichur",</v>
      </c>
      <c r="U78" s="3" t="str">
        <f t="shared" si="25"/>
        <v> "blockCode": "raichur.lingasugur", "districtTenantCode": "pg.makapursc","regionName": null,"ulbGrade": null, "longitude": null, "latitude": null, "shapeFileLocation": null,"captcha": null,"code": "KA-RCH-8846856519","ddrName": null },  "address": "Karnataka","contactNumber": "8495996475" }</v>
      </c>
      <c r="V78" s="3" t="str">
        <f t="shared" si="26"/>
        <v>{"code": "pg.makapursc","name": "Makapur SC", "description": "Makapur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"Makapur SC", "localName": null,"districtCode": "RAICHUR","districtName": "Raichur", "blockCode": "raichur.lingasugur", "districtTenantCode": "pg.makapursc","regionName": null,"ulbGrade": null, "longitude": null, "latitude": null, "shapeFileLocation": null,"captcha": null,"code": "KA-RCH-8846856519","ddrName": null },  "address": "Karnataka","contactNumber": "8495996475" }</v>
      </c>
      <c r="W78" s="3" t="str">
        <f t="shared" si="27"/>
        <v>{"code":"pg.makapursc"}</v>
      </c>
      <c r="AD78" s="3" t="str">
        <f t="shared" si="28"/>
        <v>{ "code": "TENANT_TENANTS_PG_MAKAPURSC", "message": "Makapur SC", "module": "rainmaker-im", "locale": "en_IN"},</v>
      </c>
      <c r="AE78" s="3" t="str">
        <f t="shared" si="29"/>
        <v>insert into eg_userrole_v1 values ('COMPLAINT_RESOLVER','pg.makapursc',152,'pg','2024-05-20 18:25:15.724');</v>
      </c>
      <c r="AL78" s="3" t="str">
        <f t="shared" si="31"/>
        <v>POST phc-master-list/_update_by_query{ "query": { "bool": {"must": [ {"match": {"Data.name": "pg.makapursc"}}]}},"script": "ctx._source.Data.name = 'Makapur SC'"}</v>
      </c>
      <c r="AM78" s="3" t="str">
        <f t="shared" si="30"/>
        <v>POST phc-master-list/_update_by_query{ "query": { "bool": {"must": [ {"match": {"Data.tenantId": "pg.makapursc"}}]}},"script": "ctx._source.Data.phcType = 'Makapur SC'"}</v>
      </c>
    </row>
    <row r="79" ht="31" spans="1:39">
      <c r="A79" s="7">
        <v>78</v>
      </c>
      <c r="B79" s="7" t="s">
        <v>13</v>
      </c>
      <c r="C79" s="7" t="s">
        <v>273</v>
      </c>
      <c r="D79" s="5" t="str">
        <f t="shared" si="18"/>
        <v>raichur.lingasugur</v>
      </c>
      <c r="E79" s="5" t="str">
        <f t="shared" si="19"/>
        <v>LINGASUGUR</v>
      </c>
      <c r="F79" s="7" t="s">
        <v>344</v>
      </c>
      <c r="G79" s="5" t="str">
        <f t="shared" si="20"/>
        <v>MakapurPHC</v>
      </c>
      <c r="H79" s="5" t="str">
        <f t="shared" si="21"/>
        <v>pg.makapurphc</v>
      </c>
      <c r="I79" s="5"/>
      <c r="J79" s="7" t="s">
        <v>15</v>
      </c>
      <c r="K79" s="7">
        <v>3865487130</v>
      </c>
      <c r="L79" s="7" t="s">
        <v>16</v>
      </c>
      <c r="M79" s="7" t="s">
        <v>345</v>
      </c>
      <c r="N79" s="7" t="s">
        <v>52</v>
      </c>
      <c r="O79" s="7">
        <v>9110262358</v>
      </c>
      <c r="P79" s="7" t="s">
        <v>346</v>
      </c>
      <c r="Q79" s="7" t="s">
        <v>347</v>
      </c>
      <c r="R79" s="3" t="str">
        <f t="shared" si="22"/>
        <v>{"code": "pg.makapurphc","name": "Makapur PHC", "description": "Makapur PHC", "centreType": "PHC", "pincode": null,"domainUrl": "https://e4h-dev.selcofoundation.org", "type": "PHC", "logoId": "https://selco-assets.s3.ap-south-1.amazonaws.com/logo.png", </v>
      </c>
      <c r="S79" s="3" t="str">
        <f t="shared" si="23"/>
        <v>KA-RCH-3865487130</v>
      </c>
      <c r="T79" s="3" t="str">
        <f t="shared" si="24"/>
        <v>"imageId": null, "twitterUrl": null,"facebookUrl": null,"OfficeTimings": { "Mon - Fri": "9.00 AM - 6.00 PM" }, "city": { "name": "Makapur PHC", "localName": null,"districtCode": "RAICHUR","districtName": "Raichur",</v>
      </c>
      <c r="U79" s="3" t="str">
        <f t="shared" si="25"/>
        <v> "blockCode": "raichur.lingasugur", "districtTenantCode": "pg.makapurphc","regionName": null,"ulbGrade": null, "longitude": null, "latitude": null, "shapeFileLocation": null,"captcha": null,"code": "KA-RCH-3865487130","ddrName": null },  "address": "Karnataka","contactNumber": "9110262358" }</v>
      </c>
      <c r="V79" s="3" t="str">
        <f t="shared" si="26"/>
        <v>{"code": "pg.makapurphc","name": "Makapur PHC", "description": "Makapur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"Makapur PHC", "localName": null,"districtCode": "RAICHUR","districtName": "Raichur", "blockCode": "raichur.lingasugur", "districtTenantCode": "pg.makapurphc","regionName": null,"ulbGrade": null, "longitude": null, "latitude": null, "shapeFileLocation": null,"captcha": null,"code": "KA-RCH-3865487130","ddrName": null },  "address": "Karnataka","contactNumber": "9110262358" }</v>
      </c>
      <c r="W79" s="3" t="str">
        <f t="shared" si="27"/>
        <v>{"code":"pg.makapurphc"}</v>
      </c>
      <c r="AD79" s="3" t="str">
        <f t="shared" si="28"/>
        <v>{ "code": "TENANT_TENANTS_PG_MAKAPURPHC", "message": "Makapur PHC", "module": "rainmaker-im", "locale": "en_IN"},</v>
      </c>
      <c r="AE79" s="3" t="str">
        <f t="shared" si="29"/>
        <v>insert into eg_userrole_v1 values ('COMPLAINT_RESOLVER','pg.makapurphc',152,'pg','2024-05-20 18:25:15.724');</v>
      </c>
      <c r="AL79" s="3" t="str">
        <f t="shared" si="31"/>
        <v>POST phc-master-list/_update_by_query{ "query": { "bool": {"must": [ {"match": {"Data.name": "pg.makapurphc"}}]}},"script": "ctx._source.Data.name = 'Makapur PHC'"}</v>
      </c>
      <c r="AM79" s="3" t="str">
        <f t="shared" si="30"/>
        <v>POST phc-master-list/_update_by_query{ "query": { "bool": {"must": [ {"match": {"Data.tenantId": "pg.makapurphc"}}]}},"script": "ctx._source.Data.phcType = 'Makapur PHC'"}</v>
      </c>
    </row>
    <row r="80" ht="31" spans="1:39">
      <c r="A80" s="7">
        <v>79</v>
      </c>
      <c r="B80" s="7" t="s">
        <v>13</v>
      </c>
      <c r="C80" s="7" t="s">
        <v>273</v>
      </c>
      <c r="D80" s="5" t="str">
        <f t="shared" si="18"/>
        <v>raichur.lingasugur</v>
      </c>
      <c r="E80" s="5" t="str">
        <f t="shared" si="19"/>
        <v>LINGASUGUR</v>
      </c>
      <c r="F80" s="7" t="s">
        <v>348</v>
      </c>
      <c r="G80" s="5" t="str">
        <f t="shared" si="20"/>
        <v>Ashihala</v>
      </c>
      <c r="H80" s="5" t="str">
        <f t="shared" si="21"/>
        <v>pg.ashihala</v>
      </c>
      <c r="I80" s="5"/>
      <c r="J80" s="7" t="s">
        <v>22</v>
      </c>
      <c r="K80" s="7">
        <v>2526225657</v>
      </c>
      <c r="L80" s="7" t="s">
        <v>16</v>
      </c>
      <c r="M80" s="7" t="s">
        <v>349</v>
      </c>
      <c r="N80" s="7" t="s">
        <v>350</v>
      </c>
      <c r="O80" s="7">
        <v>9964281214</v>
      </c>
      <c r="P80" s="7" t="s">
        <v>351</v>
      </c>
      <c r="Q80" s="7" t="s">
        <v>352</v>
      </c>
      <c r="R80" s="3" t="str">
        <f t="shared" si="22"/>
        <v>{"code": "pg.ashihala","name": "Ashihala", "description": "Ashihala", "centreType": "SC", "pincode": null,"domainUrl": "https://e4h-dev.selcofoundation.org", "type": "SC", "logoId": "https://selco-assets.s3.ap-south-1.amazonaws.com/logo.png", </v>
      </c>
      <c r="S80" s="3" t="str">
        <f t="shared" si="23"/>
        <v>KA-RCH-2526225657</v>
      </c>
      <c r="T80" s="3" t="str">
        <f t="shared" si="24"/>
        <v>"imageId": null, "twitterUrl": null,"facebookUrl": null,"OfficeTimings": { "Mon - Fri": "9.00 AM - 6.00 PM" }, "city": { "name": "Ashihala", "localName": null,"districtCode": "RAICHUR","districtName": "Raichur",</v>
      </c>
      <c r="U80" s="3" t="str">
        <f t="shared" si="25"/>
        <v> "blockCode": "raichur.lingasugur", "districtTenantCode": "pg.ashihala","regionName": null,"ulbGrade": null, "longitude": null, "latitude": null, "shapeFileLocation": null,"captcha": null,"code": "KA-RCH-2526225657","ddrName": null },  "address": "Karnataka","contactNumber": "9964281214" }</v>
      </c>
      <c r="V80" s="3" t="str">
        <f t="shared" si="26"/>
        <v>{"code": "pg.ashihala","name": "Ashihala", "description": "Ashihala",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"Ashihala", "localName": null,"districtCode": "RAICHUR","districtName": "Raichur", "blockCode": "raichur.lingasugur", "districtTenantCode": "pg.ashihala","regionName": null,"ulbGrade": null, "longitude": null, "latitude": null, "shapeFileLocation": null,"captcha": null,"code": "KA-RCH-2526225657","ddrName": null },  "address": "Karnataka","contactNumber": "9964281214" }</v>
      </c>
      <c r="W80" s="3" t="str">
        <f t="shared" si="27"/>
        <v>{"code":"pg.ashihala"}</v>
      </c>
      <c r="AD80" s="3" t="str">
        <f t="shared" si="28"/>
        <v>{ "code": "TENANT_TENANTS_PG_ASHIHALA", "message": "Ashihala", "module": "rainmaker-im", "locale": "en_IN"},</v>
      </c>
      <c r="AE80" s="3" t="str">
        <f t="shared" si="29"/>
        <v>insert into eg_userrole_v1 values ('COMPLAINT_RESOLVER','pg.ashihala',152,'pg','2024-05-20 18:25:15.724');</v>
      </c>
      <c r="AL80" s="3" t="str">
        <f t="shared" si="31"/>
        <v>POST phc-master-list/_update_by_query{ "query": { "bool": {"must": [ {"match": {"Data.name": "pg.ashihala"}}]}},"script": "ctx._source.Data.name = 'Ashihala'"}</v>
      </c>
      <c r="AM80" s="3" t="str">
        <f t="shared" si="30"/>
        <v>POST phc-master-list/_update_by_query{ "query": { "bool": {"must": [ {"match": {"Data.tenantId": "pg.ashihala"}}]}},"script": "ctx._source.Data.phcType = 'Ashihala'"}</v>
      </c>
    </row>
    <row r="81" ht="31" spans="1:39">
      <c r="A81" s="7">
        <v>80</v>
      </c>
      <c r="B81" s="7" t="s">
        <v>13</v>
      </c>
      <c r="C81" s="7" t="s">
        <v>273</v>
      </c>
      <c r="D81" s="5" t="str">
        <f t="shared" si="18"/>
        <v>raichur.lingasugur</v>
      </c>
      <c r="E81" s="5" t="str">
        <f t="shared" si="19"/>
        <v>LINGASUGUR</v>
      </c>
      <c r="F81" s="7" t="s">
        <v>353</v>
      </c>
      <c r="G81" s="5" t="str">
        <f t="shared" si="20"/>
        <v>BayyapuraSC</v>
      </c>
      <c r="H81" s="5" t="str">
        <f t="shared" si="21"/>
        <v>pg.bayyapurasc</v>
      </c>
      <c r="I81" s="5"/>
      <c r="J81" s="7" t="s">
        <v>22</v>
      </c>
      <c r="K81" s="7">
        <v>1115246728</v>
      </c>
      <c r="L81" s="7" t="s">
        <v>16</v>
      </c>
      <c r="M81" s="7" t="s">
        <v>354</v>
      </c>
      <c r="N81" s="7" t="s">
        <v>350</v>
      </c>
      <c r="O81" s="7">
        <v>8970380008</v>
      </c>
      <c r="P81" s="7" t="s">
        <v>355</v>
      </c>
      <c r="Q81" s="7" t="s">
        <v>356</v>
      </c>
      <c r="R81" s="3" t="str">
        <f t="shared" si="22"/>
        <v>{"code": "pg.bayyapurasc","name": "Bayyapura SC", "description": "Bayyapura SC", "centreType": "SC", "pincode": null,"domainUrl": "https://e4h-dev.selcofoundation.org", "type": "SC", "logoId": "https://selco-assets.s3.ap-south-1.amazonaws.com/logo.png", </v>
      </c>
      <c r="S81" s="3" t="str">
        <f t="shared" si="23"/>
        <v>KA-RCH-1115246728</v>
      </c>
      <c r="T81" s="3" t="str">
        <f t="shared" si="24"/>
        <v>"imageId": null, "twitterUrl": null,"facebookUrl": null,"OfficeTimings": { "Mon - Fri": "9.00 AM - 6.00 PM" }, "city": { "name": "Bayyapura SC", "localName": null,"districtCode": "RAICHUR","districtName": "Raichur",</v>
      </c>
      <c r="U81" s="3" t="str">
        <f t="shared" si="25"/>
        <v> "blockCode": "raichur.lingasugur", "districtTenantCode": "pg.bayyapurasc","regionName": null,"ulbGrade": null, "longitude": null, "latitude": null, "shapeFileLocation": null,"captcha": null,"code": "KA-RCH-1115246728","ddrName": null },  "address": "Karnataka","contactNumber": "8970380008" }</v>
      </c>
      <c r="V81" s="3" t="str">
        <f t="shared" si="26"/>
        <v>{"code": "pg.bayyapurasc","name": "Bayyapura SC", "description": "Bayyapura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"Bayyapura SC", "localName": null,"districtCode": "RAICHUR","districtName": "Raichur", "blockCode": "raichur.lingasugur", "districtTenantCode": "pg.bayyapurasc","regionName": null,"ulbGrade": null, "longitude": null, "latitude": null, "shapeFileLocation": null,"captcha": null,"code": "KA-RCH-1115246728","ddrName": null },  "address": "Karnataka","contactNumber": "8970380008" }</v>
      </c>
      <c r="W81" s="3" t="str">
        <f t="shared" si="27"/>
        <v>{"code":"pg.bayyapurasc"}</v>
      </c>
      <c r="AD81" s="3" t="str">
        <f t="shared" si="28"/>
        <v>{ "code": "TENANT_TENANTS_PG_BAYYAPURASC", "message": "Bayyapura SC", "module": "rainmaker-im", "locale": "en_IN"},</v>
      </c>
      <c r="AE81" s="3" t="str">
        <f t="shared" si="29"/>
        <v>insert into eg_userrole_v1 values ('COMPLAINT_RESOLVER','pg.bayyapurasc',152,'pg','2024-05-20 18:25:15.724');</v>
      </c>
      <c r="AL81" s="3" t="str">
        <f t="shared" si="31"/>
        <v>POST phc-master-list/_update_by_query{ "query": { "bool": {"must": [ {"match": {"Data.name": "pg.bayyapurasc"}}]}},"script": "ctx._source.Data.name = 'Bayyapura SC'"}</v>
      </c>
      <c r="AM81" s="3" t="str">
        <f t="shared" si="30"/>
        <v>POST phc-master-list/_update_by_query{ "query": { "bool": {"must": [ {"match": {"Data.tenantId": "pg.bayyapurasc"}}]}},"script": "ctx._source.Data.phcType = 'Bayyapura SC'"}</v>
      </c>
    </row>
    <row r="82" spans="1:39">
      <c r="A82" s="7">
        <v>81</v>
      </c>
      <c r="B82" s="18" t="s">
        <v>13</v>
      </c>
      <c r="C82" s="7" t="s">
        <v>357</v>
      </c>
      <c r="D82" s="5" t="str">
        <f t="shared" si="18"/>
        <v>raichur.manvi</v>
      </c>
      <c r="E82" s="5" t="str">
        <f t="shared" si="19"/>
        <v>MANVI</v>
      </c>
      <c r="F82" s="18" t="s">
        <v>358</v>
      </c>
      <c r="G82" s="5" t="str">
        <f t="shared" si="20"/>
        <v>Ameengud</v>
      </c>
      <c r="H82" s="5" t="str">
        <f t="shared" si="21"/>
        <v>pg.ameengud</v>
      </c>
      <c r="I82" s="5"/>
      <c r="J82" s="7" t="s">
        <v>22</v>
      </c>
      <c r="K82" s="18">
        <v>7758182674</v>
      </c>
      <c r="L82" s="18" t="s">
        <v>16</v>
      </c>
      <c r="M82" s="17" t="s">
        <v>359</v>
      </c>
      <c r="N82" s="17" t="s">
        <v>24</v>
      </c>
      <c r="O82" s="17">
        <v>9480840611</v>
      </c>
      <c r="P82" s="18" t="s">
        <v>360</v>
      </c>
      <c r="Q82" s="18" t="s">
        <v>361</v>
      </c>
      <c r="R82" s="3" t="str">
        <f t="shared" si="22"/>
        <v>{"code": "pg.ameengud","name": "Ameengud", "description": "Ameengud", "centreType": "SC", "pincode": null,"domainUrl": "https://e4h-dev.selcofoundation.org", "type": "SC", "logoId": "https://selco-assets.s3.ap-south-1.amazonaws.com/logo.png", </v>
      </c>
      <c r="S82" s="3" t="str">
        <f t="shared" si="23"/>
        <v>KA-RCH-7758182674</v>
      </c>
      <c r="T82" s="3" t="str">
        <f t="shared" si="24"/>
        <v>"imageId": null, "twitterUrl": null,"facebookUrl": null,"OfficeTimings": { "Mon - Fri": "9.00 AM - 6.00 PM" }, "city": { "name": "Ameengud", "localName": null,"districtCode": "RAICHUR","districtName": "Raichur",</v>
      </c>
      <c r="U82" s="3" t="str">
        <f t="shared" si="25"/>
        <v> "blockCode": "raichur.manvi", "districtTenantCode": "pg.ameengud","regionName": null,"ulbGrade": null, "longitude": null, "latitude": null, "shapeFileLocation": null,"captcha": null,"code": "KA-RCH-7758182674","ddrName": null },  "address": "Karnataka","contactNumber": "9480840611" }</v>
      </c>
      <c r="V82" s="3" t="str">
        <f t="shared" si="26"/>
        <v>{"code": "pg.ameengud","name": "Ameengud", "description": "Ameengud",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"Ameengud", "localName": null,"districtCode": "RAICHUR","districtName": "Raichur", "blockCode": "raichur.manvi", "districtTenantCode": "pg.ameengud","regionName": null,"ulbGrade": null, "longitude": null, "latitude": null, "shapeFileLocation": null,"captcha": null,"code": "KA-RCH-7758182674","ddrName": null },  "address": "Karnataka","contactNumber": "9480840611" }</v>
      </c>
      <c r="W82" s="3" t="str">
        <f t="shared" si="27"/>
        <v>{"code":"pg.ameengud"}</v>
      </c>
      <c r="AD82" s="3" t="str">
        <f t="shared" si="28"/>
        <v>{ "code": "TENANT_TENANTS_PG_AMEENGUD", "message": "Ameengud", "module": "rainmaker-im", "locale": "en_IN"},</v>
      </c>
      <c r="AE82" s="3" t="str">
        <f t="shared" si="29"/>
        <v>insert into eg_userrole_v1 values ('COMPLAINT_RESOLVER','pg.ameengud',152,'pg','2024-05-20 18:25:15.724');</v>
      </c>
      <c r="AL82" s="3" t="str">
        <f t="shared" si="31"/>
        <v>POST phc-master-list/_update_by_query{ "query": { "bool": {"must": [ {"match": {"Data.name": "pg.ameengud"}}]}},"script": "ctx._source.Data.name = 'Ameengud'"}</v>
      </c>
      <c r="AM82" s="3" t="str">
        <f t="shared" si="30"/>
        <v>POST phc-master-list/_update_by_query{ "query": { "bool": {"must": [ {"match": {"Data.tenantId": "pg.ameengud"}}]}},"script": "ctx._source.Data.phcType = 'Ameengud'"}</v>
      </c>
    </row>
    <row r="83" spans="1:39">
      <c r="A83" s="7">
        <v>82</v>
      </c>
      <c r="B83" s="7" t="s">
        <v>13</v>
      </c>
      <c r="C83" s="7" t="s">
        <v>357</v>
      </c>
      <c r="D83" s="5" t="str">
        <f t="shared" si="18"/>
        <v>raichur.manvi</v>
      </c>
      <c r="E83" s="5" t="str">
        <f t="shared" si="19"/>
        <v>MANVI</v>
      </c>
      <c r="F83" s="7" t="s">
        <v>362</v>
      </c>
      <c r="G83" s="5" t="str">
        <f t="shared" si="20"/>
        <v>Athnoor</v>
      </c>
      <c r="H83" s="5" t="str">
        <f t="shared" si="21"/>
        <v>pg.athnoor</v>
      </c>
      <c r="I83" s="5"/>
      <c r="J83" s="7" t="s">
        <v>22</v>
      </c>
      <c r="K83" s="19">
        <v>8147537289</v>
      </c>
      <c r="L83" s="18" t="s">
        <v>16</v>
      </c>
      <c r="M83" s="17" t="s">
        <v>363</v>
      </c>
      <c r="N83" s="17" t="s">
        <v>24</v>
      </c>
      <c r="O83" s="17">
        <v>9686809925</v>
      </c>
      <c r="P83" s="19" t="s">
        <v>364</v>
      </c>
      <c r="Q83" s="19" t="s">
        <v>365</v>
      </c>
      <c r="R83" s="3" t="str">
        <f t="shared" si="22"/>
        <v>{"code": "pg.athnoor","name": "Athnoor", "description": "Athnoor", "centreType": "SC", "pincode": null,"domainUrl": "https://e4h-dev.selcofoundation.org", "type": "SC", "logoId": "https://selco-assets.s3.ap-south-1.amazonaws.com/logo.png", </v>
      </c>
      <c r="S83" s="3" t="str">
        <f t="shared" si="23"/>
        <v>KA-RCH-8147537289</v>
      </c>
      <c r="T83" s="3" t="str">
        <f t="shared" si="24"/>
        <v>"imageId": null, "twitterUrl": null,"facebookUrl": null,"OfficeTimings": { "Mon - Fri": "9.00 AM - 6.00 PM" }, "city": { "name": "Athnoor", "localName": null,"districtCode": "RAICHUR","districtName": "Raichur",</v>
      </c>
      <c r="U83" s="3" t="str">
        <f t="shared" si="25"/>
        <v> "blockCode": "raichur.manvi", "districtTenantCode": "pg.athnoor","regionName": null,"ulbGrade": null, "longitude": null, "latitude": null, "shapeFileLocation": null,"captcha": null,"code": "KA-RCH-8147537289","ddrName": null },  "address": "Karnataka","contactNumber": "9686809925" }</v>
      </c>
      <c r="V83" s="3" t="str">
        <f t="shared" si="26"/>
        <v>{"code": "pg.athnoor","name": "Athnoor", "description": "Athnoor",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"Athnoor", "localName": null,"districtCode": "RAICHUR","districtName": "Raichur", "blockCode": "raichur.manvi", "districtTenantCode": "pg.athnoor","regionName": null,"ulbGrade": null, "longitude": null, "latitude": null, "shapeFileLocation": null,"captcha": null,"code": "KA-RCH-8147537289","ddrName": null },  "address": "Karnataka","contactNumber": "9686809925" }</v>
      </c>
      <c r="W83" s="3" t="str">
        <f t="shared" si="27"/>
        <v>{"code":"pg.athnoor"}</v>
      </c>
      <c r="AD83" s="3" t="str">
        <f t="shared" si="28"/>
        <v>{ "code": "TENANT_TENANTS_PG_ATHNOOR", "message": "Athnoor", "module": "rainmaker-im", "locale": "en_IN"},</v>
      </c>
      <c r="AE83" s="3" t="str">
        <f t="shared" si="29"/>
        <v>insert into eg_userrole_v1 values ('COMPLAINT_RESOLVER','pg.athnoor',152,'pg','2024-05-20 18:25:15.724');</v>
      </c>
      <c r="AL83" s="3" t="str">
        <f t="shared" si="31"/>
        <v>POST phc-master-list/_update_by_query{ "query": { "bool": {"must": [ {"match": {"Data.name": "pg.athnoor"}}]}},"script": "ctx._source.Data.name = 'Athnoor'"}</v>
      </c>
      <c r="AM83" s="3" t="str">
        <f t="shared" si="30"/>
        <v>POST phc-master-list/_update_by_query{ "query": { "bool": {"must": [ {"match": {"Data.tenantId": "pg.athnoor"}}]}},"script": "ctx._source.Data.phcType = 'Athnoor'"}</v>
      </c>
    </row>
    <row r="84" spans="1:39">
      <c r="A84" s="7">
        <v>83</v>
      </c>
      <c r="B84" s="7" t="s">
        <v>13</v>
      </c>
      <c r="C84" s="7" t="s">
        <v>357</v>
      </c>
      <c r="D84" s="5" t="str">
        <f t="shared" si="18"/>
        <v>raichur.manvi</v>
      </c>
      <c r="E84" s="5" t="str">
        <f t="shared" si="19"/>
        <v>MANVI</v>
      </c>
      <c r="F84" s="7" t="s">
        <v>366</v>
      </c>
      <c r="G84" s="5" t="str">
        <f t="shared" si="20"/>
        <v>Chagabhavi</v>
      </c>
      <c r="H84" s="5" t="str">
        <f t="shared" si="21"/>
        <v>pg.chagabhavi</v>
      </c>
      <c r="I84" s="5"/>
      <c r="J84" s="7" t="s">
        <v>22</v>
      </c>
      <c r="K84" s="7">
        <v>7464822811</v>
      </c>
      <c r="L84" s="18" t="s">
        <v>16</v>
      </c>
      <c r="M84" s="17" t="s">
        <v>367</v>
      </c>
      <c r="N84" s="17" t="s">
        <v>24</v>
      </c>
      <c r="O84" s="17" t="s">
        <v>368</v>
      </c>
      <c r="P84" s="14" t="s">
        <v>369</v>
      </c>
      <c r="Q84" s="14" t="s">
        <v>370</v>
      </c>
      <c r="R84" s="3" t="str">
        <f t="shared" si="22"/>
        <v>{"code": "pg.chagabhavi","name": "Chagabhavi", "description": "Chagabhavi", "centreType": "SC", "pincode": null,"domainUrl": "https://e4h-dev.selcofoundation.org", "type": "SC", "logoId": "https://selco-assets.s3.ap-south-1.amazonaws.com/logo.png", </v>
      </c>
      <c r="S84" s="3" t="str">
        <f t="shared" si="23"/>
        <v>KA-RCH-7464822811</v>
      </c>
      <c r="T84" s="3" t="str">
        <f t="shared" si="24"/>
        <v>"imageId": null, "twitterUrl": null,"facebookUrl": null,"OfficeTimings": { "Mon - Fri": "9.00 AM - 6.00 PM" }, "city": { "name": "Chagabhavi", "localName": null,"districtCode": "RAICHUR","districtName": "Raichur",</v>
      </c>
      <c r="U84" s="3" t="str">
        <f t="shared" si="25"/>
        <v> "blockCode": "raichur.manvi", "districtTenantCode": "pg.chagabhavi","regionName": null,"ulbGrade": null, "longitude": null, "latitude": null, "shapeFileLocation": null,"captcha": null,"code": "KA-RCH-7464822811","ddrName": null },  "address": "Karnataka","contactNumber": "95350 90402" }</v>
      </c>
      <c r="V84" s="3" t="str">
        <f t="shared" si="26"/>
        <v>{"code": "pg.chagabhavi","name": "Chagabhavi", "description": "Chagabhavi",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"Chagabhavi", "localName": null,"districtCode": "RAICHUR","districtName": "Raichur", "blockCode": "raichur.manvi", "districtTenantCode": "pg.chagabhavi","regionName": null,"ulbGrade": null, "longitude": null, "latitude": null, "shapeFileLocation": null,"captcha": null,"code": "KA-RCH-7464822811","ddrName": null },  "address": "Karnataka","contactNumber": "95350 90402" }</v>
      </c>
      <c r="W84" s="3" t="str">
        <f t="shared" si="27"/>
        <v>{"code":"pg.chagabhavi"}</v>
      </c>
      <c r="AD84" s="3" t="str">
        <f t="shared" si="28"/>
        <v>{ "code": "TENANT_TENANTS_PG_CHAGABHAVI", "message": "Chagabhavi", "module": "rainmaker-im", "locale": "en_IN"},</v>
      </c>
      <c r="AE84" s="3" t="str">
        <f t="shared" si="29"/>
        <v>insert into eg_userrole_v1 values ('COMPLAINT_RESOLVER','pg.chagabhavi',152,'pg','2024-05-20 18:25:15.724');</v>
      </c>
      <c r="AL84" s="3" t="str">
        <f t="shared" si="31"/>
        <v>POST phc-master-list/_update_by_query{ "query": { "bool": {"must": [ {"match": {"Data.name": "pg.chagabhavi"}}]}},"script": "ctx._source.Data.name = 'Chagabhavi'"}</v>
      </c>
      <c r="AM84" s="3" t="str">
        <f t="shared" si="30"/>
        <v>POST phc-master-list/_update_by_query{ "query": { "bool": {"must": [ {"match": {"Data.tenantId": "pg.chagabhavi"}}]}},"script": "ctx._source.Data.phcType = 'Chagabhavi'"}</v>
      </c>
    </row>
    <row r="85" spans="1:39">
      <c r="A85" s="7">
        <v>84</v>
      </c>
      <c r="B85" s="7" t="s">
        <v>13</v>
      </c>
      <c r="C85" s="7" t="s">
        <v>357</v>
      </c>
      <c r="D85" s="5" t="str">
        <f t="shared" si="18"/>
        <v>raichur.manvi</v>
      </c>
      <c r="E85" s="5" t="str">
        <f t="shared" si="19"/>
        <v>MANVI</v>
      </c>
      <c r="F85" s="7" t="s">
        <v>371</v>
      </c>
      <c r="G85" s="5" t="str">
        <f t="shared" si="20"/>
        <v>Ganadinni</v>
      </c>
      <c r="H85" s="5" t="str">
        <f t="shared" si="21"/>
        <v>pg.ganadinni</v>
      </c>
      <c r="I85" s="5"/>
      <c r="J85" s="7" t="s">
        <v>22</v>
      </c>
      <c r="K85" s="8">
        <v>7857445147</v>
      </c>
      <c r="L85" s="18" t="s">
        <v>16</v>
      </c>
      <c r="M85" s="17" t="s">
        <v>372</v>
      </c>
      <c r="N85" s="17" t="s">
        <v>24</v>
      </c>
      <c r="O85" s="17" t="s">
        <v>373</v>
      </c>
      <c r="P85" s="14" t="s">
        <v>374</v>
      </c>
      <c r="Q85" s="14" t="s">
        <v>375</v>
      </c>
      <c r="R85" s="3" t="str">
        <f t="shared" si="22"/>
        <v>{"code": "pg.ganadinni","name": "Ganadinni", "description": "Ganadinni", "centreType": "SC", "pincode": null,"domainUrl": "https://e4h-dev.selcofoundation.org", "type": "SC", "logoId": "https://selco-assets.s3.ap-south-1.amazonaws.com/logo.png", </v>
      </c>
      <c r="S85" s="3" t="str">
        <f t="shared" si="23"/>
        <v>KA-RCH-7857445147</v>
      </c>
      <c r="T85" s="3" t="str">
        <f t="shared" si="24"/>
        <v>"imageId": null, "twitterUrl": null,"facebookUrl": null,"OfficeTimings": { "Mon - Fri": "9.00 AM - 6.00 PM" }, "city": { "name": "Ganadinni", "localName": null,"districtCode": "RAICHUR","districtName": "Raichur",</v>
      </c>
      <c r="U85" s="3" t="str">
        <f t="shared" si="25"/>
        <v> "blockCode": "raichur.manvi", "districtTenantCode": "pg.ganadinni","regionName": null,"ulbGrade": null, "longitude": null, "latitude": null, "shapeFileLocation": null,"captcha": null,"code": "KA-RCH-7857445147","ddrName": null },  "address": "Karnataka","contactNumber": "98456 78964" }</v>
      </c>
      <c r="V85" s="3" t="str">
        <f t="shared" si="26"/>
        <v>{"code": "pg.ganadinni","name": "Ganadinni", "description": "Ganadinni",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"Ganadinni", "localName": null,"districtCode": "RAICHUR","districtName": "Raichur", "blockCode": "raichur.manvi", "districtTenantCode": "pg.ganadinni","regionName": null,"ulbGrade": null, "longitude": null, "latitude": null, "shapeFileLocation": null,"captcha": null,"code": "KA-RCH-7857445147","ddrName": null },  "address": "Karnataka","contactNumber": "98456 78964" }</v>
      </c>
      <c r="W85" s="3" t="str">
        <f t="shared" si="27"/>
        <v>{"code":"pg.ganadinni"}</v>
      </c>
      <c r="AD85" s="3" t="str">
        <f t="shared" si="28"/>
        <v>{ "code": "TENANT_TENANTS_PG_GANADINNI", "message": "Ganadinni", "module": "rainmaker-im", "locale": "en_IN"},</v>
      </c>
      <c r="AE85" s="3" t="str">
        <f t="shared" si="29"/>
        <v>insert into eg_userrole_v1 values ('COMPLAINT_RESOLVER','pg.ganadinni',152,'pg','2024-05-20 18:25:15.724');</v>
      </c>
      <c r="AL85" s="3" t="str">
        <f t="shared" si="31"/>
        <v>POST phc-master-list/_update_by_query{ "query": { "bool": {"must": [ {"match": {"Data.name": "pg.ganadinni"}}]}},"script": "ctx._source.Data.name = 'Ganadinni'"}</v>
      </c>
      <c r="AM85" s="3" t="str">
        <f t="shared" si="30"/>
        <v>POST phc-master-list/_update_by_query{ "query": { "bool": {"must": [ {"match": {"Data.tenantId": "pg.ganadinni"}}]}},"script": "ctx._source.Data.phcType = 'Ganadinni'"}</v>
      </c>
    </row>
    <row r="86" spans="1:39">
      <c r="A86" s="7">
        <v>85</v>
      </c>
      <c r="B86" s="7" t="s">
        <v>13</v>
      </c>
      <c r="C86" s="7" t="s">
        <v>357</v>
      </c>
      <c r="D86" s="5" t="str">
        <f t="shared" si="18"/>
        <v>raichur.manvi</v>
      </c>
      <c r="E86" s="5" t="str">
        <f t="shared" si="19"/>
        <v>MANVI</v>
      </c>
      <c r="F86" s="7" t="s">
        <v>376</v>
      </c>
      <c r="G86" s="5" t="str">
        <f t="shared" si="20"/>
        <v>Halapur</v>
      </c>
      <c r="H86" s="5" t="str">
        <f t="shared" si="21"/>
        <v>pg.halapur</v>
      </c>
      <c r="I86" s="5"/>
      <c r="J86" s="7" t="s">
        <v>22</v>
      </c>
      <c r="K86" s="18">
        <v>4481753343</v>
      </c>
      <c r="L86" s="20" t="s">
        <v>16</v>
      </c>
      <c r="M86" s="17" t="s">
        <v>377</v>
      </c>
      <c r="N86" s="17" t="s">
        <v>64</v>
      </c>
      <c r="O86" s="17">
        <v>9538248932</v>
      </c>
      <c r="P86" s="14" t="s">
        <v>378</v>
      </c>
      <c r="Q86" s="14" t="s">
        <v>379</v>
      </c>
      <c r="R86" s="3" t="str">
        <f t="shared" si="22"/>
        <v>{"code": "pg.halapur","name": "Halapur", "description": "Halapur", "centreType": "SC", "pincode": null,"domainUrl": "https://e4h-dev.selcofoundation.org", "type": "SC", "logoId": "https://selco-assets.s3.ap-south-1.amazonaws.com/logo.png", </v>
      </c>
      <c r="S86" s="3" t="str">
        <f t="shared" si="23"/>
        <v>KA-RCH-4481753343</v>
      </c>
      <c r="T86" s="3" t="str">
        <f t="shared" si="24"/>
        <v>"imageId": null, "twitterUrl": null,"facebookUrl": null,"OfficeTimings": { "Mon - Fri": "9.00 AM - 6.00 PM" }, "city": { "name": "Halapur", "localName": null,"districtCode": "RAICHUR","districtName": "Raichur",</v>
      </c>
      <c r="U86" s="3" t="str">
        <f t="shared" si="25"/>
        <v> "blockCode": "raichur.manvi", "districtTenantCode": "pg.halapur","regionName": null,"ulbGrade": null, "longitude": null, "latitude": null, "shapeFileLocation": null,"captcha": null,"code": "KA-RCH-4481753343","ddrName": null },  "address": "Karnataka","contactNumber": "9538248932" }</v>
      </c>
      <c r="V86" s="3" t="str">
        <f t="shared" si="26"/>
        <v>{"code": "pg.halapur","name": "Halapur", "description": "Halapur",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"Halapur", "localName": null,"districtCode": "RAICHUR","districtName": "Raichur", "blockCode": "raichur.manvi", "districtTenantCode": "pg.halapur","regionName": null,"ulbGrade": null, "longitude": null, "latitude": null, "shapeFileLocation": null,"captcha": null,"code": "KA-RCH-4481753343","ddrName": null },  "address": "Karnataka","contactNumber": "9538248932" }</v>
      </c>
      <c r="W86" s="3" t="str">
        <f t="shared" si="27"/>
        <v>{"code":"pg.halapur"}</v>
      </c>
      <c r="AD86" s="3" t="str">
        <f t="shared" si="28"/>
        <v>{ "code": "TENANT_TENANTS_PG_HALAPUR", "message": "Halapur", "module": "rainmaker-im", "locale": "en_IN"},</v>
      </c>
      <c r="AE86" s="3" t="str">
        <f t="shared" si="29"/>
        <v>insert into eg_userrole_v1 values ('COMPLAINT_RESOLVER','pg.halapur',152,'pg','2024-05-20 18:25:15.724');</v>
      </c>
      <c r="AL86" s="3" t="str">
        <f t="shared" si="31"/>
        <v>POST phc-master-list/_update_by_query{ "query": { "bool": {"must": [ {"match": {"Data.name": "pg.halapur"}}]}},"script": "ctx._source.Data.name = 'Halapur'"}</v>
      </c>
      <c r="AM86" s="3" t="str">
        <f t="shared" si="30"/>
        <v>POST phc-master-list/_update_by_query{ "query": { "bool": {"must": [ {"match": {"Data.tenantId": "pg.halapur"}}]}},"script": "ctx._source.Data.phcType = 'Halapur'"}</v>
      </c>
    </row>
    <row r="87" spans="1:39">
      <c r="A87" s="7">
        <v>86</v>
      </c>
      <c r="B87" s="7" t="s">
        <v>13</v>
      </c>
      <c r="C87" s="7" t="s">
        <v>357</v>
      </c>
      <c r="D87" s="5" t="str">
        <f t="shared" si="18"/>
        <v>raichur.manvi</v>
      </c>
      <c r="E87" s="5" t="str">
        <f t="shared" si="19"/>
        <v>MANVI</v>
      </c>
      <c r="F87" s="7" t="s">
        <v>380</v>
      </c>
      <c r="G87" s="5" t="str">
        <f t="shared" si="20"/>
        <v>Harwapur</v>
      </c>
      <c r="H87" s="5" t="str">
        <f t="shared" si="21"/>
        <v>pg.harwapur</v>
      </c>
      <c r="I87" s="5"/>
      <c r="J87" s="7" t="s">
        <v>22</v>
      </c>
      <c r="K87" s="18">
        <v>1131524421</v>
      </c>
      <c r="L87" s="20" t="s">
        <v>16</v>
      </c>
      <c r="M87" s="17" t="s">
        <v>381</v>
      </c>
      <c r="N87" s="17" t="s">
        <v>24</v>
      </c>
      <c r="O87" s="17">
        <v>7204844354</v>
      </c>
      <c r="P87" s="14" t="s">
        <v>382</v>
      </c>
      <c r="Q87" s="14" t="s">
        <v>383</v>
      </c>
      <c r="R87" s="3" t="str">
        <f t="shared" si="22"/>
        <v>{"code": "pg.harwapur","name": "Harwapur", "description": "Harwapur", "centreType": "SC", "pincode": null,"domainUrl": "https://e4h-dev.selcofoundation.org", "type": "SC", "logoId": "https://selco-assets.s3.ap-south-1.amazonaws.com/logo.png", </v>
      </c>
      <c r="S87" s="3" t="str">
        <f t="shared" si="23"/>
        <v>KA-RCH-1131524421</v>
      </c>
      <c r="T87" s="3" t="str">
        <f t="shared" si="24"/>
        <v>"imageId": null, "twitterUrl": null,"facebookUrl": null,"OfficeTimings": { "Mon - Fri": "9.00 AM - 6.00 PM" }, "city": { "name": "Harwapur", "localName": null,"districtCode": "RAICHUR","districtName": "Raichur",</v>
      </c>
      <c r="U87" s="3" t="str">
        <f t="shared" si="25"/>
        <v> "blockCode": "raichur.manvi", "districtTenantCode": "pg.harwapur","regionName": null,"ulbGrade": null, "longitude": null, "latitude": null, "shapeFileLocation": null,"captcha": null,"code": "KA-RCH-1131524421","ddrName": null },  "address": "Karnataka","contactNumber": "7204844354" }</v>
      </c>
      <c r="V87" s="3" t="str">
        <f t="shared" si="26"/>
        <v>{"code": "pg.harwapur","name": "Harwapur", "description": "Harwapur",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"Harwapur", "localName": null,"districtCode": "RAICHUR","districtName": "Raichur", "blockCode": "raichur.manvi", "districtTenantCode": "pg.harwapur","regionName": null,"ulbGrade": null, "longitude": null, "latitude": null, "shapeFileLocation": null,"captcha": null,"code": "KA-RCH-1131524421","ddrName": null },  "address": "Karnataka","contactNumber": "7204844354" }</v>
      </c>
      <c r="W87" s="3" t="str">
        <f t="shared" si="27"/>
        <v>{"code":"pg.harwapur"}</v>
      </c>
      <c r="AD87" s="3" t="str">
        <f t="shared" si="28"/>
        <v>{ "code": "TENANT_TENANTS_PG_HARWAPUR", "message": "Harwapur", "module": "rainmaker-im", "locale": "en_IN"},</v>
      </c>
      <c r="AE87" s="3" t="str">
        <f t="shared" si="29"/>
        <v>insert into eg_userrole_v1 values ('COMPLAINT_RESOLVER','pg.harwapur',152,'pg','2024-05-20 18:25:15.724');</v>
      </c>
      <c r="AL87" s="3" t="str">
        <f t="shared" si="31"/>
        <v>POST phc-master-list/_update_by_query{ "query": { "bool": {"must": [ {"match": {"Data.name": "pg.harwapur"}}]}},"script": "ctx._source.Data.name = 'Harwapur'"}</v>
      </c>
      <c r="AM87" s="3" t="str">
        <f t="shared" si="30"/>
        <v>POST phc-master-list/_update_by_query{ "query": { "bool": {"must": [ {"match": {"Data.tenantId": "pg.harwapur"}}]}},"script": "ctx._source.Data.phcType = 'Harwapur'"}</v>
      </c>
    </row>
    <row r="88" spans="1:39">
      <c r="A88" s="7">
        <v>87</v>
      </c>
      <c r="B88" s="7" t="s">
        <v>13</v>
      </c>
      <c r="C88" s="7" t="s">
        <v>357</v>
      </c>
      <c r="D88" s="5" t="str">
        <f t="shared" si="18"/>
        <v>raichur.manvi</v>
      </c>
      <c r="E88" s="5" t="str">
        <f t="shared" si="19"/>
        <v>MANVI</v>
      </c>
      <c r="F88" s="7" t="s">
        <v>384</v>
      </c>
      <c r="G88" s="5" t="str">
        <f t="shared" si="20"/>
        <v>Hirebadaradinni</v>
      </c>
      <c r="H88" s="5" t="str">
        <f t="shared" si="21"/>
        <v>pg.hirebadaradinni</v>
      </c>
      <c r="I88" s="5"/>
      <c r="J88" s="7" t="s">
        <v>22</v>
      </c>
      <c r="K88" s="21">
        <v>1115246819</v>
      </c>
      <c r="L88" s="18" t="s">
        <v>16</v>
      </c>
      <c r="M88" s="17" t="s">
        <v>385</v>
      </c>
      <c r="N88" s="17" t="s">
        <v>24</v>
      </c>
      <c r="O88" s="17">
        <v>8861970932</v>
      </c>
      <c r="P88" s="14" t="s">
        <v>386</v>
      </c>
      <c r="Q88" s="14" t="s">
        <v>387</v>
      </c>
      <c r="R88" s="3" t="str">
        <f t="shared" si="22"/>
        <v>{"code": "pg.hirebadaradinni","name": "Hirebadaradinni", "description": "Hirebadaradinni", "centreType": "SC", "pincode": null,"domainUrl": "https://e4h-dev.selcofoundation.org", "type": "SC", "logoId": "https://selco-assets.s3.ap-south-1.amazonaws.com/logo.png", </v>
      </c>
      <c r="S88" s="3" t="str">
        <f t="shared" si="23"/>
        <v>KA-RCH-1115246819</v>
      </c>
      <c r="T88" s="3" t="str">
        <f t="shared" si="24"/>
        <v>"imageId": null, "twitterUrl": null,"facebookUrl": null,"OfficeTimings": { "Mon - Fri": "9.00 AM - 6.00 PM" }, "city": { "name": "Hirebadaradinni", "localName": null,"districtCode": "RAICHUR","districtName": "Raichur",</v>
      </c>
      <c r="U88" s="3" t="str">
        <f t="shared" si="25"/>
        <v> "blockCode": "raichur.manvi", "districtTenantCode": "pg.hirebadaradinni","regionName": null,"ulbGrade": null, "longitude": null, "latitude": null, "shapeFileLocation": null,"captcha": null,"code": "KA-RCH-1115246819","ddrName": null },  "address": "Karnataka","contactNumber": "8861970932" }</v>
      </c>
      <c r="V88" s="3" t="str">
        <f t="shared" si="26"/>
        <v>{"code": "pg.hirebadaradinni","name": "Hirebadaradinni", "description": "Hirebadaradinni",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"Hirebadaradinni", "localName": null,"districtCode": "RAICHUR","districtName": "Raichur", "blockCode": "raichur.manvi", "districtTenantCode": "pg.hirebadaradinni","regionName": null,"ulbGrade": null, "longitude": null, "latitude": null, "shapeFileLocation": null,"captcha": null,"code": "KA-RCH-1115246819","ddrName": null },  "address": "Karnataka","contactNumber": "8861970932" }</v>
      </c>
      <c r="W88" s="3" t="str">
        <f t="shared" si="27"/>
        <v>{"code":"pg.hirebadaradinni"}</v>
      </c>
      <c r="AD88" s="3" t="str">
        <f t="shared" si="28"/>
        <v>{ "code": "TENANT_TENANTS_PG_HIREBADARADINNI", "message": "Hirebadaradinni", "module": "rainmaker-im", "locale": "en_IN"},</v>
      </c>
      <c r="AE88" s="3" t="str">
        <f t="shared" si="29"/>
        <v>insert into eg_userrole_v1 values ('COMPLAINT_RESOLVER','pg.hirebadaradinni',152,'pg','2024-05-20 18:25:15.724');</v>
      </c>
      <c r="AL88" s="3" t="str">
        <f t="shared" si="31"/>
        <v>POST phc-master-list/_update_by_query{ "query": { "bool": {"must": [ {"match": {"Data.name": "pg.hirebadaradinni"}}]}},"script": "ctx._source.Data.name = 'Hirebadaradinni'"}</v>
      </c>
      <c r="AM88" s="3" t="str">
        <f t="shared" si="30"/>
        <v>POST phc-master-list/_update_by_query{ "query": { "bool": {"must": [ {"match": {"Data.tenantId": "pg.hirebadaradinni"}}]}},"script": "ctx._source.Data.phcType = 'Hirebadaradinni'"}</v>
      </c>
    </row>
    <row r="89" spans="1:39">
      <c r="A89" s="7">
        <v>88</v>
      </c>
      <c r="B89" s="7" t="s">
        <v>13</v>
      </c>
      <c r="C89" s="7" t="s">
        <v>357</v>
      </c>
      <c r="D89" s="5" t="str">
        <f t="shared" si="18"/>
        <v>raichur.manvi</v>
      </c>
      <c r="E89" s="5" t="str">
        <f t="shared" si="19"/>
        <v>MANVI</v>
      </c>
      <c r="F89" s="7" t="s">
        <v>388</v>
      </c>
      <c r="G89" s="5" t="str">
        <f t="shared" si="20"/>
        <v>Jakkaldinni</v>
      </c>
      <c r="H89" s="5" t="str">
        <f t="shared" si="21"/>
        <v>pg.jakkaldinni</v>
      </c>
      <c r="I89" s="5"/>
      <c r="J89" s="7" t="s">
        <v>22</v>
      </c>
      <c r="K89" s="7">
        <v>3448143812</v>
      </c>
      <c r="L89" s="18" t="s">
        <v>16</v>
      </c>
      <c r="M89" s="17" t="s">
        <v>389</v>
      </c>
      <c r="N89" s="17" t="s">
        <v>64</v>
      </c>
      <c r="O89" s="17">
        <v>8861563393</v>
      </c>
      <c r="P89" s="14" t="s">
        <v>390</v>
      </c>
      <c r="Q89" s="14" t="s">
        <v>391</v>
      </c>
      <c r="R89" s="3" t="str">
        <f t="shared" si="22"/>
        <v>{"code": "pg.jakkaldinni","name": "Jakkaldinni", "description": "Jakkaldinni", "centreType": "SC", "pincode": null,"domainUrl": "https://e4h-dev.selcofoundation.org", "type": "SC", "logoId": "https://selco-assets.s3.ap-south-1.amazonaws.com/logo.png", </v>
      </c>
      <c r="S89" s="3" t="str">
        <f t="shared" si="23"/>
        <v>KA-RCH-3448143812</v>
      </c>
      <c r="T89" s="3" t="str">
        <f t="shared" si="24"/>
        <v>"imageId": null, "twitterUrl": null,"facebookUrl": null,"OfficeTimings": { "Mon - Fri": "9.00 AM - 6.00 PM" }, "city": { "name": "Jakkaldinni", "localName": null,"districtCode": "RAICHUR","districtName": "Raichur",</v>
      </c>
      <c r="U89" s="3" t="str">
        <f t="shared" si="25"/>
        <v> "blockCode": "raichur.manvi", "districtTenantCode": "pg.jakkaldinni","regionName": null,"ulbGrade": null, "longitude": null, "latitude": null, "shapeFileLocation": null,"captcha": null,"code": "KA-RCH-3448143812","ddrName": null },  "address": "Karnataka","contactNumber": "8861563393" }</v>
      </c>
      <c r="V89" s="3" t="str">
        <f t="shared" si="26"/>
        <v>{"code": "pg.jakkaldinni","name": "Jakkaldinni", "description": "Jakkaldinni",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"Jakkaldinni", "localName": null,"districtCode": "RAICHUR","districtName": "Raichur", "blockCode": "raichur.manvi", "districtTenantCode": "pg.jakkaldinni","regionName": null,"ulbGrade": null, "longitude": null, "latitude": null, "shapeFileLocation": null,"captcha": null,"code": "KA-RCH-3448143812","ddrName": null },  "address": "Karnataka","contactNumber": "8861563393" }</v>
      </c>
      <c r="W89" s="3" t="str">
        <f t="shared" si="27"/>
        <v>{"code":"pg.jakkaldinni"}</v>
      </c>
      <c r="AD89" s="3" t="str">
        <f t="shared" si="28"/>
        <v>{ "code": "TENANT_TENANTS_PG_JAKKALDINNI", "message": "Jakkaldinni", "module": "rainmaker-im", "locale": "en_IN"},</v>
      </c>
      <c r="AE89" s="3" t="str">
        <f t="shared" si="29"/>
        <v>insert into eg_userrole_v1 values ('COMPLAINT_RESOLVER','pg.jakkaldinni',152,'pg','2024-05-20 18:25:15.724');</v>
      </c>
      <c r="AL89" s="3" t="str">
        <f t="shared" si="31"/>
        <v>POST phc-master-list/_update_by_query{ "query": { "bool": {"must": [ {"match": {"Data.name": "pg.jakkaldinni"}}]}},"script": "ctx._source.Data.name = 'Jakkaldinni'"}</v>
      </c>
      <c r="AM89" s="3" t="str">
        <f t="shared" si="30"/>
        <v>POST phc-master-list/_update_by_query{ "query": { "bool": {"must": [ {"match": {"Data.tenantId": "pg.jakkaldinni"}}]}},"script": "ctx._source.Data.phcType = 'Jakkaldinni'"}</v>
      </c>
    </row>
    <row r="90" spans="1:39">
      <c r="A90" s="7">
        <v>89</v>
      </c>
      <c r="B90" s="7" t="s">
        <v>13</v>
      </c>
      <c r="C90" s="7" t="s">
        <v>357</v>
      </c>
      <c r="D90" s="5" t="str">
        <f t="shared" si="18"/>
        <v>raichur.manvi</v>
      </c>
      <c r="E90" s="5" t="str">
        <f t="shared" si="19"/>
        <v>MANVI</v>
      </c>
      <c r="F90" s="7" t="s">
        <v>392</v>
      </c>
      <c r="G90" s="5" t="str">
        <f t="shared" si="20"/>
        <v>Jeenoor</v>
      </c>
      <c r="H90" s="5" t="str">
        <f t="shared" si="21"/>
        <v>pg.jeenoor</v>
      </c>
      <c r="I90" s="5"/>
      <c r="J90" s="7" t="s">
        <v>22</v>
      </c>
      <c r="K90" s="7">
        <v>6127687868</v>
      </c>
      <c r="L90" s="18" t="s">
        <v>16</v>
      </c>
      <c r="M90" s="17" t="s">
        <v>393</v>
      </c>
      <c r="N90" s="17" t="s">
        <v>24</v>
      </c>
      <c r="O90" s="17">
        <v>9880349119</v>
      </c>
      <c r="P90" s="14" t="s">
        <v>394</v>
      </c>
      <c r="Q90" s="14" t="s">
        <v>395</v>
      </c>
      <c r="R90" s="3" t="str">
        <f t="shared" si="22"/>
        <v>{"code": "pg.jeenoor","name": "Jeenoor", "description": "Jeenoor", "centreType": "SC", "pincode": null,"domainUrl": "https://e4h-dev.selcofoundation.org", "type": "SC", "logoId": "https://selco-assets.s3.ap-south-1.amazonaws.com/logo.png", </v>
      </c>
      <c r="S90" s="3" t="str">
        <f t="shared" si="23"/>
        <v>KA-RCH-6127687868</v>
      </c>
      <c r="T90" s="3" t="str">
        <f t="shared" si="24"/>
        <v>"imageId": null, "twitterUrl": null,"facebookUrl": null,"OfficeTimings": { "Mon - Fri": "9.00 AM - 6.00 PM" }, "city": { "name": "Jeenoor", "localName": null,"districtCode": "RAICHUR","districtName": "Raichur",</v>
      </c>
      <c r="U90" s="3" t="str">
        <f t="shared" si="25"/>
        <v> "blockCode": "raichur.manvi", "districtTenantCode": "pg.jeenoor","regionName": null,"ulbGrade": null, "longitude": null, "latitude": null, "shapeFileLocation": null,"captcha": null,"code": "KA-RCH-6127687868","ddrName": null },  "address": "Karnataka","contactNumber": "9880349119" }</v>
      </c>
      <c r="V90" s="3" t="str">
        <f t="shared" si="26"/>
        <v>{"code": "pg.jeenoor","name": "Jeenoor", "description": "Jeenoor",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"Jeenoor", "localName": null,"districtCode": "RAICHUR","districtName": "Raichur", "blockCode": "raichur.manvi", "districtTenantCode": "pg.jeenoor","regionName": null,"ulbGrade": null, "longitude": null, "latitude": null, "shapeFileLocation": null,"captcha": null,"code": "KA-RCH-6127687868","ddrName": null },  "address": "Karnataka","contactNumber": "9880349119" }</v>
      </c>
      <c r="W90" s="3" t="str">
        <f t="shared" si="27"/>
        <v>{"code":"pg.jeenoor"}</v>
      </c>
      <c r="AD90" s="3" t="str">
        <f t="shared" si="28"/>
        <v>{ "code": "TENANT_TENANTS_PG_JEENOOR", "message": "Jeenoor", "module": "rainmaker-im", "locale": "en_IN"},</v>
      </c>
      <c r="AE90" s="3" t="str">
        <f t="shared" si="29"/>
        <v>insert into eg_userrole_v1 values ('COMPLAINT_RESOLVER','pg.jeenoor',152,'pg','2024-05-20 18:25:15.724');</v>
      </c>
      <c r="AL90" s="3" t="str">
        <f t="shared" si="31"/>
        <v>POST phc-master-list/_update_by_query{ "query": { "bool": {"must": [ {"match": {"Data.name": "pg.jeenoor"}}]}},"script": "ctx._source.Data.name = 'Jeenoor'"}</v>
      </c>
      <c r="AM90" s="3" t="str">
        <f t="shared" si="30"/>
        <v>POST phc-master-list/_update_by_query{ "query": { "bool": {"must": [ {"match": {"Data.tenantId": "pg.jeenoor"}}]}},"script": "ctx._source.Data.phcType = 'Jeenoor'"}</v>
      </c>
    </row>
    <row r="91" spans="1:39">
      <c r="A91" s="7">
        <v>90</v>
      </c>
      <c r="B91" s="7" t="s">
        <v>13</v>
      </c>
      <c r="C91" s="7" t="s">
        <v>357</v>
      </c>
      <c r="D91" s="5" t="str">
        <f t="shared" si="18"/>
        <v>raichur.manvi</v>
      </c>
      <c r="E91" s="5" t="str">
        <f t="shared" si="19"/>
        <v>MANVI</v>
      </c>
      <c r="F91" s="7" t="s">
        <v>396</v>
      </c>
      <c r="G91" s="5" t="str">
        <f t="shared" si="20"/>
        <v>Madlapur</v>
      </c>
      <c r="H91" s="5" t="str">
        <f t="shared" si="21"/>
        <v>pg.madlapur</v>
      </c>
      <c r="I91" s="5"/>
      <c r="J91" s="7" t="s">
        <v>22</v>
      </c>
      <c r="K91" s="7">
        <v>8386288115</v>
      </c>
      <c r="L91" s="18" t="s">
        <v>16</v>
      </c>
      <c r="M91" s="22" t="s">
        <v>397</v>
      </c>
      <c r="N91" s="22" t="s">
        <v>24</v>
      </c>
      <c r="O91" s="22">
        <v>8618852727</v>
      </c>
      <c r="P91" s="14" t="s">
        <v>398</v>
      </c>
      <c r="Q91" s="14" t="s">
        <v>399</v>
      </c>
      <c r="R91" s="3" t="str">
        <f t="shared" si="22"/>
        <v>{"code": "pg.madlapur","name": "Madlapur", "description": "Madlapur", "centreType": "SC", "pincode": null,"domainUrl": "https://e4h-dev.selcofoundation.org", "type": "SC", "logoId": "https://selco-assets.s3.ap-south-1.amazonaws.com/logo.png", </v>
      </c>
      <c r="S91" s="3" t="str">
        <f t="shared" si="23"/>
        <v>KA-RCH-8386288115</v>
      </c>
      <c r="T91" s="3" t="str">
        <f t="shared" si="24"/>
        <v>"imageId": null, "twitterUrl": null,"facebookUrl": null,"OfficeTimings": { "Mon - Fri": "9.00 AM - 6.00 PM" }, "city": { "name": "Madlapur", "localName": null,"districtCode": "RAICHUR","districtName": "Raichur",</v>
      </c>
      <c r="U91" s="3" t="str">
        <f t="shared" si="25"/>
        <v> "blockCode": "raichur.manvi", "districtTenantCode": "pg.madlapur","regionName": null,"ulbGrade": null, "longitude": null, "latitude": null, "shapeFileLocation": null,"captcha": null,"code": "KA-RCH-8386288115","ddrName": null },  "address": "Karnataka","contactNumber": "8618852727" }</v>
      </c>
      <c r="V91" s="3" t="str">
        <f t="shared" si="26"/>
        <v>{"code": "pg.madlapur","name": "Madlapur", "description": "Madlapur",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"Madlapur", "localName": null,"districtCode": "RAICHUR","districtName": "Raichur", "blockCode": "raichur.manvi", "districtTenantCode": "pg.madlapur","regionName": null,"ulbGrade": null, "longitude": null, "latitude": null, "shapeFileLocation": null,"captcha": null,"code": "KA-RCH-8386288115","ddrName": null },  "address": "Karnataka","contactNumber": "8618852727" }</v>
      </c>
      <c r="W91" s="3" t="str">
        <f t="shared" si="27"/>
        <v>{"code":"pg.madlapur"}</v>
      </c>
      <c r="AD91" s="3" t="str">
        <f t="shared" si="28"/>
        <v>{ "code": "TENANT_TENANTS_PG_MADLAPUR", "message": "Madlapur", "module": "rainmaker-im", "locale": "en_IN"},</v>
      </c>
      <c r="AE91" s="3" t="str">
        <f t="shared" si="29"/>
        <v>insert into eg_userrole_v1 values ('COMPLAINT_RESOLVER','pg.madlapur',152,'pg','2024-05-20 18:25:15.724');</v>
      </c>
      <c r="AL91" s="3" t="str">
        <f t="shared" si="31"/>
        <v>POST phc-master-list/_update_by_query{ "query": { "bool": {"must": [ {"match": {"Data.name": "pg.madlapur"}}]}},"script": "ctx._source.Data.name = 'Madlapur'"}</v>
      </c>
      <c r="AM91" s="3" t="str">
        <f t="shared" si="30"/>
        <v>POST phc-master-list/_update_by_query{ "query": { "bool": {"must": [ {"match": {"Data.tenantId": "pg.madlapur"}}]}},"script": "ctx._source.Data.phcType = 'Madlapur'"}</v>
      </c>
    </row>
    <row r="92" spans="1:39">
      <c r="A92" s="7">
        <v>91</v>
      </c>
      <c r="B92" s="7" t="s">
        <v>13</v>
      </c>
      <c r="C92" s="7" t="s">
        <v>357</v>
      </c>
      <c r="D92" s="5" t="str">
        <f t="shared" si="18"/>
        <v>raichur.manvi</v>
      </c>
      <c r="E92" s="5" t="str">
        <f t="shared" si="19"/>
        <v>MANVI</v>
      </c>
      <c r="F92" s="7" t="s">
        <v>400</v>
      </c>
      <c r="G92" s="5" t="str">
        <f t="shared" si="20"/>
        <v>Nandihal</v>
      </c>
      <c r="H92" s="5" t="str">
        <f t="shared" si="21"/>
        <v>pg.nandihal</v>
      </c>
      <c r="I92" s="5"/>
      <c r="J92" s="7" t="s">
        <v>22</v>
      </c>
      <c r="K92" s="7">
        <v>3368716860</v>
      </c>
      <c r="L92" s="18" t="s">
        <v>16</v>
      </c>
      <c r="M92" s="17" t="s">
        <v>401</v>
      </c>
      <c r="N92" s="17" t="s">
        <v>24</v>
      </c>
      <c r="O92" s="17">
        <v>9019124622</v>
      </c>
      <c r="P92" s="14" t="s">
        <v>402</v>
      </c>
      <c r="Q92" s="14" t="s">
        <v>403</v>
      </c>
      <c r="R92" s="3" t="str">
        <f t="shared" si="22"/>
        <v>{"code": "pg.nandihal","name": "Nandihal", "description": "Nandihal", "centreType": "SC", "pincode": null,"domainUrl": "https://e4h-dev.selcofoundation.org", "type": "SC", "logoId": "https://selco-assets.s3.ap-south-1.amazonaws.com/logo.png", </v>
      </c>
      <c r="S92" s="3" t="str">
        <f t="shared" si="23"/>
        <v>KA-RCH-3368716860</v>
      </c>
      <c r="T92" s="3" t="str">
        <f t="shared" si="24"/>
        <v>"imageId": null, "twitterUrl": null,"facebookUrl": null,"OfficeTimings": { "Mon - Fri": "9.00 AM - 6.00 PM" }, "city": { "name": "Nandihal", "localName": null,"districtCode": "RAICHUR","districtName": "Raichur",</v>
      </c>
      <c r="U92" s="3" t="str">
        <f t="shared" si="25"/>
        <v> "blockCode": "raichur.manvi", "districtTenantCode": "pg.nandihal","regionName": null,"ulbGrade": null, "longitude": null, "latitude": null, "shapeFileLocation": null,"captcha": null,"code": "KA-RCH-3368716860","ddrName": null },  "address": "Karnataka","contactNumber": "9019124622" }</v>
      </c>
      <c r="V92" s="3" t="str">
        <f t="shared" si="26"/>
        <v>{"code": "pg.nandihal","name": "Nandihal", "description": "Nandihal",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"Nandihal", "localName": null,"districtCode": "RAICHUR","districtName": "Raichur", "blockCode": "raichur.manvi", "districtTenantCode": "pg.nandihal","regionName": null,"ulbGrade": null, "longitude": null, "latitude": null, "shapeFileLocation": null,"captcha": null,"code": "KA-RCH-3368716860","ddrName": null },  "address": "Karnataka","contactNumber": "9019124622" }</v>
      </c>
      <c r="W92" s="3" t="str">
        <f t="shared" si="27"/>
        <v>{"code":"pg.nandihal"}</v>
      </c>
      <c r="AD92" s="3" t="str">
        <f t="shared" si="28"/>
        <v>{ "code": "TENANT_TENANTS_PG_NANDIHAL", "message": "Nandihal", "module": "rainmaker-im", "locale": "en_IN"},</v>
      </c>
      <c r="AE92" s="3" t="str">
        <f t="shared" si="29"/>
        <v>insert into eg_userrole_v1 values ('COMPLAINT_RESOLVER','pg.nandihal',152,'pg','2024-05-20 18:25:15.724');</v>
      </c>
      <c r="AL92" s="3" t="str">
        <f t="shared" si="31"/>
        <v>POST phc-master-list/_update_by_query{ "query": { "bool": {"must": [ {"match": {"Data.name": "pg.nandihal"}}]}},"script": "ctx._source.Data.name = 'Nandihal'"}</v>
      </c>
      <c r="AM92" s="3" t="str">
        <f t="shared" si="30"/>
        <v>POST phc-master-list/_update_by_query{ "query": { "bool": {"must": [ {"match": {"Data.tenantId": "pg.nandihal"}}]}},"script": "ctx._source.Data.phcType = 'Nandihal'"}</v>
      </c>
    </row>
    <row r="93" spans="1:39">
      <c r="A93" s="7">
        <v>92</v>
      </c>
      <c r="B93" s="7" t="s">
        <v>13</v>
      </c>
      <c r="C93" s="7" t="s">
        <v>357</v>
      </c>
      <c r="D93" s="5" t="str">
        <f t="shared" si="18"/>
        <v>raichur.manvi</v>
      </c>
      <c r="E93" s="5" t="str">
        <f t="shared" si="19"/>
        <v>MANVI</v>
      </c>
      <c r="F93" s="7" t="s">
        <v>404</v>
      </c>
      <c r="G93" s="5" t="str">
        <f t="shared" si="20"/>
        <v>Neermanvi</v>
      </c>
      <c r="H93" s="5" t="str">
        <f t="shared" si="21"/>
        <v>pg.neermanvi</v>
      </c>
      <c r="I93" s="5"/>
      <c r="J93" s="7" t="s">
        <v>22</v>
      </c>
      <c r="K93" s="7">
        <v>2455378444</v>
      </c>
      <c r="L93" s="18" t="s">
        <v>16</v>
      </c>
      <c r="M93" s="23" t="s">
        <v>405</v>
      </c>
      <c r="N93" s="23" t="s">
        <v>406</v>
      </c>
      <c r="O93" s="23">
        <v>7760447692</v>
      </c>
      <c r="P93" s="24" t="s">
        <v>407</v>
      </c>
      <c r="Q93" s="24" t="s">
        <v>408</v>
      </c>
      <c r="R93" s="3" t="str">
        <f t="shared" si="22"/>
        <v>{"code": "pg.neermanvi","name": "Neermanvi", "description": "Neermanvi", "centreType": "SC", "pincode": null,"domainUrl": "https://e4h-dev.selcofoundation.org", "type": "SC", "logoId": "https://selco-assets.s3.ap-south-1.amazonaws.com/logo.png", </v>
      </c>
      <c r="S93" s="3" t="str">
        <f t="shared" si="23"/>
        <v>KA-RCH-2455378444</v>
      </c>
      <c r="T93" s="3" t="str">
        <f t="shared" si="24"/>
        <v>"imageId": null, "twitterUrl": null,"facebookUrl": null,"OfficeTimings": { "Mon - Fri": "9.00 AM - 6.00 PM" }, "city": { "name": "Neermanvi", "localName": null,"districtCode": "RAICHUR","districtName": "Raichur",</v>
      </c>
      <c r="U93" s="3" t="str">
        <f t="shared" si="25"/>
        <v> "blockCode": "raichur.manvi", "districtTenantCode": "pg.neermanvi","regionName": null,"ulbGrade": null, "longitude": null, "latitude": null, "shapeFileLocation": null,"captcha": null,"code": "KA-RCH-2455378444","ddrName": null },  "address": "Karnataka","contactNumber": "7760447692" }</v>
      </c>
      <c r="V93" s="3" t="str">
        <f t="shared" si="26"/>
        <v>{"code": "pg.neermanvi","name": "Neermanvi", "description": "Neermanvi",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"Neermanvi", "localName": null,"districtCode": "RAICHUR","districtName": "Raichur", "blockCode": "raichur.manvi", "districtTenantCode": "pg.neermanvi","regionName": null,"ulbGrade": null, "longitude": null, "latitude": null, "shapeFileLocation": null,"captcha": null,"code": "KA-RCH-2455378444","ddrName": null },  "address": "Karnataka","contactNumber": "7760447692" }</v>
      </c>
      <c r="W93" s="3" t="str">
        <f t="shared" si="27"/>
        <v>{"code":"pg.neermanvi"}</v>
      </c>
      <c r="AD93" s="3" t="str">
        <f t="shared" si="28"/>
        <v>{ "code": "TENANT_TENANTS_PG_NEERMANVI", "message": "Neermanvi", "module": "rainmaker-im", "locale": "en_IN"},</v>
      </c>
      <c r="AE93" s="3" t="str">
        <f t="shared" si="29"/>
        <v>insert into eg_userrole_v1 values ('COMPLAINT_RESOLVER','pg.neermanvi',152,'pg','2024-05-20 18:25:15.724');</v>
      </c>
      <c r="AL93" s="3" t="str">
        <f t="shared" si="31"/>
        <v>POST phc-master-list/_update_by_query{ "query": { "bool": {"must": [ {"match": {"Data.name": "pg.neermanvi"}}]}},"script": "ctx._source.Data.name = 'Neermanvi'"}</v>
      </c>
      <c r="AM93" s="3" t="str">
        <f t="shared" si="30"/>
        <v>POST phc-master-list/_update_by_query{ "query": { "bool": {"must": [ {"match": {"Data.tenantId": "pg.neermanvi"}}]}},"script": "ctx._source.Data.phcType = 'Neermanvi'"}</v>
      </c>
    </row>
    <row r="94" spans="1:39">
      <c r="A94" s="7">
        <v>93</v>
      </c>
      <c r="B94" s="7" t="s">
        <v>13</v>
      </c>
      <c r="C94" s="7" t="s">
        <v>357</v>
      </c>
      <c r="D94" s="5" t="str">
        <f t="shared" si="18"/>
        <v>raichur.manvi</v>
      </c>
      <c r="E94" s="5" t="str">
        <f t="shared" si="19"/>
        <v>MANVI</v>
      </c>
      <c r="F94" s="7" t="s">
        <v>409</v>
      </c>
      <c r="G94" s="5" t="str">
        <f t="shared" si="20"/>
        <v>Pamankallur</v>
      </c>
      <c r="H94" s="5" t="str">
        <f t="shared" si="21"/>
        <v>pg.pamankallur</v>
      </c>
      <c r="I94" s="5"/>
      <c r="J94" s="7" t="s">
        <v>22</v>
      </c>
      <c r="K94" s="7">
        <v>7652482865</v>
      </c>
      <c r="L94" s="18" t="s">
        <v>16</v>
      </c>
      <c r="M94" s="23" t="s">
        <v>410</v>
      </c>
      <c r="N94" s="23" t="s">
        <v>24</v>
      </c>
      <c r="O94" s="23">
        <v>9480840609</v>
      </c>
      <c r="P94" s="24" t="s">
        <v>411</v>
      </c>
      <c r="Q94" s="24" t="s">
        <v>412</v>
      </c>
      <c r="R94" s="3" t="str">
        <f t="shared" si="22"/>
        <v>{"code": "pg.pamankallur","name": "Pamankallur", "description": "Pamankallur", "centreType": "SC", "pincode": null,"domainUrl": "https://e4h-dev.selcofoundation.org", "type": "SC", "logoId": "https://selco-assets.s3.ap-south-1.amazonaws.com/logo.png", </v>
      </c>
      <c r="S94" s="3" t="str">
        <f t="shared" si="23"/>
        <v>KA-RCH-7652482865</v>
      </c>
      <c r="T94" s="3" t="str">
        <f t="shared" si="24"/>
        <v>"imageId": null, "twitterUrl": null,"facebookUrl": null,"OfficeTimings": { "Mon - Fri": "9.00 AM - 6.00 PM" }, "city": { "name": "Pamankallur", "localName": null,"districtCode": "RAICHUR","districtName": "Raichur",</v>
      </c>
      <c r="U94" s="3" t="str">
        <f t="shared" si="25"/>
        <v> "blockCode": "raichur.manvi", "districtTenantCode": "pg.pamankallur","regionName": null,"ulbGrade": null, "longitude": null, "latitude": null, "shapeFileLocation": null,"captcha": null,"code": "KA-RCH-7652482865","ddrName": null },  "address": "Karnataka","contactNumber": "9480840609" }</v>
      </c>
      <c r="V94" s="3" t="str">
        <f t="shared" si="26"/>
        <v>{"code": "pg.pamankallur","name": "Pamankallur", "description": "Pamankallur",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"Pamankallur", "localName": null,"districtCode": "RAICHUR","districtName": "Raichur", "blockCode": "raichur.manvi", "districtTenantCode": "pg.pamankallur","regionName": null,"ulbGrade": null, "longitude": null, "latitude": null, "shapeFileLocation": null,"captcha": null,"code": "KA-RCH-7652482865","ddrName": null },  "address": "Karnataka","contactNumber": "9480840609" }</v>
      </c>
      <c r="W94" s="3" t="str">
        <f t="shared" si="27"/>
        <v>{"code":"pg.pamankallur"}</v>
      </c>
      <c r="AD94" s="3" t="str">
        <f t="shared" si="28"/>
        <v>{ "code": "TENANT_TENANTS_PG_PAMANKALLUR", "message": "Pamankallur", "module": "rainmaker-im", "locale": "en_IN"},</v>
      </c>
      <c r="AE94" s="3" t="str">
        <f t="shared" si="29"/>
        <v>insert into eg_userrole_v1 values ('COMPLAINT_RESOLVER','pg.pamankallur',152,'pg','2024-05-20 18:25:15.724');</v>
      </c>
      <c r="AL94" s="3" t="str">
        <f t="shared" si="31"/>
        <v>POST phc-master-list/_update_by_query{ "query": { "bool": {"must": [ {"match": {"Data.name": "pg.pamankallur"}}]}},"script": "ctx._source.Data.name = 'Pamankallur'"}</v>
      </c>
      <c r="AM94" s="3" t="str">
        <f t="shared" si="30"/>
        <v>POST phc-master-list/_update_by_query{ "query": { "bool": {"must": [ {"match": {"Data.tenantId": "pg.pamankallur"}}]}},"script": "ctx._source.Data.phcType = 'Pamankallur'"}</v>
      </c>
    </row>
    <row r="95" spans="1:39">
      <c r="A95" s="7">
        <v>94</v>
      </c>
      <c r="B95" s="7" t="s">
        <v>13</v>
      </c>
      <c r="C95" s="7" t="s">
        <v>357</v>
      </c>
      <c r="D95" s="5" t="str">
        <f t="shared" si="18"/>
        <v>raichur.manvi</v>
      </c>
      <c r="E95" s="5" t="str">
        <f t="shared" si="19"/>
        <v>MANVI</v>
      </c>
      <c r="F95" s="7" t="s">
        <v>413</v>
      </c>
      <c r="G95" s="5" t="str">
        <f t="shared" si="20"/>
        <v>Sirwar</v>
      </c>
      <c r="H95" s="5" t="str">
        <f t="shared" si="21"/>
        <v>pg.sirwar</v>
      </c>
      <c r="I95" s="5"/>
      <c r="J95" s="7" t="s">
        <v>15</v>
      </c>
      <c r="K95" s="25">
        <v>6523847371</v>
      </c>
      <c r="L95" s="18" t="s">
        <v>16</v>
      </c>
      <c r="M95" s="23" t="s">
        <v>414</v>
      </c>
      <c r="N95" s="23" t="s">
        <v>52</v>
      </c>
      <c r="O95" s="23">
        <v>8105190021</v>
      </c>
      <c r="P95" s="24" t="s">
        <v>415</v>
      </c>
      <c r="Q95" s="24" t="s">
        <v>416</v>
      </c>
      <c r="R95" s="3" t="str">
        <f t="shared" si="22"/>
        <v>{"code": "pg.sirwar","name": "Sirwar", "description": "Sirwar", "centreType": "PHC", "pincode": null,"domainUrl": "https://e4h-dev.selcofoundation.org", "type": "PHC", "logoId": "https://selco-assets.s3.ap-south-1.amazonaws.com/logo.png", </v>
      </c>
      <c r="S95" s="3" t="str">
        <f t="shared" si="23"/>
        <v>KA-RCH-6523847371</v>
      </c>
      <c r="T95" s="3" t="str">
        <f t="shared" si="24"/>
        <v>"imageId": null, "twitterUrl": null,"facebookUrl": null,"OfficeTimings": { "Mon - Fri": "9.00 AM - 6.00 PM" }, "city": { "name": "Sirwar", "localName": null,"districtCode": "RAICHUR","districtName": "Raichur",</v>
      </c>
      <c r="U95" s="3" t="str">
        <f t="shared" si="25"/>
        <v> "blockCode": "raichur.manvi", "districtTenantCode": "pg.sirwar","regionName": null,"ulbGrade": null, "longitude": null, "latitude": null, "shapeFileLocation": null,"captcha": null,"code": "KA-RCH-6523847371","ddrName": null },  "address": "Karnataka","contactNumber": "8105190021" }</v>
      </c>
      <c r="V95" s="3" t="str">
        <f t="shared" si="26"/>
        <v>{"code": "pg.sirwar","name": "Sirwar", "description": "Sirwar",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"Sirwar", "localName": null,"districtCode": "RAICHUR","districtName": "Raichur", "blockCode": "raichur.manvi", "districtTenantCode": "pg.sirwar","regionName": null,"ulbGrade": null, "longitude": null, "latitude": null, "shapeFileLocation": null,"captcha": null,"code": "KA-RCH-6523847371","ddrName": null },  "address": "Karnataka","contactNumber": "8105190021" }</v>
      </c>
      <c r="W95" s="3" t="str">
        <f t="shared" si="27"/>
        <v>{"code":"pg.sirwar"}</v>
      </c>
      <c r="AD95" s="3" t="str">
        <f t="shared" si="28"/>
        <v>{ "code": "TENANT_TENANTS_PG_SIRWAR", "message": "Sirwar", "module": "rainmaker-im", "locale": "en_IN"},</v>
      </c>
      <c r="AE95" s="3" t="str">
        <f t="shared" si="29"/>
        <v>insert into eg_userrole_v1 values ('COMPLAINT_RESOLVER','pg.sirwar',152,'pg','2024-05-20 18:25:15.724');</v>
      </c>
      <c r="AL95" s="3" t="str">
        <f t="shared" si="31"/>
        <v>POST phc-master-list/_update_by_query{ "query": { "bool": {"must": [ {"match": {"Data.name": "pg.sirwar"}}]}},"script": "ctx._source.Data.name = 'Sirwar'"}</v>
      </c>
      <c r="AM95" s="3" t="str">
        <f t="shared" si="30"/>
        <v>POST phc-master-list/_update_by_query{ "query": { "bool": {"must": [ {"match": {"Data.tenantId": "pg.sirwar"}}]}},"script": "ctx._source.Data.phcType = 'Sirwar'"}</v>
      </c>
    </row>
    <row r="96" spans="1:39">
      <c r="A96" s="7">
        <v>95</v>
      </c>
      <c r="B96" s="7" t="s">
        <v>13</v>
      </c>
      <c r="C96" s="7" t="s">
        <v>357</v>
      </c>
      <c r="D96" s="5" t="str">
        <f t="shared" si="18"/>
        <v>raichur.manvi</v>
      </c>
      <c r="E96" s="5" t="str">
        <f t="shared" si="19"/>
        <v>MANVI</v>
      </c>
      <c r="F96" s="7" t="s">
        <v>417</v>
      </c>
      <c r="G96" s="5" t="str">
        <f t="shared" si="20"/>
        <v>Ballatagi</v>
      </c>
      <c r="H96" s="5" t="str">
        <f t="shared" si="21"/>
        <v>pg.ballatagi</v>
      </c>
      <c r="I96" s="5"/>
      <c r="J96" s="7" t="s">
        <v>15</v>
      </c>
      <c r="K96" s="7">
        <v>1568111635</v>
      </c>
      <c r="L96" s="18" t="s">
        <v>16</v>
      </c>
      <c r="M96" s="26" t="s">
        <v>418</v>
      </c>
      <c r="N96" s="26" t="s">
        <v>52</v>
      </c>
      <c r="O96" s="26">
        <v>9986008901</v>
      </c>
      <c r="P96" s="24" t="s">
        <v>419</v>
      </c>
      <c r="Q96" s="24" t="s">
        <v>420</v>
      </c>
      <c r="R96" s="3" t="str">
        <f t="shared" si="22"/>
        <v>{"code": "pg.ballatagi","name": "Ballatagi", "description": "Ballatagi", "centreType": "PHC", "pincode": null,"domainUrl": "https://e4h-dev.selcofoundation.org", "type": "PHC", "logoId": "https://selco-assets.s3.ap-south-1.amazonaws.com/logo.png", </v>
      </c>
      <c r="S96" s="3" t="str">
        <f t="shared" si="23"/>
        <v>KA-RCH-1568111635</v>
      </c>
      <c r="T96" s="3" t="str">
        <f t="shared" si="24"/>
        <v>"imageId": null, "twitterUrl": null,"facebookUrl": null,"OfficeTimings": { "Mon - Fri": "9.00 AM - 6.00 PM" }, "city": { "name": "Ballatagi", "localName": null,"districtCode": "RAICHUR","districtName": "Raichur",</v>
      </c>
      <c r="U96" s="3" t="str">
        <f t="shared" si="25"/>
        <v> "blockCode": "raichur.manvi", "districtTenantCode": "pg.ballatagi","regionName": null,"ulbGrade": null, "longitude": null, "latitude": null, "shapeFileLocation": null,"captcha": null,"code": "KA-RCH-1568111635","ddrName": null },  "address": "Karnataka","contactNumber": "9986008901" }</v>
      </c>
      <c r="V96" s="3" t="str">
        <f t="shared" si="26"/>
        <v>{"code": "pg.ballatagi","name": "Ballatagi", "description": "Ballatagi",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"Ballatagi", "localName": null,"districtCode": "RAICHUR","districtName": "Raichur", "blockCode": "raichur.manvi", "districtTenantCode": "pg.ballatagi","regionName": null,"ulbGrade": null, "longitude": null, "latitude": null, "shapeFileLocation": null,"captcha": null,"code": "KA-RCH-1568111635","ddrName": null },  "address": "Karnataka","contactNumber": "9986008901" }</v>
      </c>
      <c r="W96" s="3" t="str">
        <f t="shared" si="27"/>
        <v>{"code":"pg.ballatagi"}</v>
      </c>
      <c r="AD96" s="3" t="str">
        <f t="shared" si="28"/>
        <v>{ "code": "TENANT_TENANTS_PG_BALLATAGI", "message": "Ballatagi", "module": "rainmaker-im", "locale": "en_IN"},</v>
      </c>
      <c r="AE96" s="3" t="str">
        <f t="shared" si="29"/>
        <v>insert into eg_userrole_v1 values ('COMPLAINT_RESOLVER','pg.ballatagi',152,'pg','2024-05-20 18:25:15.724');</v>
      </c>
      <c r="AL96" s="3" t="str">
        <f t="shared" si="31"/>
        <v>POST phc-master-list/_update_by_query{ "query": { "bool": {"must": [ {"match": {"Data.name": "pg.ballatagi"}}]}},"script": "ctx._source.Data.name = 'Ballatagi'"}</v>
      </c>
      <c r="AM96" s="3" t="str">
        <f t="shared" si="30"/>
        <v>POST phc-master-list/_update_by_query{ "query": { "bool": {"must": [ {"match": {"Data.tenantId": "pg.ballatagi"}}]}},"script": "ctx._source.Data.phcType = 'Ballatagi'"}</v>
      </c>
    </row>
    <row r="97" spans="1:39">
      <c r="A97" s="7">
        <v>96</v>
      </c>
      <c r="B97" s="7" t="s">
        <v>13</v>
      </c>
      <c r="C97" s="7" t="s">
        <v>357</v>
      </c>
      <c r="D97" s="5" t="str">
        <f t="shared" si="18"/>
        <v>raichur.manvi</v>
      </c>
      <c r="E97" s="5" t="str">
        <f t="shared" si="19"/>
        <v>MANVI</v>
      </c>
      <c r="F97" s="7" t="s">
        <v>421</v>
      </c>
      <c r="G97" s="5" t="str">
        <f t="shared" si="20"/>
        <v>Byagawat</v>
      </c>
      <c r="H97" s="5" t="str">
        <f t="shared" si="21"/>
        <v>pg.byagawat</v>
      </c>
      <c r="I97" s="5"/>
      <c r="J97" s="7" t="s">
        <v>15</v>
      </c>
      <c r="K97" s="7">
        <v>8345686177</v>
      </c>
      <c r="L97" s="18" t="s">
        <v>16</v>
      </c>
      <c r="M97" s="27" t="s">
        <v>422</v>
      </c>
      <c r="N97" s="27" t="s">
        <v>52</v>
      </c>
      <c r="O97" s="27">
        <v>7019493475</v>
      </c>
      <c r="P97" s="24" t="s">
        <v>407</v>
      </c>
      <c r="Q97" s="24" t="s">
        <v>408</v>
      </c>
      <c r="R97" s="3" t="str">
        <f t="shared" si="22"/>
        <v>{"code": "pg.byagawat","name": "Byagawat", "description": "Byagawat", "centreType": "PHC", "pincode": null,"domainUrl": "https://e4h-dev.selcofoundation.org", "type": "PHC", "logoId": "https://selco-assets.s3.ap-south-1.amazonaws.com/logo.png", </v>
      </c>
      <c r="S97" s="3" t="str">
        <f t="shared" si="23"/>
        <v>KA-RCH-8345686177</v>
      </c>
      <c r="T97" s="3" t="str">
        <f t="shared" si="24"/>
        <v>"imageId": null, "twitterUrl": null,"facebookUrl": null,"OfficeTimings": { "Mon - Fri": "9.00 AM - 6.00 PM" }, "city": { "name": "Byagawat", "localName": null,"districtCode": "RAICHUR","districtName": "Raichur",</v>
      </c>
      <c r="U97" s="3" t="str">
        <f t="shared" si="25"/>
        <v> "blockCode": "raichur.manvi", "districtTenantCode": "pg.byagawat","regionName": null,"ulbGrade": null, "longitude": null, "latitude": null, "shapeFileLocation": null,"captcha": null,"code": "KA-RCH-8345686177","ddrName": null },  "address": "Karnataka","contactNumber": "7019493475" }</v>
      </c>
      <c r="V97" s="3" t="str">
        <f t="shared" si="26"/>
        <v>{"code": "pg.byagawat","name": "Byagawat", "description": "Byagawat",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"Byagawat", "localName": null,"districtCode": "RAICHUR","districtName": "Raichur", "blockCode": "raichur.manvi", "districtTenantCode": "pg.byagawat","regionName": null,"ulbGrade": null, "longitude": null, "latitude": null, "shapeFileLocation": null,"captcha": null,"code": "KA-RCH-8345686177","ddrName": null },  "address": "Karnataka","contactNumber": "7019493475" }</v>
      </c>
      <c r="W97" s="3" t="str">
        <f t="shared" si="27"/>
        <v>{"code":"pg.byagawat"}</v>
      </c>
      <c r="AD97" s="3" t="str">
        <f t="shared" si="28"/>
        <v>{ "code": "TENANT_TENANTS_PG_BYAGAWAT", "message": "Byagawat", "module": "rainmaker-im", "locale": "en_IN"},</v>
      </c>
      <c r="AE97" s="3" t="str">
        <f t="shared" si="29"/>
        <v>insert into eg_userrole_v1 values ('COMPLAINT_RESOLVER','pg.byagawat',152,'pg','2024-05-20 18:25:15.724');</v>
      </c>
      <c r="AL97" s="3" t="str">
        <f t="shared" si="31"/>
        <v>POST phc-master-list/_update_by_query{ "query": { "bool": {"must": [ {"match": {"Data.name": "pg.byagawat"}}]}},"script": "ctx._source.Data.name = 'Byagawat'"}</v>
      </c>
      <c r="AM97" s="3" t="str">
        <f t="shared" si="30"/>
        <v>POST phc-master-list/_update_by_query{ "query": { "bool": {"must": [ {"match": {"Data.tenantId": "pg.byagawat"}}]}},"script": "ctx._source.Data.phcType = 'Byagawat'"}</v>
      </c>
    </row>
    <row r="98" spans="1:39">
      <c r="A98" s="7">
        <v>97</v>
      </c>
      <c r="B98" s="7" t="s">
        <v>13</v>
      </c>
      <c r="C98" s="7" t="s">
        <v>357</v>
      </c>
      <c r="D98" s="5" t="str">
        <f t="shared" si="18"/>
        <v>raichur.manvi</v>
      </c>
      <c r="E98" s="5" t="str">
        <f t="shared" si="19"/>
        <v>MANVI</v>
      </c>
      <c r="F98" s="7" t="s">
        <v>423</v>
      </c>
      <c r="G98" s="5" t="str">
        <f t="shared" si="20"/>
        <v>Hirekotnekal</v>
      </c>
      <c r="H98" s="5" t="str">
        <f t="shared" si="21"/>
        <v>pg.hirekotnekal</v>
      </c>
      <c r="I98" s="5"/>
      <c r="J98" s="7" t="s">
        <v>15</v>
      </c>
      <c r="K98" s="7">
        <v>8372853575</v>
      </c>
      <c r="L98" s="18" t="s">
        <v>16</v>
      </c>
      <c r="M98" s="23" t="s">
        <v>424</v>
      </c>
      <c r="N98" s="23" t="s">
        <v>425</v>
      </c>
      <c r="O98" s="28">
        <v>9741132578</v>
      </c>
      <c r="P98" s="24" t="s">
        <v>426</v>
      </c>
      <c r="Q98" s="24" t="s">
        <v>427</v>
      </c>
      <c r="R98" s="3" t="str">
        <f t="shared" si="22"/>
        <v>{"code": "pg.hirekotnekal","name": "Hire kotnekal", "description": "Hire kotnekal", "centreType": "PHC", "pincode": null,"domainUrl": "https://e4h-dev.selcofoundation.org", "type": "PHC", "logoId": "https://selco-assets.s3.ap-south-1.amazonaws.com/logo.png", </v>
      </c>
      <c r="S98" s="3" t="str">
        <f t="shared" si="23"/>
        <v>KA-RCH-8372853575</v>
      </c>
      <c r="T98" s="3" t="str">
        <f t="shared" si="24"/>
        <v>"imageId": null, "twitterUrl": null,"facebookUrl": null,"OfficeTimings": { "Mon - Fri": "9.00 AM - 6.00 PM" }, "city": { "name": "Hire kotnekal", "localName": null,"districtCode": "RAICHUR","districtName": "Raichur",</v>
      </c>
      <c r="U98" s="3" t="str">
        <f t="shared" si="25"/>
        <v> "blockCode": "raichur.manvi", "districtTenantCode": "pg.hirekotnekal","regionName": null,"ulbGrade": null, "longitude": null, "latitude": null, "shapeFileLocation": null,"captcha": null,"code": "KA-RCH-8372853575","ddrName": null },  "address": "Karnataka","contactNumber": "9741132578" }</v>
      </c>
      <c r="V98" s="3" t="str">
        <f t="shared" si="26"/>
        <v>{"code": "pg.hirekotnekal","name": "Hire kotnekal", "description": "Hire kotnekal",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"Hire kotnekal", "localName": null,"districtCode": "RAICHUR","districtName": "Raichur", "blockCode": "raichur.manvi", "districtTenantCode": "pg.hirekotnekal","regionName": null,"ulbGrade": null, "longitude": null, "latitude": null, "shapeFileLocation": null,"captcha": null,"code": "KA-RCH-8372853575","ddrName": null },  "address": "Karnataka","contactNumber": "9741132578" }</v>
      </c>
      <c r="W98" s="3" t="str">
        <f t="shared" si="27"/>
        <v>{"code":"pg.hirekotnekal"}</v>
      </c>
      <c r="AD98" s="3" t="str">
        <f t="shared" si="28"/>
        <v>{ "code": "TENANT_TENANTS_PG_HIREKOTNEKAL", "message": "Hire kotnekal", "module": "rainmaker-im", "locale": "en_IN"},</v>
      </c>
      <c r="AE98" s="3" t="str">
        <f t="shared" si="29"/>
        <v>insert into eg_userrole_v1 values ('COMPLAINT_RESOLVER','pg.hirekotnekal',152,'pg','2024-05-20 18:25:15.724');</v>
      </c>
      <c r="AL98" s="3" t="str">
        <f t="shared" si="31"/>
        <v>POST phc-master-list/_update_by_query{ "query": { "bool": {"must": [ {"match": {"Data.name": "pg.hirekotnekal"}}]}},"script": "ctx._source.Data.name = 'Hire kotnekal'"}</v>
      </c>
      <c r="AM98" s="3" t="str">
        <f t="shared" si="30"/>
        <v>POST phc-master-list/_update_by_query{ "query": { "bool": {"must": [ {"match": {"Data.tenantId": "pg.hirekotnekal"}}]}},"script": "ctx._source.Data.phcType = 'Hire kotnekal'"}</v>
      </c>
    </row>
    <row r="99" spans="1:39">
      <c r="A99" s="7">
        <v>98</v>
      </c>
      <c r="B99" s="7" t="s">
        <v>13</v>
      </c>
      <c r="C99" s="7" t="s">
        <v>357</v>
      </c>
      <c r="D99" s="5" t="str">
        <f t="shared" si="18"/>
        <v>raichur.manvi</v>
      </c>
      <c r="E99" s="5" t="str">
        <f>UPPER(C99)</f>
        <v>MANVI</v>
      </c>
      <c r="F99" s="7" t="s">
        <v>428</v>
      </c>
      <c r="G99" s="5" t="str">
        <f t="shared" si="20"/>
        <v>Pothnal</v>
      </c>
      <c r="H99" s="5" t="str">
        <f t="shared" si="21"/>
        <v>pg.pothnal</v>
      </c>
      <c r="I99" s="5"/>
      <c r="J99" s="7" t="s">
        <v>15</v>
      </c>
      <c r="K99" s="7">
        <v>2633155318</v>
      </c>
      <c r="L99" s="18" t="s">
        <v>16</v>
      </c>
      <c r="M99" s="26" t="s">
        <v>429</v>
      </c>
      <c r="N99" s="26" t="s">
        <v>52</v>
      </c>
      <c r="O99" s="26">
        <v>7019705987</v>
      </c>
      <c r="P99" s="24" t="s">
        <v>430</v>
      </c>
      <c r="Q99" s="24" t="s">
        <v>431</v>
      </c>
      <c r="R99" s="3" t="str">
        <f t="shared" si="22"/>
        <v>{"code": "pg.pothnal","name": "Pothnal", "description": "Pothnal", "centreType": "PHC", "pincode": null,"domainUrl": "https://e4h-dev.selcofoundation.org", "type": "PHC", "logoId": "https://selco-assets.s3.ap-south-1.amazonaws.com/logo.png", </v>
      </c>
      <c r="S99" s="3" t="str">
        <f t="shared" si="23"/>
        <v>KA-RCH-2633155318</v>
      </c>
      <c r="T99" s="3" t="str">
        <f t="shared" si="24"/>
        <v>"imageId": null, "twitterUrl": null,"facebookUrl": null,"OfficeTimings": { "Mon - Fri": "9.00 AM - 6.00 PM" }, "city": { "name": "Pothnal", "localName": null,"districtCode": "RAICHUR","districtName": "Raichur",</v>
      </c>
      <c r="U99" s="3" t="str">
        <f t="shared" si="25"/>
        <v> "blockCode": "raichur.manvi", "districtTenantCode": "pg.pothnal","regionName": null,"ulbGrade": null, "longitude": null, "latitude": null, "shapeFileLocation": null,"captcha": null,"code": "KA-RCH-2633155318","ddrName": null },  "address": "Karnataka","contactNumber": "7019705987" }</v>
      </c>
      <c r="V99" s="3" t="str">
        <f t="shared" si="26"/>
        <v>{"code": "pg.pothnal","name": "Pothnal", "description": "Pothnal",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"Pothnal", "localName": null,"districtCode": "RAICHUR","districtName": "Raichur", "blockCode": "raichur.manvi", "districtTenantCode": "pg.pothnal","regionName": null,"ulbGrade": null, "longitude": null, "latitude": null, "shapeFileLocation": null,"captcha": null,"code": "KA-RCH-2633155318","ddrName": null },  "address": "Karnataka","contactNumber": "7019705987" }</v>
      </c>
      <c r="W99" s="3" t="str">
        <f t="shared" si="27"/>
        <v>{"code":"pg.pothnal"}</v>
      </c>
      <c r="AD99" s="3" t="str">
        <f t="shared" si="28"/>
        <v>{ "code": "TENANT_TENANTS_PG_POTHNAL", "message": "Pothnal", "module": "rainmaker-im", "locale": "en_IN"},</v>
      </c>
      <c r="AE99" s="3" t="str">
        <f t="shared" si="29"/>
        <v>insert into eg_userrole_v1 values ('COMPLAINT_RESOLVER','pg.pothnal',152,'pg','2024-05-20 18:25:15.724');</v>
      </c>
      <c r="AL99" s="3" t="str">
        <f t="shared" si="31"/>
        <v>POST phc-master-list/_update_by_query{ "query": { "bool": {"must": [ {"match": {"Data.name": "pg.pothnal"}}]}},"script": "ctx._source.Data.name = 'Pothnal'"}</v>
      </c>
      <c r="AM99" s="3" t="str">
        <f>CONCATENATE("POST phc-master-list/_update_by_query{ ""query"": { ""bool"": {""must"": [ {""match"": {""Data.tenantId"": """,H99,"""}}]}},""script"": ""ctx._source.Data.phcType = '",F99,"'""}")</f>
        <v>POST phc-master-list/_update_by_query{ "query": { "bool": {"must": [ {"match": {"Data.tenantId": "pg.pothnal"}}]}},"script": "ctx._source.Data.phcType = 'Pothnal'"}</v>
      </c>
    </row>
    <row r="100" spans="1:39">
      <c r="A100" s="8">
        <v>99</v>
      </c>
      <c r="B100" s="8" t="s">
        <v>13</v>
      </c>
      <c r="C100" s="8" t="s">
        <v>357</v>
      </c>
      <c r="D100" s="5" t="str">
        <f t="shared" si="18"/>
        <v>raichur.manvi</v>
      </c>
      <c r="E100" s="5" t="str">
        <f>UPPER(C100)</f>
        <v>MANVI</v>
      </c>
      <c r="F100" s="8" t="s">
        <v>432</v>
      </c>
      <c r="G100" s="5" t="str">
        <f t="shared" si="20"/>
        <v>Thoranadinni</v>
      </c>
      <c r="H100" s="5" t="str">
        <f t="shared" si="21"/>
        <v>pg.thoranadinni</v>
      </c>
      <c r="I100" s="6"/>
      <c r="J100" s="8" t="s">
        <v>15</v>
      </c>
      <c r="K100" s="8">
        <v>5857756869</v>
      </c>
      <c r="L100" s="29" t="s">
        <v>16</v>
      </c>
      <c r="M100" s="30" t="s">
        <v>433</v>
      </c>
      <c r="N100" s="30" t="s">
        <v>52</v>
      </c>
      <c r="O100" s="30">
        <v>9986749194</v>
      </c>
      <c r="P100" s="24" t="s">
        <v>434</v>
      </c>
      <c r="Q100" s="24">
        <v>76.772128</v>
      </c>
      <c r="R100" s="3" t="str">
        <f t="shared" si="22"/>
        <v>{"code": "pg.thoranadinni","name": "Thoranadinni", "description": "Thoranadinni", "centreType": "PHC", "pincode": null,"domainUrl": "https://e4h-dev.selcofoundation.org", "type": "PHC", "logoId": "https://selco-assets.s3.ap-south-1.amazonaws.com/logo.png", </v>
      </c>
      <c r="S100" s="3" t="str">
        <f t="shared" si="23"/>
        <v>KA-RCH-5857756869</v>
      </c>
      <c r="T100" s="3" t="str">
        <f t="shared" si="24"/>
        <v>"imageId": null, "twitterUrl": null,"facebookUrl": null,"OfficeTimings": { "Mon - Fri": "9.00 AM - 6.00 PM" }, "city": { "name": "Thoranadinni", "localName": null,"districtCode": "RAICHUR","districtName": "Raichur",</v>
      </c>
      <c r="U100" s="3" t="str">
        <f t="shared" si="25"/>
        <v> "blockCode": "raichur.manvi", "districtTenantCode": "pg.thoranadinni","regionName": null,"ulbGrade": null, "longitude": null, "latitude": null, "shapeFileLocation": null,"captcha": null,"code": "KA-RCH-5857756869","ddrName": null },  "address": "Karnataka","contactNumber": "9986749194" }</v>
      </c>
      <c r="V100" s="3" t="str">
        <f t="shared" si="26"/>
        <v>{"code": "pg.thoranadinni","name": "Thoranadinni", "description": "Thoranadinni",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"Thoranadinni", "localName": null,"districtCode": "RAICHUR","districtName": "Raichur", "blockCode": "raichur.manvi", "districtTenantCode": "pg.thoranadinni","regionName": null,"ulbGrade": null, "longitude": null, "latitude": null, "shapeFileLocation": null,"captcha": null,"code": "KA-RCH-5857756869","ddrName": null },  "address": "Karnataka","contactNumber": "9986749194" }</v>
      </c>
      <c r="W100" s="3" t="str">
        <f t="shared" si="27"/>
        <v>{"code":"pg.thoranadinni"}</v>
      </c>
      <c r="AD100" s="3" t="str">
        <f t="shared" si="28"/>
        <v>{ "code": "TENANT_TENANTS_PG_THORANADINNI", "message": "Thoranadinni", "module": "rainmaker-im", "locale": "en_IN"},</v>
      </c>
      <c r="AE100" s="3" t="str">
        <f t="shared" si="29"/>
        <v>insert into eg_userrole_v1 values ('COMPLAINT_RESOLVER','pg.thoranadinni',152,'pg','2024-05-20 18:25:15.724');</v>
      </c>
      <c r="AL100" s="3" t="str">
        <f t="shared" si="31"/>
        <v>POST phc-master-list/_update_by_query{ "query": { "bool": {"must": [ {"match": {"Data.name": "pg.thoranadinni"}}]}},"script": "ctx._source.Data.name = 'Thoranadinni'"}</v>
      </c>
      <c r="AM100" s="3" t="str">
        <f>CONCATENATE("POST phc-master-list/_update_by_query{ ""query"": { ""bool"": {""must"": [ {""match"": {""Data.tenantId"": """,H100,"""}}]}},""script"": ""ctx._source.Data.phcType = '",F100,"'""}")</f>
        <v>POST phc-master-list/_update_by_query{ "query": { "bool": {"must": [ {"match": {"Data.tenantId": "pg.thoranadinni"}}]}},"script": "ctx._source.Data.phcType = 'Thoranadinni'"}</v>
      </c>
    </row>
    <row r="101" spans="1:39">
      <c r="A101" s="7">
        <v>100</v>
      </c>
      <c r="B101" s="7" t="s">
        <v>13</v>
      </c>
      <c r="C101" s="7" t="s">
        <v>357</v>
      </c>
      <c r="D101" s="5" t="str">
        <f t="shared" si="18"/>
        <v>raichur.manvi</v>
      </c>
      <c r="E101" s="5" t="str">
        <f>UPPER(C101)</f>
        <v>MANVI</v>
      </c>
      <c r="F101" s="7" t="s">
        <v>435</v>
      </c>
      <c r="G101" s="5" t="str">
        <f t="shared" si="20"/>
        <v>Kallur</v>
      </c>
      <c r="H101" s="5" t="str">
        <f t="shared" si="21"/>
        <v>pg.kallur</v>
      </c>
      <c r="I101" s="5"/>
      <c r="J101" s="7" t="s">
        <v>15</v>
      </c>
      <c r="K101" s="31">
        <v>6748722243</v>
      </c>
      <c r="L101" s="32" t="s">
        <v>16</v>
      </c>
      <c r="M101" s="23" t="s">
        <v>436</v>
      </c>
      <c r="N101" s="23" t="s">
        <v>52</v>
      </c>
      <c r="O101" s="23">
        <v>9980467005</v>
      </c>
      <c r="P101" s="33" t="s">
        <v>437</v>
      </c>
      <c r="Q101" s="24" t="s">
        <v>438</v>
      </c>
      <c r="R101" s="3" t="str">
        <f t="shared" si="22"/>
        <v>{"code": "pg.kallur","name": "Kallur", "description": "Kallur", "centreType": "PHC", "pincode": null,"domainUrl": "https://e4h-dev.selcofoundation.org", "type": "PHC", "logoId": "https://selco-assets.s3.ap-south-1.amazonaws.com/logo.png", </v>
      </c>
      <c r="S101" s="3" t="str">
        <f t="shared" si="23"/>
        <v>KA-RCH-6748722243</v>
      </c>
      <c r="T101" s="3" t="str">
        <f t="shared" si="24"/>
        <v>"imageId": null, "twitterUrl": null,"facebookUrl": null,"OfficeTimings": { "Mon - Fri": "9.00 AM - 6.00 PM" }, "city": { "name": "Kallur", "localName": null,"districtCode": "RAICHUR","districtName": "Raichur",</v>
      </c>
      <c r="U101" s="3" t="str">
        <f t="shared" si="25"/>
        <v> "blockCode": "raichur.manvi", "districtTenantCode": "pg.kallur","regionName": null,"ulbGrade": null, "longitude": null, "latitude": null, "shapeFileLocation": null,"captcha": null,"code": "KA-RCH-6748722243","ddrName": null },  "address": "Karnataka","contactNumber": "9980467005" }</v>
      </c>
      <c r="V101" s="3" t="str">
        <f t="shared" si="26"/>
        <v>{"code": "pg.kallur","name": "Kallur", "description": "Kallur",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"Kallur", "localName": null,"districtCode": "RAICHUR","districtName": "Raichur", "blockCode": "raichur.manvi", "districtTenantCode": "pg.kallur","regionName": null,"ulbGrade": null, "longitude": null, "latitude": null, "shapeFileLocation": null,"captcha": null,"code": "KA-RCH-6748722243","ddrName": null },  "address": "Karnataka","contactNumber": "9980467005" }</v>
      </c>
      <c r="W101" s="3" t="str">
        <f t="shared" si="27"/>
        <v>{"code":"pg.kallur"}</v>
      </c>
      <c r="AD101" s="3" t="str">
        <f t="shared" si="28"/>
        <v>{ "code": "TENANT_TENANTS_PG_KALLUR", "message": "Kallur", "module": "rainmaker-im", "locale": "en_IN"},</v>
      </c>
      <c r="AE101" s="3" t="str">
        <f t="shared" si="29"/>
        <v>insert into eg_userrole_v1 values ('COMPLAINT_RESOLVER','pg.kallur',152,'pg','2024-05-20 18:25:15.724');</v>
      </c>
      <c r="AL101" s="3" t="str">
        <f t="shared" si="31"/>
        <v>POST phc-master-list/_update_by_query{ "query": { "bool": {"must": [ {"match": {"Data.name": "pg.kallur"}}]}},"script": "ctx._source.Data.name = 'Kallur'"}</v>
      </c>
      <c r="AM101" s="3" t="str">
        <f>CONCATENATE("POST phc-master-list/_update_by_query{ ""query"": { ""bool"": {""must"": [ {""match"": {""Data.tenantId"": """,H101,"""}}]}},""script"": ""ctx._source.Data.phcType = '",F101,"'""}")</f>
        <v>POST phc-master-list/_update_by_query{ "query": { "bool": {"must": [ {"match": {"Data.tenantId": "pg.kallur"}}]}},"script": "ctx._source.Data.phcType = 'Kallur'"}</v>
      </c>
    </row>
  </sheetData>
  <autoFilter ref="A1:V101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"/>
  <sheetViews>
    <sheetView topLeftCell="CD1" workbookViewId="0">
      <selection activeCell="A1" sqref="A1:CV1"/>
    </sheetView>
  </sheetViews>
  <sheetFormatPr defaultColWidth="9" defaultRowHeight="14"/>
  <sheetData>
    <row r="1" spans="1:100">
      <c r="A1" s="2" t="s">
        <v>439</v>
      </c>
      <c r="B1" t="s">
        <v>440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451</v>
      </c>
      <c r="N1" t="s">
        <v>452</v>
      </c>
      <c r="O1" t="s">
        <v>453</v>
      </c>
      <c r="P1" t="s">
        <v>454</v>
      </c>
      <c r="Q1" t="s">
        <v>455</v>
      </c>
      <c r="R1" t="s">
        <v>456</v>
      </c>
      <c r="S1" t="s">
        <v>457</v>
      </c>
      <c r="T1" t="s">
        <v>458</v>
      </c>
      <c r="U1" t="s">
        <v>459</v>
      </c>
      <c r="V1" t="s">
        <v>460</v>
      </c>
      <c r="W1" t="s">
        <v>461</v>
      </c>
      <c r="X1" t="s">
        <v>462</v>
      </c>
      <c r="Y1" t="s">
        <v>463</v>
      </c>
      <c r="Z1" t="s">
        <v>464</v>
      </c>
      <c r="AA1" t="s">
        <v>465</v>
      </c>
      <c r="AB1" t="s">
        <v>466</v>
      </c>
      <c r="AC1" t="s">
        <v>467</v>
      </c>
      <c r="AD1" t="s">
        <v>468</v>
      </c>
      <c r="AE1" t="s">
        <v>469</v>
      </c>
      <c r="AF1" t="s">
        <v>470</v>
      </c>
      <c r="AG1" t="s">
        <v>471</v>
      </c>
      <c r="AH1" t="s">
        <v>472</v>
      </c>
      <c r="AI1" t="s">
        <v>473</v>
      </c>
      <c r="AJ1" t="s">
        <v>474</v>
      </c>
      <c r="AK1" t="s">
        <v>475</v>
      </c>
      <c r="AL1" t="s">
        <v>476</v>
      </c>
      <c r="AM1" t="s">
        <v>477</v>
      </c>
      <c r="AN1" t="s">
        <v>478</v>
      </c>
      <c r="AO1" t="s">
        <v>479</v>
      </c>
      <c r="AP1" t="s">
        <v>480</v>
      </c>
      <c r="AQ1" t="s">
        <v>481</v>
      </c>
      <c r="AR1" t="s">
        <v>482</v>
      </c>
      <c r="AS1" t="s">
        <v>483</v>
      </c>
      <c r="AT1" t="s">
        <v>484</v>
      </c>
      <c r="AU1" t="s">
        <v>485</v>
      </c>
      <c r="AV1" t="s">
        <v>486</v>
      </c>
      <c r="AW1" t="s">
        <v>487</v>
      </c>
      <c r="AX1" t="s">
        <v>488</v>
      </c>
      <c r="AY1" t="s">
        <v>489</v>
      </c>
      <c r="AZ1" t="s">
        <v>490</v>
      </c>
      <c r="BA1" t="s">
        <v>491</v>
      </c>
      <c r="BB1" t="s">
        <v>492</v>
      </c>
      <c r="BC1" t="s">
        <v>493</v>
      </c>
      <c r="BD1" t="s">
        <v>494</v>
      </c>
      <c r="BE1" t="s">
        <v>495</v>
      </c>
      <c r="BF1" t="s">
        <v>496</v>
      </c>
      <c r="BG1" t="s">
        <v>497</v>
      </c>
      <c r="BH1" t="s">
        <v>498</v>
      </c>
      <c r="BI1" t="s">
        <v>499</v>
      </c>
      <c r="BJ1" t="s">
        <v>500</v>
      </c>
      <c r="BK1" t="s">
        <v>501</v>
      </c>
      <c r="BL1" t="s">
        <v>502</v>
      </c>
      <c r="BM1" t="s">
        <v>503</v>
      </c>
      <c r="BN1" t="s">
        <v>504</v>
      </c>
      <c r="BO1" t="s">
        <v>505</v>
      </c>
      <c r="BP1" t="s">
        <v>506</v>
      </c>
      <c r="BQ1" t="s">
        <v>507</v>
      </c>
      <c r="BR1" t="s">
        <v>508</v>
      </c>
      <c r="BS1" t="s">
        <v>509</v>
      </c>
      <c r="BT1" t="s">
        <v>510</v>
      </c>
      <c r="BU1" t="s">
        <v>511</v>
      </c>
      <c r="BV1" t="s">
        <v>512</v>
      </c>
      <c r="BW1" t="s">
        <v>513</v>
      </c>
      <c r="BX1" t="s">
        <v>514</v>
      </c>
      <c r="BY1" t="s">
        <v>515</v>
      </c>
      <c r="BZ1" t="s">
        <v>516</v>
      </c>
      <c r="CA1" t="s">
        <v>517</v>
      </c>
      <c r="CB1" t="s">
        <v>518</v>
      </c>
      <c r="CC1" t="s">
        <v>519</v>
      </c>
      <c r="CD1" t="s">
        <v>520</v>
      </c>
      <c r="CE1" t="s">
        <v>521</v>
      </c>
      <c r="CF1" t="s">
        <v>522</v>
      </c>
      <c r="CG1" t="s">
        <v>523</v>
      </c>
      <c r="CH1" t="s">
        <v>524</v>
      </c>
      <c r="CI1" t="s">
        <v>525</v>
      </c>
      <c r="CJ1" t="s">
        <v>526</v>
      </c>
      <c r="CK1" t="s">
        <v>527</v>
      </c>
      <c r="CL1" t="s">
        <v>528</v>
      </c>
      <c r="CM1" t="s">
        <v>529</v>
      </c>
      <c r="CN1" t="s">
        <v>530</v>
      </c>
      <c r="CO1" t="s">
        <v>531</v>
      </c>
      <c r="CP1" t="s">
        <v>532</v>
      </c>
      <c r="CQ1" t="s">
        <v>533</v>
      </c>
      <c r="CR1" t="s">
        <v>534</v>
      </c>
      <c r="CS1" t="s">
        <v>535</v>
      </c>
      <c r="CT1" t="s">
        <v>536</v>
      </c>
      <c r="CU1" t="s">
        <v>537</v>
      </c>
      <c r="CV1" t="s">
        <v>538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topLeftCell="A88" workbookViewId="0">
      <selection activeCell="B1" sqref="B1:B100"/>
    </sheetView>
  </sheetViews>
  <sheetFormatPr defaultColWidth="9" defaultRowHeight="14" outlineLevelCol="1"/>
  <cols>
    <col min="1" max="1" width="35.275" customWidth="1"/>
    <col min="2" max="2" width="29.3666666666667" customWidth="1"/>
  </cols>
  <sheetData>
    <row r="1" spans="1:2">
      <c r="A1" t="s">
        <v>539</v>
      </c>
      <c r="B1" t="str">
        <f>LOWER(A1)</f>
        <v>chandrabandaprimaryhealthcentre</v>
      </c>
    </row>
    <row r="2" spans="1:2">
      <c r="A2" t="s">
        <v>540</v>
      </c>
      <c r="B2" t="str">
        <f t="shared" ref="B2:B65" si="0">LOWER(A2)</f>
        <v>shakawadisubcentre</v>
      </c>
    </row>
    <row r="3" spans="1:2">
      <c r="A3" t="s">
        <v>541</v>
      </c>
      <c r="B3" t="str">
        <f t="shared" si="0"/>
        <v>wadlursubcentre</v>
      </c>
    </row>
    <row r="4" spans="1:2">
      <c r="A4" t="s">
        <v>542</v>
      </c>
      <c r="B4" t="str">
        <f t="shared" si="0"/>
        <v>harijanwadaurbanprimaryhealthcentre</v>
      </c>
    </row>
    <row r="5" spans="1:2">
      <c r="A5" t="s">
        <v>543</v>
      </c>
      <c r="B5" t="str">
        <f t="shared" si="0"/>
        <v>bijanngerasubcentre</v>
      </c>
    </row>
    <row r="6" spans="1:2">
      <c r="A6" t="s">
        <v>544</v>
      </c>
      <c r="B6" t="str">
        <f t="shared" si="0"/>
        <v>deosugursubcentre</v>
      </c>
    </row>
    <row r="7" spans="1:2">
      <c r="A7" t="s">
        <v>545</v>
      </c>
      <c r="B7" t="str">
        <f t="shared" si="0"/>
        <v>urbanmaternityhealthcenter</v>
      </c>
    </row>
    <row r="8" spans="1:2">
      <c r="A8" t="s">
        <v>546</v>
      </c>
      <c r="B8" t="str">
        <f t="shared" si="0"/>
        <v>ragimangaddaurbanprimaryhealthcentre</v>
      </c>
    </row>
    <row r="9" spans="1:2">
      <c r="A9" t="s">
        <v>547</v>
      </c>
      <c r="B9" t="str">
        <f t="shared" si="0"/>
        <v>siyatalaburbanprimaryhealthcentre</v>
      </c>
    </row>
    <row r="10" spans="1:2">
      <c r="A10" t="s">
        <v>548</v>
      </c>
      <c r="B10" t="str">
        <f t="shared" si="0"/>
        <v>lbsnagarurbanprimaryhealthcentre</v>
      </c>
    </row>
    <row r="11" spans="1:2">
      <c r="A11" t="s">
        <v>62</v>
      </c>
      <c r="B11" t="str">
        <f t="shared" si="0"/>
        <v>wadwatti</v>
      </c>
    </row>
    <row r="12" spans="1:2">
      <c r="A12" t="s">
        <v>549</v>
      </c>
      <c r="B12" t="str">
        <f t="shared" si="0"/>
        <v>kalmalasc</v>
      </c>
    </row>
    <row r="13" spans="1:2">
      <c r="A13" t="s">
        <v>550</v>
      </c>
      <c r="B13" t="str">
        <f t="shared" si="0"/>
        <v>kalmalaphc</v>
      </c>
    </row>
    <row r="14" spans="1:2">
      <c r="A14" t="s">
        <v>551</v>
      </c>
      <c r="B14" t="str">
        <f t="shared" si="0"/>
        <v>matamarisc</v>
      </c>
    </row>
    <row r="15" spans="1:2">
      <c r="A15" t="s">
        <v>552</v>
      </c>
      <c r="B15" t="str">
        <f t="shared" si="0"/>
        <v>matamariphc</v>
      </c>
    </row>
    <row r="16" spans="1:2">
      <c r="A16" t="s">
        <v>81</v>
      </c>
      <c r="B16" t="str">
        <f t="shared" si="0"/>
        <v>gillesugur</v>
      </c>
    </row>
    <row r="17" spans="1:2">
      <c r="A17" t="s">
        <v>86</v>
      </c>
      <c r="B17" t="str">
        <f t="shared" si="0"/>
        <v>gillesuru</v>
      </c>
    </row>
    <row r="18" spans="1:2">
      <c r="A18" t="s">
        <v>90</v>
      </c>
      <c r="B18" t="str">
        <f t="shared" si="0"/>
        <v>bullapur</v>
      </c>
    </row>
    <row r="19" spans="1:2">
      <c r="A19" t="s">
        <v>95</v>
      </c>
      <c r="B19" t="str">
        <f t="shared" si="0"/>
        <v>gandhala</v>
      </c>
    </row>
    <row r="20" spans="1:2">
      <c r="A20" t="s">
        <v>100</v>
      </c>
      <c r="B20" t="str">
        <f t="shared" si="0"/>
        <v>ganadhal</v>
      </c>
    </row>
    <row r="21" spans="1:2">
      <c r="A21" t="s">
        <v>105</v>
      </c>
      <c r="B21" t="str">
        <f t="shared" si="0"/>
        <v>mustur</v>
      </c>
    </row>
    <row r="22" spans="1:2">
      <c r="A22" t="s">
        <v>109</v>
      </c>
      <c r="B22" t="str">
        <f t="shared" si="0"/>
        <v>masarkal</v>
      </c>
    </row>
    <row r="23" spans="1:2">
      <c r="A23" t="s">
        <v>553</v>
      </c>
      <c r="B23" t="str">
        <f t="shared" si="0"/>
        <v>kopparsc</v>
      </c>
    </row>
    <row r="24" spans="1:2">
      <c r="A24" t="s">
        <v>117</v>
      </c>
      <c r="B24" t="str">
        <f t="shared" si="0"/>
        <v>yatgal</v>
      </c>
    </row>
    <row r="25" spans="1:2">
      <c r="A25" t="s">
        <v>554</v>
      </c>
      <c r="B25" t="str">
        <f t="shared" si="0"/>
        <v>devadurgatalukahospital</v>
      </c>
    </row>
    <row r="26" spans="1:2">
      <c r="A26" t="s">
        <v>126</v>
      </c>
      <c r="B26" t="str">
        <f t="shared" si="0"/>
        <v>jalahalli</v>
      </c>
    </row>
    <row r="27" spans="1:2">
      <c r="A27" t="s">
        <v>131</v>
      </c>
      <c r="B27" t="str">
        <f t="shared" si="0"/>
        <v>karigudda</v>
      </c>
    </row>
    <row r="28" spans="1:2">
      <c r="A28" t="s">
        <v>555</v>
      </c>
      <c r="B28" t="str">
        <f t="shared" si="0"/>
        <v>galagsc</v>
      </c>
    </row>
    <row r="29" spans="1:2">
      <c r="A29" t="s">
        <v>139</v>
      </c>
      <c r="B29" t="str">
        <f t="shared" si="0"/>
        <v>ramnal</v>
      </c>
    </row>
    <row r="30" spans="1:2">
      <c r="A30" t="s">
        <v>556</v>
      </c>
      <c r="B30" t="str">
        <f t="shared" si="0"/>
        <v>galagphc</v>
      </c>
    </row>
    <row r="31" spans="1:2">
      <c r="A31" t="s">
        <v>557</v>
      </c>
      <c r="B31" t="str">
        <f t="shared" si="0"/>
        <v>ramdurgajagatagal</v>
      </c>
    </row>
    <row r="32" spans="1:2">
      <c r="A32" t="s">
        <v>152</v>
      </c>
      <c r="B32" t="str">
        <f t="shared" si="0"/>
        <v>ramdurga</v>
      </c>
    </row>
    <row r="33" spans="1:2">
      <c r="A33" t="s">
        <v>156</v>
      </c>
      <c r="B33" t="str">
        <f t="shared" si="0"/>
        <v>gabbur</v>
      </c>
    </row>
    <row r="34" spans="1:2">
      <c r="A34" t="s">
        <v>160</v>
      </c>
      <c r="B34" t="str">
        <f t="shared" si="0"/>
        <v>nagadadinni</v>
      </c>
    </row>
    <row r="35" spans="1:2">
      <c r="A35" t="s">
        <v>164</v>
      </c>
      <c r="B35" t="str">
        <f t="shared" si="0"/>
        <v>sunkeshwarhal</v>
      </c>
    </row>
    <row r="36" spans="1:2">
      <c r="A36" t="s">
        <v>558</v>
      </c>
      <c r="B36" t="str">
        <f t="shared" si="0"/>
        <v>bganekal</v>
      </c>
    </row>
    <row r="37" spans="1:2">
      <c r="A37" t="s">
        <v>172</v>
      </c>
      <c r="B37" t="str">
        <f t="shared" si="0"/>
        <v>herundi</v>
      </c>
    </row>
    <row r="38" spans="1:2">
      <c r="A38" t="s">
        <v>176</v>
      </c>
      <c r="B38" t="str">
        <f t="shared" si="0"/>
        <v>karadigudda</v>
      </c>
    </row>
    <row r="39" spans="1:2">
      <c r="A39" t="s">
        <v>179</v>
      </c>
      <c r="B39" t="str">
        <f t="shared" si="0"/>
        <v>alkoda</v>
      </c>
    </row>
    <row r="40" spans="1:2">
      <c r="A40" t="s">
        <v>183</v>
      </c>
      <c r="B40" t="str">
        <f t="shared" si="0"/>
        <v>chikahonakoni</v>
      </c>
    </row>
    <row r="41" spans="1:2">
      <c r="A41" t="s">
        <v>559</v>
      </c>
      <c r="B41" t="str">
        <f t="shared" si="0"/>
        <v>badarli</v>
      </c>
    </row>
    <row r="42" spans="1:2">
      <c r="A42" t="s">
        <v>560</v>
      </c>
      <c r="B42" t="str">
        <f t="shared" si="0"/>
        <v>harapur</v>
      </c>
    </row>
    <row r="43" spans="1:2">
      <c r="A43" t="s">
        <v>559</v>
      </c>
      <c r="B43" t="str">
        <f t="shared" si="0"/>
        <v>badarli</v>
      </c>
    </row>
    <row r="44" spans="1:2">
      <c r="A44" t="s">
        <v>560</v>
      </c>
      <c r="B44" t="str">
        <f t="shared" si="0"/>
        <v>harapur</v>
      </c>
    </row>
    <row r="45" spans="1:2">
      <c r="A45" t="s">
        <v>561</v>
      </c>
      <c r="B45" t="str">
        <f t="shared" si="0"/>
        <v>paparaocamp</v>
      </c>
    </row>
    <row r="46" spans="1:2">
      <c r="A46" t="s">
        <v>562</v>
      </c>
      <c r="B46" t="str">
        <f t="shared" si="0"/>
        <v>balganura</v>
      </c>
    </row>
    <row r="47" spans="1:2">
      <c r="A47" t="s">
        <v>214</v>
      </c>
      <c r="B47" t="str">
        <f t="shared" si="0"/>
        <v>goudanbhavi</v>
      </c>
    </row>
    <row r="48" spans="1:2">
      <c r="A48" t="s">
        <v>218</v>
      </c>
      <c r="B48" t="str">
        <f t="shared" si="0"/>
        <v>balaganur</v>
      </c>
    </row>
    <row r="49" spans="1:2">
      <c r="A49" t="s">
        <v>563</v>
      </c>
      <c r="B49" t="str">
        <f t="shared" si="0"/>
        <v>jawalgerasc</v>
      </c>
    </row>
    <row r="50" spans="1:2">
      <c r="A50" t="s">
        <v>564</v>
      </c>
      <c r="B50" t="str">
        <f t="shared" si="0"/>
        <v>jawalgeraphc</v>
      </c>
    </row>
    <row r="51" spans="1:2">
      <c r="A51" t="s">
        <v>565</v>
      </c>
      <c r="B51" t="str">
        <f t="shared" si="0"/>
        <v>rhno1sc</v>
      </c>
    </row>
    <row r="52" spans="1:2">
      <c r="A52" t="s">
        <v>566</v>
      </c>
      <c r="B52" t="str">
        <f t="shared" si="0"/>
        <v>rhno2sc</v>
      </c>
    </row>
    <row r="53" spans="1:2">
      <c r="A53" t="s">
        <v>567</v>
      </c>
      <c r="B53" t="str">
        <f t="shared" si="0"/>
        <v>rhno2phc</v>
      </c>
    </row>
    <row r="54" spans="1:2">
      <c r="A54" t="s">
        <v>568</v>
      </c>
      <c r="B54" t="str">
        <f t="shared" si="0"/>
        <v>salagundasc</v>
      </c>
    </row>
    <row r="55" spans="1:2">
      <c r="A55" t="s">
        <v>249</v>
      </c>
      <c r="B55" t="str">
        <f t="shared" si="0"/>
        <v>dhadesugur</v>
      </c>
    </row>
    <row r="56" spans="1:2">
      <c r="A56" t="s">
        <v>253</v>
      </c>
      <c r="B56" t="str">
        <f t="shared" si="0"/>
        <v>salagunda</v>
      </c>
    </row>
    <row r="57" spans="1:2">
      <c r="A57" t="s">
        <v>569</v>
      </c>
      <c r="B57" t="str">
        <f t="shared" si="0"/>
        <v>thurvihalsc</v>
      </c>
    </row>
    <row r="58" spans="1:2">
      <c r="A58" t="s">
        <v>261</v>
      </c>
      <c r="B58" t="str">
        <f t="shared" si="0"/>
        <v>gandhinagar</v>
      </c>
    </row>
    <row r="59" spans="1:2">
      <c r="A59" t="s">
        <v>266</v>
      </c>
      <c r="B59" t="str">
        <f t="shared" si="0"/>
        <v>gandhinagara</v>
      </c>
    </row>
    <row r="60" spans="1:2">
      <c r="A60" t="s">
        <v>570</v>
      </c>
      <c r="B60" t="str">
        <f t="shared" si="0"/>
        <v>turvihalphc</v>
      </c>
    </row>
    <row r="61" spans="1:2">
      <c r="A61" t="s">
        <v>274</v>
      </c>
      <c r="B61" t="str">
        <f t="shared" si="0"/>
        <v>aidabavi</v>
      </c>
    </row>
    <row r="62" spans="1:2">
      <c r="A62" t="s">
        <v>571</v>
      </c>
      <c r="B62" t="str">
        <f t="shared" si="0"/>
        <v>gurguntasc</v>
      </c>
    </row>
    <row r="63" spans="1:2">
      <c r="A63" t="s">
        <v>572</v>
      </c>
      <c r="B63" t="str">
        <f t="shared" si="0"/>
        <v>gurguntaphc</v>
      </c>
    </row>
    <row r="64" spans="1:2">
      <c r="A64" t="s">
        <v>573</v>
      </c>
      <c r="B64" t="str">
        <f t="shared" si="0"/>
        <v>huttisc</v>
      </c>
    </row>
    <row r="65" spans="1:2">
      <c r="A65" t="s">
        <v>574</v>
      </c>
      <c r="B65" t="str">
        <f t="shared" si="0"/>
        <v>huttiphc</v>
      </c>
    </row>
    <row r="66" spans="1:2">
      <c r="A66" t="s">
        <v>575</v>
      </c>
      <c r="B66" t="str">
        <f t="shared" ref="B66:B100" si="1">LOWER(A66)</f>
        <v>gejjalgettasc</v>
      </c>
    </row>
    <row r="67" spans="1:2">
      <c r="A67" t="s">
        <v>576</v>
      </c>
      <c r="B67" t="str">
        <f t="shared" si="1"/>
        <v>gejjalgettaphc</v>
      </c>
    </row>
    <row r="68" spans="1:2">
      <c r="A68" t="s">
        <v>302</v>
      </c>
      <c r="B68" t="str">
        <f t="shared" si="1"/>
        <v>maraldinni</v>
      </c>
    </row>
    <row r="69" spans="1:2">
      <c r="A69" t="s">
        <v>577</v>
      </c>
      <c r="B69" t="str">
        <f t="shared" si="1"/>
        <v>maskib</v>
      </c>
    </row>
    <row r="70" spans="1:2">
      <c r="A70" t="s">
        <v>311</v>
      </c>
      <c r="B70" t="str">
        <f t="shared" si="1"/>
        <v>maski</v>
      </c>
    </row>
    <row r="71" spans="1:2">
      <c r="A71" t="s">
        <v>315</v>
      </c>
      <c r="B71" t="str">
        <f t="shared" si="1"/>
        <v>yelagatta</v>
      </c>
    </row>
    <row r="72" spans="1:2">
      <c r="A72" t="s">
        <v>578</v>
      </c>
      <c r="B72" t="str">
        <f t="shared" si="1"/>
        <v>anwariphc</v>
      </c>
    </row>
    <row r="73" spans="1:2">
      <c r="A73" t="s">
        <v>323</v>
      </c>
      <c r="B73" t="str">
        <f t="shared" si="1"/>
        <v>antaragangi</v>
      </c>
    </row>
    <row r="74" spans="1:2">
      <c r="A74" t="s">
        <v>327</v>
      </c>
      <c r="B74" t="str">
        <f t="shared" si="1"/>
        <v>medikinal</v>
      </c>
    </row>
    <row r="75" spans="1:2">
      <c r="A75" t="s">
        <v>579</v>
      </c>
      <c r="B75" t="str">
        <f t="shared" si="1"/>
        <v>medikinalphc</v>
      </c>
    </row>
    <row r="76" spans="1:2">
      <c r="A76" t="s">
        <v>336</v>
      </c>
      <c r="B76" t="str">
        <f t="shared" si="1"/>
        <v>bannigol</v>
      </c>
    </row>
    <row r="77" spans="1:2">
      <c r="A77" t="s">
        <v>580</v>
      </c>
      <c r="B77" t="str">
        <f t="shared" si="1"/>
        <v>makapursc</v>
      </c>
    </row>
    <row r="78" spans="1:2">
      <c r="A78" t="s">
        <v>581</v>
      </c>
      <c r="B78" t="str">
        <f t="shared" si="1"/>
        <v>makapurphc</v>
      </c>
    </row>
    <row r="79" spans="1:2">
      <c r="A79" t="s">
        <v>348</v>
      </c>
      <c r="B79" t="str">
        <f t="shared" si="1"/>
        <v>ashihala</v>
      </c>
    </row>
    <row r="80" spans="1:2">
      <c r="A80" t="s">
        <v>582</v>
      </c>
      <c r="B80" t="str">
        <f t="shared" si="1"/>
        <v>bayyapurasc</v>
      </c>
    </row>
    <row r="81" spans="1:2">
      <c r="A81" t="s">
        <v>358</v>
      </c>
      <c r="B81" t="str">
        <f t="shared" si="1"/>
        <v>ameengud</v>
      </c>
    </row>
    <row r="82" spans="1:2">
      <c r="A82" t="s">
        <v>362</v>
      </c>
      <c r="B82" t="str">
        <f t="shared" si="1"/>
        <v>athnoor</v>
      </c>
    </row>
    <row r="83" spans="1:2">
      <c r="A83" t="s">
        <v>366</v>
      </c>
      <c r="B83" t="str">
        <f t="shared" si="1"/>
        <v>chagabhavi</v>
      </c>
    </row>
    <row r="84" spans="1:2">
      <c r="A84" t="s">
        <v>371</v>
      </c>
      <c r="B84" t="str">
        <f t="shared" si="1"/>
        <v>ganadinni</v>
      </c>
    </row>
    <row r="85" spans="1:2">
      <c r="A85" t="s">
        <v>376</v>
      </c>
      <c r="B85" t="str">
        <f t="shared" si="1"/>
        <v>halapur</v>
      </c>
    </row>
    <row r="86" spans="1:2">
      <c r="A86" t="s">
        <v>380</v>
      </c>
      <c r="B86" t="str">
        <f t="shared" si="1"/>
        <v>harwapur</v>
      </c>
    </row>
    <row r="87" spans="1:2">
      <c r="A87" t="s">
        <v>384</v>
      </c>
      <c r="B87" t="str">
        <f t="shared" si="1"/>
        <v>hirebadaradinni</v>
      </c>
    </row>
    <row r="88" spans="1:2">
      <c r="A88" t="s">
        <v>388</v>
      </c>
      <c r="B88" t="str">
        <f t="shared" si="1"/>
        <v>jakkaldinni</v>
      </c>
    </row>
    <row r="89" spans="1:2">
      <c r="A89" t="s">
        <v>392</v>
      </c>
      <c r="B89" t="str">
        <f t="shared" si="1"/>
        <v>jeenoor</v>
      </c>
    </row>
    <row r="90" spans="1:2">
      <c r="A90" t="s">
        <v>396</v>
      </c>
      <c r="B90" t="str">
        <f t="shared" si="1"/>
        <v>madlapur</v>
      </c>
    </row>
    <row r="91" spans="1:2">
      <c r="A91" t="s">
        <v>400</v>
      </c>
      <c r="B91" t="str">
        <f t="shared" si="1"/>
        <v>nandihal</v>
      </c>
    </row>
    <row r="92" spans="1:2">
      <c r="A92" t="s">
        <v>404</v>
      </c>
      <c r="B92" t="str">
        <f t="shared" si="1"/>
        <v>neermanvi</v>
      </c>
    </row>
    <row r="93" spans="1:2">
      <c r="A93" t="s">
        <v>409</v>
      </c>
      <c r="B93" t="str">
        <f t="shared" si="1"/>
        <v>pamankallur</v>
      </c>
    </row>
    <row r="94" spans="1:2">
      <c r="A94" t="s">
        <v>413</v>
      </c>
      <c r="B94" t="str">
        <f t="shared" si="1"/>
        <v>sirwar</v>
      </c>
    </row>
    <row r="95" spans="1:2">
      <c r="A95" t="s">
        <v>417</v>
      </c>
      <c r="B95" t="str">
        <f t="shared" si="1"/>
        <v>ballatagi</v>
      </c>
    </row>
    <row r="96" spans="1:2">
      <c r="A96" t="s">
        <v>421</v>
      </c>
      <c r="B96" t="str">
        <f t="shared" si="1"/>
        <v>byagawat</v>
      </c>
    </row>
    <row r="97" spans="1:2">
      <c r="A97" t="s">
        <v>583</v>
      </c>
      <c r="B97" t="str">
        <f t="shared" si="1"/>
        <v>hirekotnekal</v>
      </c>
    </row>
    <row r="98" spans="1:2">
      <c r="A98" t="s">
        <v>428</v>
      </c>
      <c r="B98" t="str">
        <f t="shared" si="1"/>
        <v>pothnal</v>
      </c>
    </row>
    <row r="99" spans="1:2">
      <c r="A99" t="s">
        <v>432</v>
      </c>
      <c r="B99" t="str">
        <f t="shared" si="1"/>
        <v>thoranadinni</v>
      </c>
    </row>
    <row r="100" spans="1:2">
      <c r="A100" t="s">
        <v>435</v>
      </c>
      <c r="B100" t="str">
        <f t="shared" si="1"/>
        <v>kallur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65" zoomScaleNormal="65" topLeftCell="B1" workbookViewId="0">
      <selection activeCell="B1" sqref="B1"/>
    </sheetView>
  </sheetViews>
  <sheetFormatPr defaultColWidth="9" defaultRowHeight="14" outlineLevelCol="2"/>
  <cols>
    <col min="1" max="1" width="255.633333333333" customWidth="1"/>
  </cols>
  <sheetData>
    <row r="1" spans="1:2">
      <c r="A1" t="s">
        <v>584</v>
      </c>
      <c r="B1" t="str">
        <f>CONCATENATE(",",A61,",",A62,",",A63,",",A64,",",A65,",",A66,",",A67,",",A68,",",A69,",",A70,",",A71,",",A72,",",A73,",",A74,",",A75,",",A76,",",A77,",",A78,",",A79,",",A80,",",A81,",",A82,",",A83,",",A84,",",A85,",",A86,",",A87,",",A88,",",A89,",",A90,",",A91,",",A92,",",A93,",",A94,",",A95,",",A96,",",A97,",",A98,",",A99,",",A100)</f>
        <v>,{"code": "pg.aidabavi","name": "Aidabavi", "description": "Aidabavi",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"Aidabavi", "localName": null,"districtCode": "RAICHUR","districtName": "Raichur", "blockCode": "raichur.lingasugur", "districtTenantCode": "pg.aidabavi","regionName": null,"ulbGrade": null, "longitude": null, "latitude": null, "shapeFileLocation": null,"captcha": null,"code": "KA-RCH-4783755723","ddrName": null },  "address": "Karnataka","contactNumber": "6362222593" },{"code": "pg.gurguntasc","name": "Gurgunta SC", "description": "Gurgunta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"Gurgunta SC", "localName": null,"districtCode": "RAICHUR","districtName": "Raichur", "blockCode": "raichur.lingasugur", "districtTenantCode": "pg.gurguntasc","regionName": null,"ulbGrade": null, "longitude": null, "latitude": null, "shapeFileLocation": null,"captcha": null,"code": "KA-RCH-7584427533","ddrName": null },  "address": "Karnataka","contactNumber": "8197290524" },{"code": "pg.gurguntaphc","name": "Gurgunta PHC", "description": "Gurgunta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"Gurgunta PHC", "localName": null,"districtCode": "RAICHUR","districtName": "Raichur", "blockCode": "raichur.lingasugur", "districtTenantCode": "pg.gurguntaphc","regionName": null,"ulbGrade": null, "longitude": null, "latitude": null, "shapeFileLocation": null,"captcha": null,"code": "KA-RCH-7485716463","ddrName": null },  "address": "Karnataka","contactNumber": "8197290524" },{"code": "pg.huttisc","name": "Hutti SC", "description": "Hutti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"Hutti SC", "localName": null,"districtCode": "RAICHUR","districtName": "Raichur", "blockCode": "raichur.lingasugur", "districtTenantCode": "pg.huttisc","regionName": null,"ulbGrade": null, "longitude": null, "latitude": null, "shapeFileLocation": null,"captcha": null,"code": "KA-RCH-4514876434","ddrName": null },  "address": "Karnataka","contactNumber": "9448909987" },{"code": "pg.huttiphc","name": "Hutti PHC", "description": "Hutti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"Hutti PHC", "localName": null,"districtCode": "RAICHUR","districtName": "Raichur", "blockCode": "raichur.lingasugur", "districtTenantCode": "pg.huttiphc","regionName": null,"ulbGrade": null, "longitude": null, "latitude": null, "shapeFileLocation": null,"captcha": null,"code": "KA-RCH-8315844426","ddrName": null },  "address": "Karnataka","contactNumber": "9538249055" },{"code": "pg.gejjalgettasc","name": "Gejjalgetta SC", "description": "Gejjalgetta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"Gejjalgetta SC", "localName": null,"districtCode": "RAICHUR","districtName": "Raichur", "blockCode": "raichur.lingasugur", "districtTenantCode": "pg.gejjalgettasc","regionName": null,"ulbGrade": null, "longitude": null, "latitude": null, "shapeFileLocation": null,"captcha": null,"code": "KA-RCH-2267868426","ddrName": null },  "address": "Karnataka","contactNumber": "9148462247" },{"code": "pg.gejjalgettaphc","name": "Gejjalgetta PHC", "description": "Gejjalgetta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"Gejjalgetta PHC", "localName": null,"districtCode": "RAICHUR","districtName": "Raichur", "blockCode": "raichur.lingasugur", "districtTenantCode": "pg.gejjalgettaphc","regionName": null,"ulbGrade": null, "longitude": null, "latitude": null, "shapeFileLocation": null,"captcha": null,"code": "KA-RCH-6727164870","ddrName": null },  "address": "Karnataka","contactNumber": "8618310186" },{"code": "pg.maraldinni","name": "Maraldinni", "description": "Maraldinni",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"Maraldinni", "localName": null,"districtCode": "RAICHUR","districtName": "Raichur", "blockCode": "raichur.lingasugur", "districtTenantCode": "pg.maraldinni","regionName": null,"ulbGrade": null, "longitude": null, "latitude": null, "shapeFileLocation": null,"captcha": null,"code": "KA-RCH-2853776827","ddrName": null },  "address": "Karnataka","contactNumber": "9380532173" },{"code": "pg.maskib","name": "Maski B", "description": "Maski B",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"Maski B", "localName": null,"districtCode": "RAICHUR","districtName": "Raichur", "blockCode": "raichur.lingasugur", "districtTenantCode": "pg.maskib","regionName": null,"ulbGrade": null, "longitude": null, "latitude": null, "shapeFileLocation": null,"captcha": null,"code": "KA-RCH-7158568449","ddrName": null },  "address": "Karnataka","contactNumber": "8861946881" },{"code": "pg.maski","name": "Maski", "description": "Maski",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"Maski", "localName": null,"districtCode": "RAICHUR","districtName": "Raichur", "blockCode": "raichur.lingasugur", "districtTenantCode": "pg.maski","regionName": null,"ulbGrade": null, "longitude": null, "latitude": null, "shapeFileLocation": null,"captcha": null,"code": "KA-RCH-4736237852","ddrName": null },  "address": "Karnataka","contactNumber": "9945351881" },{"code": "pg.yelagatta","name": "Yelagatta", "description": "Yelagatta",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"Yelagatta", "localName": null,"districtCode": "RAICHUR","districtName": "Raichur", "blockCode": "raichur.lingasugur", "districtTenantCode": "pg.yelagatta","regionName": null,"ulbGrade": null, "longitude": null, "latitude": null, "shapeFileLocation": null,"captcha": null,"code": "KA-RCH-8764812361","ddrName": null },  "address": "Karnataka","contactNumber": "7353092683" },{"code": "pg.anwariphc","name": "Anwari PHC", "description": "Anwari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"Anwari PHC", "localName": null,"districtCode": "RAICHUR","districtName": "Raichur", "blockCode": "raichur.lingasugur", "districtTenantCode": "pg.anwariphc","regionName": null,"ulbGrade": null, "longitude": null, "latitude": null, "shapeFileLocation": null,"captcha": null,"code": "KA-RCH-6368441769","ddrName": null },  "address": "Karnataka","contactNumber": "9972841744" },{"code": "pg.antaragangi","name": "Antaragangi", "description": "Antaragangi",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"Antaragangi", "localName": null,"districtCode": "RAICHUR","districtName": "Raichur", "blockCode": "raichur.lingasugur", "districtTenantCode": "pg.antaragangi","regionName": null,"ulbGrade": null, "longitude": null, "latitude": null, "shapeFileLocation": null,"captcha": null,"code": "KA-RCH-2782473249","ddrName": null },  "address": "Karnataka","contactNumber": "9611482726" },{"code": "pg.medikinal","name": "Medikinal", "description": "Medikinal",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"Medikinal", "localName": null,"districtCode": "RAICHUR","districtName": "Raichur", "blockCode": "raichur.lingasugur", "districtTenantCode": "pg.medikinal","regionName": null,"ulbGrade": null, "longitude": null, "latitude": null, "shapeFileLocation": null,"captcha": null,"code": "KA-RCH-8831871572","ddrName": null },  "address": "Karnataka","contactNumber": "9880014459" },{"code": "pg.medikinalphc","name": "Medikinal PHC", "description": "Medikinal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"Medikinal PHC", "localName": null,"districtCode": "RAICHUR","districtName": "Raichur", "blockCode": "raichur.lingasugur", "districtTenantCode": "pg.medikinalphc","regionName": null,"ulbGrade": null, "longitude": null, "latitude": null, "shapeFileLocation": null,"captcha": null,"code": "KA-RCH-1416626123","ddrName": null },  "address": "Karnataka","contactNumber": "7349370137" },{"code": "pg.bannigol","name": "Bannigol", "description": "Bannigol",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"Bannigol", "localName": null,"districtCode": "RAICHUR","districtName": "Raichur", "blockCode": "raichur.lingasugur", "districtTenantCode": "pg.bannigol","regionName": null,"ulbGrade": null, "longitude": null, "latitude": null, "shapeFileLocation": null,"captcha": null,"code": "KA-RCH-3783137460","ddrName": null },  "address": "Karnataka","contactNumber": "7829516862" },{"code": "pg.makapursc","name": "Makapur SC", "description": "Makapur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"Makapur SC", "localName": null,"districtCode": "RAICHUR","districtName": "Raichur", "blockCode": "raichur.lingasugur", "districtTenantCode": "pg.makapursc","regionName": null,"ulbGrade": null, "longitude": null, "latitude": null, "shapeFileLocation": null,"captcha": null,"code": "KA-RCH-8846856519","ddrName": null },  "address": "Karnataka","contactNumber": "8495996475" },{"code": "pg.makapurphc","name": "Makapur PHC", "description": "Makapur PHC",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"Makapur PHC", "localName": null,"districtCode": "RAICHUR","districtName": "Raichur", "blockCode": "raichur.lingasugur", "districtTenantCode": "pg.makapurphc","regionName": null,"ulbGrade": null, "longitude": null, "latitude": null, "shapeFileLocation": null,"captcha": null,"code": "KA-RCH-3865487130","ddrName": null },  "address": "Karnataka","contactNumber": "9110262358" },{"code": "pg.ashihala","name": "Ashihala", "description": "Ashihala",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"Ashihala", "localName": null,"districtCode": "RAICHUR","districtName": "Raichur", "blockCode": "raichur.lingasugur", "districtTenantCode": "pg.ashihala","regionName": null,"ulbGrade": null, "longitude": null, "latitude": null, "shapeFileLocation": null,"captcha": null,"code": "KA-RCH-2526225657","ddrName": null },  "address": "Karnataka","contactNumber": "9964281214" },{"code": "pg.bayyapurasc","name": "Bayyapura SC", "description": "Bayyapura SC",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"Bayyapura SC", "localName": null,"districtCode": "RAICHUR","districtName": "Raichur", "blockCode": "raichur.lingasugur", "districtTenantCode": "pg.bayyapurasc","regionName": null,"ulbGrade": null, "longitude": null, "latitude": null, "shapeFileLocation": null,"captcha": null,"code": "KA-RCH-1115246728","ddrName": null },  "address": "Karnataka","contactNumber": "8970380008" },{"code": "pg.ameengud","name": "Ameengud", "description": "Ameengud",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"Ameengud", "localName": null,"districtCode": "RAICHUR","districtName": "Raichur", "blockCode": "raichur.manvi", "districtTenantCode": "pg.ameengud","regionName": null,"ulbGrade": null, "longitude": null, "latitude": null, "shapeFileLocation": null,"captcha": null,"code": "KA-RCH-7758182674","ddrName": null },  "address": "Karnataka","contactNumber": "9480840611" },{"code": "pg.athnoor","name": "Athnoor", "description": "Athnoor",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"Athnoor", "localName": null,"districtCode": "RAICHUR","districtName": "Raichur", "blockCode": "raichur.manvi", "districtTenantCode": "pg.athnoor","regionName": null,"ulbGrade": null, "longitude": null, "latitude": null, "shapeFileLocation": null,"captcha": null,"code": "KA-RCH-8147537289","ddrName": null },  "address": "Karnataka","contactNumber": "9686809925" },{"code": "pg.chagabhavi","name": "Chagabhavi", "description": "Chagabhavi",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"Chagabhavi", "localName": null,"districtCode": "RAICHUR","districtName": "Raichur", "blockCode": "raichur.manvi", "districtTenantCode": "pg.chagabhavi","regionName": null,"ulbGrade": null, "longitude": null, "latitude": null, "shapeFileLocation": null,"captcha": null,"code": "KA-RCH-7464822811","ddrName": null },  "address": "Karnataka","contactNumber": "95350 90402" },{"code": "pg.ganadinni","name": "Ganadinni", "description": "Ganadinni",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"Ganadinni", "localName": null,"districtCode": "RAICHUR","districtName": "Raichur", "blockCode": "raichur.manvi", "districtTenantCode": "pg.ganadinni","regionName": null,"ulbGrade": null, "longitude": null, "latitude": null, "shapeFileLocation": null,"captcha": null,"code": "KA-RCH-7857445147","ddrName": null },  "address": "Karnataka","contactNumber": "98456 78964" },{"code": "pg.halapur","name": "Halapur", "description": "Halapur",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"Halapur", "localName": null,"districtCode": "RAICHUR","districtName": "Raichur", "blockCode": "raichur.manvi", "districtTenantCode": "pg.halapur","regionName": null,"ulbGrade": null, "longitude": null, "latitude": null, "shapeFileLocation": null,"captcha": null,"code": "KA-RCH-4481753343","ddrName": null },  "address": "Karnataka","contactNumber": "9538248932" },{"code": "pg.harwapur","name": "Harwapur", "description": "Harwapur",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"Harwapur", "localName": null,"districtCode": "RAICHUR","districtName": "Raichur", "blockCode": "raichur.manvi", "districtTenantCode": "pg.harwapur","regionName": null,"ulbGrade": null, "longitude": null, "latitude": null, "shapeFileLocation": null,"captcha": null,"code": "KA-RCH-1131524421","ddrName": null },  "address": "Karnataka","contactNumber": "7204844354" },{"code": "pg.hirebadaradinni","name": "Hirebadaradinni", "description": "Hirebadaradinni",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"Hirebadaradinni", "localName": null,"districtCode": "RAICHUR","districtName": "Raichur", "blockCode": "raichur.manvi", "districtTenantCode": "pg.hirebadaradinni","regionName": null,"ulbGrade": null, "longitude": null, "latitude": null, "shapeFileLocation": null,"captcha": null,"code": "KA-RCH-1115246819","ddrName": null },  "address": "Karnataka","contactNumber": "8861970932" },{"code": "pg.jakkaldinni","name": "Jakkaldinni", "description": "Jakkaldinni",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"Jakkaldinni", "localName": null,"districtCode": "RAICHUR","districtName": "Raichur", "blockCode": "raichur.manvi", "districtTenantCode": "pg.jakkaldinni","regionName": null,"ulbGrade": null, "longitude": null, "latitude": null, "shapeFileLocation": null,"captcha": null,"code": "KA-RCH-3448143812","ddrName": null },  "address": "Karnataka","contactNumber": "8861563393" },{"code": "pg.jeenoor","name": "Jeenoor", "description": "Jeenoor",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"Jeenoor", "localName": null,"districtCode": "RAICHUR","districtName": "Raichur", "blockCode": "raichur.manvi", "districtTenantCode": "pg.jeenoor","regionName": null,"ulbGrade": null, "longitude": null, "latitude": null, "shapeFileLocation": null,"captcha": null,"code": "KA-RCH-6127687868","ddrName": null },  "address": "Karnataka","contactNumber": "9880349119" },{"code": "pg.madlapur","name": "Madlapur", "description": "Madlapur",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"Madlapur", "localName": null,"districtCode": "RAICHUR","districtName": "Raichur", "blockCode": "raichur.manvi", "districtTenantCode": "pg.madlapur","regionName": null,"ulbGrade": null, "longitude": null, "latitude": null, "shapeFileLocation": null,"captcha": null,"code": "KA-RCH-8386288115","ddrName": null },  "address": "Karnataka","contactNumber": "8618852727" },{"code": "pg.nandihal","name": "Nandihal", "description": "Nandihal",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"Nandihal", "localName": null,"districtCode": "RAICHUR","districtName": "Raichur", "blockCode": "raichur.manvi", "districtTenantCode": "pg.nandihal","regionName": null,"ulbGrade": null, "longitude": null, "latitude": null, "shapeFileLocation": null,"captcha": null,"code": "KA-RCH-3368716860","ddrName": null },  "address": "Karnataka","contactNumber": "9019124622" },{"code": "pg.neermanvi","name": "Neermanvi", "description": "Neermanvi",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"Neermanvi", "localName": null,"districtCode": "RAICHUR","districtName": "Raichur", "blockCode": "raichur.manvi", "districtTenantCode": "pg.neermanvi","regionName": null,"ulbGrade": null, "longitude": null, "latitude": null, "shapeFileLocation": null,"captcha": null,"code": "KA-RCH-2455378444","ddrName": null },  "address": "Karnataka","contactNumber": "7760447692" },{"code": "pg.pamankallur","name": "Pamankallur", "description": "Pamankallur", "centreType": "SC", "pincode": null,"domainUrl": "https://e4h-dev.selcofoundation.org", "type": "SC", "logoId": "https://selco-assets.s3.ap-south-1.amazonaws.com/logo.png", "imageId": null, "twitterUrl": null,"facebookUrl": null,"OfficeTimings": { "Mon - Fri": "9.00 AM - 6.00 PM" }, "city": { "name": "Pamankallur", "localName": null,"districtCode": "RAICHUR","districtName": "Raichur", "blockCode": "raichur.manvi", "districtTenantCode": "pg.pamankallur","regionName": null,"ulbGrade": null, "longitude": null, "latitude": null, "shapeFileLocation": null,"captcha": null,"code": "KA-RCH-7652482865","ddrName": null },  "address": "Karnataka","contactNumber": "9480840609" },{"code": "pg.sirwar","name": "Sirwar", "description": "Sirwar",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"Sirwar", "localName": null,"districtCode": "RAICHUR","districtName": "Raichur", "blockCode": "raichur.manvi", "districtTenantCode": "pg.sirwar","regionName": null,"ulbGrade": null, "longitude": null, "latitude": null, "shapeFileLocation": null,"captcha": null,"code": "KA-RCH-6523847371","ddrName": null },  "address": "Karnataka","contactNumber": "8105190021" },{"code": "pg.ballatagi","name": "Ballatagi", "description": "Ballatagi",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"Ballatagi", "localName": null,"districtCode": "RAICHUR","districtName": "Raichur", "blockCode": "raichur.manvi", "districtTenantCode": "pg.ballatagi","regionName": null,"ulbGrade": null, "longitude": null, "latitude": null, "shapeFileLocation": null,"captcha": null,"code": "KA-RCH-1568111635","ddrName": null },  "address": "Karnataka","contactNumber": "9986008901" },{"code": "pg.byagawat","name": "Byagawat", "description": "Byagawat",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"Byagawat", "localName": null,"districtCode": "RAICHUR","districtName": "Raichur", "blockCode": "raichur.manvi", "districtTenantCode": "pg.byagawat","regionName": null,"ulbGrade": null, "longitude": null, "latitude": null, "shapeFileLocation": null,"captcha": null,"code": "KA-RCH-8345686177","ddrName": null },  "address": "Karnataka","contactNumber": "7019493475" },{"code": "pg.hire-kotnekal","name": "Hire- kotnekal", "description": "Hire- kotnekal",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"Hire- kotnekal", "localName": null,"districtCode": "RAICHUR","districtName": "Raichur", "blockCode": "raichur.manvi", "districtTenantCode": "pg.hire-kotnekal","regionName": null,"ulbGrade": null, "longitude": null, "latitude": null, "shapeFileLocation": null,"captcha": null,"code": "KA-RCH-8372853575","ddrName": null },  "address": "Karnataka","contactNumber": "9741132578" },{"code": "pg.pothnal","name": "Pothnal", "description": "Pothnal",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"Pothnal", "localName": null,"districtCode": "RAICHUR","districtName": "Raichur", "blockCode": "raichur.manvi", "districtTenantCode": "pg.pothnal","regionName": null,"ulbGrade": null, "longitude": null, "latitude": null, "shapeFileLocation": null,"captcha": null,"code": "KA-RCH-2633155318","ddrName": null },  "address": "Karnataka","contactNumber": "7019705987" },{"code": "pg.thoranadinni","name": "Thoranadinni", "description": "Thoranadinni",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"Thoranadinni", "localName": null,"districtCode": "RAICHUR","districtName": "Raichur", "blockCode": "raichur.manvi", "districtTenantCode": "pg.thoranadinni","regionName": null,"ulbGrade": null, "longitude": null, "latitude": null, "shapeFileLocation": null,"captcha": null,"code": "KA-RCH-2633155318","ddrName": null },  "address": "Karnataka","contactNumber": "9986749194" },{"code": "pg.kallur","name": "Kallur", "description": "Kallur", "centreType": "PHC", "pincode": null,"domainUrl": "https://e4h-dev.selcofoundation.org", "type": "PHC", "logoId": "https://selco-assets.s3.ap-south-1.amazonaws.com/logo.png", "imageId": null, "twitterUrl": null,"facebookUrl": null,"OfficeTimings": { "Mon - Fri": "9.00 AM - 6.00 PM" }, "city": { "name": "Kallur", "localName": null,"districtCode": "RAICHUR","districtName": "Raichur", "blockCode": "raichur.manvi", "districtTenantCode": "pg.kallur","regionName": null,"ulbGrade": null, "longitude": null, "latitude": null, "shapeFileLocation": null,"captcha": null,"code": "KA-RCH-6523847371","ddrName": null },  "address": "Karnataka","contactNumber": "9980467005" }</v>
      </c>
    </row>
    <row r="2" spans="1:1">
      <c r="A2" t="s">
        <v>585</v>
      </c>
    </row>
    <row r="3" spans="1:1">
      <c r="A3" t="s">
        <v>586</v>
      </c>
    </row>
    <row r="4" spans="1:3">
      <c r="A4" t="s">
        <v>587</v>
      </c>
      <c r="C4" s="1"/>
    </row>
    <row r="5" spans="1:1">
      <c r="A5" t="s">
        <v>588</v>
      </c>
    </row>
    <row r="6" spans="1:1">
      <c r="A6" t="s">
        <v>589</v>
      </c>
    </row>
    <row r="7" spans="1:1">
      <c r="A7" t="s">
        <v>590</v>
      </c>
    </row>
    <row r="8" spans="1:1">
      <c r="A8" t="s">
        <v>591</v>
      </c>
    </row>
    <row r="9" spans="1:1">
      <c r="A9" t="s">
        <v>592</v>
      </c>
    </row>
    <row r="10" spans="1:1">
      <c r="A10" t="s">
        <v>593</v>
      </c>
    </row>
    <row r="11" spans="1:1">
      <c r="A11" t="s">
        <v>594</v>
      </c>
    </row>
    <row r="12" spans="1:1">
      <c r="A12" t="s">
        <v>595</v>
      </c>
    </row>
    <row r="13" spans="1:1">
      <c r="A13" t="s">
        <v>596</v>
      </c>
    </row>
    <row r="14" spans="1:1">
      <c r="A14" t="s">
        <v>597</v>
      </c>
    </row>
    <row r="15" spans="1:1">
      <c r="A15" t="s">
        <v>598</v>
      </c>
    </row>
    <row r="16" spans="1:1">
      <c r="A16" t="s">
        <v>599</v>
      </c>
    </row>
    <row r="17" spans="1:1">
      <c r="A17" t="s">
        <v>600</v>
      </c>
    </row>
    <row r="18" spans="1:1">
      <c r="A18" t="s">
        <v>601</v>
      </c>
    </row>
    <row r="19" spans="1:1">
      <c r="A19" t="s">
        <v>602</v>
      </c>
    </row>
    <row r="20" spans="1:1">
      <c r="A20" t="s">
        <v>603</v>
      </c>
    </row>
    <row r="21" spans="1:1">
      <c r="A21" t="s">
        <v>604</v>
      </c>
    </row>
    <row r="22" spans="1:1">
      <c r="A22" t="s">
        <v>605</v>
      </c>
    </row>
    <row r="23" spans="1:1">
      <c r="A23" t="s">
        <v>606</v>
      </c>
    </row>
    <row r="24" spans="1:1">
      <c r="A24" t="s">
        <v>607</v>
      </c>
    </row>
    <row r="25" spans="1:1">
      <c r="A25" t="s">
        <v>608</v>
      </c>
    </row>
    <row r="26" spans="1:1">
      <c r="A26" t="s">
        <v>609</v>
      </c>
    </row>
    <row r="27" spans="1:1">
      <c r="A27" t="s">
        <v>610</v>
      </c>
    </row>
    <row r="28" spans="1:1">
      <c r="A28" t="s">
        <v>611</v>
      </c>
    </row>
    <row r="29" spans="1:1">
      <c r="A29" t="s">
        <v>612</v>
      </c>
    </row>
    <row r="30" spans="1:1">
      <c r="A30" t="s">
        <v>613</v>
      </c>
    </row>
    <row r="31" spans="1:1">
      <c r="A31" t="s">
        <v>614</v>
      </c>
    </row>
    <row r="32" spans="1:1">
      <c r="A32" t="s">
        <v>615</v>
      </c>
    </row>
    <row r="33" spans="1:1">
      <c r="A33" t="s">
        <v>616</v>
      </c>
    </row>
    <row r="34" spans="1:1">
      <c r="A34" t="s">
        <v>617</v>
      </c>
    </row>
    <row r="35" spans="1:1">
      <c r="A35" t="s">
        <v>618</v>
      </c>
    </row>
    <row r="36" spans="1:1">
      <c r="A36" t="s">
        <v>619</v>
      </c>
    </row>
    <row r="37" spans="1:1">
      <c r="A37" t="s">
        <v>620</v>
      </c>
    </row>
    <row r="38" spans="1:1">
      <c r="A38" t="s">
        <v>621</v>
      </c>
    </row>
    <row r="39" spans="1:1">
      <c r="A39" t="s">
        <v>622</v>
      </c>
    </row>
    <row r="40" spans="1:1">
      <c r="A40" t="s">
        <v>623</v>
      </c>
    </row>
    <row r="41" spans="1:1">
      <c r="A41" t="s">
        <v>624</v>
      </c>
    </row>
    <row r="42" spans="1:1">
      <c r="A42" t="s">
        <v>625</v>
      </c>
    </row>
    <row r="43" spans="1:1">
      <c r="A43" t="s">
        <v>626</v>
      </c>
    </row>
    <row r="44" spans="1:1">
      <c r="A44" t="s">
        <v>627</v>
      </c>
    </row>
    <row r="45" spans="1:1">
      <c r="A45" t="s">
        <v>628</v>
      </c>
    </row>
    <row r="46" spans="1:1">
      <c r="A46" t="s">
        <v>629</v>
      </c>
    </row>
    <row r="47" spans="1:1">
      <c r="A47" t="s">
        <v>630</v>
      </c>
    </row>
    <row r="48" spans="1:1">
      <c r="A48" t="s">
        <v>631</v>
      </c>
    </row>
    <row r="49" spans="1:1">
      <c r="A49" t="s">
        <v>632</v>
      </c>
    </row>
    <row r="50" spans="1:1">
      <c r="A50" t="s">
        <v>633</v>
      </c>
    </row>
    <row r="51" spans="1:1">
      <c r="A51" t="s">
        <v>634</v>
      </c>
    </row>
    <row r="52" spans="1:1">
      <c r="A52" t="s">
        <v>635</v>
      </c>
    </row>
    <row r="53" spans="1:1">
      <c r="A53" t="s">
        <v>636</v>
      </c>
    </row>
    <row r="54" spans="1:1">
      <c r="A54" t="s">
        <v>637</v>
      </c>
    </row>
    <row r="55" spans="1:1">
      <c r="A55" t="s">
        <v>638</v>
      </c>
    </row>
    <row r="56" spans="1:1">
      <c r="A56" t="s">
        <v>639</v>
      </c>
    </row>
    <row r="57" spans="1:1">
      <c r="A57" t="s">
        <v>640</v>
      </c>
    </row>
    <row r="58" spans="1:1">
      <c r="A58" t="s">
        <v>641</v>
      </c>
    </row>
    <row r="59" spans="1:1">
      <c r="A59" t="s">
        <v>642</v>
      </c>
    </row>
    <row r="60" spans="1:1">
      <c r="A60" t="s">
        <v>643</v>
      </c>
    </row>
    <row r="61" spans="1:1">
      <c r="A61" t="s">
        <v>644</v>
      </c>
    </row>
    <row r="62" spans="1:1">
      <c r="A62" t="s">
        <v>645</v>
      </c>
    </row>
    <row r="63" spans="1:1">
      <c r="A63" t="s">
        <v>646</v>
      </c>
    </row>
    <row r="64" spans="1:1">
      <c r="A64" t="s">
        <v>647</v>
      </c>
    </row>
    <row r="65" spans="1:1">
      <c r="A65" t="s">
        <v>648</v>
      </c>
    </row>
    <row r="66" spans="1:1">
      <c r="A66" t="s">
        <v>649</v>
      </c>
    </row>
    <row r="67" spans="1:1">
      <c r="A67" t="s">
        <v>650</v>
      </c>
    </row>
    <row r="68" spans="1:1">
      <c r="A68" t="s">
        <v>651</v>
      </c>
    </row>
    <row r="69" spans="1:1">
      <c r="A69" t="s">
        <v>652</v>
      </c>
    </row>
    <row r="70" spans="1:1">
      <c r="A70" t="s">
        <v>653</v>
      </c>
    </row>
    <row r="71" spans="1:1">
      <c r="A71" t="s">
        <v>654</v>
      </c>
    </row>
    <row r="72" spans="1:1">
      <c r="A72" t="s">
        <v>655</v>
      </c>
    </row>
    <row r="73" spans="1:1">
      <c r="A73" t="s">
        <v>656</v>
      </c>
    </row>
    <row r="74" spans="1:1">
      <c r="A74" t="s">
        <v>657</v>
      </c>
    </row>
    <row r="75" spans="1:1">
      <c r="A75" t="s">
        <v>658</v>
      </c>
    </row>
    <row r="76" spans="1:1">
      <c r="A76" t="s">
        <v>659</v>
      </c>
    </row>
    <row r="77" spans="1:1">
      <c r="A77" t="s">
        <v>660</v>
      </c>
    </row>
    <row r="78" spans="1:1">
      <c r="A78" t="s">
        <v>661</v>
      </c>
    </row>
    <row r="79" spans="1:1">
      <c r="A79" t="s">
        <v>662</v>
      </c>
    </row>
    <row r="80" spans="1:1">
      <c r="A80" t="s">
        <v>663</v>
      </c>
    </row>
    <row r="81" spans="1:1">
      <c r="A81" t="s">
        <v>664</v>
      </c>
    </row>
    <row r="82" spans="1:1">
      <c r="A82" t="s">
        <v>665</v>
      </c>
    </row>
    <row r="83" spans="1:1">
      <c r="A83" t="s">
        <v>666</v>
      </c>
    </row>
    <row r="84" spans="1:1">
      <c r="A84" t="s">
        <v>667</v>
      </c>
    </row>
    <row r="85" spans="1:1">
      <c r="A85" t="s">
        <v>668</v>
      </c>
    </row>
    <row r="86" spans="1:1">
      <c r="A86" t="s">
        <v>669</v>
      </c>
    </row>
    <row r="87" spans="1:1">
      <c r="A87" t="s">
        <v>670</v>
      </c>
    </row>
    <row r="88" spans="1:1">
      <c r="A88" t="s">
        <v>671</v>
      </c>
    </row>
    <row r="89" spans="1:1">
      <c r="A89" t="s">
        <v>672</v>
      </c>
    </row>
    <row r="90" spans="1:1">
      <c r="A90" t="s">
        <v>673</v>
      </c>
    </row>
    <row r="91" spans="1:1">
      <c r="A91" t="s">
        <v>674</v>
      </c>
    </row>
    <row r="92" spans="1:1">
      <c r="A92" t="s">
        <v>675</v>
      </c>
    </row>
    <row r="93" spans="1:1">
      <c r="A93" t="s">
        <v>676</v>
      </c>
    </row>
    <row r="94" spans="1:1">
      <c r="A94" t="s">
        <v>677</v>
      </c>
    </row>
    <row r="95" spans="1:1">
      <c r="A95" t="s">
        <v>678</v>
      </c>
    </row>
    <row r="96" spans="1:1">
      <c r="A96" t="s">
        <v>679</v>
      </c>
    </row>
    <row r="97" spans="1:1">
      <c r="A97" t="s">
        <v>680</v>
      </c>
    </row>
    <row r="98" spans="1:1">
      <c r="A98" t="s">
        <v>681</v>
      </c>
    </row>
    <row r="99" spans="1:1">
      <c r="A99" t="s">
        <v>682</v>
      </c>
    </row>
    <row r="100" spans="1:1">
      <c r="A100" t="s">
        <v>683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workbookViewId="0">
      <selection activeCell="B1" sqref="B1"/>
    </sheetView>
  </sheetViews>
  <sheetFormatPr defaultColWidth="9" defaultRowHeight="14" outlineLevelCol="1"/>
  <cols>
    <col min="1" max="1" width="44.725" customWidth="1"/>
  </cols>
  <sheetData>
    <row r="1" spans="1:2">
      <c r="A1" t="s">
        <v>684</v>
      </c>
      <c r="B1" t="str">
        <f>CONCATENATE(A1,",",A2,",",A3,",",A4,",",A5,",",A6,",",A7,",",A8,",",A9,",",A10,",",A11,",",A12,",",A13,",",A14,",",A15,",",A16,",",A17,",",A18,",",A19,",",A20,",",A21,",",A22,",",A23,",",A24,",",A25,",",A26,",",A27,",",A28,",",A29,",",A30,",",A31,",",A32,",",A33,",",A34,",",A35,",",A36,",",A37,",",A38,",",A39,",",A40,",",A41,",",A42,",",A43,",",A44,",",A45,",",A46,",",A47,",",A48,",",A49,",",A50,",",A51,",",A52,",",A53,",",A54,",",A55,",",A56,",",A57,",",A58,",",A59,",",A60,",",A61,",",A62,",",A63,",",A64,",",A65,",",A66,",",A67,",",A68,",",A69,",",A70,",",A71,",",A72,",",A73,",",A74,",",A75,",",A76,",",A77,",",A78,",",A79,",",A80,",",A81,",",A82,",",A83,",",A84,",",A85,",",A86,",",A87,",",A88,",",A89,",",A90,",",A91,",",A92,",",A93,",",A94,",",A95,",",A96,",",A97,",",A98,",",A99,",",A100)</f>
        <v>{"code":"pg.chandrabandaprimaryhealthcentre"},{"code":"pg.shakawadisubcentre"},{"code":"pg.wadlursubcentre"},{"code":"pg.harijanwadaurbanprimaryhealthcentre"},{"code":"pg.bijanngerasubcentre"},{"code":"pg.deosugursubcentre"},{"code":"pg.urbanmaternityhealthcenter"},{"code":"pg.ragimangaddaurbanprimaryhealthcentre"},{"code":"pg.siyatalaburbanprimaryhealthcentre"},{"code":"pg.lbsnagarurbanprimaryhealthcentre"},{"code":"pg.wadwatti"},{"code":"pg.kalmalasc"},{"code":"pg.kalmalaphc"},{"code":"pg.matamarisc"},{"code":"pg.matamariphc"},{"code":"pg.gillesugur"},{"code":"pg.gillesuru"},{"code":"pg.bullapur"},{"code":"pg.gandhala"},{"code":"pg.ganadhal"},{"code":"pg.mustur"},{"code":"pg.masarkal"},{"code":"pg.kopparsc"},{"code":"pg.yatgal"},{"code":"pg.devadurgatalukahospital"},{"code":"pg.jalahalli"},{"code":"pg.karigudda"},{"code":"pg.galagsc"},{"code":"pg.ramnal"},{"code":"pg.galagphc"},{"code":"pg.ramdurga(jagatagal)"},{"code":"pg.ramdurga"},{"code":"pg.gabbur"},{"code":"pg.nagadadinni"},{"code":"pg.sunkeshwarhal"},{"code":"pg.bganekal"},{"code":"pg.herundi"},{"code":"pg.karadigudda"},{"code":"pg.alkoda"},{"code":"pg.chikahonakoni"},{"code":"pg.badarli"},{"code":"pg.harapur"},{"code":"pg.badarli"},{"code":"pg.harapur"},{"code":"pg.paparaocamp"},{"code":"pg.balganura"},{"code":"pg.goudanbhavi"},{"code":"pg.balaganur"},{"code":"pg.jawalgerasc"},{"code":"pg.jawalgeraphc"},{"code":"pg.rhno1sc"},{"code":"pg.rhno2sc"},{"code":"pg.rhno2phc"},{"code":"pg.salagundasc"},{"code":"pg.dhadesugur"},{"code":"pg.salagunda"},{"code":"pg.thurvihalsc"},{"code":"pg.gandhinagar"},{"code":"pg.gandhinagara"},{"code":"pg.turvihalphc"},{"code":"pg.aidabavi"},{"code":"pg.gurguntasc"},{"code":"pg.gurguntaphc"},{"code":"pg.huttisc"},{"code":"pg.huttiphc"},{"code":"pg.gejjalgettasc"},{"code":"pg.gejjalgettaphc"},{"code":"pg.maraldinni"},{"code":"pg.maskib"},{"code":"pg.maski"},{"code":"pg.yelagatta"},{"code":"pg.anwariphc"},{"code":"pg.antaragangi"},{"code":"pg.medikinal"},{"code":"pg.medikinalphc"},{"code":"pg.bannigol"},{"code":"pg.makapursc"},{"code":"pg.makapurphc"},{"code":"pg.ashihala"},{"code":"pg.bayyapurasc"},{"code":"pg.ameengud"},{"code":"pg.athnoor"},{"code":"pg.chagabhavi"},{"code":"pg.ganadinni"},{"code":"pg.halapur"},{"code":"pg.harwapur"},{"code":"pg.hirebadaradinni"},{"code":"pg.jakkaldinni"},{"code":"pg.jeenoor"},{"code":"pg.madlapur"},{"code":"pg.nandihal"},{"code":"pg.neermanvi"},{"code":"pg.pamankallur"},{"code":"pg.sirwar"},{"code":"pg.ballatagi"},{"code":"pg.byagawat"},{"code":"pg.hire-kotnekal"},{"code":"pg.pothnal"},{"code":"pg.thoranadinni"},{"code":"pg.kallur"}</v>
      </c>
    </row>
    <row r="2" spans="1:1">
      <c r="A2" t="s">
        <v>685</v>
      </c>
    </row>
    <row r="3" spans="1:1">
      <c r="A3" t="s">
        <v>686</v>
      </c>
    </row>
    <row r="4" spans="1:1">
      <c r="A4" t="s">
        <v>687</v>
      </c>
    </row>
    <row r="5" spans="1:1">
      <c r="A5" t="s">
        <v>688</v>
      </c>
    </row>
    <row r="6" spans="1:1">
      <c r="A6" t="s">
        <v>689</v>
      </c>
    </row>
    <row r="7" spans="1:1">
      <c r="A7" t="s">
        <v>690</v>
      </c>
    </row>
    <row r="8" spans="1:1">
      <c r="A8" t="s">
        <v>691</v>
      </c>
    </row>
    <row r="9" spans="1:1">
      <c r="A9" t="s">
        <v>692</v>
      </c>
    </row>
    <row r="10" spans="1:1">
      <c r="A10" t="s">
        <v>693</v>
      </c>
    </row>
    <row r="11" spans="1:1">
      <c r="A11" t="s">
        <v>694</v>
      </c>
    </row>
    <row r="12" spans="1:1">
      <c r="A12" t="s">
        <v>695</v>
      </c>
    </row>
    <row r="13" spans="1:1">
      <c r="A13" t="s">
        <v>696</v>
      </c>
    </row>
    <row r="14" spans="1:1">
      <c r="A14" t="s">
        <v>697</v>
      </c>
    </row>
    <row r="15" spans="1:1">
      <c r="A15" t="s">
        <v>698</v>
      </c>
    </row>
    <row r="16" spans="1:1">
      <c r="A16" t="s">
        <v>699</v>
      </c>
    </row>
    <row r="17" spans="1:1">
      <c r="A17" t="s">
        <v>700</v>
      </c>
    </row>
    <row r="18" spans="1:1">
      <c r="A18" t="s">
        <v>701</v>
      </c>
    </row>
    <row r="19" spans="1:1">
      <c r="A19" t="s">
        <v>702</v>
      </c>
    </row>
    <row r="20" spans="1:1">
      <c r="A20" t="s">
        <v>703</v>
      </c>
    </row>
    <row r="21" spans="1:1">
      <c r="A21" t="s">
        <v>704</v>
      </c>
    </row>
    <row r="22" spans="1:1">
      <c r="A22" t="s">
        <v>705</v>
      </c>
    </row>
    <row r="23" spans="1:1">
      <c r="A23" t="s">
        <v>706</v>
      </c>
    </row>
    <row r="24" spans="1:1">
      <c r="A24" t="s">
        <v>707</v>
      </c>
    </row>
    <row r="25" spans="1:1">
      <c r="A25" t="s">
        <v>708</v>
      </c>
    </row>
    <row r="26" spans="1:1">
      <c r="A26" t="s">
        <v>709</v>
      </c>
    </row>
    <row r="27" spans="1:1">
      <c r="A27" t="s">
        <v>710</v>
      </c>
    </row>
    <row r="28" spans="1:1">
      <c r="A28" t="s">
        <v>711</v>
      </c>
    </row>
    <row r="29" spans="1:1">
      <c r="A29" t="s">
        <v>712</v>
      </c>
    </row>
    <row r="30" spans="1:1">
      <c r="A30" t="s">
        <v>713</v>
      </c>
    </row>
    <row r="31" spans="1:1">
      <c r="A31" t="s">
        <v>714</v>
      </c>
    </row>
    <row r="32" spans="1:1">
      <c r="A32" t="s">
        <v>715</v>
      </c>
    </row>
    <row r="33" spans="1:1">
      <c r="A33" t="s">
        <v>716</v>
      </c>
    </row>
    <row r="34" spans="1:1">
      <c r="A34" t="s">
        <v>717</v>
      </c>
    </row>
    <row r="35" spans="1:1">
      <c r="A35" t="s">
        <v>718</v>
      </c>
    </row>
    <row r="36" spans="1:1">
      <c r="A36" t="s">
        <v>719</v>
      </c>
    </row>
    <row r="37" spans="1:1">
      <c r="A37" t="s">
        <v>720</v>
      </c>
    </row>
    <row r="38" spans="1:1">
      <c r="A38" t="s">
        <v>721</v>
      </c>
    </row>
    <row r="39" spans="1:1">
      <c r="A39" t="s">
        <v>722</v>
      </c>
    </row>
    <row r="40" spans="1:1">
      <c r="A40" t="s">
        <v>723</v>
      </c>
    </row>
    <row r="41" spans="1:1">
      <c r="A41" t="s">
        <v>724</v>
      </c>
    </row>
    <row r="42" spans="1:1">
      <c r="A42" t="s">
        <v>725</v>
      </c>
    </row>
    <row r="43" spans="1:1">
      <c r="A43" t="s">
        <v>724</v>
      </c>
    </row>
    <row r="44" spans="1:1">
      <c r="A44" t="s">
        <v>725</v>
      </c>
    </row>
    <row r="45" spans="1:1">
      <c r="A45" t="s">
        <v>726</v>
      </c>
    </row>
    <row r="46" spans="1:1">
      <c r="A46" t="s">
        <v>727</v>
      </c>
    </row>
    <row r="47" spans="1:1">
      <c r="A47" t="s">
        <v>728</v>
      </c>
    </row>
    <row r="48" spans="1:1">
      <c r="A48" t="s">
        <v>729</v>
      </c>
    </row>
    <row r="49" spans="1:1">
      <c r="A49" t="s">
        <v>730</v>
      </c>
    </row>
    <row r="50" spans="1:1">
      <c r="A50" t="s">
        <v>731</v>
      </c>
    </row>
    <row r="51" spans="1:1">
      <c r="A51" t="s">
        <v>732</v>
      </c>
    </row>
    <row r="52" spans="1:1">
      <c r="A52" t="s">
        <v>733</v>
      </c>
    </row>
    <row r="53" spans="1:1">
      <c r="A53" t="s">
        <v>734</v>
      </c>
    </row>
    <row r="54" spans="1:1">
      <c r="A54" t="s">
        <v>735</v>
      </c>
    </row>
    <row r="55" spans="1:1">
      <c r="A55" t="s">
        <v>736</v>
      </c>
    </row>
    <row r="56" spans="1:1">
      <c r="A56" t="s">
        <v>737</v>
      </c>
    </row>
    <row r="57" spans="1:1">
      <c r="A57" t="s">
        <v>738</v>
      </c>
    </row>
    <row r="58" spans="1:1">
      <c r="A58" t="s">
        <v>739</v>
      </c>
    </row>
    <row r="59" spans="1:1">
      <c r="A59" t="s">
        <v>740</v>
      </c>
    </row>
    <row r="60" spans="1:1">
      <c r="A60" t="s">
        <v>741</v>
      </c>
    </row>
    <row r="61" spans="1:1">
      <c r="A61" t="s">
        <v>742</v>
      </c>
    </row>
    <row r="62" spans="1:1">
      <c r="A62" t="s">
        <v>743</v>
      </c>
    </row>
    <row r="63" spans="1:1">
      <c r="A63" t="s">
        <v>744</v>
      </c>
    </row>
    <row r="64" spans="1:1">
      <c r="A64" t="s">
        <v>745</v>
      </c>
    </row>
    <row r="65" spans="1:1">
      <c r="A65" t="s">
        <v>746</v>
      </c>
    </row>
    <row r="66" spans="1:1">
      <c r="A66" t="s">
        <v>747</v>
      </c>
    </row>
    <row r="67" spans="1:1">
      <c r="A67" t="s">
        <v>748</v>
      </c>
    </row>
    <row r="68" spans="1:1">
      <c r="A68" t="s">
        <v>749</v>
      </c>
    </row>
    <row r="69" spans="1:1">
      <c r="A69" t="s">
        <v>750</v>
      </c>
    </row>
    <row r="70" spans="1:1">
      <c r="A70" t="s">
        <v>751</v>
      </c>
    </row>
    <row r="71" spans="1:1">
      <c r="A71" t="s">
        <v>752</v>
      </c>
    </row>
    <row r="72" spans="1:1">
      <c r="A72" t="s">
        <v>753</v>
      </c>
    </row>
    <row r="73" spans="1:1">
      <c r="A73" t="s">
        <v>754</v>
      </c>
    </row>
    <row r="74" spans="1:1">
      <c r="A74" t="s">
        <v>755</v>
      </c>
    </row>
    <row r="75" spans="1:1">
      <c r="A75" t="s">
        <v>756</v>
      </c>
    </row>
    <row r="76" spans="1:1">
      <c r="A76" t="s">
        <v>757</v>
      </c>
    </row>
    <row r="77" spans="1:1">
      <c r="A77" t="s">
        <v>758</v>
      </c>
    </row>
    <row r="78" spans="1:1">
      <c r="A78" t="s">
        <v>759</v>
      </c>
    </row>
    <row r="79" spans="1:1">
      <c r="A79" t="s">
        <v>760</v>
      </c>
    </row>
    <row r="80" spans="1:1">
      <c r="A80" t="s">
        <v>761</v>
      </c>
    </row>
    <row r="81" spans="1:1">
      <c r="A81" t="s">
        <v>762</v>
      </c>
    </row>
    <row r="82" spans="1:1">
      <c r="A82" t="s">
        <v>763</v>
      </c>
    </row>
    <row r="83" spans="1:1">
      <c r="A83" t="s">
        <v>764</v>
      </c>
    </row>
    <row r="84" spans="1:1">
      <c r="A84" t="s">
        <v>765</v>
      </c>
    </row>
    <row r="85" spans="1:1">
      <c r="A85" t="s">
        <v>766</v>
      </c>
    </row>
    <row r="86" spans="1:1">
      <c r="A86" t="s">
        <v>767</v>
      </c>
    </row>
    <row r="87" spans="1:1">
      <c r="A87" t="s">
        <v>768</v>
      </c>
    </row>
    <row r="88" spans="1:1">
      <c r="A88" t="s">
        <v>769</v>
      </c>
    </row>
    <row r="89" spans="1:1">
      <c r="A89" t="s">
        <v>770</v>
      </c>
    </row>
    <row r="90" spans="1:1">
      <c r="A90" t="s">
        <v>771</v>
      </c>
    </row>
    <row r="91" spans="1:1">
      <c r="A91" t="s">
        <v>772</v>
      </c>
    </row>
    <row r="92" spans="1:1">
      <c r="A92" t="s">
        <v>773</v>
      </c>
    </row>
    <row r="93" spans="1:1">
      <c r="A93" t="s">
        <v>774</v>
      </c>
    </row>
    <row r="94" spans="1:1">
      <c r="A94" t="s">
        <v>775</v>
      </c>
    </row>
    <row r="95" spans="1:1">
      <c r="A95" t="s">
        <v>776</v>
      </c>
    </row>
    <row r="96" spans="1:1">
      <c r="A96" t="s">
        <v>777</v>
      </c>
    </row>
    <row r="97" spans="1:1">
      <c r="A97" t="s">
        <v>778</v>
      </c>
    </row>
    <row r="98" spans="1:1">
      <c r="A98" t="s">
        <v>779</v>
      </c>
    </row>
    <row r="99" spans="1:1">
      <c r="A99" t="s">
        <v>780</v>
      </c>
    </row>
    <row r="100" spans="1:1">
      <c r="A100" t="s">
        <v>781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2024-06-13T04:43:00Z</dcterms:created>
  <dcterms:modified xsi:type="dcterms:W3CDTF">2024-07-03T10:09:07Z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0B0C25AAECFE4B838A5334A619926F7A_12</vt:lpwstr>
  </property>
  <property fmtid="{D5CDD505-2E9C-101B-9397-08002B2CF9AE}" pid="3" name="KSOProductBuildVer">
    <vt:lpwstr>1033-12.2.0.17119</vt:lpwstr>
  </property>
</Properties>
</file>