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504a45a3011168/Desktop/HA Balloon/Telemetery/2022-04-29/"/>
    </mc:Choice>
  </mc:AlternateContent>
  <xr:revisionPtr revIDLastSave="2" documentId="13_ncr:1_{7BBE953C-6629-49BB-84AE-2101432DD37B}" xr6:coauthVersionLast="47" xr6:coauthVersionMax="47" xr10:uidLastSave="{7F2DA300-A28E-4149-9D1D-750A570DF009}"/>
  <bookViews>
    <workbookView xWindow="-120" yWindow="-120" windowWidth="29040" windowHeight="15720" xr2:uid="{CE570DA5-81D3-4D9B-B147-3004C33FA3D5}"/>
  </bookViews>
  <sheets>
    <sheet name="Telemetry" sheetId="5" r:id="rId1"/>
    <sheet name="Status" sheetId="6" r:id="rId2"/>
    <sheet name="Fail Saf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Q20" i="5"/>
  <c r="Q53" i="5"/>
  <c r="P2" i="5"/>
  <c r="Q2" i="5" s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G28" i="5" s="1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G60" i="5" s="1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G92" i="5" s="1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G124" i="5" s="1"/>
  <c r="F125" i="5"/>
  <c r="F126" i="5"/>
  <c r="F127" i="5"/>
  <c r="F128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G109" i="5" l="1"/>
  <c r="G101" i="5"/>
  <c r="G93" i="5"/>
  <c r="P93" i="5" s="1"/>
  <c r="Q93" i="5" s="1"/>
  <c r="G85" i="5"/>
  <c r="G77" i="5"/>
  <c r="P77" i="5" s="1"/>
  <c r="Q77" i="5" s="1"/>
  <c r="G69" i="5"/>
  <c r="G61" i="5"/>
  <c r="P61" i="5" s="1"/>
  <c r="Q61" i="5" s="1"/>
  <c r="G53" i="5"/>
  <c r="G45" i="5"/>
  <c r="G37" i="5"/>
  <c r="G29" i="5"/>
  <c r="G21" i="5"/>
  <c r="P21" i="5" s="1"/>
  <c r="Q21" i="5" s="1"/>
  <c r="G13" i="5"/>
  <c r="P101" i="5"/>
  <c r="Q101" i="5" s="1"/>
  <c r="P29" i="5"/>
  <c r="Q29" i="5" s="1"/>
  <c r="G123" i="5"/>
  <c r="P123" i="5" s="1"/>
  <c r="Q123" i="5" s="1"/>
  <c r="G115" i="5"/>
  <c r="G107" i="5"/>
  <c r="G99" i="5"/>
  <c r="P99" i="5" s="1"/>
  <c r="Q99" i="5" s="1"/>
  <c r="P13" i="5"/>
  <c r="Q13" i="5" s="1"/>
  <c r="P45" i="5"/>
  <c r="Q45" i="5" s="1"/>
  <c r="G128" i="5"/>
  <c r="G120" i="5"/>
  <c r="P120" i="5" s="1"/>
  <c r="Q120" i="5" s="1"/>
  <c r="G112" i="5"/>
  <c r="P112" i="5" s="1"/>
  <c r="Q112" i="5" s="1"/>
  <c r="G104" i="5"/>
  <c r="G96" i="5"/>
  <c r="P96" i="5" s="1"/>
  <c r="Q96" i="5" s="1"/>
  <c r="G88" i="5"/>
  <c r="P88" i="5" s="1"/>
  <c r="Q88" i="5" s="1"/>
  <c r="G80" i="5"/>
  <c r="G72" i="5"/>
  <c r="P72" i="5" s="1"/>
  <c r="Q72" i="5" s="1"/>
  <c r="G64" i="5"/>
  <c r="P64" i="5" s="1"/>
  <c r="Q64" i="5" s="1"/>
  <c r="G56" i="5"/>
  <c r="P56" i="5" s="1"/>
  <c r="Q56" i="5" s="1"/>
  <c r="G48" i="5"/>
  <c r="G40" i="5"/>
  <c r="P40" i="5" s="1"/>
  <c r="Q40" i="5" s="1"/>
  <c r="G32" i="5"/>
  <c r="P32" i="5" s="1"/>
  <c r="Q32" i="5" s="1"/>
  <c r="G24" i="5"/>
  <c r="P24" i="5" s="1"/>
  <c r="Q24" i="5" s="1"/>
  <c r="G16" i="5"/>
  <c r="P16" i="5" s="1"/>
  <c r="Q16" i="5" s="1"/>
  <c r="G8" i="5"/>
  <c r="P37" i="5"/>
  <c r="Q37" i="5" s="1"/>
  <c r="P85" i="5"/>
  <c r="Q85" i="5" s="1"/>
  <c r="P69" i="5"/>
  <c r="Q69" i="5" s="1"/>
  <c r="P107" i="5"/>
  <c r="Q107" i="5" s="1"/>
  <c r="P115" i="5"/>
  <c r="Q115" i="5" s="1"/>
  <c r="G126" i="5"/>
  <c r="G54" i="5"/>
  <c r="P54" i="5" s="1"/>
  <c r="Q54" i="5" s="1"/>
  <c r="G46" i="5"/>
  <c r="P46" i="5" s="1"/>
  <c r="Q46" i="5" s="1"/>
  <c r="G38" i="5"/>
  <c r="P38" i="5" s="1"/>
  <c r="Q38" i="5" s="1"/>
  <c r="G30" i="5"/>
  <c r="P30" i="5" s="1"/>
  <c r="Q30" i="5" s="1"/>
  <c r="G22" i="5"/>
  <c r="P22" i="5" s="1"/>
  <c r="Q22" i="5" s="1"/>
  <c r="G14" i="5"/>
  <c r="P14" i="5" s="1"/>
  <c r="Q14" i="5" s="1"/>
  <c r="G6" i="5"/>
  <c r="P6" i="5" s="1"/>
  <c r="Q6" i="5" s="1"/>
  <c r="G118" i="5"/>
  <c r="P118" i="5" s="1"/>
  <c r="Q118" i="5" s="1"/>
  <c r="G110" i="5"/>
  <c r="P110" i="5" s="1"/>
  <c r="Q110" i="5" s="1"/>
  <c r="G102" i="5"/>
  <c r="P102" i="5" s="1"/>
  <c r="Q102" i="5" s="1"/>
  <c r="G94" i="5"/>
  <c r="P94" i="5" s="1"/>
  <c r="Q94" i="5" s="1"/>
  <c r="G86" i="5"/>
  <c r="P86" i="5" s="1"/>
  <c r="Q86" i="5" s="1"/>
  <c r="P124" i="5"/>
  <c r="Q124" i="5" s="1"/>
  <c r="P28" i="5"/>
  <c r="Q28" i="5" s="1"/>
  <c r="P52" i="5"/>
  <c r="Q52" i="5" s="1"/>
  <c r="P60" i="5"/>
  <c r="Q60" i="5" s="1"/>
  <c r="P92" i="5"/>
  <c r="Q92" i="5" s="1"/>
  <c r="P109" i="5"/>
  <c r="Q109" i="5" s="1"/>
  <c r="G116" i="5"/>
  <c r="P116" i="5" s="1"/>
  <c r="Q116" i="5" s="1"/>
  <c r="G108" i="5"/>
  <c r="P108" i="5" s="1"/>
  <c r="Q108" i="5" s="1"/>
  <c r="G100" i="5"/>
  <c r="P100" i="5" s="1"/>
  <c r="Q100" i="5" s="1"/>
  <c r="G84" i="5"/>
  <c r="P84" i="5" s="1"/>
  <c r="Q84" i="5" s="1"/>
  <c r="G76" i="5"/>
  <c r="P76" i="5" s="1"/>
  <c r="Q76" i="5" s="1"/>
  <c r="G68" i="5"/>
  <c r="P68" i="5" s="1"/>
  <c r="Q68" i="5" s="1"/>
  <c r="G52" i="5"/>
  <c r="G44" i="5"/>
  <c r="P44" i="5" s="1"/>
  <c r="Q44" i="5" s="1"/>
  <c r="G36" i="5"/>
  <c r="P36" i="5" s="1"/>
  <c r="Q36" i="5" s="1"/>
  <c r="G20" i="5"/>
  <c r="G12" i="5"/>
  <c r="P12" i="5" s="1"/>
  <c r="Q12" i="5" s="1"/>
  <c r="P126" i="5"/>
  <c r="Q126" i="5" s="1"/>
  <c r="G91" i="5"/>
  <c r="P91" i="5" s="1"/>
  <c r="Q91" i="5" s="1"/>
  <c r="G83" i="5"/>
  <c r="P83" i="5" s="1"/>
  <c r="Q83" i="5" s="1"/>
  <c r="G75" i="5"/>
  <c r="P75" i="5" s="1"/>
  <c r="Q75" i="5" s="1"/>
  <c r="G67" i="5"/>
  <c r="P67" i="5" s="1"/>
  <c r="Q67" i="5" s="1"/>
  <c r="G59" i="5"/>
  <c r="P59" i="5" s="1"/>
  <c r="Q59" i="5" s="1"/>
  <c r="G51" i="5"/>
  <c r="P51" i="5" s="1"/>
  <c r="Q51" i="5" s="1"/>
  <c r="G43" i="5"/>
  <c r="P43" i="5" s="1"/>
  <c r="Q43" i="5" s="1"/>
  <c r="G35" i="5"/>
  <c r="P35" i="5" s="1"/>
  <c r="Q35" i="5" s="1"/>
  <c r="G27" i="5"/>
  <c r="P27" i="5" s="1"/>
  <c r="Q27" i="5" s="1"/>
  <c r="G19" i="5"/>
  <c r="P19" i="5" s="1"/>
  <c r="Q19" i="5" s="1"/>
  <c r="G11" i="5"/>
  <c r="P11" i="5" s="1"/>
  <c r="Q11" i="5" s="1"/>
  <c r="P128" i="5"/>
  <c r="Q128" i="5" s="1"/>
  <c r="G121" i="5"/>
  <c r="P121" i="5" s="1"/>
  <c r="Q121" i="5" s="1"/>
  <c r="G113" i="5"/>
  <c r="P113" i="5" s="1"/>
  <c r="Q113" i="5" s="1"/>
  <c r="G105" i="5"/>
  <c r="P105" i="5" s="1"/>
  <c r="Q105" i="5" s="1"/>
  <c r="G97" i="5"/>
  <c r="P97" i="5" s="1"/>
  <c r="Q97" i="5" s="1"/>
  <c r="G89" i="5"/>
  <c r="P89" i="5" s="1"/>
  <c r="Q89" i="5" s="1"/>
  <c r="G81" i="5"/>
  <c r="P81" i="5" s="1"/>
  <c r="Q81" i="5" s="1"/>
  <c r="G73" i="5"/>
  <c r="P73" i="5" s="1"/>
  <c r="Q73" i="5" s="1"/>
  <c r="G65" i="5"/>
  <c r="P65" i="5" s="1"/>
  <c r="Q65" i="5" s="1"/>
  <c r="G57" i="5"/>
  <c r="P57" i="5" s="1"/>
  <c r="Q57" i="5" s="1"/>
  <c r="G49" i="5"/>
  <c r="P49" i="5" s="1"/>
  <c r="Q49" i="5" s="1"/>
  <c r="G41" i="5"/>
  <c r="P41" i="5" s="1"/>
  <c r="Q41" i="5" s="1"/>
  <c r="G33" i="5"/>
  <c r="P33" i="5" s="1"/>
  <c r="Q33" i="5" s="1"/>
  <c r="G25" i="5"/>
  <c r="P25" i="5" s="1"/>
  <c r="Q25" i="5" s="1"/>
  <c r="G17" i="5"/>
  <c r="P17" i="5" s="1"/>
  <c r="Q17" i="5" s="1"/>
  <c r="G9" i="5"/>
  <c r="P9" i="5" s="1"/>
  <c r="Q9" i="5" s="1"/>
  <c r="P8" i="5"/>
  <c r="Q8" i="5" s="1"/>
  <c r="P48" i="5"/>
  <c r="Q48" i="5" s="1"/>
  <c r="P80" i="5"/>
  <c r="Q80" i="5" s="1"/>
  <c r="P104" i="5"/>
  <c r="Q104" i="5" s="1"/>
  <c r="G125" i="5"/>
  <c r="P125" i="5" s="1"/>
  <c r="Q125" i="5" s="1"/>
  <c r="G117" i="5"/>
  <c r="P117" i="5" s="1"/>
  <c r="Q117" i="5" s="1"/>
  <c r="G5" i="5"/>
  <c r="P5" i="5" s="1"/>
  <c r="Q5" i="5" s="1"/>
  <c r="G3" i="5"/>
  <c r="P3" i="5" s="1"/>
  <c r="Q3" i="5" s="1"/>
  <c r="G4" i="5"/>
  <c r="P4" i="5" s="1"/>
  <c r="Q4" i="5" s="1"/>
  <c r="G127" i="5"/>
  <c r="P127" i="5" s="1"/>
  <c r="Q127" i="5" s="1"/>
  <c r="G119" i="5"/>
  <c r="P119" i="5" s="1"/>
  <c r="Q119" i="5" s="1"/>
  <c r="G111" i="5"/>
  <c r="P111" i="5" s="1"/>
  <c r="Q111" i="5" s="1"/>
  <c r="G103" i="5"/>
  <c r="P103" i="5" s="1"/>
  <c r="Q103" i="5" s="1"/>
  <c r="G95" i="5"/>
  <c r="P95" i="5" s="1"/>
  <c r="Q95" i="5" s="1"/>
  <c r="G87" i="5"/>
  <c r="P87" i="5" s="1"/>
  <c r="Q87" i="5" s="1"/>
  <c r="G79" i="5"/>
  <c r="P79" i="5" s="1"/>
  <c r="Q79" i="5" s="1"/>
  <c r="G71" i="5"/>
  <c r="P71" i="5" s="1"/>
  <c r="Q71" i="5" s="1"/>
  <c r="G63" i="5"/>
  <c r="P63" i="5" s="1"/>
  <c r="Q63" i="5" s="1"/>
  <c r="G55" i="5"/>
  <c r="P55" i="5" s="1"/>
  <c r="Q55" i="5" s="1"/>
  <c r="G47" i="5"/>
  <c r="P47" i="5" s="1"/>
  <c r="Q47" i="5" s="1"/>
  <c r="G39" i="5"/>
  <c r="P39" i="5" s="1"/>
  <c r="Q39" i="5" s="1"/>
  <c r="G31" i="5"/>
  <c r="P31" i="5" s="1"/>
  <c r="Q31" i="5" s="1"/>
  <c r="G23" i="5"/>
  <c r="P23" i="5" s="1"/>
  <c r="Q23" i="5" s="1"/>
  <c r="G78" i="5"/>
  <c r="P78" i="5" s="1"/>
  <c r="Q78" i="5" s="1"/>
  <c r="G70" i="5"/>
  <c r="P70" i="5" s="1"/>
  <c r="Q70" i="5" s="1"/>
  <c r="G62" i="5"/>
  <c r="P62" i="5" s="1"/>
  <c r="Q62" i="5" s="1"/>
  <c r="G122" i="5"/>
  <c r="P122" i="5" s="1"/>
  <c r="Q122" i="5" s="1"/>
  <c r="G114" i="5"/>
  <c r="P114" i="5" s="1"/>
  <c r="Q114" i="5" s="1"/>
  <c r="G106" i="5"/>
  <c r="P106" i="5" s="1"/>
  <c r="Q106" i="5" s="1"/>
  <c r="G98" i="5"/>
  <c r="P98" i="5" s="1"/>
  <c r="Q98" i="5" s="1"/>
  <c r="G90" i="5"/>
  <c r="P90" i="5" s="1"/>
  <c r="Q90" i="5" s="1"/>
  <c r="G82" i="5"/>
  <c r="P82" i="5" s="1"/>
  <c r="Q82" i="5" s="1"/>
  <c r="G74" i="5"/>
  <c r="P74" i="5" s="1"/>
  <c r="Q74" i="5" s="1"/>
  <c r="G66" i="5"/>
  <c r="P66" i="5" s="1"/>
  <c r="Q66" i="5" s="1"/>
  <c r="G58" i="5"/>
  <c r="P58" i="5" s="1"/>
  <c r="Q58" i="5" s="1"/>
  <c r="G50" i="5"/>
  <c r="P50" i="5" s="1"/>
  <c r="Q50" i="5" s="1"/>
  <c r="G42" i="5"/>
  <c r="P42" i="5" s="1"/>
  <c r="Q42" i="5" s="1"/>
  <c r="G34" i="5"/>
  <c r="P34" i="5" s="1"/>
  <c r="Q34" i="5" s="1"/>
  <c r="G26" i="5"/>
  <c r="P26" i="5" s="1"/>
  <c r="Q26" i="5" s="1"/>
  <c r="G18" i="5"/>
  <c r="P18" i="5" s="1"/>
  <c r="Q18" i="5" s="1"/>
  <c r="G10" i="5"/>
  <c r="P10" i="5" s="1"/>
  <c r="Q10" i="5" s="1"/>
  <c r="G15" i="5"/>
  <c r="P15" i="5" s="1"/>
  <c r="Q15" i="5" s="1"/>
  <c r="G7" i="5"/>
  <c r="P7" i="5" s="1"/>
  <c r="Q7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1D5CCA-2DE9-41AF-9441-8D82B4B53456}" keepAlive="1" name="Query - KW9D-11 APRS Raw Packets" description="Connection to the 'KW9D-11 APRS Raw Packets' query in the workbook." type="5" refreshedVersion="7" background="1" saveData="1">
    <dbPr connection="Provider=Microsoft.Mashup.OleDb.1;Data Source=$Workbook$;Location=&quot;KW9D-11 APRS Raw Packets&quot;;Extended Properties=&quot;&quot;" command="SELECT * FROM [KW9D-11 APRS Raw Packets]"/>
  </connection>
  <connection id="2" xr16:uid="{66C20B77-9F74-4477-9FC2-2FC3B4F581FB}" keepAlive="1" name="Query - KW9D-11 APRS Raw Packets (2)" description="Connection to the 'KW9D-11 APRS Raw Packets (2)' query in the workbook." type="5" refreshedVersion="7" background="1" saveData="1">
    <dbPr connection="Provider=Microsoft.Mashup.OleDb.1;Data Source=$Workbook$;Location=&quot;KW9D-11 APRS Raw Packets (2)&quot;;Extended Properties=&quot;&quot;" command="SELECT * FROM [KW9D-11 APRS Raw Packets (2)]"/>
  </connection>
</connections>
</file>

<file path=xl/sharedStrings.xml><?xml version="1.0" encoding="utf-8"?>
<sst xmlns="http://schemas.openxmlformats.org/spreadsheetml/2006/main" count="1677" uniqueCount="1101">
  <si>
    <t>Date</t>
  </si>
  <si>
    <t>Time</t>
  </si>
  <si>
    <t>TZ</t>
  </si>
  <si>
    <t>CDT:</t>
  </si>
  <si>
    <t>00168H</t>
  </si>
  <si>
    <t>30.1C</t>
  </si>
  <si>
    <t>941.hPa</t>
  </si>
  <si>
    <t>16.1C</t>
  </si>
  <si>
    <t>945.hPa</t>
  </si>
  <si>
    <t/>
  </si>
  <si>
    <t>KW9D-11&gt;APLIGA,N9ULL*,WIDE2,qAR,N9NWI-1:&gt;</t>
  </si>
  <si>
    <t>6.20V</t>
  </si>
  <si>
    <t>06S</t>
  </si>
  <si>
    <t>00117H</t>
  </si>
  <si>
    <t>-0014976Ch</t>
  </si>
  <si>
    <t>00000000F</t>
  </si>
  <si>
    <t>00167H</t>
  </si>
  <si>
    <t>30.7C</t>
  </si>
  <si>
    <t>874.hPa</t>
  </si>
  <si>
    <t>14.0C</t>
  </si>
  <si>
    <t>876.hPa</t>
  </si>
  <si>
    <t>00136H</t>
  </si>
  <si>
    <t>30.8C</t>
  </si>
  <si>
    <t>847.hPa</t>
  </si>
  <si>
    <t>12.9C</t>
  </si>
  <si>
    <t>849.hPa</t>
  </si>
  <si>
    <t>00146H</t>
  </si>
  <si>
    <t>30.9C</t>
  </si>
  <si>
    <t>822.hPa</t>
  </si>
  <si>
    <t>11.2C</t>
  </si>
  <si>
    <t>823.hPa</t>
  </si>
  <si>
    <t>KW9D-11&gt;APLIGA,WIDE2-1,qAR,KC8RFE-2:&gt;</t>
  </si>
  <si>
    <t>6.24V</t>
  </si>
  <si>
    <t>08S</t>
  </si>
  <si>
    <t>00134H</t>
  </si>
  <si>
    <t>-0012850Ch</t>
  </si>
  <si>
    <t>00104H</t>
  </si>
  <si>
    <t>30.6C</t>
  </si>
  <si>
    <t>779.hPa</t>
  </si>
  <si>
    <t>8.66C</t>
  </si>
  <si>
    <t>782.hPa</t>
  </si>
  <si>
    <t>00105H</t>
  </si>
  <si>
    <t>30.4C</t>
  </si>
  <si>
    <t>763.hPa</t>
  </si>
  <si>
    <t>9.03C</t>
  </si>
  <si>
    <t>766.hPa</t>
  </si>
  <si>
    <t>30.3C</t>
  </si>
  <si>
    <t>737.hPa</t>
  </si>
  <si>
    <t>6.16C</t>
  </si>
  <si>
    <t>740.hPa</t>
  </si>
  <si>
    <t>KW9D-11&gt;APLIGA,WIDE2-1,qAR,KC8RFE-3:&gt;</t>
  </si>
  <si>
    <t>6.22V</t>
  </si>
  <si>
    <t>00106H</t>
  </si>
  <si>
    <t>-0010639Ch</t>
  </si>
  <si>
    <t>00140H</t>
  </si>
  <si>
    <t>703.hPa</t>
  </si>
  <si>
    <t>8.76C</t>
  </si>
  <si>
    <t>705.hPa</t>
  </si>
  <si>
    <t>682.hPa</t>
  </si>
  <si>
    <t>6.10C</t>
  </si>
  <si>
    <t>685.hPa</t>
  </si>
  <si>
    <t>668.hPa</t>
  </si>
  <si>
    <t>7.24C</t>
  </si>
  <si>
    <t>671.hPa</t>
  </si>
  <si>
    <t>6.27V</t>
  </si>
  <si>
    <t>00193H</t>
  </si>
  <si>
    <t>-0008319Ch</t>
  </si>
  <si>
    <t>29.8C</t>
  </si>
  <si>
    <t>633.hPa</t>
  </si>
  <si>
    <t>3.77C</t>
  </si>
  <si>
    <t>637.hPa</t>
  </si>
  <si>
    <t>00123H</t>
  </si>
  <si>
    <t>29.6C</t>
  </si>
  <si>
    <t>619.hPa</t>
  </si>
  <si>
    <t>3.73C</t>
  </si>
  <si>
    <t>623.hPa</t>
  </si>
  <si>
    <t>00130H</t>
  </si>
  <si>
    <t>29.5C</t>
  </si>
  <si>
    <t>607.hPa</t>
  </si>
  <si>
    <t>5.38C</t>
  </si>
  <si>
    <t>611.hPa</t>
  </si>
  <si>
    <t>00155H</t>
  </si>
  <si>
    <t>29.4C</t>
  </si>
  <si>
    <t>592.hPa</t>
  </si>
  <si>
    <t>2.44C</t>
  </si>
  <si>
    <t>596.hPa</t>
  </si>
  <si>
    <t>00209H</t>
  </si>
  <si>
    <t>580.hPa</t>
  </si>
  <si>
    <t>3.65C</t>
  </si>
  <si>
    <t>584.hPa</t>
  </si>
  <si>
    <t>00129H</t>
  </si>
  <si>
    <t>29.3C</t>
  </si>
  <si>
    <t>567.hPa</t>
  </si>
  <si>
    <t>0.03C</t>
  </si>
  <si>
    <t>571.hPa</t>
  </si>
  <si>
    <t>00218H</t>
  </si>
  <si>
    <t>29.1C</t>
  </si>
  <si>
    <t>552.hPa</t>
  </si>
  <si>
    <t>-1.7C</t>
  </si>
  <si>
    <t>556.hPa</t>
  </si>
  <si>
    <t>00147H</t>
  </si>
  <si>
    <t>29.0C</t>
  </si>
  <si>
    <t>534.hPa</t>
  </si>
  <si>
    <t>-2.7C</t>
  </si>
  <si>
    <t>538.hPa</t>
  </si>
  <si>
    <t>537.hPa</t>
  </si>
  <si>
    <t>07S</t>
  </si>
  <si>
    <t>-0003046Ch</t>
  </si>
  <si>
    <t>00174H</t>
  </si>
  <si>
    <t>28.8C</t>
  </si>
  <si>
    <t>509.hPa</t>
  </si>
  <si>
    <t>-2.6C</t>
  </si>
  <si>
    <t>513.hPa</t>
  </si>
  <si>
    <t>00328H</t>
  </si>
  <si>
    <t>28.5C</t>
  </si>
  <si>
    <t>497.hPa</t>
  </si>
  <si>
    <t>-2.2C</t>
  </si>
  <si>
    <t>502.hPa</t>
  </si>
  <si>
    <t>00217H</t>
  </si>
  <si>
    <t>28.3C</t>
  </si>
  <si>
    <t>486.hPa</t>
  </si>
  <si>
    <t>-1.9C</t>
  </si>
  <si>
    <t>491.hPa</t>
  </si>
  <si>
    <t>KW9D-11&gt;APLIGA,WIDE2-1,qAR,W9PFD:&gt;</t>
  </si>
  <si>
    <t>6.25V</t>
  </si>
  <si>
    <t>00138H</t>
  </si>
  <si>
    <t>-0000710Ch</t>
  </si>
  <si>
    <t>28.4C</t>
  </si>
  <si>
    <t>462.hPa</t>
  </si>
  <si>
    <t>-6.6C</t>
  </si>
  <si>
    <t>466.hPa</t>
  </si>
  <si>
    <t>448.hPa</t>
  </si>
  <si>
    <t>-8.1C</t>
  </si>
  <si>
    <t>452.hPa</t>
  </si>
  <si>
    <t>00137H</t>
  </si>
  <si>
    <t>437.hPa</t>
  </si>
  <si>
    <t>-8.0C</t>
  </si>
  <si>
    <t>439.hPa</t>
  </si>
  <si>
    <t>00001616Ch</t>
  </si>
  <si>
    <t>00186H</t>
  </si>
  <si>
    <t>28.0C</t>
  </si>
  <si>
    <t>411.hPa</t>
  </si>
  <si>
    <t>-11.C</t>
  </si>
  <si>
    <t>416.hPa</t>
  </si>
  <si>
    <t>00116H</t>
  </si>
  <si>
    <t>27.7C</t>
  </si>
  <si>
    <t>399.hPa</t>
  </si>
  <si>
    <t>-14.C</t>
  </si>
  <si>
    <t>404.hPa</t>
  </si>
  <si>
    <t>389.hPa</t>
  </si>
  <si>
    <t>-15.C</t>
  </si>
  <si>
    <t>391.hPa</t>
  </si>
  <si>
    <t>KW9D-11&gt;APLIGA,WIDE2-1,qAR,KA3BQE-10:&gt;</t>
  </si>
  <si>
    <t>10S</t>
  </si>
  <si>
    <t>00115H</t>
  </si>
  <si>
    <t>00003904Ch</t>
  </si>
  <si>
    <t>28.2C</t>
  </si>
  <si>
    <t>370.hPa</t>
  </si>
  <si>
    <t>-16.C</t>
  </si>
  <si>
    <t>372.hPa</t>
  </si>
  <si>
    <t>00122H</t>
  </si>
  <si>
    <t>27.9C</t>
  </si>
  <si>
    <t>359.hPa</t>
  </si>
  <si>
    <t>-17.C</t>
  </si>
  <si>
    <t>363.hPa</t>
  </si>
  <si>
    <t>00126H</t>
  </si>
  <si>
    <t>27.8C</t>
  </si>
  <si>
    <t>349.hPa</t>
  </si>
  <si>
    <t>353.hPa</t>
  </si>
  <si>
    <t>09S</t>
  </si>
  <si>
    <t>00124H</t>
  </si>
  <si>
    <t>00006168Ch</t>
  </si>
  <si>
    <t>27.4C</t>
  </si>
  <si>
    <t>322.hPa</t>
  </si>
  <si>
    <t>-20.C</t>
  </si>
  <si>
    <t>326.hPa</t>
  </si>
  <si>
    <t>00192H</t>
  </si>
  <si>
    <t>27.0C</t>
  </si>
  <si>
    <t>307.hPa</t>
  </si>
  <si>
    <t>-23.C</t>
  </si>
  <si>
    <t>313.hPa</t>
  </si>
  <si>
    <t>26.6C</t>
  </si>
  <si>
    <t>294.hPa</t>
  </si>
  <si>
    <t>-24.C</t>
  </si>
  <si>
    <t>301.hPa</t>
  </si>
  <si>
    <t>26.2C</t>
  </si>
  <si>
    <t>282.hPa</t>
  </si>
  <si>
    <t>-26.C</t>
  </si>
  <si>
    <t>290.hPa</t>
  </si>
  <si>
    <t>25.8C</t>
  </si>
  <si>
    <t>269.hPa</t>
  </si>
  <si>
    <t>-30.C</t>
  </si>
  <si>
    <t>278.hPa</t>
  </si>
  <si>
    <t>00366H</t>
  </si>
  <si>
    <t>25.3C</t>
  </si>
  <si>
    <t>257.hPa</t>
  </si>
  <si>
    <t>-31.C</t>
  </si>
  <si>
    <t>268.hPa</t>
  </si>
  <si>
    <t>00395H</t>
  </si>
  <si>
    <t>24.7C</t>
  </si>
  <si>
    <t>244.hPa</t>
  </si>
  <si>
    <t>-35.C</t>
  </si>
  <si>
    <t>00248H</t>
  </si>
  <si>
    <t>24.1C</t>
  </si>
  <si>
    <t>230.hPa</t>
  </si>
  <si>
    <t>-37.C</t>
  </si>
  <si>
    <t>6.17V</t>
  </si>
  <si>
    <t>05S</t>
  </si>
  <si>
    <t>00170H</t>
  </si>
  <si>
    <t>00012597Ch</t>
  </si>
  <si>
    <t>00151H</t>
  </si>
  <si>
    <t>22.7C</t>
  </si>
  <si>
    <t>202.hPa</t>
  </si>
  <si>
    <t>-42.C</t>
  </si>
  <si>
    <t>221.hPa</t>
  </si>
  <si>
    <t>00157H</t>
  </si>
  <si>
    <t>22.0C</t>
  </si>
  <si>
    <t>192.hPa</t>
  </si>
  <si>
    <t>212.hPa</t>
  </si>
  <si>
    <t>00313H</t>
  </si>
  <si>
    <t>21.2C</t>
  </si>
  <si>
    <t>183.hPa</t>
  </si>
  <si>
    <t>-41.C</t>
  </si>
  <si>
    <t>206.hPa</t>
  </si>
  <si>
    <t>00180H</t>
  </si>
  <si>
    <t>00015211Ch</t>
  </si>
  <si>
    <t>19.9C</t>
  </si>
  <si>
    <t>165.hPa</t>
  </si>
  <si>
    <t>00338H</t>
  </si>
  <si>
    <t>19.3C</t>
  </si>
  <si>
    <t>158.hPa</t>
  </si>
  <si>
    <t>-44.C</t>
  </si>
  <si>
    <t>186.hPa</t>
  </si>
  <si>
    <t>00177H</t>
  </si>
  <si>
    <t>18.7C</t>
  </si>
  <si>
    <t>149.hPa</t>
  </si>
  <si>
    <t>-47.C</t>
  </si>
  <si>
    <t>179.hPa</t>
  </si>
  <si>
    <t>KW9D-11&gt;APLIGA,WIDE2-1,qAR,W9IPA-11:&gt;</t>
  </si>
  <si>
    <t>6.14V</t>
  </si>
  <si>
    <t>04S</t>
  </si>
  <si>
    <t>00373H</t>
  </si>
  <si>
    <t>00017894Ch</t>
  </si>
  <si>
    <t>00166H</t>
  </si>
  <si>
    <t>17.6C</t>
  </si>
  <si>
    <t>130.hPa</t>
  </si>
  <si>
    <t>163.hPa</t>
  </si>
  <si>
    <t>00227H</t>
  </si>
  <si>
    <t>17.0C</t>
  </si>
  <si>
    <t>122.hPa</t>
  </si>
  <si>
    <t>-43.C</t>
  </si>
  <si>
    <t>157.hPa</t>
  </si>
  <si>
    <t>00289H</t>
  </si>
  <si>
    <t>16.5C</t>
  </si>
  <si>
    <t>116.hPa</t>
  </si>
  <si>
    <t>152.hPa</t>
  </si>
  <si>
    <t>6.12V</t>
  </si>
  <si>
    <t>00280H</t>
  </si>
  <si>
    <t>00020088Ch</t>
  </si>
  <si>
    <t>00184H</t>
  </si>
  <si>
    <t>15.6C</t>
  </si>
  <si>
    <t>103.hPa</t>
  </si>
  <si>
    <t>141.hPa</t>
  </si>
  <si>
    <t>15.2C</t>
  </si>
  <si>
    <t>97.7hPa</t>
  </si>
  <si>
    <t>-38.C</t>
  </si>
  <si>
    <t>136.hPa</t>
  </si>
  <si>
    <t>00927H</t>
  </si>
  <si>
    <t>14.8C</t>
  </si>
  <si>
    <t>93.2hPa</t>
  </si>
  <si>
    <t>132.hPa</t>
  </si>
  <si>
    <t>6.10V</t>
  </si>
  <si>
    <t>00190H</t>
  </si>
  <si>
    <t>00022282Ch</t>
  </si>
  <si>
    <t>00281H</t>
  </si>
  <si>
    <t>14.3C</t>
  </si>
  <si>
    <t>85.3hPa</t>
  </si>
  <si>
    <t>123.hPa</t>
  </si>
  <si>
    <t>00196H</t>
  </si>
  <si>
    <t>14.2C</t>
  </si>
  <si>
    <t>81.5hPa</t>
  </si>
  <si>
    <t>119.hPa</t>
  </si>
  <si>
    <t>00266H</t>
  </si>
  <si>
    <t>78.5hPa</t>
  </si>
  <si>
    <t>-29.C</t>
  </si>
  <si>
    <t>6.09V</t>
  </si>
  <si>
    <t>00252H</t>
  </si>
  <si>
    <t>00024476Ch</t>
  </si>
  <si>
    <t>00272H</t>
  </si>
  <si>
    <t>13.8C</t>
  </si>
  <si>
    <t>71.4hPa</t>
  </si>
  <si>
    <t>108.hPa</t>
  </si>
  <si>
    <t>00141H</t>
  </si>
  <si>
    <t>13.7C</t>
  </si>
  <si>
    <t>68.0hPa</t>
  </si>
  <si>
    <t>-33.C</t>
  </si>
  <si>
    <t>104.hPa</t>
  </si>
  <si>
    <t>00187H</t>
  </si>
  <si>
    <t>13.5C</t>
  </si>
  <si>
    <t>64.8hPa</t>
  </si>
  <si>
    <t>101.hPa</t>
  </si>
  <si>
    <t>00215H</t>
  </si>
  <si>
    <t>61.9hPa</t>
  </si>
  <si>
    <t>-27.C</t>
  </si>
  <si>
    <t>00204H</t>
  </si>
  <si>
    <t>59.6hPa</t>
  </si>
  <si>
    <t>94.4hPa</t>
  </si>
  <si>
    <t>00206H</t>
  </si>
  <si>
    <t>13.4C</t>
  </si>
  <si>
    <t>57.2hPa</t>
  </si>
  <si>
    <t>91.5hPa</t>
  </si>
  <si>
    <t>13.3C</t>
  </si>
  <si>
    <t>54.7hPa</t>
  </si>
  <si>
    <t>88.7hPa</t>
  </si>
  <si>
    <t>52.0hPa</t>
  </si>
  <si>
    <t>-32.C</t>
  </si>
  <si>
    <t>85.7hPa</t>
  </si>
  <si>
    <t>KW9D-11&gt;APLIGA,WIDE2-1,qAR,W9RCA-10:&gt;</t>
  </si>
  <si>
    <t>6.06V</t>
  </si>
  <si>
    <t>00149H</t>
  </si>
  <si>
    <t>00029235Ch</t>
  </si>
  <si>
    <t>48.5hPa</t>
  </si>
  <si>
    <t>-34.C</t>
  </si>
  <si>
    <t>79.8hPa</t>
  </si>
  <si>
    <t>00153H</t>
  </si>
  <si>
    <t>47.5hPa</t>
  </si>
  <si>
    <t>77.2hPa</t>
  </si>
  <si>
    <t>00220H</t>
  </si>
  <si>
    <t>46.9hPa</t>
  </si>
  <si>
    <t>74.5hPa</t>
  </si>
  <si>
    <t>KW9D-11&gt;APLIGA,WIDE2-1,qAO,K9IQP-13:&gt;</t>
  </si>
  <si>
    <t>6.04V</t>
  </si>
  <si>
    <t>00031409Ch</t>
  </si>
  <si>
    <t>46.1hPa</t>
  </si>
  <si>
    <t>69.8hPa</t>
  </si>
  <si>
    <t>14.4C</t>
  </si>
  <si>
    <t>45.2hPa</t>
  </si>
  <si>
    <t>-25.C</t>
  </si>
  <si>
    <t>67.4hPa</t>
  </si>
  <si>
    <t>00238H</t>
  </si>
  <si>
    <t>14.6C</t>
  </si>
  <si>
    <t>43.7hPa</t>
  </si>
  <si>
    <t>-22.C</t>
  </si>
  <si>
    <t>65.0hPa</t>
  </si>
  <si>
    <t>6.02V</t>
  </si>
  <si>
    <t>00242H</t>
  </si>
  <si>
    <t>-0031863Ch</t>
  </si>
  <si>
    <t>00176H</t>
  </si>
  <si>
    <t>39.2hPa</t>
  </si>
  <si>
    <t>-19.C</t>
  </si>
  <si>
    <t>60.8hPa</t>
  </si>
  <si>
    <t>00175H</t>
  </si>
  <si>
    <t>36.8hPa</t>
  </si>
  <si>
    <t>-18.C</t>
  </si>
  <si>
    <t>58.6hPa</t>
  </si>
  <si>
    <t>00276H</t>
  </si>
  <si>
    <t>34.8hPa</t>
  </si>
  <si>
    <t>56.7hPa</t>
  </si>
  <si>
    <t>KW9D-11&gt;APLIGA,WIDE2-1,qAR,W8VFR-11:&gt;</t>
  </si>
  <si>
    <t>00275H</t>
  </si>
  <si>
    <t>-0029621Ch</t>
  </si>
  <si>
    <t>00268H</t>
  </si>
  <si>
    <t>14.7C</t>
  </si>
  <si>
    <t>32.4hPa</t>
  </si>
  <si>
    <t>52.8hPa</t>
  </si>
  <si>
    <t>00274H</t>
  </si>
  <si>
    <t>14.9C</t>
  </si>
  <si>
    <t>31.9hPa</t>
  </si>
  <si>
    <t>51.1hPa</t>
  </si>
  <si>
    <t>15.0C</t>
  </si>
  <si>
    <t>31.3hPa</t>
  </si>
  <si>
    <t>49.3hPa</t>
  </si>
  <si>
    <t>00296H</t>
  </si>
  <si>
    <t>15.3C</t>
  </si>
  <si>
    <t>30.8hPa</t>
  </si>
  <si>
    <t>47.6hPa</t>
  </si>
  <si>
    <t>00302H</t>
  </si>
  <si>
    <t>15.5C</t>
  </si>
  <si>
    <t>30.6hPa</t>
  </si>
  <si>
    <t>46.0hPa</t>
  </si>
  <si>
    <t>00308H</t>
  </si>
  <si>
    <t>29.6hPa</t>
  </si>
  <si>
    <t>44.5hPa</t>
  </si>
  <si>
    <t>00315H</t>
  </si>
  <si>
    <t>15.9C</t>
  </si>
  <si>
    <t>29.3hPa</t>
  </si>
  <si>
    <t>-21.C</t>
  </si>
  <si>
    <t>42.9hPa</t>
  </si>
  <si>
    <t>00321H</t>
  </si>
  <si>
    <t>29.2hPa</t>
  </si>
  <si>
    <t>41.4hPa</t>
  </si>
  <si>
    <t>5.99V</t>
  </si>
  <si>
    <t>-0024811Ch</t>
  </si>
  <si>
    <t>00336H</t>
  </si>
  <si>
    <t>16.7C</t>
  </si>
  <si>
    <t>38.8hPa</t>
  </si>
  <si>
    <t>00343H</t>
  </si>
  <si>
    <t>29.1hPa</t>
  </si>
  <si>
    <t>37.5hPa</t>
  </si>
  <si>
    <t>00351H</t>
  </si>
  <si>
    <t>17.3C</t>
  </si>
  <si>
    <t>28.9hPa</t>
  </si>
  <si>
    <t>36.3hPa</t>
  </si>
  <si>
    <t>6.01V</t>
  </si>
  <si>
    <t>00359H</t>
  </si>
  <si>
    <t>-0022725Ch</t>
  </si>
  <si>
    <t>00368H</t>
  </si>
  <si>
    <t>17.9C</t>
  </si>
  <si>
    <t>28.6hPa</t>
  </si>
  <si>
    <t>33.7hPa</t>
  </si>
  <si>
    <t>00376H</t>
  </si>
  <si>
    <t>18.2C</t>
  </si>
  <si>
    <t>27.9hPa</t>
  </si>
  <si>
    <t>-13.C</t>
  </si>
  <si>
    <t>32.5hPa</t>
  </si>
  <si>
    <t>00385H</t>
  </si>
  <si>
    <t>18.4C</t>
  </si>
  <si>
    <t>27.4hPa</t>
  </si>
  <si>
    <t>31.4hPa</t>
  </si>
  <si>
    <t>-0020628Ch</t>
  </si>
  <si>
    <t>00404H</t>
  </si>
  <si>
    <t>18.8C</t>
  </si>
  <si>
    <t>26.1hPa</t>
  </si>
  <si>
    <t>00414H</t>
  </si>
  <si>
    <t>19.1C</t>
  </si>
  <si>
    <t>25.8hPa</t>
  </si>
  <si>
    <t>28.3hPa</t>
  </si>
  <si>
    <t>00424H</t>
  </si>
  <si>
    <t>19.4C</t>
  </si>
  <si>
    <t>25.6hPa</t>
  </si>
  <si>
    <t>-12.C</t>
  </si>
  <si>
    <t>KW9D-11&gt;APLIGA,WIDE2-1,qAR,KD0BQS-15:&gt;</t>
  </si>
  <si>
    <t>00267H</t>
  </si>
  <si>
    <t>-0018544Ch</t>
  </si>
  <si>
    <t>00271H</t>
  </si>
  <si>
    <t>19.6C</t>
  </si>
  <si>
    <t>22.5hPa</t>
  </si>
  <si>
    <t>-8.2C</t>
  </si>
  <si>
    <t>25.7hPa</t>
  </si>
  <si>
    <t>00311H</t>
  </si>
  <si>
    <t>19.0C</t>
  </si>
  <si>
    <t>16.5hPa</t>
  </si>
  <si>
    <t>-5.8C</t>
  </si>
  <si>
    <t>24.8hPa</t>
  </si>
  <si>
    <t>15.2hPa</t>
  </si>
  <si>
    <t>-4.7C</t>
  </si>
  <si>
    <t>23.9hPa</t>
  </si>
  <si>
    <t>-0016442Ch</t>
  </si>
  <si>
    <t>00284H</t>
  </si>
  <si>
    <t>14.9hPa</t>
  </si>
  <si>
    <t>-2.8C</t>
  </si>
  <si>
    <t>22.6hPa</t>
  </si>
  <si>
    <t>00178H</t>
  </si>
  <si>
    <t>15.1hPa</t>
  </si>
  <si>
    <t>-6.3C</t>
  </si>
  <si>
    <t>21.7hPa</t>
  </si>
  <si>
    <t>13.3hPa</t>
  </si>
  <si>
    <t>20.9hPa</t>
  </si>
  <si>
    <t>18.9C</t>
  </si>
  <si>
    <t>12.2hPa</t>
  </si>
  <si>
    <t>20.3hPa</t>
  </si>
  <si>
    <t>00323H</t>
  </si>
  <si>
    <t>7.35hPa</t>
  </si>
  <si>
    <t>-1.8C</t>
  </si>
  <si>
    <t>19.7hPa</t>
  </si>
  <si>
    <t>00179H</t>
  </si>
  <si>
    <t>7.22hPa</t>
  </si>
  <si>
    <t>-0.1C</t>
  </si>
  <si>
    <t>19.2hPa</t>
  </si>
  <si>
    <t>00312H</t>
  </si>
  <si>
    <t>18.1C</t>
  </si>
  <si>
    <t>6.68hPa</t>
  </si>
  <si>
    <t>0.09C</t>
  </si>
  <si>
    <t>18.5hPa</t>
  </si>
  <si>
    <t>00181H</t>
  </si>
  <si>
    <t>18.5C</t>
  </si>
  <si>
    <t>9.07hPa</t>
  </si>
  <si>
    <t>18.0hPa</t>
  </si>
  <si>
    <t>-0011175Ch</t>
  </si>
  <si>
    <t>10.1hPa</t>
  </si>
  <si>
    <t>0.30C</t>
  </si>
  <si>
    <t>17.0hPa</t>
  </si>
  <si>
    <t>00393H</t>
  </si>
  <si>
    <t>5.78hPa</t>
  </si>
  <si>
    <t>-0.0C</t>
  </si>
  <si>
    <t>16.9hPa</t>
  </si>
  <si>
    <t>00379H</t>
  </si>
  <si>
    <t>6.50hPa</t>
  </si>
  <si>
    <t>2.50C</t>
  </si>
  <si>
    <t>16.0hPa</t>
  </si>
  <si>
    <t>KW9D-11&gt;APLIGA,WIDE2-1,qAR,N0AN-1:&gt;</t>
  </si>
  <si>
    <t>00090H</t>
  </si>
  <si>
    <t>-0008847Ch</t>
  </si>
  <si>
    <t>5.56hPa</t>
  </si>
  <si>
    <t>1.64C</t>
  </si>
  <si>
    <t>18.6C</t>
  </si>
  <si>
    <t>6.11hPa</t>
  </si>
  <si>
    <t>4.78C</t>
  </si>
  <si>
    <t>14.7hPa</t>
  </si>
  <si>
    <t>7.27hPa</t>
  </si>
  <si>
    <t>4.05C</t>
  </si>
  <si>
    <t>14.2hPa</t>
  </si>
  <si>
    <t>KW9D-11&gt;APLIGA,WIDE2-1,qAR,N9YJY-10:&gt;</t>
  </si>
  <si>
    <t>00100H</t>
  </si>
  <si>
    <t>-0006512Ch</t>
  </si>
  <si>
    <t>11.0hPa</t>
  </si>
  <si>
    <t>13.6hPa</t>
  </si>
  <si>
    <t>00127H</t>
  </si>
  <si>
    <t>19.8C</t>
  </si>
  <si>
    <t>10.9hPa</t>
  </si>
  <si>
    <t>1.99C</t>
  </si>
  <si>
    <t>00243H</t>
  </si>
  <si>
    <t>20.1C</t>
  </si>
  <si>
    <t>11.2hPa</t>
  </si>
  <si>
    <t>0.26C</t>
  </si>
  <si>
    <t>12.9hPa</t>
  </si>
  <si>
    <t>-0004175Ch</t>
  </si>
  <si>
    <t>21.1C</t>
  </si>
  <si>
    <t>15.4hPa</t>
  </si>
  <si>
    <t>-5.2C</t>
  </si>
  <si>
    <t>12.4hPa</t>
  </si>
  <si>
    <t>21.6C</t>
  </si>
  <si>
    <t>16.7hPa</t>
  </si>
  <si>
    <t>00132H</t>
  </si>
  <si>
    <t>22.1C</t>
  </si>
  <si>
    <t>17.1hPa</t>
  </si>
  <si>
    <t>2.03C</t>
  </si>
  <si>
    <t>11.9hPa</t>
  </si>
  <si>
    <t>-0001854Ch</t>
  </si>
  <si>
    <t>00114H</t>
  </si>
  <si>
    <t>12.3hPa</t>
  </si>
  <si>
    <t>7.36C</t>
  </si>
  <si>
    <t>12.0hPa</t>
  </si>
  <si>
    <t>21.8C</t>
  </si>
  <si>
    <t>9.02C</t>
  </si>
  <si>
    <t>11.5hPa</t>
  </si>
  <si>
    <t>23.90C</t>
  </si>
  <si>
    <t>65.46hPa</t>
  </si>
  <si>
    <t>-42.8C</t>
  </si>
  <si>
    <t>00304H</t>
  </si>
  <si>
    <t>21.4C</t>
  </si>
  <si>
    <t>142.hPa</t>
  </si>
  <si>
    <t>-54.C</t>
  </si>
  <si>
    <t>00290H</t>
  </si>
  <si>
    <t>20.0C</t>
  </si>
  <si>
    <t>166.hPa</t>
  </si>
  <si>
    <t>-57.C</t>
  </si>
  <si>
    <t>196.hPa</t>
  </si>
  <si>
    <t>KW9D-11&gt;APLIGA,WIDE2-1,qAO,W0CBL-1:&gt;</t>
  </si>
  <si>
    <t>6.07V</t>
  </si>
  <si>
    <t>00277H</t>
  </si>
  <si>
    <t>00032181Ch</t>
  </si>
  <si>
    <t>00693H</t>
  </si>
  <si>
    <t>17.1C</t>
  </si>
  <si>
    <t>223.hPa</t>
  </si>
  <si>
    <t>-45.C</t>
  </si>
  <si>
    <t>270.hPa</t>
  </si>
  <si>
    <t>00258H</t>
  </si>
  <si>
    <t>16.2C</t>
  </si>
  <si>
    <t>258.hPa</t>
  </si>
  <si>
    <t>309.hPa</t>
  </si>
  <si>
    <t>00250H</t>
  </si>
  <si>
    <t>15.4C</t>
  </si>
  <si>
    <t>296.hPa</t>
  </si>
  <si>
    <t>351.hPa</t>
  </si>
  <si>
    <t>00244H</t>
  </si>
  <si>
    <t>-0030895Ch</t>
  </si>
  <si>
    <t>380.hPa</t>
  </si>
  <si>
    <t>442.hPa</t>
  </si>
  <si>
    <t>00613H</t>
  </si>
  <si>
    <t>426.hPa</t>
  </si>
  <si>
    <t>490.hPa</t>
  </si>
  <si>
    <t>00229H</t>
  </si>
  <si>
    <t>476.hPa</t>
  </si>
  <si>
    <t>-9.8C</t>
  </si>
  <si>
    <t>540.hPa</t>
  </si>
  <si>
    <t>00226H</t>
  </si>
  <si>
    <t>-0028409Ch</t>
  </si>
  <si>
    <t>00223H</t>
  </si>
  <si>
    <t>583.hPa</t>
  </si>
  <si>
    <t>-0.6C</t>
  </si>
  <si>
    <t>648.hPa</t>
  </si>
  <si>
    <t>00590H</t>
  </si>
  <si>
    <t>13.9C</t>
  </si>
  <si>
    <t>639.hPa</t>
  </si>
  <si>
    <t>1.84C</t>
  </si>
  <si>
    <t>702.hPa</t>
  </si>
  <si>
    <t>00307H</t>
  </si>
  <si>
    <t>696.hPa</t>
  </si>
  <si>
    <t>4.29C</t>
  </si>
  <si>
    <t>757.hPa</t>
  </si>
  <si>
    <t>-0026115Ch</t>
  </si>
  <si>
    <t>00214H</t>
  </si>
  <si>
    <t>908.hPa</t>
  </si>
  <si>
    <t>963.hPa</t>
  </si>
  <si>
    <t>KW9D-11&gt;APLIGA,N9PE-2,WIDE1,WIDE2*,qAR,N9NWI-1:&gt;</t>
  </si>
  <si>
    <t>-0021557Ch</t>
  </si>
  <si>
    <t>22.3C</t>
  </si>
  <si>
    <t>960.hPa</t>
  </si>
  <si>
    <t>975.hPa</t>
  </si>
  <si>
    <t>KW9D-11&gt;APLIGA,N9ULL*,WIDE2-1,qAR,N9NWI-1:</t>
  </si>
  <si>
    <t>151926h</t>
  </si>
  <si>
    <t>4032.58N</t>
  </si>
  <si>
    <t>08855.34W</t>
  </si>
  <si>
    <t>O321</t>
  </si>
  <si>
    <t>KW9D-11&gt;APLIGA,WA9RES,WIDE2*,qAR,KC8RFE-3:</t>
  </si>
  <si>
    <t>152150h</t>
  </si>
  <si>
    <t>4033.40N</t>
  </si>
  <si>
    <t>08856.09W</t>
  </si>
  <si>
    <t>O319</t>
  </si>
  <si>
    <t>KW9D-11&gt;APLIGA,WIDE2-1,qAR,KC8RFE-2:</t>
  </si>
  <si>
    <t>152302h</t>
  </si>
  <si>
    <t>4033.78N</t>
  </si>
  <si>
    <t>08856.36W</t>
  </si>
  <si>
    <t>O343</t>
  </si>
  <si>
    <t>KW9D-11&gt;APLIGA,N9ULL*,WIDE2,qAR,N9NWI-1:</t>
  </si>
  <si>
    <t>152414h</t>
  </si>
  <si>
    <t>4034.14N</t>
  </si>
  <si>
    <t>08856.44W</t>
  </si>
  <si>
    <t>O336</t>
  </si>
  <si>
    <t>KW9D-11&gt;APLIGA,WIDE2-1,qAO,KS9A-10:</t>
  </si>
  <si>
    <t>152638h</t>
  </si>
  <si>
    <t>4034.88N</t>
  </si>
  <si>
    <t>08856.54W</t>
  </si>
  <si>
    <t>O355</t>
  </si>
  <si>
    <t>152750h</t>
  </si>
  <si>
    <t>4035.34N</t>
  </si>
  <si>
    <t>08856.57W</t>
  </si>
  <si>
    <t>152902h</t>
  </si>
  <si>
    <t>4035.69N</t>
  </si>
  <si>
    <t>08856.73W</t>
  </si>
  <si>
    <t>O337</t>
  </si>
  <si>
    <t>153126h</t>
  </si>
  <si>
    <t>4036.48N</t>
  </si>
  <si>
    <t>08856.89W</t>
  </si>
  <si>
    <t>O007</t>
  </si>
  <si>
    <t>153238h</t>
  </si>
  <si>
    <t>4036.91N</t>
  </si>
  <si>
    <t>08856.75W</t>
  </si>
  <si>
    <t>O028</t>
  </si>
  <si>
    <t>KW9D-11&gt;APLIGA,WIDE2-1,qAR,KC8RFE-3:</t>
  </si>
  <si>
    <t>153350h</t>
  </si>
  <si>
    <t>4037.25N</t>
  </si>
  <si>
    <t>08856.59W</t>
  </si>
  <si>
    <t>O012</t>
  </si>
  <si>
    <t>153614h</t>
  </si>
  <si>
    <t>4037.79N</t>
  </si>
  <si>
    <t>08856.25W</t>
  </si>
  <si>
    <t>O039</t>
  </si>
  <si>
    <t>153726h</t>
  </si>
  <si>
    <t>4038.03N</t>
  </si>
  <si>
    <t>08856.16W</t>
  </si>
  <si>
    <t>O014</t>
  </si>
  <si>
    <t>KW9D-11&gt;APLIGA,WIDE2-1,qAR,W9IPA-11:</t>
  </si>
  <si>
    <t>153838h</t>
  </si>
  <si>
    <t>4038.27N</t>
  </si>
  <si>
    <t>08856.02W</t>
  </si>
  <si>
    <t>O026</t>
  </si>
  <si>
    <t>153950h</t>
  </si>
  <si>
    <t>4038.50N</t>
  </si>
  <si>
    <t>08855.87W</t>
  </si>
  <si>
    <t>O022</t>
  </si>
  <si>
    <t>154102h</t>
  </si>
  <si>
    <t>4038.75N</t>
  </si>
  <si>
    <t>08855.75W</t>
  </si>
  <si>
    <t>O005</t>
  </si>
  <si>
    <t>KW9D-11&gt;APLIGA,WIDE2-1,qAR,W9PFD:</t>
  </si>
  <si>
    <t>154214h</t>
  </si>
  <si>
    <t>4038.99N</t>
  </si>
  <si>
    <t>08855.67W</t>
  </si>
  <si>
    <t>O018</t>
  </si>
  <si>
    <t>154326h</t>
  </si>
  <si>
    <t>4039.22N</t>
  </si>
  <si>
    <t>08855.62W</t>
  </si>
  <si>
    <t>154438h</t>
  </si>
  <si>
    <t>4039.41N</t>
  </si>
  <si>
    <t>08855.50W</t>
  </si>
  <si>
    <t>O046</t>
  </si>
  <si>
    <t>KW9D-11&gt;APLIGA,KA9SZX-1,WIDE2*,qAO,KS9A-10:</t>
  </si>
  <si>
    <t>154702h</t>
  </si>
  <si>
    <t>4039.83N</t>
  </si>
  <si>
    <t>08854.92W</t>
  </si>
  <si>
    <t>O051</t>
  </si>
  <si>
    <t>154814h</t>
  </si>
  <si>
    <t>4039.97N</t>
  </si>
  <si>
    <t>08854.53W</t>
  </si>
  <si>
    <t>O067</t>
  </si>
  <si>
    <t>154926h</t>
  </si>
  <si>
    <t>4040.05N</t>
  </si>
  <si>
    <t>08854.15W</t>
  </si>
  <si>
    <t>O073</t>
  </si>
  <si>
    <t>155150h</t>
  </si>
  <si>
    <t>4040.16N</t>
  </si>
  <si>
    <t>08853.20W</t>
  </si>
  <si>
    <t>O085</t>
  </si>
  <si>
    <t>155302h</t>
  </si>
  <si>
    <t>4040.13N</t>
  </si>
  <si>
    <t>08852.62W</t>
  </si>
  <si>
    <t>O105</t>
  </si>
  <si>
    <t>155414h</t>
  </si>
  <si>
    <t>4040.09N</t>
  </si>
  <si>
    <t>08852.07W</t>
  </si>
  <si>
    <t>O112</t>
  </si>
  <si>
    <t>KW9D-11&gt;APLIGA,WIDE2-1,qAR,KA3BQE-10:</t>
  </si>
  <si>
    <t>155638h</t>
  </si>
  <si>
    <t>4039.95N</t>
  </si>
  <si>
    <t>08850.86W</t>
  </si>
  <si>
    <t>O101</t>
  </si>
  <si>
    <t>KW9D-11&gt;APLIGA,WIDE2-1,qAR,K9GCP:</t>
  </si>
  <si>
    <t>155750h</t>
  </si>
  <si>
    <t>4039.93N</t>
  </si>
  <si>
    <t>08850.24W</t>
  </si>
  <si>
    <t>O107</t>
  </si>
  <si>
    <t>155902h</t>
  </si>
  <si>
    <t>4039.89N</t>
  </si>
  <si>
    <t>08849.67W</t>
  </si>
  <si>
    <t>160126h</t>
  </si>
  <si>
    <t>4039.80N</t>
  </si>
  <si>
    <t>08848.49W</t>
  </si>
  <si>
    <t>O086</t>
  </si>
  <si>
    <t>160238h</t>
  </si>
  <si>
    <t>4039.77N</t>
  </si>
  <si>
    <t>08847.80W</t>
  </si>
  <si>
    <t>O087</t>
  </si>
  <si>
    <t>160350h</t>
  </si>
  <si>
    <t>4039.75N</t>
  </si>
  <si>
    <t>08847.23W</t>
  </si>
  <si>
    <t>O070</t>
  </si>
  <si>
    <t>160614h</t>
  </si>
  <si>
    <t>4039.58N</t>
  </si>
  <si>
    <t>08846.27W</t>
  </si>
  <si>
    <t>O090</t>
  </si>
  <si>
    <t>KW9D-11&gt;APLIGA,WIDE2-1,qAR,KC8RFE-1:</t>
  </si>
  <si>
    <t>160726h</t>
  </si>
  <si>
    <t>08845.75W</t>
  </si>
  <si>
    <t>O084</t>
  </si>
  <si>
    <t>160838h</t>
  </si>
  <si>
    <t>4039.54N</t>
  </si>
  <si>
    <t>08845.06W</t>
  </si>
  <si>
    <t>O104</t>
  </si>
  <si>
    <t>KW9D-11&gt;APLIGA,WIDE2-1,qAR,W9RCA-10:</t>
  </si>
  <si>
    <t>160950h</t>
  </si>
  <si>
    <t>4039.39N</t>
  </si>
  <si>
    <t>08844.32W</t>
  </si>
  <si>
    <t>O102</t>
  </si>
  <si>
    <t>161102h</t>
  </si>
  <si>
    <t>4039.28N</t>
  </si>
  <si>
    <t>08843.50W</t>
  </si>
  <si>
    <t>KW9D-11&gt;APLIGA,WIDE2-1,qAO,W0CBL-1:</t>
  </si>
  <si>
    <t>161214h</t>
  </si>
  <si>
    <t>4039.17N</t>
  </si>
  <si>
    <t>08842.63W</t>
  </si>
  <si>
    <t>O098</t>
  </si>
  <si>
    <t>161326h</t>
  </si>
  <si>
    <t>4039.03N</t>
  </si>
  <si>
    <t>08841.72W</t>
  </si>
  <si>
    <t>O099</t>
  </si>
  <si>
    <t>KW9D-11&gt;APLIGA,WIDE2-1,qAO,K9IQP-13:</t>
  </si>
  <si>
    <t>161438h</t>
  </si>
  <si>
    <t>4038.90N</t>
  </si>
  <si>
    <t>08840.60W</t>
  </si>
  <si>
    <t>O096</t>
  </si>
  <si>
    <t>161712h</t>
  </si>
  <si>
    <t>4038.31N</t>
  </si>
  <si>
    <t>08837.83W</t>
  </si>
  <si>
    <t>O109</t>
  </si>
  <si>
    <t>161824h</t>
  </si>
  <si>
    <t>4037.90N</t>
  </si>
  <si>
    <t>08836.52W</t>
  </si>
  <si>
    <t>O121</t>
  </si>
  <si>
    <t>161936h</t>
  </si>
  <si>
    <t>4037.37N</t>
  </si>
  <si>
    <t>08835.15W</t>
  </si>
  <si>
    <t>O116</t>
  </si>
  <si>
    <t>162200h</t>
  </si>
  <si>
    <t>4036.12N</t>
  </si>
  <si>
    <t>08832.21W</t>
  </si>
  <si>
    <t>162312h</t>
  </si>
  <si>
    <t>4035.42N</t>
  </si>
  <si>
    <t>08830.58W</t>
  </si>
  <si>
    <t>KW9D-11&gt;APLIGA,WIDE2-1,qAR,K9MQ-1:</t>
  </si>
  <si>
    <t>162424h</t>
  </si>
  <si>
    <t>4034.71N</t>
  </si>
  <si>
    <t>08829.17W</t>
  </si>
  <si>
    <t>O124</t>
  </si>
  <si>
    <t>KW9D-11&gt;APLIGA,WIDE2-1,qAR,W9DUA-1:</t>
  </si>
  <si>
    <t>162650h</t>
  </si>
  <si>
    <t>4034.16N</t>
  </si>
  <si>
    <t>08828.01W</t>
  </si>
  <si>
    <t>162802h</t>
  </si>
  <si>
    <t>4034.01N</t>
  </si>
  <si>
    <t>08827.59W</t>
  </si>
  <si>
    <t>O110</t>
  </si>
  <si>
    <t>162914h</t>
  </si>
  <si>
    <t>4033.81N</t>
  </si>
  <si>
    <t>08826.83W</t>
  </si>
  <si>
    <t>163138h</t>
  </si>
  <si>
    <t>4033.06N</t>
  </si>
  <si>
    <t>08825.07W</t>
  </si>
  <si>
    <t>O125</t>
  </si>
  <si>
    <t>KW9D-11&gt;APLIGA,WIDE2-1,qAR,KD9BBB:</t>
  </si>
  <si>
    <t>163250h</t>
  </si>
  <si>
    <t>4032.96N</t>
  </si>
  <si>
    <t>08824.41W</t>
  </si>
  <si>
    <t>O091</t>
  </si>
  <si>
    <t>163402h</t>
  </si>
  <si>
    <t>4032.91N</t>
  </si>
  <si>
    <t>08823.58W</t>
  </si>
  <si>
    <t>O094</t>
  </si>
  <si>
    <t>KW9D-11&gt;APLIGA,W0GN-1,WIDE2*,qAR,N0GUD-4:</t>
  </si>
  <si>
    <t>163626h</t>
  </si>
  <si>
    <t>4032.56N</t>
  </si>
  <si>
    <t>08821.88W</t>
  </si>
  <si>
    <t>O122</t>
  </si>
  <si>
    <t>163738h</t>
  </si>
  <si>
    <t>4032.31N</t>
  </si>
  <si>
    <t>08821.11W</t>
  </si>
  <si>
    <t>163850h</t>
  </si>
  <si>
    <t>4032.09N</t>
  </si>
  <si>
    <t>08820.36W</t>
  </si>
  <si>
    <t>164114h</t>
  </si>
  <si>
    <t>4031.84N</t>
  </si>
  <si>
    <t>08819.08W</t>
  </si>
  <si>
    <t>O097</t>
  </si>
  <si>
    <t>164226h</t>
  </si>
  <si>
    <t>4031.72N</t>
  </si>
  <si>
    <t>08818.42W</t>
  </si>
  <si>
    <t>KW9D-11&gt;APLIGA,WIDE2-1,qAR,N9YJY-10:</t>
  </si>
  <si>
    <t>164338h</t>
  </si>
  <si>
    <t>4031.67N</t>
  </si>
  <si>
    <t>08817.82W</t>
  </si>
  <si>
    <t>O100</t>
  </si>
  <si>
    <t>164449h</t>
  </si>
  <si>
    <t>4031.59N</t>
  </si>
  <si>
    <t>08817.09W</t>
  </si>
  <si>
    <t>164600h</t>
  </si>
  <si>
    <t>4031.46N</t>
  </si>
  <si>
    <t>08816.29W</t>
  </si>
  <si>
    <t>164711h</t>
  </si>
  <si>
    <t>4031.25N</t>
  </si>
  <si>
    <t>08815.65W</t>
  </si>
  <si>
    <t>O115</t>
  </si>
  <si>
    <t>164822h</t>
  </si>
  <si>
    <t>4030.93N</t>
  </si>
  <si>
    <t>08815.20W</t>
  </si>
  <si>
    <t>O150</t>
  </si>
  <si>
    <t>164933h</t>
  </si>
  <si>
    <t>4030.60N</t>
  </si>
  <si>
    <t>08814.99W</t>
  </si>
  <si>
    <t>O149</t>
  </si>
  <si>
    <t>165156h</t>
  </si>
  <si>
    <t>4030.35N</t>
  </si>
  <si>
    <t>08814.71W</t>
  </si>
  <si>
    <t>O113</t>
  </si>
  <si>
    <t>165307h</t>
  </si>
  <si>
    <t>4030.24N</t>
  </si>
  <si>
    <t>08814.38W</t>
  </si>
  <si>
    <t>O143</t>
  </si>
  <si>
    <t>165419h</t>
  </si>
  <si>
    <t>4030.10N</t>
  </si>
  <si>
    <t>08814.17W</t>
  </si>
  <si>
    <t>O127</t>
  </si>
  <si>
    <t>165643h</t>
  </si>
  <si>
    <t>4029.86N</t>
  </si>
  <si>
    <t>08813.75W</t>
  </si>
  <si>
    <t>O120</t>
  </si>
  <si>
    <t>165755h</t>
  </si>
  <si>
    <t>4029.69N</t>
  </si>
  <si>
    <t>08813.71W</t>
  </si>
  <si>
    <t>165907h</t>
  </si>
  <si>
    <t>4029.68N</t>
  </si>
  <si>
    <t>08813.69W</t>
  </si>
  <si>
    <t>170131h</t>
  </si>
  <si>
    <t>4029.64N</t>
  </si>
  <si>
    <t>08813.55W</t>
  </si>
  <si>
    <t>KW9D-11&gt;APLIGA,WIDE2-1,qAR,W8VFR-11:</t>
  </si>
  <si>
    <t>170243h</t>
  </si>
  <si>
    <t>4029.61N</t>
  </si>
  <si>
    <t>08813.63W</t>
  </si>
  <si>
    <t>170355h</t>
  </si>
  <si>
    <t>4029.55N</t>
  </si>
  <si>
    <t>08813.78W</t>
  </si>
  <si>
    <t>170619h</t>
  </si>
  <si>
    <t>4029.51N</t>
  </si>
  <si>
    <t>08813.89W</t>
  </si>
  <si>
    <t>O233</t>
  </si>
  <si>
    <t>170731h</t>
  </si>
  <si>
    <t>4029.42N</t>
  </si>
  <si>
    <t>08814.00W</t>
  </si>
  <si>
    <t>O166</t>
  </si>
  <si>
    <t>170843h</t>
  </si>
  <si>
    <t>4029.31N</t>
  </si>
  <si>
    <t>08814.13W</t>
  </si>
  <si>
    <t>O229</t>
  </si>
  <si>
    <t>170955h</t>
  </si>
  <si>
    <t>4029.18N</t>
  </si>
  <si>
    <t>08814.31W</t>
  </si>
  <si>
    <t>O219</t>
  </si>
  <si>
    <t>171107h</t>
  </si>
  <si>
    <t>4029.11N</t>
  </si>
  <si>
    <t>08814.48W</t>
  </si>
  <si>
    <t>O263</t>
  </si>
  <si>
    <t>171219h</t>
  </si>
  <si>
    <t>4029.08N</t>
  </si>
  <si>
    <t>08814.66W</t>
  </si>
  <si>
    <t>171331h</t>
  </si>
  <si>
    <t>4029.04N</t>
  </si>
  <si>
    <t>08814.83W</t>
  </si>
  <si>
    <t>O257</t>
  </si>
  <si>
    <t>171443h</t>
  </si>
  <si>
    <t>4029.06N</t>
  </si>
  <si>
    <t>08814.94W</t>
  </si>
  <si>
    <t>O307</t>
  </si>
  <si>
    <t>171707h</t>
  </si>
  <si>
    <t>4029.10N</t>
  </si>
  <si>
    <t>08814.95W</t>
  </si>
  <si>
    <t>171819h</t>
  </si>
  <si>
    <t>4029.01N</t>
  </si>
  <si>
    <t>08814.92W</t>
  </si>
  <si>
    <t>171931h</t>
  </si>
  <si>
    <t>4028.99N</t>
  </si>
  <si>
    <t>08814.93W</t>
  </si>
  <si>
    <t>KW9D-11&gt;APLIGA,WIDE2-1,qAR,N0AN-1:</t>
  </si>
  <si>
    <t>172155h</t>
  </si>
  <si>
    <t>172307h</t>
  </si>
  <si>
    <t>08814.84W</t>
  </si>
  <si>
    <t>172419h</t>
  </si>
  <si>
    <t>4029.30N</t>
  </si>
  <si>
    <t>172643h</t>
  </si>
  <si>
    <t>4029.62N</t>
  </si>
  <si>
    <t>08814.98W</t>
  </si>
  <si>
    <t>172755h</t>
  </si>
  <si>
    <t>4029.76N</t>
  </si>
  <si>
    <t>172907h</t>
  </si>
  <si>
    <t>4029.87N</t>
  </si>
  <si>
    <t>08814.86W</t>
  </si>
  <si>
    <t>173131h</t>
  </si>
  <si>
    <t>4030.02N</t>
  </si>
  <si>
    <t>O303</t>
  </si>
  <si>
    <t>173243h</t>
  </si>
  <si>
    <t>4030.08N</t>
  </si>
  <si>
    <t>08815.10W</t>
  </si>
  <si>
    <t>173355h</t>
  </si>
  <si>
    <t>4030.25N</t>
  </si>
  <si>
    <t>08815.13W</t>
  </si>
  <si>
    <t>O348</t>
  </si>
  <si>
    <t>173619h</t>
  </si>
  <si>
    <t>4030.32N</t>
  </si>
  <si>
    <t>08815.23W</t>
  </si>
  <si>
    <t>173731h</t>
  </si>
  <si>
    <t>4030.28N</t>
  </si>
  <si>
    <t>08815.32W</t>
  </si>
  <si>
    <t>O218</t>
  </si>
  <si>
    <t>KW9D-11&gt;APLIGA,WIDE2-1,qAR,KD0BQS-15:</t>
  </si>
  <si>
    <t>173843h</t>
  </si>
  <si>
    <t>4030.33N</t>
  </si>
  <si>
    <t>08815.42W</t>
  </si>
  <si>
    <t>O013</t>
  </si>
  <si>
    <t>173955h</t>
  </si>
  <si>
    <t>4030.46N</t>
  </si>
  <si>
    <t>08815.46W</t>
  </si>
  <si>
    <t>O068</t>
  </si>
  <si>
    <t>174107h</t>
  </si>
  <si>
    <t>4030.63N</t>
  </si>
  <si>
    <t>08815.66W</t>
  </si>
  <si>
    <t>O313</t>
  </si>
  <si>
    <t>174219h</t>
  </si>
  <si>
    <t>4030.84N</t>
  </si>
  <si>
    <t>08815.76W</t>
  </si>
  <si>
    <t>O350</t>
  </si>
  <si>
    <t>KW9D-11&gt;APLIGA,WIDE2-1,qAO,W1NP-10:</t>
  </si>
  <si>
    <t>174331h</t>
  </si>
  <si>
    <t>4031.07N</t>
  </si>
  <si>
    <t>08815.67W</t>
  </si>
  <si>
    <t>174443h</t>
  </si>
  <si>
    <t>4031.28N</t>
  </si>
  <si>
    <t>08815.58W</t>
  </si>
  <si>
    <t>174707h</t>
  </si>
  <si>
    <t>4031.42N</t>
  </si>
  <si>
    <t>08815.38W</t>
  </si>
  <si>
    <t>O347</t>
  </si>
  <si>
    <t>174819h</t>
  </si>
  <si>
    <t>4031.61N</t>
  </si>
  <si>
    <t>08815.40W</t>
  </si>
  <si>
    <t>174931h</t>
  </si>
  <si>
    <t>4031.86N</t>
  </si>
  <si>
    <t>08815.22W</t>
  </si>
  <si>
    <t>O025</t>
  </si>
  <si>
    <t>175155h</t>
  </si>
  <si>
    <t>4032.04N</t>
  </si>
  <si>
    <t>08815.03W</t>
  </si>
  <si>
    <t>175307h</t>
  </si>
  <si>
    <t>4032.21N</t>
  </si>
  <si>
    <t>O024</t>
  </si>
  <si>
    <t>175419h</t>
  </si>
  <si>
    <t>4032.29N</t>
  </si>
  <si>
    <t>08814.81W</t>
  </si>
  <si>
    <t>O077</t>
  </si>
  <si>
    <t>175643h</t>
  </si>
  <si>
    <t>4032.20N</t>
  </si>
  <si>
    <t>08814.61W</t>
  </si>
  <si>
    <t>O137</t>
  </si>
  <si>
    <t>KW9D-11&gt;APLIGA,WIDE2-1,qAR,KI0EB-6:</t>
  </si>
  <si>
    <t>175755h</t>
  </si>
  <si>
    <t>08814.55W</t>
  </si>
  <si>
    <t>O021</t>
  </si>
  <si>
    <t>175907h</t>
  </si>
  <si>
    <t>4032.48N</t>
  </si>
  <si>
    <t>O033</t>
  </si>
  <si>
    <t>180131h</t>
  </si>
  <si>
    <t>4032.64N</t>
  </si>
  <si>
    <t>08813.93W</t>
  </si>
  <si>
    <t>180243h</t>
  </si>
  <si>
    <t>4032.63N</t>
  </si>
  <si>
    <t>08813.98W</t>
  </si>
  <si>
    <t>O276</t>
  </si>
  <si>
    <t>180355h</t>
  </si>
  <si>
    <t>4032.69N</t>
  </si>
  <si>
    <t>08814.05W</t>
  </si>
  <si>
    <t>O352</t>
  </si>
  <si>
    <t>180619h</t>
  </si>
  <si>
    <t>4033.03N</t>
  </si>
  <si>
    <t>08813.88W</t>
  </si>
  <si>
    <t>O081</t>
  </si>
  <si>
    <t>180731h</t>
  </si>
  <si>
    <t>4033.02N</t>
  </si>
  <si>
    <t>08813.67W</t>
  </si>
  <si>
    <t>181820h</t>
  </si>
  <si>
    <t>4032.68N</t>
  </si>
  <si>
    <t>08811.29W</t>
  </si>
  <si>
    <t>181932h</t>
  </si>
  <si>
    <t>4032.23N</t>
  </si>
  <si>
    <t>08810.27W</t>
  </si>
  <si>
    <t>O108</t>
  </si>
  <si>
    <t>182156h</t>
  </si>
  <si>
    <t>4031.91N</t>
  </si>
  <si>
    <t>08807.65W</t>
  </si>
  <si>
    <t>182308h</t>
  </si>
  <si>
    <t>4031.85N</t>
  </si>
  <si>
    <t>08806.76W</t>
  </si>
  <si>
    <t>182420h</t>
  </si>
  <si>
    <t>4031.76N</t>
  </si>
  <si>
    <t>08806.15W</t>
  </si>
  <si>
    <t>182644h</t>
  </si>
  <si>
    <t>4031.69N</t>
  </si>
  <si>
    <t>08804.63W</t>
  </si>
  <si>
    <t>O095</t>
  </si>
  <si>
    <t>182756h</t>
  </si>
  <si>
    <t>4031.73N</t>
  </si>
  <si>
    <t>08804.00W</t>
  </si>
  <si>
    <t>182908h</t>
  </si>
  <si>
    <t>4031.81N</t>
  </si>
  <si>
    <t>08803.67W</t>
  </si>
  <si>
    <t>O072</t>
  </si>
  <si>
    <t>183132h</t>
  </si>
  <si>
    <t>4032.19N</t>
  </si>
  <si>
    <t>08803.07W</t>
  </si>
  <si>
    <t>KW9D-11&gt;APLIGA,WIDE2-1,qAR,W9YB-1:</t>
  </si>
  <si>
    <t>183244h</t>
  </si>
  <si>
    <t>4032.45N</t>
  </si>
  <si>
    <t>08802.88W</t>
  </si>
  <si>
    <t>183356h</t>
  </si>
  <si>
    <t>4032.81N</t>
  </si>
  <si>
    <t>08802.83W</t>
  </si>
  <si>
    <t>O001</t>
  </si>
  <si>
    <t>KW9D-11&gt;APLIGA,WA9RES*,WIDE2-1,qAR,KC8RFE-3:</t>
  </si>
  <si>
    <t>183731h</t>
  </si>
  <si>
    <t>4034.09N</t>
  </si>
  <si>
    <t>08803.23W</t>
  </si>
  <si>
    <t>O292</t>
  </si>
  <si>
    <t>KW9D-11&gt;APLIGA,N9PE-2,WIDE1,WIDE2*,qAR,N9NWI-1:</t>
  </si>
  <si>
    <t>4028.54N</t>
  </si>
  <si>
    <t>08856.06W</t>
  </si>
  <si>
    <t>O265</t>
  </si>
  <si>
    <t>Path</t>
  </si>
  <si>
    <t>GPS Time</t>
  </si>
  <si>
    <t>Lat</t>
  </si>
  <si>
    <t>Lon</t>
  </si>
  <si>
    <t>Bearing</t>
  </si>
  <si>
    <t>Altitude (ft)</t>
  </si>
  <si>
    <t>Speed (mph)</t>
  </si>
  <si>
    <t>HDOP</t>
  </si>
  <si>
    <t>Interior Pressure</t>
  </si>
  <si>
    <t>Exterior Pressure</t>
  </si>
  <si>
    <t>Relative Humidity</t>
  </si>
  <si>
    <t>Speed (m/s)</t>
  </si>
  <si>
    <t>Ascent Delta (ft)</t>
  </si>
  <si>
    <t>GPS Epoch</t>
  </si>
  <si>
    <t>184638h</t>
  </si>
  <si>
    <t>Ascent Speed (fps)</t>
  </si>
  <si>
    <t>Ascent Speed (mps)</t>
  </si>
  <si>
    <t>Interior Temp ©</t>
  </si>
  <si>
    <t>Interior Temp (F)</t>
  </si>
  <si>
    <t>Exterior Temp (C)</t>
  </si>
  <si>
    <t>Exterior Temp (F)</t>
  </si>
  <si>
    <t>GPS Time Delta (sec)</t>
  </si>
  <si>
    <t>Altitude (m)</t>
  </si>
  <si>
    <t>Power V</t>
  </si>
  <si>
    <t># Satellites</t>
  </si>
  <si>
    <t>Char Processed</t>
  </si>
  <si>
    <t>Fix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</si>
</sst>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5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14" fontId="0" fillId="0" borderId="1" xfId="0" applyNumberFormat="1" applyBorder="1"/>
    <xf numFmtId="164" fontId="0" fillId="0" borderId="2" xfId="0" applyNumberFormat="1" applyBorder="1"/>
    <xf numFmtId="0" fontId="0" fillId="0" borderId="2" xfId="0" applyBorder="1"/>
    <xf numFmtId="0" fontId="1" fillId="2" borderId="3" xfId="0" applyFont="1" applyFill="1" applyBorder="1"/>
    <xf numFmtId="0" fontId="0" fillId="3" borderId="4" xfId="0" applyFill="1" applyBorder="1"/>
    <xf numFmtId="0" fontId="1" fillId="0" borderId="3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2" fontId="1" fillId="2" borderId="3" xfId="0" applyNumberFormat="1" applyFont="1" applyFill="1" applyBorder="1"/>
    <xf numFmtId="2" fontId="0" fillId="0" borderId="0" xfId="0" applyNumberFormat="1"/>
    <xf numFmtId="1" fontId="1" fillId="2" borderId="3" xfId="0" applyNumberFormat="1" applyFont="1" applyFill="1" applyBorder="1"/>
    <xf numFmtId="1" fontId="0" fillId="3" borderId="2" xfId="0" applyNumberFormat="1" applyFill="1" applyBorder="1"/>
    <xf numFmtId="1" fontId="0" fillId="0" borderId="2" xfId="0" applyNumberFormat="1" applyBorder="1"/>
    <xf numFmtId="1" fontId="0" fillId="0" borderId="4" xfId="0" applyNumberFormat="1" applyBorder="1"/>
    <xf numFmtId="1" fontId="0" fillId="0" borderId="0" xfId="0" applyNumberFormat="1"/>
    <xf numFmtId="1" fontId="0" fillId="3" borderId="4" xfId="0" applyNumberFormat="1" applyFill="1" applyBorder="1"/>
    <xf numFmtId="166" fontId="1" fillId="2" borderId="3" xfId="0" applyNumberFormat="1" applyFont="1" applyFill="1" applyBorder="1"/>
    <xf numFmtId="166" fontId="0" fillId="3" borderId="2" xfId="0" applyNumberFormat="1" applyFill="1" applyBorder="1"/>
    <xf numFmtId="166" fontId="0" fillId="0" borderId="2" xfId="0" applyNumberFormat="1" applyBorder="1"/>
    <xf numFmtId="166" fontId="0" fillId="3" borderId="4" xfId="0" applyNumberFormat="1" applyFill="1" applyBorder="1"/>
    <xf numFmtId="166" fontId="0" fillId="0" borderId="0" xfId="0" applyNumberFormat="1"/>
    <xf numFmtId="165" fontId="1" fillId="2" borderId="3" xfId="0" applyNumberFormat="1" applyFon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/>
    <xf numFmtId="166" fontId="0" fillId="4" borderId="2" xfId="0" applyNumberFormat="1" applyFill="1" applyBorder="1"/>
    <xf numFmtId="165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0" xfId="0" applyFill="1"/>
    <xf numFmtId="164" fontId="0" fillId="3" borderId="2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14" fontId="0" fillId="0" borderId="5" xfId="0" applyNumberFormat="1" applyBorder="1"/>
    <xf numFmtId="164" fontId="0" fillId="0" borderId="4" xfId="0" applyNumberFormat="1" applyBorder="1"/>
    <xf numFmtId="0" fontId="0" fillId="0" borderId="4" xfId="0" applyBorder="1"/>
    <xf numFmtId="9" fontId="0" fillId="3" borderId="2" xfId="1" applyFont="1" applyFill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4" borderId="2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-F400]h:mm:ss\ AM/PM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82F5A8-E5F0-4D5B-9F8C-8CAC575E4105}" name="Table3" displayName="Table3" ref="A1:Y128" totalsRowShown="0" headerRowDxfId="40" dataDxfId="38" headerRowBorderDxfId="39" tableBorderDxfId="37" totalsRowBorderDxfId="36">
  <autoFilter ref="A1:Y128" xr:uid="{EB82F5A8-E5F0-4D5B-9F8C-8CAC575E4105}"/>
  <tableColumns count="25">
    <tableColumn id="1" xr3:uid="{A48C2E12-C839-4E91-84BD-52D1F54DB2F6}" name="Date" dataDxfId="35"/>
    <tableColumn id="2" xr3:uid="{1988AC3A-703C-4407-82AF-0FFFC7273CB8}" name="Time" dataDxfId="34"/>
    <tableColumn id="3" xr3:uid="{2E4FE01A-2D30-45B2-81E2-44E05693330E}" name="TZ" dataDxfId="33"/>
    <tableColumn id="4" xr3:uid="{3D603E73-82D2-43DE-9181-B4E6820EFB8F}" name="Path" dataDxfId="32"/>
    <tableColumn id="5" xr3:uid="{35C82FCB-9F68-40E3-BCE2-1DF227D9A7F6}" name="GPS Time" dataDxfId="31"/>
    <tableColumn id="21" xr3:uid="{F571DDB4-E282-40E7-AFA3-53691FF4B3D8}" name="GPS Epoch" dataDxfId="30">
      <calculatedColumnFormula>(LEFT(E2,2)*60*60) + (MID(E2,3,2)*60) + (MID(E2,5,2))</calculatedColumnFormula>
    </tableColumn>
    <tableColumn id="6" xr3:uid="{5BE22F76-A223-43E4-9C4F-7D84A51BF3AF}" name="GPS Time Delta (sec)" dataDxfId="29">
      <calculatedColumnFormula>F2-F1</calculatedColumnFormula>
    </tableColumn>
    <tableColumn id="7" xr3:uid="{2C534642-2349-423C-8F38-D8EEACB8AF2C}" name="Lat" dataDxfId="28"/>
    <tableColumn id="8" xr3:uid="{AD964FE7-10B2-4E97-9648-DC75D6F3CDE9}" name="Lon" dataDxfId="27"/>
    <tableColumn id="9" xr3:uid="{8C202730-F931-481C-B7E1-E208D1F9C940}" name="Bearing" dataDxfId="26"/>
    <tableColumn id="10" xr3:uid="{2F0587AC-ABEA-4C52-8964-9F33F9B92559}" name="Speed (mph)" dataDxfId="25"/>
    <tableColumn id="11" xr3:uid="{75B3E1CC-2072-4C36-A3E7-1F5A015D051B}" name="Speed (m/s)" dataDxfId="24"/>
    <tableColumn id="12" xr3:uid="{ECDE655A-7173-488E-ADB2-20BEC0904358}" name="Altitude (ft)" dataDxfId="23"/>
    <tableColumn id="26" xr3:uid="{588E9C1B-E3DC-417D-B1CD-9B96C248C866}" name="Altitude (m)" dataDxfId="22">
      <calculatedColumnFormula>M2*0.3048</calculatedColumnFormula>
    </tableColumn>
    <tableColumn id="13" xr3:uid="{29F06E8E-5688-4229-83B5-256ED4C1EDAF}" name="Ascent Delta (ft)" dataDxfId="21">
      <calculatedColumnFormula>M2-M1</calculatedColumnFormula>
    </tableColumn>
    <tableColumn id="22" xr3:uid="{1F41A799-037B-4D98-9891-755984671C4C}" name="Ascent Speed (fps)" dataDxfId="20">
      <calculatedColumnFormula>O2/G2</calculatedColumnFormula>
    </tableColumn>
    <tableColumn id="23" xr3:uid="{B84234FB-2C0C-45C2-9AE7-48FE91B38088}" name="Ascent Speed (mps)" dataDxfId="19">
      <calculatedColumnFormula>P2*0.3048</calculatedColumnFormula>
    </tableColumn>
    <tableColumn id="14" xr3:uid="{3DD58C90-278E-4D6B-A32C-2FCFE555EFD7}" name="HDOP" dataDxfId="18"/>
    <tableColumn id="15" xr3:uid="{D0AF9319-D3CB-40BF-9CFF-E6F2058E963B}" name="Interior Temp ©" dataDxfId="17"/>
    <tableColumn id="24" xr3:uid="{5CF36ACD-23F9-4624-8000-690AFDF3E27D}" name="Interior Temp (F)" dataDxfId="16">
      <calculatedColumnFormula>(LEFT(S2,3)*9)/5+32</calculatedColumnFormula>
    </tableColumn>
    <tableColumn id="16" xr3:uid="{7C890BCB-DEEA-41CC-B2F1-ABB7B6B83B9C}" name="Interior Pressure" dataDxfId="15"/>
    <tableColumn id="17" xr3:uid="{69F82586-8974-4635-A0BC-AB35A3FD72FF}" name="Exterior Temp (C)" dataDxfId="14"/>
    <tableColumn id="25" xr3:uid="{4483FD6C-0D8B-432E-964D-B9D1EC0649C2}" name="Exterior Temp (F)" dataDxfId="13">
      <calculatedColumnFormula>(LEFT(V2,3)*9)/5+32</calculatedColumnFormula>
    </tableColumn>
    <tableColumn id="18" xr3:uid="{EBFAB83E-B8B9-48DC-A017-A1DB12DC289B}" name="Exterior Pressure" dataDxfId="12"/>
    <tableColumn id="19" xr3:uid="{C5D1BC56-1757-44E2-977F-85C35EC2FD6F}" name="Relative Humidity" dataDxfId="11" dataCellStyle="Percen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857C56-689A-46D1-9426-B0C03139D3DF}" name="Table4" displayName="Table4" ref="A1:I35" totalsRowShown="0" dataDxfId="10" tableBorderDxfId="9">
  <autoFilter ref="A1:I35" xr:uid="{AF857C56-689A-46D1-9426-B0C03139D3DF}"/>
  <tableColumns count="9">
    <tableColumn id="1" xr3:uid="{AC52A195-43EE-4795-A928-5DBE880DA6DC}" name="Date" dataDxfId="8"/>
    <tableColumn id="2" xr3:uid="{D9368053-AC4A-4109-AA3E-D5B9C8EBFE4A}" name="Time" dataDxfId="7"/>
    <tableColumn id="3" xr3:uid="{E9B9DB21-BEBD-4E87-BCDA-D480AD59A818}" name="TZ" dataDxfId="6"/>
    <tableColumn id="4" xr3:uid="{F462F6C3-6128-4FA4-AB7E-AA06694EF7C1}" name="Path" dataDxfId="5"/>
    <tableColumn id="5" xr3:uid="{ACEEE609-BAF9-42A5-B932-4AD5F1E42595}" name="Power V" dataDxfId="4"/>
    <tableColumn id="6" xr3:uid="{519F8120-74AC-423F-AAAF-56B4751715DF}" name="# Satellites" dataDxfId="3"/>
    <tableColumn id="7" xr3:uid="{D95A8CA0-6D85-4A02-98CC-C090772440D5}" name="HDOP" dataDxfId="2"/>
    <tableColumn id="8" xr3:uid="{68867A39-7F88-4BFB-9498-90B7588B0F62}" name="Char Processed" dataDxfId="1"/>
    <tableColumn id="9" xr3:uid="{1AA06559-7A43-4B7C-8D21-A647AED01699}" name="Fix Erro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56A5-B5F4-4EBD-AACB-A89C3ED83A69}">
  <dimension ref="A1:Y128"/>
  <sheetViews>
    <sheetView tabSelected="1" topLeftCell="E1" workbookViewId="0">
      <selection activeCell="P10" sqref="I1:P10"/>
    </sheetView>
  </sheetViews>
  <sheetFormatPr defaultRowHeight="15" x14ac:dyDescent="0.25"/>
  <cols>
    <col min="1" max="1" width="16.140625" style="17" customWidth="1"/>
    <col min="2" max="2" width="15.85546875" style="17" customWidth="1"/>
    <col min="3" max="3" width="9.140625" style="17" customWidth="1"/>
    <col min="4" max="4" width="48.28515625" bestFit="1" customWidth="1"/>
    <col min="5" max="5" width="10.5703125" customWidth="1"/>
    <col min="6" max="6" width="11.7109375" style="13" customWidth="1"/>
    <col min="7" max="7" width="17.5703125" style="17" customWidth="1"/>
    <col min="8" max="8" width="18.28515625" style="17" customWidth="1"/>
    <col min="9" max="9" width="17.85546875" style="17" customWidth="1"/>
    <col min="10" max="10" width="10.140625" bestFit="1" customWidth="1"/>
    <col min="11" max="11" width="9.140625" style="24" customWidth="1"/>
    <col min="12" max="12" width="17.7109375" style="30" customWidth="1"/>
    <col min="13" max="14" width="12.85546875" style="24" customWidth="1"/>
    <col min="15" max="15" width="12.5703125" style="24" customWidth="1"/>
    <col min="16" max="17" width="19.140625" style="35" customWidth="1"/>
    <col min="18" max="18" width="16.42578125" style="17" customWidth="1"/>
    <col min="19" max="19" width="15.28515625" style="17" customWidth="1"/>
    <col min="20" max="20" width="17.7109375" style="19" customWidth="1"/>
    <col min="21" max="21" width="19.140625" style="17" customWidth="1"/>
    <col min="22" max="23" width="16.85546875" style="17" customWidth="1"/>
    <col min="24" max="24" width="14.5703125" customWidth="1"/>
    <col min="25" max="25" width="17.140625" style="17" customWidth="1"/>
    <col min="26" max="26" width="11.85546875" customWidth="1"/>
  </cols>
  <sheetData>
    <row r="1" spans="1:25" x14ac:dyDescent="0.25">
      <c r="A1" s="36" t="s">
        <v>0</v>
      </c>
      <c r="B1" s="36" t="s">
        <v>1</v>
      </c>
      <c r="C1" s="36" t="s">
        <v>2</v>
      </c>
      <c r="D1" s="9" t="s">
        <v>1074</v>
      </c>
      <c r="E1" s="9" t="s">
        <v>1075</v>
      </c>
      <c r="F1" s="11" t="s">
        <v>1087</v>
      </c>
      <c r="G1" s="14" t="s">
        <v>1095</v>
      </c>
      <c r="H1" s="36" t="s">
        <v>1076</v>
      </c>
      <c r="I1" s="36" t="s">
        <v>1077</v>
      </c>
      <c r="J1" s="9" t="s">
        <v>1078</v>
      </c>
      <c r="K1" s="20" t="s">
        <v>1080</v>
      </c>
      <c r="L1" s="26" t="s">
        <v>1085</v>
      </c>
      <c r="M1" s="20" t="s">
        <v>1079</v>
      </c>
      <c r="N1" s="20" t="s">
        <v>1096</v>
      </c>
      <c r="O1" s="20" t="s">
        <v>1086</v>
      </c>
      <c r="P1" s="31" t="s">
        <v>1089</v>
      </c>
      <c r="Q1" s="31" t="s">
        <v>1090</v>
      </c>
      <c r="R1" s="36" t="s">
        <v>1081</v>
      </c>
      <c r="S1" s="36" t="s">
        <v>1091</v>
      </c>
      <c r="T1" s="18" t="s">
        <v>1092</v>
      </c>
      <c r="U1" s="36" t="s">
        <v>1082</v>
      </c>
      <c r="V1" s="36" t="s">
        <v>1093</v>
      </c>
      <c r="W1" s="36" t="s">
        <v>1094</v>
      </c>
      <c r="X1" s="9" t="s">
        <v>1083</v>
      </c>
      <c r="Y1" s="36" t="s">
        <v>1084</v>
      </c>
    </row>
    <row r="2" spans="1:25" x14ac:dyDescent="0.25">
      <c r="A2" s="54">
        <v>44680</v>
      </c>
      <c r="B2" s="50">
        <v>0.43024305555555553</v>
      </c>
      <c r="C2" s="37" t="s">
        <v>3</v>
      </c>
      <c r="D2" s="5" t="s">
        <v>600</v>
      </c>
      <c r="E2" s="5" t="s">
        <v>601</v>
      </c>
      <c r="F2" s="12">
        <f t="shared" ref="F2:F33" si="0">(LEFT(E2,2)*60*60) + (MID(E2,3,2)*60) + (MID(E2,5,2))</f>
        <v>55166</v>
      </c>
      <c r="G2" s="15">
        <v>72</v>
      </c>
      <c r="H2" s="37" t="s">
        <v>602</v>
      </c>
      <c r="I2" s="37" t="s">
        <v>603</v>
      </c>
      <c r="J2" s="5" t="s">
        <v>604</v>
      </c>
      <c r="K2" s="21">
        <v>21</v>
      </c>
      <c r="L2" s="27">
        <v>9.3878400000000006</v>
      </c>
      <c r="M2" s="21">
        <v>2143</v>
      </c>
      <c r="N2" s="21">
        <f t="shared" ref="N2:N33" si="1">M2*0.3048</f>
        <v>653.18640000000005</v>
      </c>
      <c r="O2" s="21">
        <v>2143</v>
      </c>
      <c r="P2" s="32">
        <f t="shared" ref="P2:P19" si="2">O2/G2</f>
        <v>29.763888888888889</v>
      </c>
      <c r="Q2" s="32">
        <f t="shared" ref="Q2:Q33" si="3">P2*0.3048</f>
        <v>9.0720333333333336</v>
      </c>
      <c r="R2" s="37" t="s">
        <v>4</v>
      </c>
      <c r="S2" s="37" t="s">
        <v>5</v>
      </c>
      <c r="T2" s="39">
        <f>(LEFT(S2,3)*9)/5+32</f>
        <v>86</v>
      </c>
      <c r="U2" s="37" t="s">
        <v>6</v>
      </c>
      <c r="V2" s="37" t="s">
        <v>7</v>
      </c>
      <c r="W2" s="39">
        <f t="shared" ref="W2:W33" si="4">(LEFT(V2,3)*9)/5+32</f>
        <v>60.8</v>
      </c>
      <c r="X2" s="5" t="s">
        <v>8</v>
      </c>
      <c r="Y2" s="61">
        <v>0.44900000000000001</v>
      </c>
    </row>
    <row r="3" spans="1:25" x14ac:dyDescent="0.25">
      <c r="A3" s="55">
        <v>44680</v>
      </c>
      <c r="B3" s="51">
        <v>0.43190972222222224</v>
      </c>
      <c r="C3" s="14" t="s">
        <v>3</v>
      </c>
      <c r="D3" s="8" t="s">
        <v>605</v>
      </c>
      <c r="E3" s="8" t="s">
        <v>606</v>
      </c>
      <c r="F3" s="12">
        <f t="shared" si="0"/>
        <v>55310</v>
      </c>
      <c r="G3" s="14">
        <f t="shared" ref="G3:G33" si="5">F3-F2</f>
        <v>144</v>
      </c>
      <c r="H3" s="14" t="s">
        <v>607</v>
      </c>
      <c r="I3" s="14" t="s">
        <v>608</v>
      </c>
      <c r="J3" s="8" t="s">
        <v>609</v>
      </c>
      <c r="K3" s="22">
        <v>21</v>
      </c>
      <c r="L3" s="28">
        <v>9.3878400000000006</v>
      </c>
      <c r="M3" s="22">
        <v>4138</v>
      </c>
      <c r="N3" s="22">
        <f t="shared" si="1"/>
        <v>1261.2624000000001</v>
      </c>
      <c r="O3" s="22">
        <f t="shared" ref="O3:O34" si="6">M3-M2</f>
        <v>1995</v>
      </c>
      <c r="P3" s="33">
        <f t="shared" si="2"/>
        <v>13.854166666666666</v>
      </c>
      <c r="Q3" s="33">
        <f t="shared" si="3"/>
        <v>4.2227500000000004</v>
      </c>
      <c r="R3" s="14" t="s">
        <v>16</v>
      </c>
      <c r="S3" s="14" t="s">
        <v>17</v>
      </c>
      <c r="T3" s="40">
        <f t="shared" ref="T3:T33" si="7">(LEFT(S3,3)*9)/5+32</f>
        <v>86</v>
      </c>
      <c r="U3" s="14" t="s">
        <v>18</v>
      </c>
      <c r="V3" s="14" t="s">
        <v>19</v>
      </c>
      <c r="W3" s="40">
        <f t="shared" si="4"/>
        <v>57.2</v>
      </c>
      <c r="X3" s="8" t="s">
        <v>20</v>
      </c>
      <c r="Y3" s="62">
        <v>0.45900000000000002</v>
      </c>
    </row>
    <row r="4" spans="1:25" x14ac:dyDescent="0.25">
      <c r="A4" s="54">
        <v>44680</v>
      </c>
      <c r="B4" s="50">
        <v>0.43273148148148149</v>
      </c>
      <c r="C4" s="37" t="s">
        <v>3</v>
      </c>
      <c r="D4" s="5" t="s">
        <v>610</v>
      </c>
      <c r="E4" s="5" t="s">
        <v>611</v>
      </c>
      <c r="F4" s="12">
        <f t="shared" si="0"/>
        <v>55382</v>
      </c>
      <c r="G4" s="14">
        <f t="shared" si="5"/>
        <v>72</v>
      </c>
      <c r="H4" s="37" t="s">
        <v>612</v>
      </c>
      <c r="I4" s="37" t="s">
        <v>613</v>
      </c>
      <c r="J4" s="5" t="s">
        <v>614</v>
      </c>
      <c r="K4" s="21">
        <v>25</v>
      </c>
      <c r="L4" s="27">
        <v>11.176</v>
      </c>
      <c r="M4" s="21">
        <v>5078</v>
      </c>
      <c r="N4" s="21">
        <f t="shared" si="1"/>
        <v>1547.7744</v>
      </c>
      <c r="O4" s="22">
        <f t="shared" si="6"/>
        <v>940</v>
      </c>
      <c r="P4" s="33">
        <f t="shared" si="2"/>
        <v>13.055555555555555</v>
      </c>
      <c r="Q4" s="33">
        <f t="shared" si="3"/>
        <v>3.9793333333333334</v>
      </c>
      <c r="R4" s="37" t="s">
        <v>21</v>
      </c>
      <c r="S4" s="37" t="s">
        <v>22</v>
      </c>
      <c r="T4" s="39">
        <f t="shared" si="7"/>
        <v>86</v>
      </c>
      <c r="U4" s="37" t="s">
        <v>23</v>
      </c>
      <c r="V4" s="37" t="s">
        <v>24</v>
      </c>
      <c r="W4" s="39">
        <f t="shared" si="4"/>
        <v>53.6</v>
      </c>
      <c r="X4" s="5" t="s">
        <v>25</v>
      </c>
      <c r="Y4" s="61">
        <v>0.43099999999999999</v>
      </c>
    </row>
    <row r="5" spans="1:25" x14ac:dyDescent="0.25">
      <c r="A5" s="55">
        <v>44680</v>
      </c>
      <c r="B5" s="51">
        <v>0.43357638888888889</v>
      </c>
      <c r="C5" s="14" t="s">
        <v>3</v>
      </c>
      <c r="D5" s="8" t="s">
        <v>615</v>
      </c>
      <c r="E5" s="8" t="s">
        <v>616</v>
      </c>
      <c r="F5" s="12">
        <f t="shared" si="0"/>
        <v>55454</v>
      </c>
      <c r="G5" s="14">
        <f t="shared" si="5"/>
        <v>72</v>
      </c>
      <c r="H5" s="14" t="s">
        <v>617</v>
      </c>
      <c r="I5" s="14" t="s">
        <v>618</v>
      </c>
      <c r="J5" s="8" t="s">
        <v>619</v>
      </c>
      <c r="K5" s="22">
        <v>16</v>
      </c>
      <c r="L5" s="28">
        <v>7.1526399999999999</v>
      </c>
      <c r="M5" s="22">
        <v>5835</v>
      </c>
      <c r="N5" s="22">
        <f t="shared" si="1"/>
        <v>1778.508</v>
      </c>
      <c r="O5" s="22">
        <f t="shared" si="6"/>
        <v>757</v>
      </c>
      <c r="P5" s="33">
        <f t="shared" si="2"/>
        <v>10.513888888888889</v>
      </c>
      <c r="Q5" s="33">
        <f t="shared" si="3"/>
        <v>3.2046333333333337</v>
      </c>
      <c r="R5" s="14" t="s">
        <v>26</v>
      </c>
      <c r="S5" s="14" t="s">
        <v>27</v>
      </c>
      <c r="T5" s="40">
        <f t="shared" si="7"/>
        <v>86</v>
      </c>
      <c r="U5" s="14" t="s">
        <v>28</v>
      </c>
      <c r="V5" s="14" t="s">
        <v>29</v>
      </c>
      <c r="W5" s="40">
        <f t="shared" si="4"/>
        <v>51.8</v>
      </c>
      <c r="X5" s="8" t="s">
        <v>30</v>
      </c>
      <c r="Y5" s="62">
        <v>0.47</v>
      </c>
    </row>
    <row r="6" spans="1:25" x14ac:dyDescent="0.25">
      <c r="A6" s="54">
        <v>44680</v>
      </c>
      <c r="B6" s="50">
        <v>0.4352314814814815</v>
      </c>
      <c r="C6" s="37" t="s">
        <v>3</v>
      </c>
      <c r="D6" s="5" t="s">
        <v>620</v>
      </c>
      <c r="E6" s="5" t="s">
        <v>621</v>
      </c>
      <c r="F6" s="12">
        <f t="shared" si="0"/>
        <v>55598</v>
      </c>
      <c r="G6" s="14">
        <f t="shared" si="5"/>
        <v>144</v>
      </c>
      <c r="H6" s="37" t="s">
        <v>622</v>
      </c>
      <c r="I6" s="37" t="s">
        <v>623</v>
      </c>
      <c r="J6" s="5" t="s">
        <v>624</v>
      </c>
      <c r="K6" s="21">
        <v>21</v>
      </c>
      <c r="L6" s="27">
        <v>9.3878400000000006</v>
      </c>
      <c r="M6" s="21">
        <v>7223</v>
      </c>
      <c r="N6" s="21">
        <f t="shared" si="1"/>
        <v>2201.5704000000001</v>
      </c>
      <c r="O6" s="22">
        <f t="shared" si="6"/>
        <v>1388</v>
      </c>
      <c r="P6" s="33">
        <f t="shared" si="2"/>
        <v>9.6388888888888893</v>
      </c>
      <c r="Q6" s="33">
        <f t="shared" si="3"/>
        <v>2.9379333333333335</v>
      </c>
      <c r="R6" s="37" t="s">
        <v>36</v>
      </c>
      <c r="S6" s="37" t="s">
        <v>37</v>
      </c>
      <c r="T6" s="39">
        <f t="shared" si="7"/>
        <v>86</v>
      </c>
      <c r="U6" s="37" t="s">
        <v>38</v>
      </c>
      <c r="V6" s="37" t="s">
        <v>39</v>
      </c>
      <c r="W6" s="39">
        <f t="shared" si="4"/>
        <v>47.48</v>
      </c>
      <c r="X6" s="5" t="s">
        <v>40</v>
      </c>
      <c r="Y6" s="61">
        <v>0.54500000000000004</v>
      </c>
    </row>
    <row r="7" spans="1:25" x14ac:dyDescent="0.25">
      <c r="A7" s="55">
        <v>44680</v>
      </c>
      <c r="B7" s="51">
        <v>0.43606481481481479</v>
      </c>
      <c r="C7" s="14" t="s">
        <v>3</v>
      </c>
      <c r="D7" s="8" t="s">
        <v>610</v>
      </c>
      <c r="E7" s="8" t="s">
        <v>625</v>
      </c>
      <c r="F7" s="12">
        <f t="shared" si="0"/>
        <v>55670</v>
      </c>
      <c r="G7" s="14">
        <f t="shared" si="5"/>
        <v>72</v>
      </c>
      <c r="H7" s="14" t="s">
        <v>626</v>
      </c>
      <c r="I7" s="14" t="s">
        <v>627</v>
      </c>
      <c r="J7" s="8" t="s">
        <v>624</v>
      </c>
      <c r="K7" s="22">
        <v>22</v>
      </c>
      <c r="L7" s="28">
        <v>9.8348800000000001</v>
      </c>
      <c r="M7" s="22">
        <v>7765</v>
      </c>
      <c r="N7" s="22">
        <f t="shared" si="1"/>
        <v>2366.7719999999999</v>
      </c>
      <c r="O7" s="22">
        <f t="shared" si="6"/>
        <v>542</v>
      </c>
      <c r="P7" s="33">
        <f t="shared" si="2"/>
        <v>7.5277777777777777</v>
      </c>
      <c r="Q7" s="33">
        <f t="shared" si="3"/>
        <v>2.2944666666666667</v>
      </c>
      <c r="R7" s="14" t="s">
        <v>41</v>
      </c>
      <c r="S7" s="14" t="s">
        <v>42</v>
      </c>
      <c r="T7" s="40">
        <f t="shared" si="7"/>
        <v>86</v>
      </c>
      <c r="U7" s="14" t="s">
        <v>43</v>
      </c>
      <c r="V7" s="14" t="s">
        <v>44</v>
      </c>
      <c r="W7" s="40">
        <f t="shared" si="4"/>
        <v>48.2</v>
      </c>
      <c r="X7" s="8" t="s">
        <v>45</v>
      </c>
      <c r="Y7" s="62">
        <v>0.54100000000000004</v>
      </c>
    </row>
    <row r="8" spans="1:25" x14ac:dyDescent="0.25">
      <c r="A8" s="54">
        <v>44680</v>
      </c>
      <c r="B8" s="50">
        <v>0.43689814814814815</v>
      </c>
      <c r="C8" s="37" t="s">
        <v>3</v>
      </c>
      <c r="D8" s="5" t="s">
        <v>610</v>
      </c>
      <c r="E8" s="5" t="s">
        <v>628</v>
      </c>
      <c r="F8" s="12">
        <f t="shared" si="0"/>
        <v>55742</v>
      </c>
      <c r="G8" s="14">
        <f t="shared" si="5"/>
        <v>72</v>
      </c>
      <c r="H8" s="37" t="s">
        <v>629</v>
      </c>
      <c r="I8" s="37" t="s">
        <v>630</v>
      </c>
      <c r="J8" s="5" t="s">
        <v>631</v>
      </c>
      <c r="K8" s="21">
        <v>15</v>
      </c>
      <c r="L8" s="27">
        <v>6.7055999999999996</v>
      </c>
      <c r="M8" s="21">
        <v>8643</v>
      </c>
      <c r="N8" s="21">
        <f t="shared" si="1"/>
        <v>2634.3864000000003</v>
      </c>
      <c r="O8" s="22">
        <f t="shared" si="6"/>
        <v>878</v>
      </c>
      <c r="P8" s="33">
        <f t="shared" si="2"/>
        <v>12.194444444444445</v>
      </c>
      <c r="Q8" s="33">
        <f t="shared" si="3"/>
        <v>3.7168666666666668</v>
      </c>
      <c r="R8" s="37" t="s">
        <v>41</v>
      </c>
      <c r="S8" s="37" t="s">
        <v>46</v>
      </c>
      <c r="T8" s="39">
        <f t="shared" si="7"/>
        <v>86</v>
      </c>
      <c r="U8" s="37" t="s">
        <v>47</v>
      </c>
      <c r="V8" s="37" t="s">
        <v>48</v>
      </c>
      <c r="W8" s="39">
        <f t="shared" si="4"/>
        <v>42.980000000000004</v>
      </c>
      <c r="X8" s="5" t="s">
        <v>49</v>
      </c>
      <c r="Y8" s="61">
        <v>0.68600000000000005</v>
      </c>
    </row>
    <row r="9" spans="1:25" x14ac:dyDescent="0.25">
      <c r="A9" s="55">
        <v>44680</v>
      </c>
      <c r="B9" s="51">
        <v>0.4385648148148148</v>
      </c>
      <c r="C9" s="14" t="s">
        <v>3</v>
      </c>
      <c r="D9" s="8" t="s">
        <v>610</v>
      </c>
      <c r="E9" s="8" t="s">
        <v>632</v>
      </c>
      <c r="F9" s="12">
        <f t="shared" si="0"/>
        <v>55886</v>
      </c>
      <c r="G9" s="14">
        <f t="shared" si="5"/>
        <v>144</v>
      </c>
      <c r="H9" s="14" t="s">
        <v>633</v>
      </c>
      <c r="I9" s="14" t="s">
        <v>634</v>
      </c>
      <c r="J9" s="8" t="s">
        <v>635</v>
      </c>
      <c r="K9" s="22">
        <v>19</v>
      </c>
      <c r="L9" s="28">
        <v>8.49376</v>
      </c>
      <c r="M9" s="22">
        <v>9938</v>
      </c>
      <c r="N9" s="22">
        <f t="shared" si="1"/>
        <v>3029.1024000000002</v>
      </c>
      <c r="O9" s="22">
        <f t="shared" si="6"/>
        <v>1295</v>
      </c>
      <c r="P9" s="33">
        <f t="shared" si="2"/>
        <v>8.9930555555555554</v>
      </c>
      <c r="Q9" s="33">
        <f t="shared" si="3"/>
        <v>2.7410833333333335</v>
      </c>
      <c r="R9" s="14" t="s">
        <v>54</v>
      </c>
      <c r="S9" s="14" t="s">
        <v>37</v>
      </c>
      <c r="T9" s="40">
        <f t="shared" si="7"/>
        <v>86</v>
      </c>
      <c r="U9" s="14" t="s">
        <v>55</v>
      </c>
      <c r="V9" s="14" t="s">
        <v>56</v>
      </c>
      <c r="W9" s="40">
        <f t="shared" si="4"/>
        <v>47.66</v>
      </c>
      <c r="X9" s="8" t="s">
        <v>57</v>
      </c>
      <c r="Y9" s="62">
        <v>0.49199999999999999</v>
      </c>
    </row>
    <row r="10" spans="1:25" x14ac:dyDescent="0.25">
      <c r="A10" s="54">
        <v>44680</v>
      </c>
      <c r="B10" s="50">
        <v>0.43939814814814815</v>
      </c>
      <c r="C10" s="37" t="s">
        <v>3</v>
      </c>
      <c r="D10" s="5" t="s">
        <v>620</v>
      </c>
      <c r="E10" s="5" t="s">
        <v>636</v>
      </c>
      <c r="F10" s="12">
        <f t="shared" si="0"/>
        <v>55958</v>
      </c>
      <c r="G10" s="14">
        <f t="shared" si="5"/>
        <v>72</v>
      </c>
      <c r="H10" s="37" t="s">
        <v>637</v>
      </c>
      <c r="I10" s="37" t="s">
        <v>638</v>
      </c>
      <c r="J10" s="5" t="s">
        <v>639</v>
      </c>
      <c r="K10" s="21">
        <v>18</v>
      </c>
      <c r="L10" s="27">
        <v>8.0467200000000005</v>
      </c>
      <c r="M10" s="21">
        <v>10687</v>
      </c>
      <c r="N10" s="21">
        <f t="shared" si="1"/>
        <v>3257.3976000000002</v>
      </c>
      <c r="O10" s="22">
        <f t="shared" si="6"/>
        <v>749</v>
      </c>
      <c r="P10" s="33">
        <f t="shared" si="2"/>
        <v>10.402777777777779</v>
      </c>
      <c r="Q10" s="33">
        <f t="shared" si="3"/>
        <v>3.1707666666666672</v>
      </c>
      <c r="R10" s="37" t="s">
        <v>41</v>
      </c>
      <c r="S10" s="37" t="s">
        <v>46</v>
      </c>
      <c r="T10" s="39">
        <f t="shared" si="7"/>
        <v>86</v>
      </c>
      <c r="U10" s="37" t="s">
        <v>58</v>
      </c>
      <c r="V10" s="37" t="s">
        <v>59</v>
      </c>
      <c r="W10" s="39">
        <f t="shared" si="4"/>
        <v>42.980000000000004</v>
      </c>
      <c r="X10" s="5" t="s">
        <v>60</v>
      </c>
      <c r="Y10" s="61">
        <v>0.56499999999999995</v>
      </c>
    </row>
    <row r="11" spans="1:25" x14ac:dyDescent="0.25">
      <c r="A11" s="55">
        <v>44680</v>
      </c>
      <c r="B11" s="51">
        <v>0.4402314814814815</v>
      </c>
      <c r="C11" s="14" t="s">
        <v>3</v>
      </c>
      <c r="D11" s="8" t="s">
        <v>640</v>
      </c>
      <c r="E11" s="8" t="s">
        <v>641</v>
      </c>
      <c r="F11" s="12">
        <f t="shared" si="0"/>
        <v>56030</v>
      </c>
      <c r="G11" s="14">
        <f t="shared" si="5"/>
        <v>72</v>
      </c>
      <c r="H11" s="14" t="s">
        <v>642</v>
      </c>
      <c r="I11" s="14" t="s">
        <v>643</v>
      </c>
      <c r="J11" s="8" t="s">
        <v>644</v>
      </c>
      <c r="K11" s="22">
        <v>15</v>
      </c>
      <c r="L11" s="28">
        <v>6.7055999999999996</v>
      </c>
      <c r="M11" s="22">
        <v>11219</v>
      </c>
      <c r="N11" s="22">
        <f t="shared" si="1"/>
        <v>3419.5512000000003</v>
      </c>
      <c r="O11" s="22">
        <f t="shared" si="6"/>
        <v>532</v>
      </c>
      <c r="P11" s="33">
        <f t="shared" si="2"/>
        <v>7.3888888888888893</v>
      </c>
      <c r="Q11" s="33">
        <f t="shared" si="3"/>
        <v>2.2521333333333335</v>
      </c>
      <c r="R11" s="14" t="s">
        <v>21</v>
      </c>
      <c r="S11" s="14" t="s">
        <v>5</v>
      </c>
      <c r="T11" s="40">
        <f t="shared" si="7"/>
        <v>86</v>
      </c>
      <c r="U11" s="14" t="s">
        <v>61</v>
      </c>
      <c r="V11" s="14" t="s">
        <v>62</v>
      </c>
      <c r="W11" s="40">
        <f t="shared" si="4"/>
        <v>44.96</v>
      </c>
      <c r="X11" s="8" t="s">
        <v>63</v>
      </c>
      <c r="Y11" s="62">
        <v>0.31900000000000001</v>
      </c>
    </row>
    <row r="12" spans="1:25" x14ac:dyDescent="0.25">
      <c r="A12" s="54">
        <v>44680</v>
      </c>
      <c r="B12" s="50">
        <v>0.44189814814814815</v>
      </c>
      <c r="C12" s="37" t="s">
        <v>3</v>
      </c>
      <c r="D12" s="5" t="s">
        <v>640</v>
      </c>
      <c r="E12" s="5" t="s">
        <v>645</v>
      </c>
      <c r="F12" s="12">
        <f t="shared" si="0"/>
        <v>56174</v>
      </c>
      <c r="G12" s="14">
        <f t="shared" si="5"/>
        <v>144</v>
      </c>
      <c r="H12" s="37" t="s">
        <v>646</v>
      </c>
      <c r="I12" s="37" t="s">
        <v>647</v>
      </c>
      <c r="J12" s="5" t="s">
        <v>648</v>
      </c>
      <c r="K12" s="21">
        <v>12</v>
      </c>
      <c r="L12" s="27">
        <v>5.3644800000000004</v>
      </c>
      <c r="M12" s="21">
        <v>12565</v>
      </c>
      <c r="N12" s="21">
        <f t="shared" si="1"/>
        <v>3829.8120000000004</v>
      </c>
      <c r="O12" s="22">
        <f t="shared" si="6"/>
        <v>1346</v>
      </c>
      <c r="P12" s="33">
        <f t="shared" si="2"/>
        <v>9.3472222222222214</v>
      </c>
      <c r="Q12" s="33">
        <f t="shared" si="3"/>
        <v>2.8490333333333333</v>
      </c>
      <c r="R12" s="37" t="s">
        <v>41</v>
      </c>
      <c r="S12" s="37" t="s">
        <v>67</v>
      </c>
      <c r="T12" s="39">
        <f t="shared" si="7"/>
        <v>84.2</v>
      </c>
      <c r="U12" s="37" t="s">
        <v>68</v>
      </c>
      <c r="V12" s="37" t="s">
        <v>69</v>
      </c>
      <c r="W12" s="39">
        <f t="shared" si="4"/>
        <v>38.660000000000004</v>
      </c>
      <c r="X12" s="5" t="s">
        <v>70</v>
      </c>
      <c r="Y12" s="61">
        <v>0.23300000000000001</v>
      </c>
    </row>
    <row r="13" spans="1:25" x14ac:dyDescent="0.25">
      <c r="A13" s="55">
        <v>44680</v>
      </c>
      <c r="B13" s="51">
        <v>0.4427314814814815</v>
      </c>
      <c r="C13" s="14" t="s">
        <v>3</v>
      </c>
      <c r="D13" s="8" t="s">
        <v>610</v>
      </c>
      <c r="E13" s="8" t="s">
        <v>649</v>
      </c>
      <c r="F13" s="12">
        <f t="shared" si="0"/>
        <v>56246</v>
      </c>
      <c r="G13" s="14">
        <f t="shared" si="5"/>
        <v>72</v>
      </c>
      <c r="H13" s="14" t="s">
        <v>650</v>
      </c>
      <c r="I13" s="14" t="s">
        <v>651</v>
      </c>
      <c r="J13" s="8" t="s">
        <v>652</v>
      </c>
      <c r="K13" s="22">
        <v>14</v>
      </c>
      <c r="L13" s="28">
        <v>6.2585600000000001</v>
      </c>
      <c r="M13" s="22">
        <v>13163</v>
      </c>
      <c r="N13" s="22">
        <f t="shared" si="1"/>
        <v>4012.0824000000002</v>
      </c>
      <c r="O13" s="22">
        <f t="shared" si="6"/>
        <v>598</v>
      </c>
      <c r="P13" s="33">
        <f t="shared" si="2"/>
        <v>8.3055555555555554</v>
      </c>
      <c r="Q13" s="33">
        <f t="shared" si="3"/>
        <v>2.5315333333333334</v>
      </c>
      <c r="R13" s="14" t="s">
        <v>71</v>
      </c>
      <c r="S13" s="14" t="s">
        <v>72</v>
      </c>
      <c r="T13" s="40">
        <f t="shared" si="7"/>
        <v>84.2</v>
      </c>
      <c r="U13" s="14" t="s">
        <v>73</v>
      </c>
      <c r="V13" s="14" t="s">
        <v>74</v>
      </c>
      <c r="W13" s="40">
        <f t="shared" si="4"/>
        <v>38.660000000000004</v>
      </c>
      <c r="X13" s="8" t="s">
        <v>75</v>
      </c>
      <c r="Y13" s="62">
        <v>0.30099999999999999</v>
      </c>
    </row>
    <row r="14" spans="1:25" x14ac:dyDescent="0.25">
      <c r="A14" s="54">
        <v>44680</v>
      </c>
      <c r="B14" s="50">
        <v>0.4435648148148148</v>
      </c>
      <c r="C14" s="37" t="s">
        <v>3</v>
      </c>
      <c r="D14" s="5" t="s">
        <v>653</v>
      </c>
      <c r="E14" s="5" t="s">
        <v>654</v>
      </c>
      <c r="F14" s="12">
        <f t="shared" si="0"/>
        <v>56318</v>
      </c>
      <c r="G14" s="14">
        <f t="shared" si="5"/>
        <v>72</v>
      </c>
      <c r="H14" s="37" t="s">
        <v>655</v>
      </c>
      <c r="I14" s="37" t="s">
        <v>656</v>
      </c>
      <c r="J14" s="5" t="s">
        <v>657</v>
      </c>
      <c r="K14" s="21">
        <v>13</v>
      </c>
      <c r="L14" s="27">
        <v>5.8115199999999998</v>
      </c>
      <c r="M14" s="21">
        <v>13676</v>
      </c>
      <c r="N14" s="21">
        <f t="shared" si="1"/>
        <v>4168.4448000000002</v>
      </c>
      <c r="O14" s="22">
        <f t="shared" si="6"/>
        <v>513</v>
      </c>
      <c r="P14" s="33">
        <f t="shared" si="2"/>
        <v>7.125</v>
      </c>
      <c r="Q14" s="33">
        <f t="shared" si="3"/>
        <v>2.1717</v>
      </c>
      <c r="R14" s="37" t="s">
        <v>76</v>
      </c>
      <c r="S14" s="37" t="s">
        <v>77</v>
      </c>
      <c r="T14" s="39">
        <f t="shared" si="7"/>
        <v>84.2</v>
      </c>
      <c r="U14" s="37" t="s">
        <v>78</v>
      </c>
      <c r="V14" s="37" t="s">
        <v>79</v>
      </c>
      <c r="W14" s="39">
        <f t="shared" si="4"/>
        <v>41.54</v>
      </c>
      <c r="X14" s="5" t="s">
        <v>80</v>
      </c>
      <c r="Y14" s="61">
        <v>0.32100000000000001</v>
      </c>
    </row>
    <row r="15" spans="1:25" x14ac:dyDescent="0.25">
      <c r="A15" s="55">
        <v>44680</v>
      </c>
      <c r="B15" s="51">
        <v>0.44439814814814815</v>
      </c>
      <c r="C15" s="14" t="s">
        <v>3</v>
      </c>
      <c r="D15" s="8" t="s">
        <v>620</v>
      </c>
      <c r="E15" s="8" t="s">
        <v>658</v>
      </c>
      <c r="F15" s="12">
        <f t="shared" si="0"/>
        <v>56390</v>
      </c>
      <c r="G15" s="14">
        <f t="shared" si="5"/>
        <v>72</v>
      </c>
      <c r="H15" s="14" t="s">
        <v>659</v>
      </c>
      <c r="I15" s="14" t="s">
        <v>660</v>
      </c>
      <c r="J15" s="8" t="s">
        <v>661</v>
      </c>
      <c r="K15" s="22">
        <v>8</v>
      </c>
      <c r="L15" s="28">
        <v>3.5763199999999999</v>
      </c>
      <c r="M15" s="22">
        <v>14305</v>
      </c>
      <c r="N15" s="22">
        <f t="shared" si="1"/>
        <v>4360.1640000000007</v>
      </c>
      <c r="O15" s="22">
        <f t="shared" si="6"/>
        <v>629</v>
      </c>
      <c r="P15" s="33">
        <f t="shared" si="2"/>
        <v>8.7361111111111107</v>
      </c>
      <c r="Q15" s="33">
        <f t="shared" si="3"/>
        <v>2.6627666666666667</v>
      </c>
      <c r="R15" s="14" t="s">
        <v>81</v>
      </c>
      <c r="S15" s="14" t="s">
        <v>82</v>
      </c>
      <c r="T15" s="40">
        <f t="shared" si="7"/>
        <v>84.2</v>
      </c>
      <c r="U15" s="14" t="s">
        <v>83</v>
      </c>
      <c r="V15" s="14" t="s">
        <v>84</v>
      </c>
      <c r="W15" s="40">
        <f t="shared" si="4"/>
        <v>36.32</v>
      </c>
      <c r="X15" s="8" t="s">
        <v>85</v>
      </c>
      <c r="Y15" s="62">
        <v>0.35799999999999998</v>
      </c>
    </row>
    <row r="16" spans="1:25" x14ac:dyDescent="0.25">
      <c r="A16" s="54">
        <v>44680</v>
      </c>
      <c r="B16" s="50">
        <v>0.44523148148148151</v>
      </c>
      <c r="C16" s="37" t="s">
        <v>3</v>
      </c>
      <c r="D16" s="5" t="s">
        <v>610</v>
      </c>
      <c r="E16" s="5" t="s">
        <v>662</v>
      </c>
      <c r="F16" s="12">
        <f t="shared" si="0"/>
        <v>56462</v>
      </c>
      <c r="G16" s="14">
        <f t="shared" si="5"/>
        <v>72</v>
      </c>
      <c r="H16" s="37" t="s">
        <v>663</v>
      </c>
      <c r="I16" s="37" t="s">
        <v>664</v>
      </c>
      <c r="J16" s="5" t="s">
        <v>665</v>
      </c>
      <c r="K16" s="21">
        <v>15</v>
      </c>
      <c r="L16" s="27">
        <v>6.7055999999999996</v>
      </c>
      <c r="M16" s="21">
        <v>14890</v>
      </c>
      <c r="N16" s="21">
        <f t="shared" si="1"/>
        <v>4538.4720000000007</v>
      </c>
      <c r="O16" s="22">
        <f t="shared" si="6"/>
        <v>585</v>
      </c>
      <c r="P16" s="33">
        <f t="shared" si="2"/>
        <v>8.125</v>
      </c>
      <c r="Q16" s="33">
        <f t="shared" si="3"/>
        <v>2.4765000000000001</v>
      </c>
      <c r="R16" s="37" t="s">
        <v>86</v>
      </c>
      <c r="S16" s="37" t="s">
        <v>82</v>
      </c>
      <c r="T16" s="39">
        <f t="shared" si="7"/>
        <v>84.2</v>
      </c>
      <c r="U16" s="37" t="s">
        <v>87</v>
      </c>
      <c r="V16" s="37" t="s">
        <v>88</v>
      </c>
      <c r="W16" s="39">
        <f t="shared" si="4"/>
        <v>38.479999999999997</v>
      </c>
      <c r="X16" s="5" t="s">
        <v>89</v>
      </c>
      <c r="Y16" s="61">
        <v>0.32900000000000001</v>
      </c>
    </row>
    <row r="17" spans="1:25" x14ac:dyDescent="0.25">
      <c r="A17" s="55">
        <v>44680</v>
      </c>
      <c r="B17" s="51">
        <v>0.4460648148148148</v>
      </c>
      <c r="C17" s="14" t="s">
        <v>3</v>
      </c>
      <c r="D17" s="8" t="s">
        <v>666</v>
      </c>
      <c r="E17" s="8" t="s">
        <v>667</v>
      </c>
      <c r="F17" s="12">
        <f t="shared" si="0"/>
        <v>56534</v>
      </c>
      <c r="G17" s="14">
        <f t="shared" si="5"/>
        <v>72</v>
      </c>
      <c r="H17" s="14" t="s">
        <v>668</v>
      </c>
      <c r="I17" s="14" t="s">
        <v>669</v>
      </c>
      <c r="J17" s="8" t="s">
        <v>670</v>
      </c>
      <c r="K17" s="22">
        <v>13</v>
      </c>
      <c r="L17" s="28">
        <v>5.8115199999999998</v>
      </c>
      <c r="M17" s="22">
        <v>15414</v>
      </c>
      <c r="N17" s="22">
        <f t="shared" si="1"/>
        <v>4698.1872000000003</v>
      </c>
      <c r="O17" s="22">
        <f t="shared" si="6"/>
        <v>524</v>
      </c>
      <c r="P17" s="33">
        <f t="shared" si="2"/>
        <v>7.2777777777777777</v>
      </c>
      <c r="Q17" s="33">
        <f t="shared" si="3"/>
        <v>2.2182666666666666</v>
      </c>
      <c r="R17" s="14" t="s">
        <v>90</v>
      </c>
      <c r="S17" s="14" t="s">
        <v>91</v>
      </c>
      <c r="T17" s="40">
        <f t="shared" si="7"/>
        <v>84.2</v>
      </c>
      <c r="U17" s="14" t="s">
        <v>92</v>
      </c>
      <c r="V17" s="14" t="s">
        <v>93</v>
      </c>
      <c r="W17" s="40">
        <f t="shared" si="4"/>
        <v>32</v>
      </c>
      <c r="X17" s="8" t="s">
        <v>94</v>
      </c>
      <c r="Y17" s="62">
        <v>0.29599999999999999</v>
      </c>
    </row>
    <row r="18" spans="1:25" x14ac:dyDescent="0.25">
      <c r="A18" s="54">
        <v>44680</v>
      </c>
      <c r="B18" s="50">
        <v>0.44689814814814816</v>
      </c>
      <c r="C18" s="37" t="s">
        <v>3</v>
      </c>
      <c r="D18" s="5" t="s">
        <v>640</v>
      </c>
      <c r="E18" s="5" t="s">
        <v>671</v>
      </c>
      <c r="F18" s="12">
        <f t="shared" si="0"/>
        <v>56606</v>
      </c>
      <c r="G18" s="14">
        <f t="shared" si="5"/>
        <v>72</v>
      </c>
      <c r="H18" s="37" t="s">
        <v>672</v>
      </c>
      <c r="I18" s="37" t="s">
        <v>673</v>
      </c>
      <c r="J18" s="5" t="s">
        <v>648</v>
      </c>
      <c r="K18" s="21">
        <v>7</v>
      </c>
      <c r="L18" s="27">
        <v>3.1292800000000001</v>
      </c>
      <c r="M18" s="21">
        <v>16134</v>
      </c>
      <c r="N18" s="21">
        <f t="shared" si="1"/>
        <v>4917.6432000000004</v>
      </c>
      <c r="O18" s="22">
        <f t="shared" si="6"/>
        <v>720</v>
      </c>
      <c r="P18" s="33">
        <f t="shared" si="2"/>
        <v>10</v>
      </c>
      <c r="Q18" s="33">
        <f t="shared" si="3"/>
        <v>3.048</v>
      </c>
      <c r="R18" s="37" t="s">
        <v>95</v>
      </c>
      <c r="S18" s="37" t="s">
        <v>96</v>
      </c>
      <c r="T18" s="39">
        <f t="shared" si="7"/>
        <v>84.2</v>
      </c>
      <c r="U18" s="37" t="s">
        <v>97</v>
      </c>
      <c r="V18" s="37" t="s">
        <v>98</v>
      </c>
      <c r="W18" s="39">
        <f t="shared" si="4"/>
        <v>30.2</v>
      </c>
      <c r="X18" s="5" t="s">
        <v>99</v>
      </c>
      <c r="Y18" s="61">
        <v>0.38</v>
      </c>
    </row>
    <row r="19" spans="1:25" x14ac:dyDescent="0.25">
      <c r="A19" s="55">
        <v>44680</v>
      </c>
      <c r="B19" s="51">
        <v>0.44773148148148151</v>
      </c>
      <c r="C19" s="14" t="s">
        <v>3</v>
      </c>
      <c r="D19" s="8" t="s">
        <v>610</v>
      </c>
      <c r="E19" s="8" t="s">
        <v>674</v>
      </c>
      <c r="F19" s="12">
        <f t="shared" si="0"/>
        <v>56678</v>
      </c>
      <c r="G19" s="14">
        <f t="shared" si="5"/>
        <v>72</v>
      </c>
      <c r="H19" s="14" t="s">
        <v>675</v>
      </c>
      <c r="I19" s="14" t="s">
        <v>676</v>
      </c>
      <c r="J19" s="8" t="s">
        <v>677</v>
      </c>
      <c r="K19" s="22">
        <v>18</v>
      </c>
      <c r="L19" s="28">
        <v>8.0467200000000005</v>
      </c>
      <c r="M19" s="22">
        <v>16903</v>
      </c>
      <c r="N19" s="22">
        <f t="shared" si="1"/>
        <v>5152.0344000000005</v>
      </c>
      <c r="O19" s="22">
        <f t="shared" si="6"/>
        <v>769</v>
      </c>
      <c r="P19" s="33">
        <f t="shared" si="2"/>
        <v>10.680555555555555</v>
      </c>
      <c r="Q19" s="33">
        <f t="shared" si="3"/>
        <v>3.2554333333333334</v>
      </c>
      <c r="R19" s="14" t="s">
        <v>100</v>
      </c>
      <c r="S19" s="14" t="s">
        <v>101</v>
      </c>
      <c r="T19" s="40">
        <f t="shared" si="7"/>
        <v>84.2</v>
      </c>
      <c r="U19" s="14" t="s">
        <v>102</v>
      </c>
      <c r="V19" s="14" t="s">
        <v>103</v>
      </c>
      <c r="W19" s="40">
        <f t="shared" si="4"/>
        <v>28.4</v>
      </c>
      <c r="X19" s="8" t="s">
        <v>104</v>
      </c>
      <c r="Y19" s="62">
        <v>0.33800000000000002</v>
      </c>
    </row>
    <row r="20" spans="1:25" x14ac:dyDescent="0.25">
      <c r="A20" s="54">
        <v>44680</v>
      </c>
      <c r="B20" s="50">
        <v>0.44774305555555555</v>
      </c>
      <c r="C20" s="37" t="s">
        <v>3</v>
      </c>
      <c r="D20" s="5" t="s">
        <v>678</v>
      </c>
      <c r="E20" s="5" t="s">
        <v>674</v>
      </c>
      <c r="F20" s="12">
        <f t="shared" si="0"/>
        <v>56678</v>
      </c>
      <c r="G20" s="14">
        <f t="shared" si="5"/>
        <v>0</v>
      </c>
      <c r="H20" s="37" t="s">
        <v>675</v>
      </c>
      <c r="I20" s="37" t="s">
        <v>676</v>
      </c>
      <c r="J20" s="5" t="s">
        <v>677</v>
      </c>
      <c r="K20" s="21">
        <v>18</v>
      </c>
      <c r="L20" s="27">
        <v>8.0467200000000005</v>
      </c>
      <c r="M20" s="21">
        <v>16903</v>
      </c>
      <c r="N20" s="21">
        <f t="shared" si="1"/>
        <v>5152.0344000000005</v>
      </c>
      <c r="O20" s="22">
        <f t="shared" si="6"/>
        <v>0</v>
      </c>
      <c r="P20" s="33">
        <v>0</v>
      </c>
      <c r="Q20" s="33">
        <f t="shared" si="3"/>
        <v>0</v>
      </c>
      <c r="R20" s="37" t="s">
        <v>100</v>
      </c>
      <c r="S20" s="37" t="s">
        <v>101</v>
      </c>
      <c r="T20" s="39">
        <f t="shared" si="7"/>
        <v>84.2</v>
      </c>
      <c r="U20" s="37" t="s">
        <v>105</v>
      </c>
      <c r="V20" s="37" t="s">
        <v>103</v>
      </c>
      <c r="W20" s="39">
        <f t="shared" si="4"/>
        <v>28.4</v>
      </c>
      <c r="X20" s="5" t="s">
        <v>104</v>
      </c>
      <c r="Y20" s="61">
        <v>0.33800000000000002</v>
      </c>
    </row>
    <row r="21" spans="1:25" x14ac:dyDescent="0.25">
      <c r="A21" s="55">
        <v>44680</v>
      </c>
      <c r="B21" s="51">
        <v>0.44939814814814816</v>
      </c>
      <c r="C21" s="14" t="s">
        <v>3</v>
      </c>
      <c r="D21" s="8" t="s">
        <v>653</v>
      </c>
      <c r="E21" s="8" t="s">
        <v>679</v>
      </c>
      <c r="F21" s="12">
        <f t="shared" si="0"/>
        <v>56822</v>
      </c>
      <c r="G21" s="14">
        <f t="shared" si="5"/>
        <v>144</v>
      </c>
      <c r="H21" s="14" t="s">
        <v>680</v>
      </c>
      <c r="I21" s="14" t="s">
        <v>681</v>
      </c>
      <c r="J21" s="8" t="s">
        <v>682</v>
      </c>
      <c r="K21" s="22">
        <v>15</v>
      </c>
      <c r="L21" s="28">
        <v>6.7055999999999996</v>
      </c>
      <c r="M21" s="22">
        <v>18171</v>
      </c>
      <c r="N21" s="22">
        <f t="shared" si="1"/>
        <v>5538.5208000000002</v>
      </c>
      <c r="O21" s="22">
        <f t="shared" si="6"/>
        <v>1268</v>
      </c>
      <c r="P21" s="33">
        <f t="shared" ref="P21:P52" si="8">O21/G21</f>
        <v>8.8055555555555554</v>
      </c>
      <c r="Q21" s="33">
        <f t="shared" si="3"/>
        <v>2.6839333333333335</v>
      </c>
      <c r="R21" s="14" t="s">
        <v>108</v>
      </c>
      <c r="S21" s="14" t="s">
        <v>109</v>
      </c>
      <c r="T21" s="40">
        <f t="shared" si="7"/>
        <v>82.4</v>
      </c>
      <c r="U21" s="14" t="s">
        <v>110</v>
      </c>
      <c r="V21" s="14" t="s">
        <v>111</v>
      </c>
      <c r="W21" s="40">
        <f t="shared" si="4"/>
        <v>28.4</v>
      </c>
      <c r="X21" s="8" t="s">
        <v>112</v>
      </c>
      <c r="Y21" s="62">
        <v>0.27400000000000002</v>
      </c>
    </row>
    <row r="22" spans="1:25" x14ac:dyDescent="0.25">
      <c r="A22" s="54">
        <v>44680</v>
      </c>
      <c r="B22" s="50">
        <v>0.45023148148148145</v>
      </c>
      <c r="C22" s="37" t="s">
        <v>3</v>
      </c>
      <c r="D22" s="5" t="s">
        <v>620</v>
      </c>
      <c r="E22" s="5" t="s">
        <v>683</v>
      </c>
      <c r="F22" s="12">
        <f t="shared" si="0"/>
        <v>56894</v>
      </c>
      <c r="G22" s="14">
        <f t="shared" si="5"/>
        <v>72</v>
      </c>
      <c r="H22" s="37" t="s">
        <v>684</v>
      </c>
      <c r="I22" s="37" t="s">
        <v>685</v>
      </c>
      <c r="J22" s="5" t="s">
        <v>686</v>
      </c>
      <c r="K22" s="21">
        <v>15</v>
      </c>
      <c r="L22" s="27">
        <v>6.7055999999999996</v>
      </c>
      <c r="M22" s="21">
        <v>18688</v>
      </c>
      <c r="N22" s="21">
        <f t="shared" si="1"/>
        <v>5696.1024000000007</v>
      </c>
      <c r="O22" s="22">
        <f t="shared" si="6"/>
        <v>517</v>
      </c>
      <c r="P22" s="33">
        <f t="shared" si="8"/>
        <v>7.1805555555555554</v>
      </c>
      <c r="Q22" s="33">
        <f t="shared" si="3"/>
        <v>2.1886333333333332</v>
      </c>
      <c r="R22" s="37" t="s">
        <v>113</v>
      </c>
      <c r="S22" s="37" t="s">
        <v>114</v>
      </c>
      <c r="T22" s="39">
        <f t="shared" si="7"/>
        <v>82.4</v>
      </c>
      <c r="U22" s="37" t="s">
        <v>115</v>
      </c>
      <c r="V22" s="37" t="s">
        <v>116</v>
      </c>
      <c r="W22" s="39">
        <f t="shared" si="4"/>
        <v>28.4</v>
      </c>
      <c r="X22" s="5" t="s">
        <v>117</v>
      </c>
      <c r="Y22" s="61">
        <v>0.16700000000000001</v>
      </c>
    </row>
    <row r="23" spans="1:25" x14ac:dyDescent="0.25">
      <c r="A23" s="55">
        <v>44680</v>
      </c>
      <c r="B23" s="51">
        <v>0.45106481481481481</v>
      </c>
      <c r="C23" s="14" t="s">
        <v>3</v>
      </c>
      <c r="D23" s="8" t="s">
        <v>640</v>
      </c>
      <c r="E23" s="8" t="s">
        <v>687</v>
      </c>
      <c r="F23" s="12">
        <f t="shared" si="0"/>
        <v>56966</v>
      </c>
      <c r="G23" s="14">
        <f t="shared" si="5"/>
        <v>72</v>
      </c>
      <c r="H23" s="14" t="s">
        <v>688</v>
      </c>
      <c r="I23" s="14" t="s">
        <v>689</v>
      </c>
      <c r="J23" s="8" t="s">
        <v>690</v>
      </c>
      <c r="K23" s="22">
        <v>18</v>
      </c>
      <c r="L23" s="28">
        <v>8.0467200000000005</v>
      </c>
      <c r="M23" s="22">
        <v>19172</v>
      </c>
      <c r="N23" s="22">
        <f t="shared" si="1"/>
        <v>5843.6256000000003</v>
      </c>
      <c r="O23" s="22">
        <f t="shared" si="6"/>
        <v>484</v>
      </c>
      <c r="P23" s="33">
        <f t="shared" si="8"/>
        <v>6.7222222222222223</v>
      </c>
      <c r="Q23" s="33">
        <f t="shared" si="3"/>
        <v>2.0489333333333333</v>
      </c>
      <c r="R23" s="14" t="s">
        <v>118</v>
      </c>
      <c r="S23" s="14" t="s">
        <v>119</v>
      </c>
      <c r="T23" s="40">
        <f t="shared" si="7"/>
        <v>82.4</v>
      </c>
      <c r="U23" s="14" t="s">
        <v>120</v>
      </c>
      <c r="V23" s="14" t="s">
        <v>121</v>
      </c>
      <c r="W23" s="40">
        <f t="shared" si="4"/>
        <v>30.2</v>
      </c>
      <c r="X23" s="8" t="s">
        <v>122</v>
      </c>
      <c r="Y23" s="62">
        <v>0.157</v>
      </c>
    </row>
    <row r="24" spans="1:25" x14ac:dyDescent="0.25">
      <c r="A24" s="54">
        <v>44680</v>
      </c>
      <c r="B24" s="50">
        <v>0.45273148148148146</v>
      </c>
      <c r="C24" s="37" t="s">
        <v>3</v>
      </c>
      <c r="D24" s="5" t="s">
        <v>610</v>
      </c>
      <c r="E24" s="5" t="s">
        <v>691</v>
      </c>
      <c r="F24" s="12">
        <f t="shared" si="0"/>
        <v>57110</v>
      </c>
      <c r="G24" s="14">
        <f t="shared" si="5"/>
        <v>144</v>
      </c>
      <c r="H24" s="37" t="s">
        <v>692</v>
      </c>
      <c r="I24" s="37" t="s">
        <v>693</v>
      </c>
      <c r="J24" s="5" t="s">
        <v>694</v>
      </c>
      <c r="K24" s="21">
        <v>22</v>
      </c>
      <c r="L24" s="27">
        <v>9.8348800000000001</v>
      </c>
      <c r="M24" s="21">
        <v>20512</v>
      </c>
      <c r="N24" s="21">
        <f t="shared" si="1"/>
        <v>6252.0576000000001</v>
      </c>
      <c r="O24" s="22">
        <f t="shared" si="6"/>
        <v>1340</v>
      </c>
      <c r="P24" s="33">
        <f t="shared" si="8"/>
        <v>9.3055555555555554</v>
      </c>
      <c r="Q24" s="33">
        <f t="shared" si="3"/>
        <v>2.8363333333333336</v>
      </c>
      <c r="R24" s="37" t="s">
        <v>125</v>
      </c>
      <c r="S24" s="37" t="s">
        <v>127</v>
      </c>
      <c r="T24" s="39">
        <f t="shared" si="7"/>
        <v>82.4</v>
      </c>
      <c r="U24" s="37" t="s">
        <v>128</v>
      </c>
      <c r="V24" s="37" t="s">
        <v>129</v>
      </c>
      <c r="W24" s="39">
        <f t="shared" si="4"/>
        <v>21.2</v>
      </c>
      <c r="X24" s="5" t="s">
        <v>130</v>
      </c>
      <c r="Y24" s="61">
        <v>0.33600000000000002</v>
      </c>
    </row>
    <row r="25" spans="1:25" x14ac:dyDescent="0.25">
      <c r="A25" s="55">
        <v>44680</v>
      </c>
      <c r="B25" s="51">
        <v>0.45356481481481481</v>
      </c>
      <c r="C25" s="14" t="s">
        <v>3</v>
      </c>
      <c r="D25" s="8" t="s">
        <v>640</v>
      </c>
      <c r="E25" s="8" t="s">
        <v>695</v>
      </c>
      <c r="F25" s="12">
        <f t="shared" si="0"/>
        <v>57182</v>
      </c>
      <c r="G25" s="14">
        <f t="shared" si="5"/>
        <v>72</v>
      </c>
      <c r="H25" s="14" t="s">
        <v>696</v>
      </c>
      <c r="I25" s="14" t="s">
        <v>697</v>
      </c>
      <c r="J25" s="8" t="s">
        <v>698</v>
      </c>
      <c r="K25" s="22">
        <v>24</v>
      </c>
      <c r="L25" s="28">
        <v>10.728960000000001</v>
      </c>
      <c r="M25" s="22">
        <v>21279</v>
      </c>
      <c r="N25" s="22">
        <f t="shared" si="1"/>
        <v>6485.8392000000003</v>
      </c>
      <c r="O25" s="22">
        <f t="shared" si="6"/>
        <v>767</v>
      </c>
      <c r="P25" s="33">
        <f t="shared" si="8"/>
        <v>10.652777777777779</v>
      </c>
      <c r="Q25" s="33">
        <f t="shared" si="3"/>
        <v>3.2469666666666672</v>
      </c>
      <c r="R25" s="14" t="s">
        <v>71</v>
      </c>
      <c r="S25" s="14" t="s">
        <v>127</v>
      </c>
      <c r="T25" s="40">
        <f t="shared" si="7"/>
        <v>82.4</v>
      </c>
      <c r="U25" s="14" t="s">
        <v>131</v>
      </c>
      <c r="V25" s="14" t="s">
        <v>132</v>
      </c>
      <c r="W25" s="40">
        <f t="shared" si="4"/>
        <v>17.600000000000001</v>
      </c>
      <c r="X25" s="8" t="s">
        <v>133</v>
      </c>
      <c r="Y25" s="62">
        <v>0.32</v>
      </c>
    </row>
    <row r="26" spans="1:25" x14ac:dyDescent="0.25">
      <c r="A26" s="54">
        <v>44680</v>
      </c>
      <c r="B26" s="50">
        <v>0.45439814814814816</v>
      </c>
      <c r="C26" s="37" t="s">
        <v>3</v>
      </c>
      <c r="D26" s="5" t="s">
        <v>610</v>
      </c>
      <c r="E26" s="5" t="s">
        <v>699</v>
      </c>
      <c r="F26" s="12">
        <f t="shared" si="0"/>
        <v>57254</v>
      </c>
      <c r="G26" s="14">
        <f t="shared" si="5"/>
        <v>72</v>
      </c>
      <c r="H26" s="37" t="s">
        <v>700</v>
      </c>
      <c r="I26" s="37" t="s">
        <v>701</v>
      </c>
      <c r="J26" s="5" t="s">
        <v>702</v>
      </c>
      <c r="K26" s="21">
        <v>19</v>
      </c>
      <c r="L26" s="27">
        <v>8.49376</v>
      </c>
      <c r="M26" s="21">
        <v>22002</v>
      </c>
      <c r="N26" s="21">
        <f t="shared" si="1"/>
        <v>6706.2096000000001</v>
      </c>
      <c r="O26" s="22">
        <f t="shared" si="6"/>
        <v>723</v>
      </c>
      <c r="P26" s="33">
        <f t="shared" si="8"/>
        <v>10.041666666666666</v>
      </c>
      <c r="Q26" s="33">
        <f t="shared" si="3"/>
        <v>3.0606999999999998</v>
      </c>
      <c r="R26" s="37" t="s">
        <v>134</v>
      </c>
      <c r="S26" s="37" t="s">
        <v>127</v>
      </c>
      <c r="T26" s="39">
        <f t="shared" si="7"/>
        <v>82.4</v>
      </c>
      <c r="U26" s="37" t="s">
        <v>135</v>
      </c>
      <c r="V26" s="37" t="s">
        <v>136</v>
      </c>
      <c r="W26" s="39">
        <f t="shared" si="4"/>
        <v>17.600000000000001</v>
      </c>
      <c r="X26" s="5" t="s">
        <v>137</v>
      </c>
      <c r="Y26" s="61">
        <v>0.314</v>
      </c>
    </row>
    <row r="27" spans="1:25" x14ac:dyDescent="0.25">
      <c r="A27" s="55">
        <v>44680</v>
      </c>
      <c r="B27" s="51">
        <v>0.45606481481481481</v>
      </c>
      <c r="C27" s="14" t="s">
        <v>3</v>
      </c>
      <c r="D27" s="8" t="s">
        <v>703</v>
      </c>
      <c r="E27" s="8" t="s">
        <v>704</v>
      </c>
      <c r="F27" s="12">
        <f t="shared" si="0"/>
        <v>57398</v>
      </c>
      <c r="G27" s="14">
        <f t="shared" si="5"/>
        <v>144</v>
      </c>
      <c r="H27" s="14" t="s">
        <v>705</v>
      </c>
      <c r="I27" s="14" t="s">
        <v>706</v>
      </c>
      <c r="J27" s="8" t="s">
        <v>707</v>
      </c>
      <c r="K27" s="22">
        <v>25</v>
      </c>
      <c r="L27" s="28">
        <v>11.176</v>
      </c>
      <c r="M27" s="22">
        <v>23244</v>
      </c>
      <c r="N27" s="22">
        <f t="shared" si="1"/>
        <v>7084.7712000000001</v>
      </c>
      <c r="O27" s="22">
        <f t="shared" si="6"/>
        <v>1242</v>
      </c>
      <c r="P27" s="33">
        <f t="shared" si="8"/>
        <v>8.625</v>
      </c>
      <c r="Q27" s="33">
        <f t="shared" si="3"/>
        <v>2.6289000000000002</v>
      </c>
      <c r="R27" s="14" t="s">
        <v>139</v>
      </c>
      <c r="S27" s="14" t="s">
        <v>140</v>
      </c>
      <c r="T27" s="40">
        <f t="shared" si="7"/>
        <v>82.4</v>
      </c>
      <c r="U27" s="14" t="s">
        <v>141</v>
      </c>
      <c r="V27" s="14" t="s">
        <v>142</v>
      </c>
      <c r="W27" s="40">
        <f t="shared" si="4"/>
        <v>12.2</v>
      </c>
      <c r="X27" s="8" t="s">
        <v>143</v>
      </c>
      <c r="Y27" s="62">
        <v>0.31</v>
      </c>
    </row>
    <row r="28" spans="1:25" x14ac:dyDescent="0.25">
      <c r="A28" s="54">
        <v>44680</v>
      </c>
      <c r="B28" s="50">
        <v>0.45689814814814816</v>
      </c>
      <c r="C28" s="37" t="s">
        <v>3</v>
      </c>
      <c r="D28" s="5" t="s">
        <v>708</v>
      </c>
      <c r="E28" s="5" t="s">
        <v>709</v>
      </c>
      <c r="F28" s="12">
        <f t="shared" si="0"/>
        <v>57470</v>
      </c>
      <c r="G28" s="14">
        <f t="shared" si="5"/>
        <v>72</v>
      </c>
      <c r="H28" s="37" t="s">
        <v>710</v>
      </c>
      <c r="I28" s="37" t="s">
        <v>711</v>
      </c>
      <c r="J28" s="5" t="s">
        <v>712</v>
      </c>
      <c r="K28" s="21">
        <v>23</v>
      </c>
      <c r="L28" s="27">
        <v>10.28192</v>
      </c>
      <c r="M28" s="21">
        <v>23950</v>
      </c>
      <c r="N28" s="21">
        <f t="shared" si="1"/>
        <v>7299.96</v>
      </c>
      <c r="O28" s="22">
        <f t="shared" si="6"/>
        <v>706</v>
      </c>
      <c r="P28" s="33">
        <f t="shared" si="8"/>
        <v>9.8055555555555554</v>
      </c>
      <c r="Q28" s="33">
        <f t="shared" si="3"/>
        <v>2.9887333333333332</v>
      </c>
      <c r="R28" s="37" t="s">
        <v>144</v>
      </c>
      <c r="S28" s="37" t="s">
        <v>145</v>
      </c>
      <c r="T28" s="39">
        <f t="shared" si="7"/>
        <v>80.599999999999994</v>
      </c>
      <c r="U28" s="37" t="s">
        <v>146</v>
      </c>
      <c r="V28" s="37" t="s">
        <v>147</v>
      </c>
      <c r="W28" s="39">
        <f t="shared" si="4"/>
        <v>6.8000000000000007</v>
      </c>
      <c r="X28" s="5" t="s">
        <v>148</v>
      </c>
      <c r="Y28" s="61">
        <v>0.28499999999999998</v>
      </c>
    </row>
    <row r="29" spans="1:25" x14ac:dyDescent="0.25">
      <c r="A29" s="55">
        <v>44680</v>
      </c>
      <c r="B29" s="51">
        <v>0.45773148148148146</v>
      </c>
      <c r="C29" s="14" t="s">
        <v>3</v>
      </c>
      <c r="D29" s="8" t="s">
        <v>640</v>
      </c>
      <c r="E29" s="8" t="s">
        <v>713</v>
      </c>
      <c r="F29" s="12">
        <f t="shared" si="0"/>
        <v>57542</v>
      </c>
      <c r="G29" s="14">
        <f t="shared" si="5"/>
        <v>72</v>
      </c>
      <c r="H29" s="14" t="s">
        <v>714</v>
      </c>
      <c r="I29" s="14" t="s">
        <v>715</v>
      </c>
      <c r="J29" s="8" t="s">
        <v>707</v>
      </c>
      <c r="K29" s="22">
        <v>21</v>
      </c>
      <c r="L29" s="28">
        <v>9.3878400000000006</v>
      </c>
      <c r="M29" s="22">
        <v>24751</v>
      </c>
      <c r="N29" s="22">
        <f t="shared" si="1"/>
        <v>7544.1048000000001</v>
      </c>
      <c r="O29" s="22">
        <f t="shared" si="6"/>
        <v>801</v>
      </c>
      <c r="P29" s="33">
        <f t="shared" si="8"/>
        <v>11.125</v>
      </c>
      <c r="Q29" s="33">
        <f t="shared" si="3"/>
        <v>3.3909000000000002</v>
      </c>
      <c r="R29" s="14" t="s">
        <v>144</v>
      </c>
      <c r="S29" s="14" t="s">
        <v>140</v>
      </c>
      <c r="T29" s="40">
        <f t="shared" si="7"/>
        <v>82.4</v>
      </c>
      <c r="U29" s="14" t="s">
        <v>149</v>
      </c>
      <c r="V29" s="14" t="s">
        <v>150</v>
      </c>
      <c r="W29" s="40">
        <f t="shared" si="4"/>
        <v>5</v>
      </c>
      <c r="X29" s="8" t="s">
        <v>151</v>
      </c>
      <c r="Y29" s="62">
        <v>0.29599999999999999</v>
      </c>
    </row>
    <row r="30" spans="1:25" x14ac:dyDescent="0.25">
      <c r="A30" s="54">
        <v>44680</v>
      </c>
      <c r="B30" s="50">
        <v>0.45939814814814817</v>
      </c>
      <c r="C30" s="37" t="s">
        <v>3</v>
      </c>
      <c r="D30" s="5" t="s">
        <v>666</v>
      </c>
      <c r="E30" s="5" t="s">
        <v>716</v>
      </c>
      <c r="F30" s="12">
        <f t="shared" si="0"/>
        <v>57686</v>
      </c>
      <c r="G30" s="14">
        <f t="shared" si="5"/>
        <v>144</v>
      </c>
      <c r="H30" s="37" t="s">
        <v>717</v>
      </c>
      <c r="I30" s="37" t="s">
        <v>718</v>
      </c>
      <c r="J30" s="5" t="s">
        <v>719</v>
      </c>
      <c r="K30" s="21">
        <v>27</v>
      </c>
      <c r="L30" s="27">
        <v>12.070079999999999</v>
      </c>
      <c r="M30" s="21">
        <v>25964</v>
      </c>
      <c r="N30" s="21">
        <f t="shared" si="1"/>
        <v>7913.8272000000006</v>
      </c>
      <c r="O30" s="22">
        <f t="shared" si="6"/>
        <v>1213</v>
      </c>
      <c r="P30" s="33">
        <f t="shared" si="8"/>
        <v>8.4236111111111107</v>
      </c>
      <c r="Q30" s="33">
        <f t="shared" si="3"/>
        <v>2.5675166666666667</v>
      </c>
      <c r="R30" s="37" t="s">
        <v>154</v>
      </c>
      <c r="S30" s="37" t="s">
        <v>156</v>
      </c>
      <c r="T30" s="39">
        <f t="shared" si="7"/>
        <v>82.4</v>
      </c>
      <c r="U30" s="37" t="s">
        <v>157</v>
      </c>
      <c r="V30" s="37" t="s">
        <v>158</v>
      </c>
      <c r="W30" s="39">
        <f t="shared" si="4"/>
        <v>3.1999999999999993</v>
      </c>
      <c r="X30" s="5" t="s">
        <v>159</v>
      </c>
      <c r="Y30" s="61">
        <v>0.28799999999999998</v>
      </c>
    </row>
    <row r="31" spans="1:25" x14ac:dyDescent="0.25">
      <c r="A31" s="55">
        <v>44680</v>
      </c>
      <c r="B31" s="51">
        <v>0.46023148148148146</v>
      </c>
      <c r="C31" s="14" t="s">
        <v>3</v>
      </c>
      <c r="D31" s="8" t="s">
        <v>640</v>
      </c>
      <c r="E31" s="8" t="s">
        <v>720</v>
      </c>
      <c r="F31" s="12">
        <f t="shared" si="0"/>
        <v>57758</v>
      </c>
      <c r="G31" s="14">
        <f t="shared" si="5"/>
        <v>72</v>
      </c>
      <c r="H31" s="14" t="s">
        <v>721</v>
      </c>
      <c r="I31" s="14" t="s">
        <v>722</v>
      </c>
      <c r="J31" s="8" t="s">
        <v>723</v>
      </c>
      <c r="K31" s="22">
        <v>29</v>
      </c>
      <c r="L31" s="28">
        <v>12.96416</v>
      </c>
      <c r="M31" s="22">
        <v>26539</v>
      </c>
      <c r="N31" s="22">
        <f t="shared" si="1"/>
        <v>8089.0872000000008</v>
      </c>
      <c r="O31" s="22">
        <f t="shared" si="6"/>
        <v>575</v>
      </c>
      <c r="P31" s="33">
        <f t="shared" si="8"/>
        <v>7.9861111111111107</v>
      </c>
      <c r="Q31" s="33">
        <f t="shared" si="3"/>
        <v>2.4341666666666666</v>
      </c>
      <c r="R31" s="14" t="s">
        <v>160</v>
      </c>
      <c r="S31" s="14" t="s">
        <v>161</v>
      </c>
      <c r="T31" s="40">
        <f t="shared" si="7"/>
        <v>80.599999999999994</v>
      </c>
      <c r="U31" s="14" t="s">
        <v>162</v>
      </c>
      <c r="V31" s="14" t="s">
        <v>163</v>
      </c>
      <c r="W31" s="40">
        <f t="shared" si="4"/>
        <v>1.3999999999999986</v>
      </c>
      <c r="X31" s="8" t="s">
        <v>164</v>
      </c>
      <c r="Y31" s="62">
        <v>0.24</v>
      </c>
    </row>
    <row r="32" spans="1:25" x14ac:dyDescent="0.25">
      <c r="A32" s="54">
        <v>44680</v>
      </c>
      <c r="B32" s="50">
        <v>0.46106481481481482</v>
      </c>
      <c r="C32" s="37" t="s">
        <v>3</v>
      </c>
      <c r="D32" s="5" t="s">
        <v>666</v>
      </c>
      <c r="E32" s="5" t="s">
        <v>724</v>
      </c>
      <c r="F32" s="12">
        <f t="shared" si="0"/>
        <v>57830</v>
      </c>
      <c r="G32" s="14">
        <f t="shared" si="5"/>
        <v>72</v>
      </c>
      <c r="H32" s="37" t="s">
        <v>725</v>
      </c>
      <c r="I32" s="37" t="s">
        <v>726</v>
      </c>
      <c r="J32" s="5" t="s">
        <v>727</v>
      </c>
      <c r="K32" s="21">
        <v>20</v>
      </c>
      <c r="L32" s="27">
        <v>8.9407999999999994</v>
      </c>
      <c r="M32" s="21">
        <v>27196</v>
      </c>
      <c r="N32" s="21">
        <f t="shared" si="1"/>
        <v>8289.3407999999999</v>
      </c>
      <c r="O32" s="22">
        <f t="shared" si="6"/>
        <v>657</v>
      </c>
      <c r="P32" s="33">
        <f t="shared" si="8"/>
        <v>9.125</v>
      </c>
      <c r="Q32" s="33">
        <f t="shared" si="3"/>
        <v>2.7813000000000003</v>
      </c>
      <c r="R32" s="37" t="s">
        <v>165</v>
      </c>
      <c r="S32" s="37" t="s">
        <v>166</v>
      </c>
      <c r="T32" s="39">
        <f t="shared" si="7"/>
        <v>80.599999999999994</v>
      </c>
      <c r="U32" s="37" t="s">
        <v>167</v>
      </c>
      <c r="V32" s="37" t="s">
        <v>163</v>
      </c>
      <c r="W32" s="39">
        <f t="shared" si="4"/>
        <v>1.3999999999999986</v>
      </c>
      <c r="X32" s="5" t="s">
        <v>168</v>
      </c>
      <c r="Y32" s="61">
        <v>0.183</v>
      </c>
    </row>
    <row r="33" spans="1:25" x14ac:dyDescent="0.25">
      <c r="A33" s="55">
        <v>44680</v>
      </c>
      <c r="B33" s="51">
        <v>0.46273148148148147</v>
      </c>
      <c r="C33" s="14" t="s">
        <v>3</v>
      </c>
      <c r="D33" s="8" t="s">
        <v>653</v>
      </c>
      <c r="E33" s="8" t="s">
        <v>728</v>
      </c>
      <c r="F33" s="12">
        <f t="shared" si="0"/>
        <v>57974</v>
      </c>
      <c r="G33" s="14">
        <f t="shared" si="5"/>
        <v>144</v>
      </c>
      <c r="H33" s="14" t="s">
        <v>729</v>
      </c>
      <c r="I33" s="14" t="s">
        <v>730</v>
      </c>
      <c r="J33" s="8" t="s">
        <v>731</v>
      </c>
      <c r="K33" s="22">
        <v>19</v>
      </c>
      <c r="L33" s="28">
        <v>8.49376</v>
      </c>
      <c r="M33" s="22">
        <v>29014</v>
      </c>
      <c r="N33" s="22">
        <f t="shared" si="1"/>
        <v>8843.467200000001</v>
      </c>
      <c r="O33" s="22">
        <f t="shared" si="6"/>
        <v>1818</v>
      </c>
      <c r="P33" s="33">
        <f t="shared" si="8"/>
        <v>12.625</v>
      </c>
      <c r="Q33" s="33">
        <f t="shared" si="3"/>
        <v>3.8481000000000001</v>
      </c>
      <c r="R33" s="14" t="s">
        <v>71</v>
      </c>
      <c r="S33" s="14" t="s">
        <v>172</v>
      </c>
      <c r="T33" s="40">
        <f t="shared" si="7"/>
        <v>80.599999999999994</v>
      </c>
      <c r="U33" s="14" t="s">
        <v>173</v>
      </c>
      <c r="V33" s="14" t="s">
        <v>174</v>
      </c>
      <c r="W33" s="40">
        <f t="shared" si="4"/>
        <v>-4</v>
      </c>
      <c r="X33" s="8" t="s">
        <v>175</v>
      </c>
      <c r="Y33" s="62">
        <v>0.19400000000000001</v>
      </c>
    </row>
    <row r="34" spans="1:25" x14ac:dyDescent="0.25">
      <c r="A34" s="54">
        <v>44680</v>
      </c>
      <c r="B34" s="50">
        <v>0.46356481481481482</v>
      </c>
      <c r="C34" s="37" t="s">
        <v>3</v>
      </c>
      <c r="D34" s="5" t="s">
        <v>732</v>
      </c>
      <c r="E34" s="5" t="s">
        <v>733</v>
      </c>
      <c r="F34" s="12">
        <f t="shared" ref="F34:F65" si="9">(LEFT(E34,2)*60*60) + (MID(E34,3,2)*60) + (MID(E34,5,2))</f>
        <v>58046</v>
      </c>
      <c r="G34" s="14">
        <f t="shared" ref="G34:G65" si="10">F34-F33</f>
        <v>72</v>
      </c>
      <c r="H34" s="37" t="s">
        <v>729</v>
      </c>
      <c r="I34" s="37" t="s">
        <v>734</v>
      </c>
      <c r="J34" s="5" t="s">
        <v>735</v>
      </c>
      <c r="K34" s="21">
        <v>25</v>
      </c>
      <c r="L34" s="27">
        <v>11.176</v>
      </c>
      <c r="M34" s="21">
        <v>29999</v>
      </c>
      <c r="N34" s="21">
        <f t="shared" ref="N34:N65" si="11">M34*0.3048</f>
        <v>9143.6952000000001</v>
      </c>
      <c r="O34" s="22">
        <f t="shared" si="6"/>
        <v>985</v>
      </c>
      <c r="P34" s="33">
        <f t="shared" si="8"/>
        <v>13.680555555555555</v>
      </c>
      <c r="Q34" s="33">
        <f t="shared" ref="Q34:Q65" si="12">P34*0.3048</f>
        <v>4.1698333333333331</v>
      </c>
      <c r="R34" s="37" t="s">
        <v>176</v>
      </c>
      <c r="S34" s="37" t="s">
        <v>177</v>
      </c>
      <c r="T34" s="39">
        <f t="shared" ref="T34:T65" si="13">(LEFT(S34,3)*9)/5+32</f>
        <v>80.599999999999994</v>
      </c>
      <c r="U34" s="37" t="s">
        <v>178</v>
      </c>
      <c r="V34" s="37" t="s">
        <v>179</v>
      </c>
      <c r="W34" s="39">
        <f t="shared" ref="W34:W65" si="14">(LEFT(V34,3)*9)/5+32</f>
        <v>-9.3999999999999986</v>
      </c>
      <c r="X34" s="5" t="s">
        <v>180</v>
      </c>
      <c r="Y34" s="61">
        <v>0.192</v>
      </c>
    </row>
    <row r="35" spans="1:25" x14ac:dyDescent="0.25">
      <c r="A35" s="55">
        <v>44680</v>
      </c>
      <c r="B35" s="51">
        <v>0.46439814814814817</v>
      </c>
      <c r="C35" s="14" t="s">
        <v>3</v>
      </c>
      <c r="D35" s="8" t="s">
        <v>610</v>
      </c>
      <c r="E35" s="8" t="s">
        <v>736</v>
      </c>
      <c r="F35" s="12">
        <f t="shared" si="9"/>
        <v>58118</v>
      </c>
      <c r="G35" s="14">
        <f t="shared" si="10"/>
        <v>72</v>
      </c>
      <c r="H35" s="14" t="s">
        <v>737</v>
      </c>
      <c r="I35" s="14" t="s">
        <v>738</v>
      </c>
      <c r="J35" s="8" t="s">
        <v>739</v>
      </c>
      <c r="K35" s="22">
        <v>28</v>
      </c>
      <c r="L35" s="28">
        <v>12.51712</v>
      </c>
      <c r="M35" s="22">
        <v>30797</v>
      </c>
      <c r="N35" s="22">
        <f t="shared" si="11"/>
        <v>9386.9256000000005</v>
      </c>
      <c r="O35" s="22">
        <f t="shared" ref="O35:O66" si="15">M35-M34</f>
        <v>798</v>
      </c>
      <c r="P35" s="33">
        <f t="shared" si="8"/>
        <v>11.083333333333334</v>
      </c>
      <c r="Q35" s="33">
        <f t="shared" si="12"/>
        <v>3.3782000000000005</v>
      </c>
      <c r="R35" s="14" t="s">
        <v>160</v>
      </c>
      <c r="S35" s="14" t="s">
        <v>181</v>
      </c>
      <c r="T35" s="40">
        <f t="shared" si="13"/>
        <v>78.8</v>
      </c>
      <c r="U35" s="14" t="s">
        <v>182</v>
      </c>
      <c r="V35" s="14" t="s">
        <v>183</v>
      </c>
      <c r="W35" s="40">
        <f t="shared" si="14"/>
        <v>-11.200000000000003</v>
      </c>
      <c r="X35" s="8" t="s">
        <v>184</v>
      </c>
      <c r="Y35" s="62">
        <v>0.17899999999999999</v>
      </c>
    </row>
    <row r="36" spans="1:25" x14ac:dyDescent="0.25">
      <c r="A36" s="54">
        <v>44680</v>
      </c>
      <c r="B36" s="50">
        <v>0.46523148148148147</v>
      </c>
      <c r="C36" s="37" t="s">
        <v>3</v>
      </c>
      <c r="D36" s="5" t="s">
        <v>740</v>
      </c>
      <c r="E36" s="5" t="s">
        <v>741</v>
      </c>
      <c r="F36" s="12">
        <f t="shared" si="9"/>
        <v>58190</v>
      </c>
      <c r="G36" s="14">
        <f t="shared" si="10"/>
        <v>72</v>
      </c>
      <c r="H36" s="37" t="s">
        <v>742</v>
      </c>
      <c r="I36" s="37" t="s">
        <v>743</v>
      </c>
      <c r="J36" s="5" t="s">
        <v>744</v>
      </c>
      <c r="K36" s="21">
        <v>28</v>
      </c>
      <c r="L36" s="27">
        <v>12.51712</v>
      </c>
      <c r="M36" s="21">
        <v>31563</v>
      </c>
      <c r="N36" s="21">
        <f t="shared" si="11"/>
        <v>9620.4024000000009</v>
      </c>
      <c r="O36" s="22">
        <f t="shared" si="15"/>
        <v>766</v>
      </c>
      <c r="P36" s="33">
        <f t="shared" si="8"/>
        <v>10.638888888888889</v>
      </c>
      <c r="Q36" s="33">
        <f t="shared" si="12"/>
        <v>3.2427333333333337</v>
      </c>
      <c r="R36" s="37" t="s">
        <v>76</v>
      </c>
      <c r="S36" s="37" t="s">
        <v>185</v>
      </c>
      <c r="T36" s="39">
        <f t="shared" si="13"/>
        <v>78.8</v>
      </c>
      <c r="U36" s="37" t="s">
        <v>186</v>
      </c>
      <c r="V36" s="37" t="s">
        <v>187</v>
      </c>
      <c r="W36" s="39">
        <f t="shared" si="14"/>
        <v>-14.799999999999997</v>
      </c>
      <c r="X36" s="5" t="s">
        <v>188</v>
      </c>
      <c r="Y36" s="61">
        <v>0.161</v>
      </c>
    </row>
    <row r="37" spans="1:25" x14ac:dyDescent="0.25">
      <c r="A37" s="55">
        <v>44680</v>
      </c>
      <c r="B37" s="51">
        <v>0.46606481481481482</v>
      </c>
      <c r="C37" s="14" t="s">
        <v>3</v>
      </c>
      <c r="D37" s="8" t="s">
        <v>703</v>
      </c>
      <c r="E37" s="8" t="s">
        <v>745</v>
      </c>
      <c r="F37" s="12">
        <f t="shared" si="9"/>
        <v>58262</v>
      </c>
      <c r="G37" s="14">
        <f t="shared" si="10"/>
        <v>72</v>
      </c>
      <c r="H37" s="14" t="s">
        <v>746</v>
      </c>
      <c r="I37" s="14" t="s">
        <v>747</v>
      </c>
      <c r="J37" s="8" t="s">
        <v>698</v>
      </c>
      <c r="K37" s="22">
        <v>37</v>
      </c>
      <c r="L37" s="28">
        <v>16.540479999999999</v>
      </c>
      <c r="M37" s="22">
        <v>32565</v>
      </c>
      <c r="N37" s="22">
        <f t="shared" si="11"/>
        <v>9925.8119999999999</v>
      </c>
      <c r="O37" s="22">
        <f t="shared" si="15"/>
        <v>1002</v>
      </c>
      <c r="P37" s="33">
        <f t="shared" si="8"/>
        <v>13.916666666666666</v>
      </c>
      <c r="Q37" s="33">
        <f t="shared" si="12"/>
        <v>4.2418000000000005</v>
      </c>
      <c r="R37" s="14" t="s">
        <v>90</v>
      </c>
      <c r="S37" s="14" t="s">
        <v>189</v>
      </c>
      <c r="T37" s="40">
        <f t="shared" si="13"/>
        <v>77</v>
      </c>
      <c r="U37" s="14" t="s">
        <v>190</v>
      </c>
      <c r="V37" s="14" t="s">
        <v>191</v>
      </c>
      <c r="W37" s="40">
        <f t="shared" si="14"/>
        <v>-22</v>
      </c>
      <c r="X37" s="8" t="s">
        <v>192</v>
      </c>
      <c r="Y37" s="62">
        <v>0.16200000000000001</v>
      </c>
    </row>
    <row r="38" spans="1:25" x14ac:dyDescent="0.25">
      <c r="A38" s="54">
        <v>44680</v>
      </c>
      <c r="B38" s="50">
        <v>0.46689814814814817</v>
      </c>
      <c r="C38" s="37" t="s">
        <v>3</v>
      </c>
      <c r="D38" s="5" t="s">
        <v>748</v>
      </c>
      <c r="E38" s="5" t="s">
        <v>749</v>
      </c>
      <c r="F38" s="12">
        <f t="shared" si="9"/>
        <v>58334</v>
      </c>
      <c r="G38" s="14">
        <f t="shared" si="10"/>
        <v>72</v>
      </c>
      <c r="H38" s="37" t="s">
        <v>750</v>
      </c>
      <c r="I38" s="37" t="s">
        <v>751</v>
      </c>
      <c r="J38" s="5" t="s">
        <v>752</v>
      </c>
      <c r="K38" s="21">
        <v>38</v>
      </c>
      <c r="L38" s="27">
        <v>16.98752</v>
      </c>
      <c r="M38" s="21">
        <v>33491</v>
      </c>
      <c r="N38" s="21">
        <f t="shared" si="11"/>
        <v>10208.0568</v>
      </c>
      <c r="O38" s="22">
        <f t="shared" si="15"/>
        <v>926</v>
      </c>
      <c r="P38" s="33">
        <f t="shared" si="8"/>
        <v>12.861111111111111</v>
      </c>
      <c r="Q38" s="33">
        <f t="shared" si="12"/>
        <v>3.9200666666666666</v>
      </c>
      <c r="R38" s="37" t="s">
        <v>193</v>
      </c>
      <c r="S38" s="37" t="s">
        <v>194</v>
      </c>
      <c r="T38" s="39">
        <f t="shared" si="13"/>
        <v>77</v>
      </c>
      <c r="U38" s="37" t="s">
        <v>195</v>
      </c>
      <c r="V38" s="37" t="s">
        <v>196</v>
      </c>
      <c r="W38" s="39">
        <f t="shared" si="14"/>
        <v>-23.799999999999997</v>
      </c>
      <c r="X38" s="5" t="s">
        <v>197</v>
      </c>
      <c r="Y38" s="61">
        <v>0.157</v>
      </c>
    </row>
    <row r="39" spans="1:25" x14ac:dyDescent="0.25">
      <c r="A39" s="55">
        <v>44680</v>
      </c>
      <c r="B39" s="51">
        <v>0.46773148148148147</v>
      </c>
      <c r="C39" s="14" t="s">
        <v>3</v>
      </c>
      <c r="D39" s="8" t="s">
        <v>666</v>
      </c>
      <c r="E39" s="8" t="s">
        <v>753</v>
      </c>
      <c r="F39" s="12">
        <f t="shared" si="9"/>
        <v>58406</v>
      </c>
      <c r="G39" s="14">
        <f t="shared" si="10"/>
        <v>72</v>
      </c>
      <c r="H39" s="14" t="s">
        <v>754</v>
      </c>
      <c r="I39" s="14" t="s">
        <v>755</v>
      </c>
      <c r="J39" s="8" t="s">
        <v>756</v>
      </c>
      <c r="K39" s="22">
        <v>43</v>
      </c>
      <c r="L39" s="28">
        <v>19.222719999999999</v>
      </c>
      <c r="M39" s="22">
        <v>34436</v>
      </c>
      <c r="N39" s="22">
        <f t="shared" si="11"/>
        <v>10496.0928</v>
      </c>
      <c r="O39" s="22">
        <f t="shared" si="15"/>
        <v>945</v>
      </c>
      <c r="P39" s="33">
        <f t="shared" si="8"/>
        <v>13.125</v>
      </c>
      <c r="Q39" s="33">
        <f t="shared" si="12"/>
        <v>4.0005000000000006</v>
      </c>
      <c r="R39" s="14" t="s">
        <v>198</v>
      </c>
      <c r="S39" s="14" t="s">
        <v>199</v>
      </c>
      <c r="T39" s="40">
        <f t="shared" si="13"/>
        <v>75.2</v>
      </c>
      <c r="U39" s="14" t="s">
        <v>200</v>
      </c>
      <c r="V39" s="14" t="s">
        <v>201</v>
      </c>
      <c r="W39" s="40">
        <f t="shared" si="14"/>
        <v>-31</v>
      </c>
      <c r="X39" s="8" t="s">
        <v>195</v>
      </c>
      <c r="Y39" s="62">
        <v>0.155</v>
      </c>
    </row>
    <row r="40" spans="1:25" x14ac:dyDescent="0.25">
      <c r="A40" s="54">
        <v>44680</v>
      </c>
      <c r="B40" s="50">
        <v>0.46856481481481482</v>
      </c>
      <c r="C40" s="37" t="s">
        <v>3</v>
      </c>
      <c r="D40" s="5" t="s">
        <v>757</v>
      </c>
      <c r="E40" s="5" t="s">
        <v>758</v>
      </c>
      <c r="F40" s="12">
        <f t="shared" si="9"/>
        <v>58478</v>
      </c>
      <c r="G40" s="14">
        <f t="shared" si="10"/>
        <v>72</v>
      </c>
      <c r="H40" s="37" t="s">
        <v>759</v>
      </c>
      <c r="I40" s="37" t="s">
        <v>760</v>
      </c>
      <c r="J40" s="5" t="s">
        <v>761</v>
      </c>
      <c r="K40" s="21">
        <v>47</v>
      </c>
      <c r="L40" s="27">
        <v>21.01088</v>
      </c>
      <c r="M40" s="21">
        <v>34943</v>
      </c>
      <c r="N40" s="21">
        <f t="shared" si="11"/>
        <v>10650.626400000001</v>
      </c>
      <c r="O40" s="22">
        <f t="shared" si="15"/>
        <v>507</v>
      </c>
      <c r="P40" s="33">
        <f t="shared" si="8"/>
        <v>7.041666666666667</v>
      </c>
      <c r="Q40" s="33">
        <f t="shared" si="12"/>
        <v>2.1463000000000001</v>
      </c>
      <c r="R40" s="37" t="s">
        <v>202</v>
      </c>
      <c r="S40" s="37" t="s">
        <v>203</v>
      </c>
      <c r="T40" s="39">
        <f t="shared" si="13"/>
        <v>75.2</v>
      </c>
      <c r="U40" s="37" t="s">
        <v>204</v>
      </c>
      <c r="V40" s="37" t="s">
        <v>205</v>
      </c>
      <c r="W40" s="39">
        <f t="shared" si="14"/>
        <v>-34.599999999999994</v>
      </c>
      <c r="X40" s="5" t="s">
        <v>200</v>
      </c>
      <c r="Y40" s="61">
        <v>0.158</v>
      </c>
    </row>
    <row r="41" spans="1:25" x14ac:dyDescent="0.25">
      <c r="A41" s="55">
        <v>44680</v>
      </c>
      <c r="B41" s="51">
        <v>0.47034722222222225</v>
      </c>
      <c r="C41" s="14" t="s">
        <v>3</v>
      </c>
      <c r="D41" s="8" t="s">
        <v>610</v>
      </c>
      <c r="E41" s="8" t="s">
        <v>762</v>
      </c>
      <c r="F41" s="12">
        <f t="shared" si="9"/>
        <v>58632</v>
      </c>
      <c r="G41" s="14">
        <f t="shared" si="10"/>
        <v>154</v>
      </c>
      <c r="H41" s="14" t="s">
        <v>763</v>
      </c>
      <c r="I41" s="14" t="s">
        <v>764</v>
      </c>
      <c r="J41" s="8" t="s">
        <v>765</v>
      </c>
      <c r="K41" s="22">
        <v>52</v>
      </c>
      <c r="L41" s="28">
        <v>23.246079999999999</v>
      </c>
      <c r="M41" s="22">
        <v>37485</v>
      </c>
      <c r="N41" s="22">
        <f t="shared" si="11"/>
        <v>11425.428</v>
      </c>
      <c r="O41" s="22">
        <f t="shared" si="15"/>
        <v>2542</v>
      </c>
      <c r="P41" s="33">
        <f t="shared" si="8"/>
        <v>16.506493506493506</v>
      </c>
      <c r="Q41" s="33">
        <f t="shared" si="12"/>
        <v>5.0311792207792205</v>
      </c>
      <c r="R41" s="14" t="s">
        <v>210</v>
      </c>
      <c r="S41" s="14" t="s">
        <v>211</v>
      </c>
      <c r="T41" s="40">
        <f t="shared" si="13"/>
        <v>71.599999999999994</v>
      </c>
      <c r="U41" s="14" t="s">
        <v>212</v>
      </c>
      <c r="V41" s="14" t="s">
        <v>213</v>
      </c>
      <c r="W41" s="40">
        <f t="shared" si="14"/>
        <v>-43.599999999999994</v>
      </c>
      <c r="X41" s="8" t="s">
        <v>214</v>
      </c>
      <c r="Y41" s="62">
        <v>0.23799999999999999</v>
      </c>
    </row>
    <row r="42" spans="1:25" x14ac:dyDescent="0.25">
      <c r="A42" s="54">
        <v>44680</v>
      </c>
      <c r="B42" s="50">
        <v>0.47118055555555555</v>
      </c>
      <c r="C42" s="37" t="s">
        <v>3</v>
      </c>
      <c r="D42" s="5" t="s">
        <v>610</v>
      </c>
      <c r="E42" s="5" t="s">
        <v>766</v>
      </c>
      <c r="F42" s="12">
        <f t="shared" si="9"/>
        <v>58704</v>
      </c>
      <c r="G42" s="14">
        <f t="shared" si="10"/>
        <v>72</v>
      </c>
      <c r="H42" s="37" t="s">
        <v>767</v>
      </c>
      <c r="I42" s="37" t="s">
        <v>768</v>
      </c>
      <c r="J42" s="5" t="s">
        <v>769</v>
      </c>
      <c r="K42" s="21">
        <v>60</v>
      </c>
      <c r="L42" s="27">
        <v>26.822399999999998</v>
      </c>
      <c r="M42" s="21">
        <v>38269</v>
      </c>
      <c r="N42" s="21">
        <f t="shared" si="11"/>
        <v>11664.3912</v>
      </c>
      <c r="O42" s="22">
        <f t="shared" si="15"/>
        <v>784</v>
      </c>
      <c r="P42" s="33">
        <f t="shared" si="8"/>
        <v>10.888888888888889</v>
      </c>
      <c r="Q42" s="33">
        <f t="shared" si="12"/>
        <v>3.3189333333333337</v>
      </c>
      <c r="R42" s="37" t="s">
        <v>215</v>
      </c>
      <c r="S42" s="37" t="s">
        <v>216</v>
      </c>
      <c r="T42" s="39">
        <f t="shared" si="13"/>
        <v>71.599999999999994</v>
      </c>
      <c r="U42" s="37" t="s">
        <v>217</v>
      </c>
      <c r="V42" s="37" t="s">
        <v>213</v>
      </c>
      <c r="W42" s="39">
        <f t="shared" si="14"/>
        <v>-43.599999999999994</v>
      </c>
      <c r="X42" s="5" t="s">
        <v>218</v>
      </c>
      <c r="Y42" s="61">
        <v>0.246</v>
      </c>
    </row>
    <row r="43" spans="1:25" x14ac:dyDescent="0.25">
      <c r="A43" s="55">
        <v>44680</v>
      </c>
      <c r="B43" s="51">
        <v>0.4720138888888889</v>
      </c>
      <c r="C43" s="14" t="s">
        <v>3</v>
      </c>
      <c r="D43" s="8" t="s">
        <v>610</v>
      </c>
      <c r="E43" s="8" t="s">
        <v>770</v>
      </c>
      <c r="F43" s="12">
        <f t="shared" si="9"/>
        <v>58776</v>
      </c>
      <c r="G43" s="14">
        <f t="shared" si="10"/>
        <v>72</v>
      </c>
      <c r="H43" s="14" t="s">
        <v>771</v>
      </c>
      <c r="I43" s="14" t="s">
        <v>772</v>
      </c>
      <c r="J43" s="8" t="s">
        <v>773</v>
      </c>
      <c r="K43" s="22">
        <v>59</v>
      </c>
      <c r="L43" s="28">
        <v>26.375360000000001</v>
      </c>
      <c r="M43" s="22">
        <v>39058</v>
      </c>
      <c r="N43" s="22">
        <f t="shared" si="11"/>
        <v>11904.878400000001</v>
      </c>
      <c r="O43" s="22">
        <f t="shared" si="15"/>
        <v>789</v>
      </c>
      <c r="P43" s="33">
        <f t="shared" si="8"/>
        <v>10.958333333333334</v>
      </c>
      <c r="Q43" s="33">
        <f t="shared" si="12"/>
        <v>3.3401000000000005</v>
      </c>
      <c r="R43" s="14" t="s">
        <v>219</v>
      </c>
      <c r="S43" s="14" t="s">
        <v>220</v>
      </c>
      <c r="T43" s="40">
        <f t="shared" si="13"/>
        <v>69.8</v>
      </c>
      <c r="U43" s="14" t="s">
        <v>221</v>
      </c>
      <c r="V43" s="14" t="s">
        <v>222</v>
      </c>
      <c r="W43" s="40">
        <f t="shared" si="14"/>
        <v>-41.8</v>
      </c>
      <c r="X43" s="8" t="s">
        <v>223</v>
      </c>
      <c r="Y43" s="62">
        <v>0.19</v>
      </c>
    </row>
    <row r="44" spans="1:25" x14ac:dyDescent="0.25">
      <c r="A44" s="54">
        <v>44680</v>
      </c>
      <c r="B44" s="50">
        <v>0.47368055555555555</v>
      </c>
      <c r="C44" s="37" t="s">
        <v>3</v>
      </c>
      <c r="D44" s="5" t="s">
        <v>653</v>
      </c>
      <c r="E44" s="5" t="s">
        <v>774</v>
      </c>
      <c r="F44" s="12">
        <f t="shared" si="9"/>
        <v>58920</v>
      </c>
      <c r="G44" s="14">
        <f t="shared" si="10"/>
        <v>144</v>
      </c>
      <c r="H44" s="37" t="s">
        <v>775</v>
      </c>
      <c r="I44" s="37" t="s">
        <v>776</v>
      </c>
      <c r="J44" s="5" t="s">
        <v>773</v>
      </c>
      <c r="K44" s="21">
        <v>69</v>
      </c>
      <c r="L44" s="27">
        <v>30.845759999999999</v>
      </c>
      <c r="M44" s="21">
        <v>40351</v>
      </c>
      <c r="N44" s="21">
        <f t="shared" si="11"/>
        <v>12298.9848</v>
      </c>
      <c r="O44" s="22">
        <f t="shared" si="15"/>
        <v>1293</v>
      </c>
      <c r="P44" s="33">
        <f t="shared" si="8"/>
        <v>8.9791666666666661</v>
      </c>
      <c r="Q44" s="33">
        <f t="shared" si="12"/>
        <v>2.73685</v>
      </c>
      <c r="R44" s="37" t="s">
        <v>134</v>
      </c>
      <c r="S44" s="37" t="s">
        <v>226</v>
      </c>
      <c r="T44" s="39">
        <f t="shared" si="13"/>
        <v>66.2</v>
      </c>
      <c r="U44" s="37" t="s">
        <v>227</v>
      </c>
      <c r="V44" s="37" t="s">
        <v>213</v>
      </c>
      <c r="W44" s="39">
        <f t="shared" si="14"/>
        <v>-43.599999999999994</v>
      </c>
      <c r="X44" s="5" t="s">
        <v>217</v>
      </c>
      <c r="Y44" s="61">
        <v>0.14099999999999999</v>
      </c>
    </row>
    <row r="45" spans="1:25" x14ac:dyDescent="0.25">
      <c r="A45" s="55">
        <v>44680</v>
      </c>
      <c r="B45" s="51">
        <v>0.4745138888888889</v>
      </c>
      <c r="C45" s="14" t="s">
        <v>3</v>
      </c>
      <c r="D45" s="8" t="s">
        <v>610</v>
      </c>
      <c r="E45" s="8" t="s">
        <v>777</v>
      </c>
      <c r="F45" s="12">
        <f t="shared" si="9"/>
        <v>58992</v>
      </c>
      <c r="G45" s="14">
        <f t="shared" si="10"/>
        <v>72</v>
      </c>
      <c r="H45" s="14" t="s">
        <v>778</v>
      </c>
      <c r="I45" s="14" t="s">
        <v>779</v>
      </c>
      <c r="J45" s="8" t="s">
        <v>702</v>
      </c>
      <c r="K45" s="22">
        <v>67</v>
      </c>
      <c r="L45" s="28">
        <v>29.95168</v>
      </c>
      <c r="M45" s="22">
        <v>41014</v>
      </c>
      <c r="N45" s="22">
        <f t="shared" si="11"/>
        <v>12501.067200000001</v>
      </c>
      <c r="O45" s="22">
        <f t="shared" si="15"/>
        <v>663</v>
      </c>
      <c r="P45" s="33">
        <f t="shared" si="8"/>
        <v>9.2083333333333339</v>
      </c>
      <c r="Q45" s="33">
        <f t="shared" si="12"/>
        <v>2.8067000000000002</v>
      </c>
      <c r="R45" s="14" t="s">
        <v>228</v>
      </c>
      <c r="S45" s="14" t="s">
        <v>229</v>
      </c>
      <c r="T45" s="40">
        <f t="shared" si="13"/>
        <v>66.2</v>
      </c>
      <c r="U45" s="14" t="s">
        <v>230</v>
      </c>
      <c r="V45" s="14" t="s">
        <v>231</v>
      </c>
      <c r="W45" s="40">
        <f t="shared" si="14"/>
        <v>-47.2</v>
      </c>
      <c r="X45" s="8" t="s">
        <v>232</v>
      </c>
      <c r="Y45" s="62">
        <v>0.13</v>
      </c>
    </row>
    <row r="46" spans="1:25" x14ac:dyDescent="0.25">
      <c r="A46" s="54">
        <v>44680</v>
      </c>
      <c r="B46" s="50">
        <v>0.4753472222222222</v>
      </c>
      <c r="C46" s="37" t="s">
        <v>3</v>
      </c>
      <c r="D46" s="5" t="s">
        <v>780</v>
      </c>
      <c r="E46" s="5" t="s">
        <v>781</v>
      </c>
      <c r="F46" s="12">
        <f t="shared" si="9"/>
        <v>59064</v>
      </c>
      <c r="G46" s="14">
        <f t="shared" si="10"/>
        <v>72</v>
      </c>
      <c r="H46" s="37" t="s">
        <v>782</v>
      </c>
      <c r="I46" s="37" t="s">
        <v>783</v>
      </c>
      <c r="J46" s="5" t="s">
        <v>784</v>
      </c>
      <c r="K46" s="21">
        <v>47</v>
      </c>
      <c r="L46" s="27">
        <v>21.01088</v>
      </c>
      <c r="M46" s="21">
        <v>41798</v>
      </c>
      <c r="N46" s="21">
        <f t="shared" si="11"/>
        <v>12740.030400000001</v>
      </c>
      <c r="O46" s="22">
        <f t="shared" si="15"/>
        <v>784</v>
      </c>
      <c r="P46" s="33">
        <f t="shared" si="8"/>
        <v>10.888888888888889</v>
      </c>
      <c r="Q46" s="33">
        <f t="shared" si="12"/>
        <v>3.3189333333333337</v>
      </c>
      <c r="R46" s="37" t="s">
        <v>233</v>
      </c>
      <c r="S46" s="37" t="s">
        <v>234</v>
      </c>
      <c r="T46" s="39">
        <f t="shared" si="13"/>
        <v>64.400000000000006</v>
      </c>
      <c r="U46" s="37" t="s">
        <v>235</v>
      </c>
      <c r="V46" s="37" t="s">
        <v>236</v>
      </c>
      <c r="W46" s="39">
        <f t="shared" si="14"/>
        <v>-52.599999999999994</v>
      </c>
      <c r="X46" s="5" t="s">
        <v>237</v>
      </c>
      <c r="Y46" s="61">
        <v>0.124</v>
      </c>
    </row>
    <row r="47" spans="1:25" x14ac:dyDescent="0.25">
      <c r="A47" s="55">
        <v>44680</v>
      </c>
      <c r="B47" s="51">
        <v>0.47703703703703704</v>
      </c>
      <c r="C47" s="14" t="s">
        <v>3</v>
      </c>
      <c r="D47" s="8" t="s">
        <v>785</v>
      </c>
      <c r="E47" s="8" t="s">
        <v>786</v>
      </c>
      <c r="F47" s="12">
        <f t="shared" si="9"/>
        <v>59210</v>
      </c>
      <c r="G47" s="14">
        <f t="shared" si="10"/>
        <v>146</v>
      </c>
      <c r="H47" s="14" t="s">
        <v>787</v>
      </c>
      <c r="I47" s="14" t="s">
        <v>788</v>
      </c>
      <c r="J47" s="8" t="s">
        <v>756</v>
      </c>
      <c r="K47" s="22">
        <v>17</v>
      </c>
      <c r="L47" s="28">
        <v>7.5996800000000002</v>
      </c>
      <c r="M47" s="22">
        <v>44118</v>
      </c>
      <c r="N47" s="22">
        <f t="shared" si="11"/>
        <v>13447.1664</v>
      </c>
      <c r="O47" s="22">
        <f t="shared" si="15"/>
        <v>2320</v>
      </c>
      <c r="P47" s="33">
        <f t="shared" si="8"/>
        <v>15.890410958904109</v>
      </c>
      <c r="Q47" s="33">
        <f t="shared" si="12"/>
        <v>4.8433972602739725</v>
      </c>
      <c r="R47" s="14" t="s">
        <v>243</v>
      </c>
      <c r="S47" s="14" t="s">
        <v>244</v>
      </c>
      <c r="T47" s="40">
        <f t="shared" si="13"/>
        <v>62.6</v>
      </c>
      <c r="U47" s="14" t="s">
        <v>245</v>
      </c>
      <c r="V47" s="14" t="s">
        <v>231</v>
      </c>
      <c r="W47" s="40">
        <f t="shared" si="14"/>
        <v>-47.2</v>
      </c>
      <c r="X47" s="8" t="s">
        <v>246</v>
      </c>
      <c r="Y47" s="62">
        <v>0.11799999999999999</v>
      </c>
    </row>
    <row r="48" spans="1:25" x14ac:dyDescent="0.25">
      <c r="A48" s="54">
        <v>44680</v>
      </c>
      <c r="B48" s="50">
        <v>0.47787037037037039</v>
      </c>
      <c r="C48" s="37" t="s">
        <v>3</v>
      </c>
      <c r="D48" s="5" t="s">
        <v>610</v>
      </c>
      <c r="E48" s="5" t="s">
        <v>789</v>
      </c>
      <c r="F48" s="12">
        <f t="shared" si="9"/>
        <v>59282</v>
      </c>
      <c r="G48" s="14">
        <f t="shared" si="10"/>
        <v>72</v>
      </c>
      <c r="H48" s="37" t="s">
        <v>790</v>
      </c>
      <c r="I48" s="37" t="s">
        <v>791</v>
      </c>
      <c r="J48" s="5" t="s">
        <v>792</v>
      </c>
      <c r="K48" s="21">
        <v>23</v>
      </c>
      <c r="L48" s="27">
        <v>10.28192</v>
      </c>
      <c r="M48" s="21">
        <v>44477</v>
      </c>
      <c r="N48" s="21">
        <f t="shared" si="11"/>
        <v>13556.589600000001</v>
      </c>
      <c r="O48" s="22">
        <f t="shared" si="15"/>
        <v>359</v>
      </c>
      <c r="P48" s="33">
        <f t="shared" si="8"/>
        <v>4.9861111111111107</v>
      </c>
      <c r="Q48" s="33">
        <f t="shared" si="12"/>
        <v>1.5197666666666667</v>
      </c>
      <c r="R48" s="37" t="s">
        <v>247</v>
      </c>
      <c r="S48" s="37" t="s">
        <v>248</v>
      </c>
      <c r="T48" s="39">
        <f t="shared" si="13"/>
        <v>62.6</v>
      </c>
      <c r="U48" s="37" t="s">
        <v>249</v>
      </c>
      <c r="V48" s="37" t="s">
        <v>250</v>
      </c>
      <c r="W48" s="39">
        <f t="shared" si="14"/>
        <v>-45.400000000000006</v>
      </c>
      <c r="X48" s="5" t="s">
        <v>251</v>
      </c>
      <c r="Y48" s="61">
        <v>0.108</v>
      </c>
    </row>
    <row r="49" spans="1:25" x14ac:dyDescent="0.25">
      <c r="A49" s="55">
        <v>44680</v>
      </c>
      <c r="B49" s="51">
        <v>0.47870370370370369</v>
      </c>
      <c r="C49" s="14" t="s">
        <v>3</v>
      </c>
      <c r="D49" s="8" t="s">
        <v>740</v>
      </c>
      <c r="E49" s="8" t="s">
        <v>793</v>
      </c>
      <c r="F49" s="12">
        <f t="shared" si="9"/>
        <v>59354</v>
      </c>
      <c r="G49" s="14">
        <f t="shared" si="10"/>
        <v>72</v>
      </c>
      <c r="H49" s="14" t="s">
        <v>794</v>
      </c>
      <c r="I49" s="14" t="s">
        <v>795</v>
      </c>
      <c r="J49" s="8" t="s">
        <v>773</v>
      </c>
      <c r="K49" s="22">
        <v>38</v>
      </c>
      <c r="L49" s="28">
        <v>16.98752</v>
      </c>
      <c r="M49" s="22">
        <v>45350</v>
      </c>
      <c r="N49" s="22">
        <f t="shared" si="11"/>
        <v>13822.68</v>
      </c>
      <c r="O49" s="22">
        <f t="shared" si="15"/>
        <v>873</v>
      </c>
      <c r="P49" s="33">
        <f t="shared" si="8"/>
        <v>12.125</v>
      </c>
      <c r="Q49" s="33">
        <f t="shared" si="12"/>
        <v>3.6957</v>
      </c>
      <c r="R49" s="14" t="s">
        <v>252</v>
      </c>
      <c r="S49" s="14" t="s">
        <v>253</v>
      </c>
      <c r="T49" s="40">
        <f t="shared" si="13"/>
        <v>60.8</v>
      </c>
      <c r="U49" s="14" t="s">
        <v>254</v>
      </c>
      <c r="V49" s="14" t="s">
        <v>213</v>
      </c>
      <c r="W49" s="40">
        <f t="shared" si="14"/>
        <v>-43.599999999999994</v>
      </c>
      <c r="X49" s="8" t="s">
        <v>255</v>
      </c>
      <c r="Y49" s="62">
        <v>0.10199999999999999</v>
      </c>
    </row>
    <row r="50" spans="1:25" x14ac:dyDescent="0.25">
      <c r="A50" s="54">
        <v>44680</v>
      </c>
      <c r="B50" s="50">
        <v>0.48037037037037039</v>
      </c>
      <c r="C50" s="37" t="s">
        <v>3</v>
      </c>
      <c r="D50" s="5" t="s">
        <v>703</v>
      </c>
      <c r="E50" s="5" t="s">
        <v>796</v>
      </c>
      <c r="F50" s="12">
        <f t="shared" si="9"/>
        <v>59498</v>
      </c>
      <c r="G50" s="14">
        <f t="shared" si="10"/>
        <v>144</v>
      </c>
      <c r="H50" s="37" t="s">
        <v>797</v>
      </c>
      <c r="I50" s="37" t="s">
        <v>798</v>
      </c>
      <c r="J50" s="5" t="s">
        <v>799</v>
      </c>
      <c r="K50" s="21">
        <v>29</v>
      </c>
      <c r="L50" s="27">
        <v>12.96416</v>
      </c>
      <c r="M50" s="21">
        <v>46840</v>
      </c>
      <c r="N50" s="21">
        <f t="shared" si="11"/>
        <v>14276.832</v>
      </c>
      <c r="O50" s="22">
        <f t="shared" si="15"/>
        <v>1490</v>
      </c>
      <c r="P50" s="33">
        <f t="shared" si="8"/>
        <v>10.347222222222221</v>
      </c>
      <c r="Q50" s="33">
        <f t="shared" si="12"/>
        <v>3.153833333333333</v>
      </c>
      <c r="R50" s="37" t="s">
        <v>259</v>
      </c>
      <c r="S50" s="37" t="s">
        <v>260</v>
      </c>
      <c r="T50" s="39">
        <f t="shared" si="13"/>
        <v>59</v>
      </c>
      <c r="U50" s="37" t="s">
        <v>261</v>
      </c>
      <c r="V50" s="37" t="s">
        <v>205</v>
      </c>
      <c r="W50" s="39">
        <f t="shared" si="14"/>
        <v>-34.599999999999994</v>
      </c>
      <c r="X50" s="5" t="s">
        <v>262</v>
      </c>
      <c r="Y50" s="61">
        <v>8.7400000000000005E-2</v>
      </c>
    </row>
    <row r="51" spans="1:25" x14ac:dyDescent="0.25">
      <c r="A51" s="55">
        <v>44680</v>
      </c>
      <c r="B51" s="51">
        <v>0.48120370370370369</v>
      </c>
      <c r="C51" s="14" t="s">
        <v>3</v>
      </c>
      <c r="D51" s="8" t="s">
        <v>800</v>
      </c>
      <c r="E51" s="8" t="s">
        <v>801</v>
      </c>
      <c r="F51" s="12">
        <f t="shared" si="9"/>
        <v>59570</v>
      </c>
      <c r="G51" s="14">
        <f t="shared" si="10"/>
        <v>72</v>
      </c>
      <c r="H51" s="14" t="s">
        <v>802</v>
      </c>
      <c r="I51" s="14" t="s">
        <v>803</v>
      </c>
      <c r="J51" s="8" t="s">
        <v>804</v>
      </c>
      <c r="K51" s="22">
        <v>28</v>
      </c>
      <c r="L51" s="28">
        <v>12.51712</v>
      </c>
      <c r="M51" s="22">
        <v>47592</v>
      </c>
      <c r="N51" s="22">
        <f t="shared" si="11"/>
        <v>14506.0416</v>
      </c>
      <c r="O51" s="22">
        <f t="shared" si="15"/>
        <v>752</v>
      </c>
      <c r="P51" s="33">
        <f t="shared" si="8"/>
        <v>10.444444444444445</v>
      </c>
      <c r="Q51" s="33">
        <f t="shared" si="12"/>
        <v>3.1834666666666669</v>
      </c>
      <c r="R51" s="14" t="s">
        <v>65</v>
      </c>
      <c r="S51" s="14" t="s">
        <v>263</v>
      </c>
      <c r="T51" s="40">
        <f t="shared" si="13"/>
        <v>59</v>
      </c>
      <c r="U51" s="14" t="s">
        <v>264</v>
      </c>
      <c r="V51" s="14" t="s">
        <v>265</v>
      </c>
      <c r="W51" s="40">
        <f t="shared" si="14"/>
        <v>-36.400000000000006</v>
      </c>
      <c r="X51" s="8" t="s">
        <v>266</v>
      </c>
      <c r="Y51" s="62">
        <v>8.1600000000000006E-2</v>
      </c>
    </row>
    <row r="52" spans="1:25" x14ac:dyDescent="0.25">
      <c r="A52" s="54">
        <v>44680</v>
      </c>
      <c r="B52" s="50">
        <v>0.48203703703703704</v>
      </c>
      <c r="C52" s="37" t="s">
        <v>3</v>
      </c>
      <c r="D52" s="5" t="s">
        <v>610</v>
      </c>
      <c r="E52" s="5" t="s">
        <v>805</v>
      </c>
      <c r="F52" s="12">
        <f t="shared" si="9"/>
        <v>59642</v>
      </c>
      <c r="G52" s="14">
        <f t="shared" si="10"/>
        <v>72</v>
      </c>
      <c r="H52" s="37" t="s">
        <v>806</v>
      </c>
      <c r="I52" s="37" t="s">
        <v>807</v>
      </c>
      <c r="J52" s="5" t="s">
        <v>808</v>
      </c>
      <c r="K52" s="21">
        <v>33</v>
      </c>
      <c r="L52" s="27">
        <v>14.752319999999999</v>
      </c>
      <c r="M52" s="21">
        <v>47921</v>
      </c>
      <c r="N52" s="21">
        <f t="shared" si="11"/>
        <v>14606.320800000001</v>
      </c>
      <c r="O52" s="22">
        <f t="shared" si="15"/>
        <v>329</v>
      </c>
      <c r="P52" s="33">
        <f t="shared" si="8"/>
        <v>4.5694444444444446</v>
      </c>
      <c r="Q52" s="33">
        <f t="shared" si="12"/>
        <v>1.3927666666666667</v>
      </c>
      <c r="R52" s="37" t="s">
        <v>267</v>
      </c>
      <c r="S52" s="37" t="s">
        <v>268</v>
      </c>
      <c r="T52" s="39">
        <f t="shared" si="13"/>
        <v>57.2</v>
      </c>
      <c r="U52" s="37" t="s">
        <v>269</v>
      </c>
      <c r="V52" s="37" t="s">
        <v>205</v>
      </c>
      <c r="W52" s="39">
        <f t="shared" si="14"/>
        <v>-34.599999999999994</v>
      </c>
      <c r="X52" s="5" t="s">
        <v>270</v>
      </c>
      <c r="Y52" s="61">
        <v>7.7700000000000005E-2</v>
      </c>
    </row>
    <row r="53" spans="1:25" s="49" customFormat="1" x14ac:dyDescent="0.25">
      <c r="A53" s="56">
        <v>44680</v>
      </c>
      <c r="B53" s="52">
        <v>0.48206018518518517</v>
      </c>
      <c r="C53" s="44" t="s">
        <v>3</v>
      </c>
      <c r="D53" s="42" t="s">
        <v>809</v>
      </c>
      <c r="E53" s="42" t="s">
        <v>805</v>
      </c>
      <c r="F53" s="43">
        <f t="shared" si="9"/>
        <v>59642</v>
      </c>
      <c r="G53" s="44">
        <f t="shared" si="10"/>
        <v>0</v>
      </c>
      <c r="H53" s="44" t="s">
        <v>806</v>
      </c>
      <c r="I53" s="44" t="s">
        <v>807</v>
      </c>
      <c r="J53" s="42" t="s">
        <v>808</v>
      </c>
      <c r="K53" s="45">
        <v>33</v>
      </c>
      <c r="L53" s="46">
        <v>14.752319999999999</v>
      </c>
      <c r="M53" s="45">
        <v>47921</v>
      </c>
      <c r="N53" s="45">
        <f t="shared" si="11"/>
        <v>14606.320800000001</v>
      </c>
      <c r="O53" s="45">
        <f t="shared" si="15"/>
        <v>0</v>
      </c>
      <c r="P53" s="47">
        <v>0</v>
      </c>
      <c r="Q53" s="47">
        <f t="shared" si="12"/>
        <v>0</v>
      </c>
      <c r="R53" s="44" t="s">
        <v>267</v>
      </c>
      <c r="S53" s="44" t="s">
        <v>268</v>
      </c>
      <c r="T53" s="48">
        <f t="shared" si="13"/>
        <v>57.2</v>
      </c>
      <c r="U53" s="44" t="s">
        <v>269</v>
      </c>
      <c r="V53" s="44" t="s">
        <v>205</v>
      </c>
      <c r="W53" s="48">
        <f t="shared" si="14"/>
        <v>-34.599999999999994</v>
      </c>
      <c r="X53" s="42" t="s">
        <v>270</v>
      </c>
      <c r="Y53" s="63">
        <v>7.7700000000000005E-2</v>
      </c>
    </row>
    <row r="54" spans="1:25" x14ac:dyDescent="0.25">
      <c r="A54" s="54">
        <v>44680</v>
      </c>
      <c r="B54" s="50">
        <v>0.48370370370370369</v>
      </c>
      <c r="C54" s="37" t="s">
        <v>3</v>
      </c>
      <c r="D54" s="5" t="s">
        <v>610</v>
      </c>
      <c r="E54" s="5" t="s">
        <v>810</v>
      </c>
      <c r="F54" s="12">
        <f t="shared" si="9"/>
        <v>59786</v>
      </c>
      <c r="G54" s="14">
        <f t="shared" si="10"/>
        <v>144</v>
      </c>
      <c r="H54" s="37" t="s">
        <v>811</v>
      </c>
      <c r="I54" s="37" t="s">
        <v>812</v>
      </c>
      <c r="J54" s="5" t="s">
        <v>813</v>
      </c>
      <c r="K54" s="21">
        <v>32</v>
      </c>
      <c r="L54" s="27">
        <v>14.30528</v>
      </c>
      <c r="M54" s="21">
        <v>49451</v>
      </c>
      <c r="N54" s="21">
        <f t="shared" si="11"/>
        <v>15072.6648</v>
      </c>
      <c r="O54" s="22">
        <f t="shared" si="15"/>
        <v>1530</v>
      </c>
      <c r="P54" s="33">
        <f t="shared" ref="P54:P65" si="16">O54/G54</f>
        <v>10.625</v>
      </c>
      <c r="Q54" s="33">
        <f t="shared" si="12"/>
        <v>3.2385000000000002</v>
      </c>
      <c r="R54" s="37" t="s">
        <v>274</v>
      </c>
      <c r="S54" s="37" t="s">
        <v>275</v>
      </c>
      <c r="T54" s="39">
        <f t="shared" si="13"/>
        <v>57.2</v>
      </c>
      <c r="U54" s="37" t="s">
        <v>276</v>
      </c>
      <c r="V54" s="37" t="s">
        <v>201</v>
      </c>
      <c r="W54" s="39">
        <f t="shared" si="14"/>
        <v>-31</v>
      </c>
      <c r="X54" s="5" t="s">
        <v>277</v>
      </c>
      <c r="Y54" s="61">
        <v>6.9400000000000003E-2</v>
      </c>
    </row>
    <row r="55" spans="1:25" x14ac:dyDescent="0.25">
      <c r="A55" s="55">
        <v>44680</v>
      </c>
      <c r="B55" s="51">
        <v>0.48453703703703704</v>
      </c>
      <c r="C55" s="14" t="s">
        <v>3</v>
      </c>
      <c r="D55" s="8" t="s">
        <v>610</v>
      </c>
      <c r="E55" s="8" t="s">
        <v>814</v>
      </c>
      <c r="F55" s="12">
        <f t="shared" si="9"/>
        <v>59858</v>
      </c>
      <c r="G55" s="14">
        <f t="shared" si="10"/>
        <v>72</v>
      </c>
      <c r="H55" s="14" t="s">
        <v>815</v>
      </c>
      <c r="I55" s="14" t="s">
        <v>816</v>
      </c>
      <c r="J55" s="8" t="s">
        <v>765</v>
      </c>
      <c r="K55" s="22">
        <v>28</v>
      </c>
      <c r="L55" s="28">
        <v>12.51712</v>
      </c>
      <c r="M55" s="22">
        <v>50250</v>
      </c>
      <c r="N55" s="22">
        <f t="shared" si="11"/>
        <v>15316.2</v>
      </c>
      <c r="O55" s="22">
        <f t="shared" si="15"/>
        <v>799</v>
      </c>
      <c r="P55" s="33">
        <f t="shared" si="16"/>
        <v>11.097222222222221</v>
      </c>
      <c r="Q55" s="33">
        <f t="shared" si="12"/>
        <v>3.3824333333333332</v>
      </c>
      <c r="R55" s="14" t="s">
        <v>278</v>
      </c>
      <c r="S55" s="14" t="s">
        <v>279</v>
      </c>
      <c r="T55" s="40">
        <f t="shared" si="13"/>
        <v>57.2</v>
      </c>
      <c r="U55" s="14" t="s">
        <v>280</v>
      </c>
      <c r="V55" s="14" t="s">
        <v>196</v>
      </c>
      <c r="W55" s="40">
        <f t="shared" si="14"/>
        <v>-23.799999999999997</v>
      </c>
      <c r="X55" s="8" t="s">
        <v>281</v>
      </c>
      <c r="Y55" s="62">
        <v>6.5199999999999994E-2</v>
      </c>
    </row>
    <row r="56" spans="1:25" x14ac:dyDescent="0.25">
      <c r="A56" s="54">
        <v>44680</v>
      </c>
      <c r="B56" s="50">
        <v>0.4853703703703704</v>
      </c>
      <c r="C56" s="37" t="s">
        <v>3</v>
      </c>
      <c r="D56" s="5" t="s">
        <v>640</v>
      </c>
      <c r="E56" s="5" t="s">
        <v>817</v>
      </c>
      <c r="F56" s="12">
        <f t="shared" si="9"/>
        <v>59930</v>
      </c>
      <c r="G56" s="14">
        <f t="shared" si="10"/>
        <v>72</v>
      </c>
      <c r="H56" s="37" t="s">
        <v>818</v>
      </c>
      <c r="I56" s="37" t="s">
        <v>819</v>
      </c>
      <c r="J56" s="5" t="s">
        <v>744</v>
      </c>
      <c r="K56" s="21">
        <v>39</v>
      </c>
      <c r="L56" s="27">
        <v>17.434560000000001</v>
      </c>
      <c r="M56" s="21">
        <v>50981</v>
      </c>
      <c r="N56" s="21">
        <f t="shared" si="11"/>
        <v>15539.008800000001</v>
      </c>
      <c r="O56" s="22">
        <f t="shared" si="15"/>
        <v>731</v>
      </c>
      <c r="P56" s="33">
        <f t="shared" si="16"/>
        <v>10.152777777777779</v>
      </c>
      <c r="Q56" s="33">
        <f t="shared" si="12"/>
        <v>3.0945666666666671</v>
      </c>
      <c r="R56" s="37" t="s">
        <v>282</v>
      </c>
      <c r="S56" s="37" t="s">
        <v>19</v>
      </c>
      <c r="T56" s="39">
        <f t="shared" si="13"/>
        <v>57.2</v>
      </c>
      <c r="U56" s="37" t="s">
        <v>283</v>
      </c>
      <c r="V56" s="37" t="s">
        <v>284</v>
      </c>
      <c r="W56" s="39">
        <f t="shared" si="14"/>
        <v>-20.200000000000003</v>
      </c>
      <c r="X56" s="5" t="s">
        <v>254</v>
      </c>
      <c r="Y56" s="61">
        <v>5.9700000000000003E-2</v>
      </c>
    </row>
    <row r="57" spans="1:25" x14ac:dyDescent="0.25">
      <c r="A57" s="55">
        <v>44680</v>
      </c>
      <c r="B57" s="51">
        <v>0.48703703703703705</v>
      </c>
      <c r="C57" s="14" t="s">
        <v>3</v>
      </c>
      <c r="D57" s="8" t="s">
        <v>610</v>
      </c>
      <c r="E57" s="8" t="s">
        <v>820</v>
      </c>
      <c r="F57" s="12">
        <f t="shared" si="9"/>
        <v>60074</v>
      </c>
      <c r="G57" s="14">
        <f t="shared" si="10"/>
        <v>144</v>
      </c>
      <c r="H57" s="14" t="s">
        <v>821</v>
      </c>
      <c r="I57" s="14" t="s">
        <v>822</v>
      </c>
      <c r="J57" s="8" t="s">
        <v>823</v>
      </c>
      <c r="K57" s="22">
        <v>24</v>
      </c>
      <c r="L57" s="28">
        <v>10.728960000000001</v>
      </c>
      <c r="M57" s="22">
        <v>52257</v>
      </c>
      <c r="N57" s="22">
        <f t="shared" si="11"/>
        <v>15927.9336</v>
      </c>
      <c r="O57" s="22">
        <f t="shared" si="15"/>
        <v>1276</v>
      </c>
      <c r="P57" s="33">
        <f t="shared" si="16"/>
        <v>8.8611111111111107</v>
      </c>
      <c r="Q57" s="33">
        <f t="shared" si="12"/>
        <v>2.7008666666666667</v>
      </c>
      <c r="R57" s="14" t="s">
        <v>288</v>
      </c>
      <c r="S57" s="14" t="s">
        <v>289</v>
      </c>
      <c r="T57" s="40">
        <f t="shared" si="13"/>
        <v>55.4</v>
      </c>
      <c r="U57" s="14" t="s">
        <v>290</v>
      </c>
      <c r="V57" s="14" t="s">
        <v>284</v>
      </c>
      <c r="W57" s="40">
        <f t="shared" si="14"/>
        <v>-20.200000000000003</v>
      </c>
      <c r="X57" s="8" t="s">
        <v>291</v>
      </c>
      <c r="Y57" s="62">
        <v>5.4600000000000003E-2</v>
      </c>
    </row>
    <row r="58" spans="1:25" x14ac:dyDescent="0.25">
      <c r="A58" s="54">
        <v>44680</v>
      </c>
      <c r="B58" s="50">
        <v>0.48787037037037034</v>
      </c>
      <c r="C58" s="37" t="s">
        <v>3</v>
      </c>
      <c r="D58" s="5" t="s">
        <v>610</v>
      </c>
      <c r="E58" s="5" t="s">
        <v>824</v>
      </c>
      <c r="F58" s="12">
        <f t="shared" si="9"/>
        <v>60146</v>
      </c>
      <c r="G58" s="14">
        <f t="shared" si="10"/>
        <v>72</v>
      </c>
      <c r="H58" s="37" t="s">
        <v>825</v>
      </c>
      <c r="I58" s="37" t="s">
        <v>826</v>
      </c>
      <c r="J58" s="5" t="s">
        <v>707</v>
      </c>
      <c r="K58" s="21">
        <v>26</v>
      </c>
      <c r="L58" s="27">
        <v>11.62304</v>
      </c>
      <c r="M58" s="21">
        <v>52957</v>
      </c>
      <c r="N58" s="21">
        <f t="shared" si="11"/>
        <v>16141.293600000001</v>
      </c>
      <c r="O58" s="22">
        <f t="shared" si="15"/>
        <v>700</v>
      </c>
      <c r="P58" s="33">
        <f t="shared" si="16"/>
        <v>9.7222222222222214</v>
      </c>
      <c r="Q58" s="33">
        <f t="shared" si="12"/>
        <v>2.9633333333333334</v>
      </c>
      <c r="R58" s="37" t="s">
        <v>292</v>
      </c>
      <c r="S58" s="37" t="s">
        <v>293</v>
      </c>
      <c r="T58" s="39">
        <f t="shared" si="13"/>
        <v>55.4</v>
      </c>
      <c r="U58" s="37" t="s">
        <v>294</v>
      </c>
      <c r="V58" s="37" t="s">
        <v>295</v>
      </c>
      <c r="W58" s="39">
        <f t="shared" si="14"/>
        <v>-27.4</v>
      </c>
      <c r="X58" s="5" t="s">
        <v>296</v>
      </c>
      <c r="Y58" s="61">
        <v>5.4600000000000003E-2</v>
      </c>
    </row>
    <row r="59" spans="1:25" x14ac:dyDescent="0.25">
      <c r="A59" s="55">
        <v>44680</v>
      </c>
      <c r="B59" s="51">
        <v>0.48869212962962966</v>
      </c>
      <c r="C59" s="14" t="s">
        <v>3</v>
      </c>
      <c r="D59" s="8" t="s">
        <v>827</v>
      </c>
      <c r="E59" s="8" t="s">
        <v>828</v>
      </c>
      <c r="F59" s="12">
        <f t="shared" si="9"/>
        <v>60218</v>
      </c>
      <c r="G59" s="14">
        <f t="shared" si="10"/>
        <v>72</v>
      </c>
      <c r="H59" s="14" t="s">
        <v>829</v>
      </c>
      <c r="I59" s="14" t="s">
        <v>830</v>
      </c>
      <c r="J59" s="8" t="s">
        <v>831</v>
      </c>
      <c r="K59" s="22">
        <v>21</v>
      </c>
      <c r="L59" s="28">
        <v>9.3878400000000006</v>
      </c>
      <c r="M59" s="22">
        <v>53782</v>
      </c>
      <c r="N59" s="22">
        <f t="shared" si="11"/>
        <v>16392.7536</v>
      </c>
      <c r="O59" s="22">
        <f t="shared" si="15"/>
        <v>825</v>
      </c>
      <c r="P59" s="33">
        <f t="shared" si="16"/>
        <v>11.458333333333334</v>
      </c>
      <c r="Q59" s="33">
        <f t="shared" si="12"/>
        <v>3.4925000000000002</v>
      </c>
      <c r="R59" s="14" t="s">
        <v>297</v>
      </c>
      <c r="S59" s="14" t="s">
        <v>298</v>
      </c>
      <c r="T59" s="40">
        <f t="shared" si="13"/>
        <v>55.4</v>
      </c>
      <c r="U59" s="14" t="s">
        <v>299</v>
      </c>
      <c r="V59" s="14" t="s">
        <v>196</v>
      </c>
      <c r="W59" s="40">
        <f t="shared" si="14"/>
        <v>-23.799999999999997</v>
      </c>
      <c r="X59" s="8" t="s">
        <v>300</v>
      </c>
      <c r="Y59" s="62">
        <v>5.3800000000000001E-2</v>
      </c>
    </row>
    <row r="60" spans="1:25" x14ac:dyDescent="0.25">
      <c r="A60" s="54">
        <v>44680</v>
      </c>
      <c r="B60" s="50">
        <v>0.48952546296296295</v>
      </c>
      <c r="C60" s="37" t="s">
        <v>3</v>
      </c>
      <c r="D60" s="5" t="s">
        <v>757</v>
      </c>
      <c r="E60" s="5" t="s">
        <v>832</v>
      </c>
      <c r="F60" s="12">
        <f t="shared" si="9"/>
        <v>60289</v>
      </c>
      <c r="G60" s="14">
        <f t="shared" si="10"/>
        <v>71</v>
      </c>
      <c r="H60" s="37" t="s">
        <v>833</v>
      </c>
      <c r="I60" s="37" t="s">
        <v>834</v>
      </c>
      <c r="J60" s="5" t="s">
        <v>752</v>
      </c>
      <c r="K60" s="21">
        <v>30</v>
      </c>
      <c r="L60" s="27">
        <v>13.411199999999999</v>
      </c>
      <c r="M60" s="21">
        <v>54422</v>
      </c>
      <c r="N60" s="21">
        <f t="shared" si="11"/>
        <v>16587.8256</v>
      </c>
      <c r="O60" s="22">
        <f t="shared" si="15"/>
        <v>640</v>
      </c>
      <c r="P60" s="33">
        <f t="shared" si="16"/>
        <v>9.0140845070422539</v>
      </c>
      <c r="Q60" s="33">
        <f t="shared" si="12"/>
        <v>2.7474929577464793</v>
      </c>
      <c r="R60" s="37" t="s">
        <v>301</v>
      </c>
      <c r="S60" s="37" t="s">
        <v>298</v>
      </c>
      <c r="T60" s="39">
        <f t="shared" si="13"/>
        <v>55.4</v>
      </c>
      <c r="U60" s="37" t="s">
        <v>302</v>
      </c>
      <c r="V60" s="37" t="s">
        <v>303</v>
      </c>
      <c r="W60" s="39">
        <f t="shared" si="14"/>
        <v>-16.600000000000001</v>
      </c>
      <c r="X60" s="5" t="s">
        <v>264</v>
      </c>
      <c r="Y60" s="61">
        <v>5.0200000000000002E-2</v>
      </c>
    </row>
    <row r="61" spans="1:25" x14ac:dyDescent="0.25">
      <c r="A61" s="55">
        <v>44680</v>
      </c>
      <c r="B61" s="51">
        <v>0.49034722222222221</v>
      </c>
      <c r="C61" s="14" t="s">
        <v>3</v>
      </c>
      <c r="D61" s="8" t="s">
        <v>610</v>
      </c>
      <c r="E61" s="8" t="s">
        <v>835</v>
      </c>
      <c r="F61" s="12">
        <f t="shared" si="9"/>
        <v>60360</v>
      </c>
      <c r="G61" s="14">
        <f t="shared" si="10"/>
        <v>71</v>
      </c>
      <c r="H61" s="14" t="s">
        <v>836</v>
      </c>
      <c r="I61" s="14" t="s">
        <v>837</v>
      </c>
      <c r="J61" s="8" t="s">
        <v>698</v>
      </c>
      <c r="K61" s="22">
        <v>32</v>
      </c>
      <c r="L61" s="28">
        <v>14.30528</v>
      </c>
      <c r="M61" s="22">
        <v>55255</v>
      </c>
      <c r="N61" s="22">
        <f t="shared" si="11"/>
        <v>16841.724000000002</v>
      </c>
      <c r="O61" s="22">
        <f t="shared" si="15"/>
        <v>833</v>
      </c>
      <c r="P61" s="33">
        <f t="shared" si="16"/>
        <v>11.732394366197184</v>
      </c>
      <c r="Q61" s="33">
        <f t="shared" si="12"/>
        <v>3.5760338028169016</v>
      </c>
      <c r="R61" s="14" t="s">
        <v>304</v>
      </c>
      <c r="S61" s="14" t="s">
        <v>298</v>
      </c>
      <c r="T61" s="40">
        <f t="shared" si="13"/>
        <v>55.4</v>
      </c>
      <c r="U61" s="14" t="s">
        <v>305</v>
      </c>
      <c r="V61" s="14" t="s">
        <v>187</v>
      </c>
      <c r="W61" s="40">
        <f t="shared" si="14"/>
        <v>-14.799999999999997</v>
      </c>
      <c r="X61" s="8" t="s">
        <v>306</v>
      </c>
      <c r="Y61" s="62">
        <v>4.7199999999999999E-2</v>
      </c>
    </row>
    <row r="62" spans="1:25" x14ac:dyDescent="0.25">
      <c r="A62" s="54">
        <v>44680</v>
      </c>
      <c r="B62" s="50">
        <v>0.49116898148148147</v>
      </c>
      <c r="C62" s="37" t="s">
        <v>3</v>
      </c>
      <c r="D62" s="5" t="s">
        <v>653</v>
      </c>
      <c r="E62" s="5" t="s">
        <v>838</v>
      </c>
      <c r="F62" s="12">
        <f t="shared" si="9"/>
        <v>60431</v>
      </c>
      <c r="G62" s="14">
        <f t="shared" si="10"/>
        <v>71</v>
      </c>
      <c r="H62" s="37" t="s">
        <v>839</v>
      </c>
      <c r="I62" s="37" t="s">
        <v>840</v>
      </c>
      <c r="J62" s="5" t="s">
        <v>841</v>
      </c>
      <c r="K62" s="21">
        <v>24</v>
      </c>
      <c r="L62" s="27">
        <v>10.728960000000001</v>
      </c>
      <c r="M62" s="21">
        <v>55775</v>
      </c>
      <c r="N62" s="21">
        <f t="shared" si="11"/>
        <v>17000.22</v>
      </c>
      <c r="O62" s="22">
        <f t="shared" si="15"/>
        <v>520</v>
      </c>
      <c r="P62" s="33">
        <f t="shared" si="16"/>
        <v>7.323943661971831</v>
      </c>
      <c r="Q62" s="33">
        <f t="shared" si="12"/>
        <v>2.2323380281690142</v>
      </c>
      <c r="R62" s="37" t="s">
        <v>307</v>
      </c>
      <c r="S62" s="37" t="s">
        <v>308</v>
      </c>
      <c r="T62" s="39">
        <f t="shared" si="13"/>
        <v>55.4</v>
      </c>
      <c r="U62" s="37" t="s">
        <v>309</v>
      </c>
      <c r="V62" s="37" t="s">
        <v>303</v>
      </c>
      <c r="W62" s="39">
        <f t="shared" si="14"/>
        <v>-16.600000000000001</v>
      </c>
      <c r="X62" s="5" t="s">
        <v>310</v>
      </c>
      <c r="Y62" s="61">
        <v>4.6199999999999998E-2</v>
      </c>
    </row>
    <row r="63" spans="1:25" x14ac:dyDescent="0.25">
      <c r="A63" s="55">
        <v>44680</v>
      </c>
      <c r="B63" s="51">
        <v>0.49197916666666669</v>
      </c>
      <c r="C63" s="14" t="s">
        <v>3</v>
      </c>
      <c r="D63" s="8" t="s">
        <v>640</v>
      </c>
      <c r="E63" s="8" t="s">
        <v>842</v>
      </c>
      <c r="F63" s="12">
        <f t="shared" si="9"/>
        <v>60502</v>
      </c>
      <c r="G63" s="14">
        <f t="shared" si="10"/>
        <v>71</v>
      </c>
      <c r="H63" s="14" t="s">
        <v>843</v>
      </c>
      <c r="I63" s="14" t="s">
        <v>844</v>
      </c>
      <c r="J63" s="8" t="s">
        <v>845</v>
      </c>
      <c r="K63" s="22">
        <v>21</v>
      </c>
      <c r="L63" s="28">
        <v>9.3878400000000006</v>
      </c>
      <c r="M63" s="22">
        <v>56451</v>
      </c>
      <c r="N63" s="22">
        <f t="shared" si="11"/>
        <v>17206.264800000001</v>
      </c>
      <c r="O63" s="22">
        <f t="shared" si="15"/>
        <v>676</v>
      </c>
      <c r="P63" s="33">
        <f t="shared" si="16"/>
        <v>9.52112676056338</v>
      </c>
      <c r="Q63" s="33">
        <f t="shared" si="12"/>
        <v>2.9020394366197184</v>
      </c>
      <c r="R63" s="14" t="s">
        <v>26</v>
      </c>
      <c r="S63" s="14" t="s">
        <v>311</v>
      </c>
      <c r="T63" s="40">
        <f t="shared" si="13"/>
        <v>55.4</v>
      </c>
      <c r="U63" s="14" t="s">
        <v>312</v>
      </c>
      <c r="V63" s="14" t="s">
        <v>196</v>
      </c>
      <c r="W63" s="40">
        <f t="shared" si="14"/>
        <v>-23.799999999999997</v>
      </c>
      <c r="X63" s="8" t="s">
        <v>313</v>
      </c>
      <c r="Y63" s="62">
        <v>4.7899999999999998E-2</v>
      </c>
    </row>
    <row r="64" spans="1:25" x14ac:dyDescent="0.25">
      <c r="A64" s="54">
        <v>44680</v>
      </c>
      <c r="B64" s="50">
        <v>0.49281249999999999</v>
      </c>
      <c r="C64" s="37" t="s">
        <v>3</v>
      </c>
      <c r="D64" s="5" t="s">
        <v>640</v>
      </c>
      <c r="E64" s="5" t="s">
        <v>846</v>
      </c>
      <c r="F64" s="12">
        <f t="shared" si="9"/>
        <v>60573</v>
      </c>
      <c r="G64" s="14">
        <f t="shared" si="10"/>
        <v>71</v>
      </c>
      <c r="H64" s="37" t="s">
        <v>847</v>
      </c>
      <c r="I64" s="37" t="s">
        <v>848</v>
      </c>
      <c r="J64" s="5" t="s">
        <v>849</v>
      </c>
      <c r="K64" s="21">
        <v>16</v>
      </c>
      <c r="L64" s="27">
        <v>7.1526399999999999</v>
      </c>
      <c r="M64" s="21">
        <v>57028</v>
      </c>
      <c r="N64" s="21">
        <f t="shared" si="11"/>
        <v>17382.134400000003</v>
      </c>
      <c r="O64" s="22">
        <f t="shared" si="15"/>
        <v>577</v>
      </c>
      <c r="P64" s="33">
        <f t="shared" si="16"/>
        <v>8.126760563380282</v>
      </c>
      <c r="Q64" s="33">
        <f t="shared" si="12"/>
        <v>2.47703661971831</v>
      </c>
      <c r="R64" s="37" t="s">
        <v>100</v>
      </c>
      <c r="S64" s="37" t="s">
        <v>311</v>
      </c>
      <c r="T64" s="39">
        <f t="shared" si="13"/>
        <v>55.4</v>
      </c>
      <c r="U64" s="37" t="s">
        <v>314</v>
      </c>
      <c r="V64" s="37" t="s">
        <v>315</v>
      </c>
      <c r="W64" s="39">
        <f t="shared" si="14"/>
        <v>-25.6</v>
      </c>
      <c r="X64" s="5" t="s">
        <v>316</v>
      </c>
      <c r="Y64" s="61">
        <v>4.8399999999999999E-2</v>
      </c>
    </row>
    <row r="65" spans="1:25" x14ac:dyDescent="0.25">
      <c r="A65" s="55">
        <v>44680</v>
      </c>
      <c r="B65" s="51">
        <v>0.4944675925925926</v>
      </c>
      <c r="C65" s="14" t="s">
        <v>3</v>
      </c>
      <c r="D65" s="8" t="s">
        <v>610</v>
      </c>
      <c r="E65" s="8" t="s">
        <v>850</v>
      </c>
      <c r="F65" s="12">
        <f t="shared" si="9"/>
        <v>60716</v>
      </c>
      <c r="G65" s="14">
        <f t="shared" si="10"/>
        <v>143</v>
      </c>
      <c r="H65" s="14" t="s">
        <v>851</v>
      </c>
      <c r="I65" s="14" t="s">
        <v>852</v>
      </c>
      <c r="J65" s="8" t="s">
        <v>853</v>
      </c>
      <c r="K65" s="22">
        <v>12</v>
      </c>
      <c r="L65" s="28">
        <v>5.3644800000000004</v>
      </c>
      <c r="M65" s="22">
        <v>58592</v>
      </c>
      <c r="N65" s="22">
        <f t="shared" si="11"/>
        <v>17858.8416</v>
      </c>
      <c r="O65" s="22">
        <f t="shared" si="15"/>
        <v>1564</v>
      </c>
      <c r="P65" s="33">
        <f t="shared" si="16"/>
        <v>10.937062937062937</v>
      </c>
      <c r="Q65" s="33">
        <f t="shared" si="12"/>
        <v>3.3336167832167831</v>
      </c>
      <c r="R65" s="14" t="s">
        <v>210</v>
      </c>
      <c r="S65" s="14" t="s">
        <v>308</v>
      </c>
      <c r="T65" s="40">
        <f t="shared" si="13"/>
        <v>55.4</v>
      </c>
      <c r="U65" s="14" t="s">
        <v>321</v>
      </c>
      <c r="V65" s="14" t="s">
        <v>322</v>
      </c>
      <c r="W65" s="40">
        <f t="shared" si="14"/>
        <v>-29.200000000000003</v>
      </c>
      <c r="X65" s="8" t="s">
        <v>323</v>
      </c>
      <c r="Y65" s="62">
        <v>4.9399999999999999E-2</v>
      </c>
    </row>
    <row r="66" spans="1:25" x14ac:dyDescent="0.25">
      <c r="A66" s="54">
        <v>44680</v>
      </c>
      <c r="B66" s="50">
        <v>0.49528935185185186</v>
      </c>
      <c r="C66" s="37" t="s">
        <v>3</v>
      </c>
      <c r="D66" s="5" t="s">
        <v>785</v>
      </c>
      <c r="E66" s="5" t="s">
        <v>854</v>
      </c>
      <c r="F66" s="12">
        <f t="shared" ref="F66:F97" si="17">(LEFT(E66,2)*60*60) + (MID(E66,3,2)*60) + (MID(E66,5,2))</f>
        <v>60787</v>
      </c>
      <c r="G66" s="14">
        <f t="shared" ref="G66:G97" si="18">F66-F65</f>
        <v>71</v>
      </c>
      <c r="H66" s="37" t="s">
        <v>855</v>
      </c>
      <c r="I66" s="37" t="s">
        <v>856</v>
      </c>
      <c r="J66" s="5" t="s">
        <v>857</v>
      </c>
      <c r="K66" s="21">
        <v>15</v>
      </c>
      <c r="L66" s="27">
        <v>6.7055999999999996</v>
      </c>
      <c r="M66" s="21">
        <v>59378</v>
      </c>
      <c r="N66" s="21">
        <f t="shared" ref="N66:N97" si="19">M66*0.3048</f>
        <v>18098.414400000001</v>
      </c>
      <c r="O66" s="22">
        <f t="shared" si="15"/>
        <v>786</v>
      </c>
      <c r="P66" s="33">
        <f t="shared" ref="P66:P97" si="20">O66/G66</f>
        <v>11.070422535211268</v>
      </c>
      <c r="Q66" s="33">
        <f t="shared" ref="Q66:Q97" si="21">P66*0.3048</f>
        <v>3.3742647887323947</v>
      </c>
      <c r="R66" s="37" t="s">
        <v>324</v>
      </c>
      <c r="S66" s="37" t="s">
        <v>298</v>
      </c>
      <c r="T66" s="39">
        <f t="shared" ref="T66:T97" si="22">(LEFT(S66,3)*9)/5+32</f>
        <v>55.4</v>
      </c>
      <c r="U66" s="37" t="s">
        <v>325</v>
      </c>
      <c r="V66" s="37" t="s">
        <v>322</v>
      </c>
      <c r="W66" s="39">
        <f t="shared" ref="W66:W97" si="23">(LEFT(V66,3)*9)/5+32</f>
        <v>-29.200000000000003</v>
      </c>
      <c r="X66" s="5" t="s">
        <v>326</v>
      </c>
      <c r="Y66" s="61">
        <v>4.9599999999999998E-2</v>
      </c>
    </row>
    <row r="67" spans="1:25" x14ac:dyDescent="0.25">
      <c r="A67" s="55">
        <v>44680</v>
      </c>
      <c r="B67" s="51">
        <v>0.49612268518518521</v>
      </c>
      <c r="C67" s="14" t="s">
        <v>3</v>
      </c>
      <c r="D67" s="8" t="s">
        <v>785</v>
      </c>
      <c r="E67" s="8" t="s">
        <v>858</v>
      </c>
      <c r="F67" s="12">
        <f t="shared" si="17"/>
        <v>60859</v>
      </c>
      <c r="G67" s="14">
        <f t="shared" si="18"/>
        <v>72</v>
      </c>
      <c r="H67" s="14" t="s">
        <v>859</v>
      </c>
      <c r="I67" s="14" t="s">
        <v>860</v>
      </c>
      <c r="J67" s="8" t="s">
        <v>861</v>
      </c>
      <c r="K67" s="22">
        <v>7</v>
      </c>
      <c r="L67" s="28">
        <v>3.1292800000000001</v>
      </c>
      <c r="M67" s="22">
        <v>60117</v>
      </c>
      <c r="N67" s="22">
        <f t="shared" si="19"/>
        <v>18323.661599999999</v>
      </c>
      <c r="O67" s="22">
        <f t="shared" ref="O67:O98" si="24">M67-M66</f>
        <v>739</v>
      </c>
      <c r="P67" s="33">
        <f t="shared" si="20"/>
        <v>10.263888888888889</v>
      </c>
      <c r="Q67" s="33">
        <f t="shared" si="21"/>
        <v>3.1284333333333336</v>
      </c>
      <c r="R67" s="14" t="s">
        <v>327</v>
      </c>
      <c r="S67" s="14" t="s">
        <v>293</v>
      </c>
      <c r="T67" s="40">
        <f t="shared" si="22"/>
        <v>55.4</v>
      </c>
      <c r="U67" s="14" t="s">
        <v>328</v>
      </c>
      <c r="V67" s="14" t="s">
        <v>295</v>
      </c>
      <c r="W67" s="40">
        <f t="shared" si="23"/>
        <v>-27.4</v>
      </c>
      <c r="X67" s="8" t="s">
        <v>329</v>
      </c>
      <c r="Y67" s="62">
        <v>4.9000000000000002E-2</v>
      </c>
    </row>
    <row r="68" spans="1:25" x14ac:dyDescent="0.25">
      <c r="A68" s="54">
        <v>44680</v>
      </c>
      <c r="B68" s="50">
        <v>0.49778935185185186</v>
      </c>
      <c r="C68" s="37" t="s">
        <v>3</v>
      </c>
      <c r="D68" s="5" t="s">
        <v>610</v>
      </c>
      <c r="E68" s="5" t="s">
        <v>862</v>
      </c>
      <c r="F68" s="12">
        <f t="shared" si="17"/>
        <v>61003</v>
      </c>
      <c r="G68" s="14">
        <f t="shared" si="18"/>
        <v>144</v>
      </c>
      <c r="H68" s="37" t="s">
        <v>863</v>
      </c>
      <c r="I68" s="37" t="s">
        <v>864</v>
      </c>
      <c r="J68" s="5" t="s">
        <v>865</v>
      </c>
      <c r="K68" s="21">
        <v>7</v>
      </c>
      <c r="L68" s="27">
        <v>3.1292800000000001</v>
      </c>
      <c r="M68" s="21">
        <v>61336</v>
      </c>
      <c r="N68" s="21">
        <f t="shared" si="19"/>
        <v>18695.212800000001</v>
      </c>
      <c r="O68" s="22">
        <f t="shared" si="24"/>
        <v>1219</v>
      </c>
      <c r="P68" s="33">
        <f t="shared" si="20"/>
        <v>8.4652777777777786</v>
      </c>
      <c r="Q68" s="33">
        <f t="shared" si="21"/>
        <v>2.5802166666666668</v>
      </c>
      <c r="R68" s="37" t="s">
        <v>108</v>
      </c>
      <c r="S68" s="37" t="s">
        <v>279</v>
      </c>
      <c r="T68" s="39">
        <f t="shared" si="22"/>
        <v>57.2</v>
      </c>
      <c r="U68" s="37" t="s">
        <v>333</v>
      </c>
      <c r="V68" s="37" t="s">
        <v>303</v>
      </c>
      <c r="W68" s="39">
        <f t="shared" si="23"/>
        <v>-16.600000000000001</v>
      </c>
      <c r="X68" s="5" t="s">
        <v>334</v>
      </c>
      <c r="Y68" s="61">
        <v>4.4600000000000001E-2</v>
      </c>
    </row>
    <row r="69" spans="1:25" x14ac:dyDescent="0.25">
      <c r="A69" s="55">
        <v>44680</v>
      </c>
      <c r="B69" s="51">
        <v>0.49862268518518521</v>
      </c>
      <c r="C69" s="14" t="s">
        <v>3</v>
      </c>
      <c r="D69" s="8" t="s">
        <v>757</v>
      </c>
      <c r="E69" s="8" t="s">
        <v>866</v>
      </c>
      <c r="F69" s="12">
        <f t="shared" si="17"/>
        <v>61075</v>
      </c>
      <c r="G69" s="14">
        <f t="shared" si="18"/>
        <v>72</v>
      </c>
      <c r="H69" s="14" t="s">
        <v>867</v>
      </c>
      <c r="I69" s="14" t="s">
        <v>868</v>
      </c>
      <c r="J69" s="8" t="s">
        <v>865</v>
      </c>
      <c r="K69" s="22">
        <v>3</v>
      </c>
      <c r="L69" s="28">
        <v>1.3411200000000001</v>
      </c>
      <c r="M69" s="22">
        <v>62181</v>
      </c>
      <c r="N69" s="22">
        <f t="shared" si="19"/>
        <v>18952.768800000002</v>
      </c>
      <c r="O69" s="22">
        <f t="shared" si="24"/>
        <v>845</v>
      </c>
      <c r="P69" s="33">
        <f t="shared" si="20"/>
        <v>11.736111111111111</v>
      </c>
      <c r="Q69" s="33">
        <f t="shared" si="21"/>
        <v>3.5771666666666668</v>
      </c>
      <c r="R69" s="14" t="s">
        <v>4</v>
      </c>
      <c r="S69" s="14" t="s">
        <v>335</v>
      </c>
      <c r="T69" s="40">
        <f t="shared" si="22"/>
        <v>57.2</v>
      </c>
      <c r="U69" s="14" t="s">
        <v>336</v>
      </c>
      <c r="V69" s="14" t="s">
        <v>337</v>
      </c>
      <c r="W69" s="40">
        <f t="shared" si="23"/>
        <v>-13</v>
      </c>
      <c r="X69" s="8" t="s">
        <v>338</v>
      </c>
      <c r="Y69" s="62">
        <v>4.1399999999999999E-2</v>
      </c>
    </row>
    <row r="70" spans="1:25" x14ac:dyDescent="0.25">
      <c r="A70" s="54">
        <v>44680</v>
      </c>
      <c r="B70" s="50">
        <v>0.49945601851851851</v>
      </c>
      <c r="C70" s="37" t="s">
        <v>3</v>
      </c>
      <c r="D70" s="5" t="s">
        <v>610</v>
      </c>
      <c r="E70" s="5" t="s">
        <v>869</v>
      </c>
      <c r="F70" s="12">
        <f t="shared" si="17"/>
        <v>61147</v>
      </c>
      <c r="G70" s="14">
        <f t="shared" si="18"/>
        <v>72</v>
      </c>
      <c r="H70" s="37" t="s">
        <v>870</v>
      </c>
      <c r="I70" s="37" t="s">
        <v>871</v>
      </c>
      <c r="J70" s="5" t="s">
        <v>813</v>
      </c>
      <c r="K70" s="21">
        <v>8</v>
      </c>
      <c r="L70" s="27">
        <v>3.5763199999999999</v>
      </c>
      <c r="M70" s="21">
        <v>62864</v>
      </c>
      <c r="N70" s="21">
        <f t="shared" si="19"/>
        <v>19160.947200000002</v>
      </c>
      <c r="O70" s="22">
        <f t="shared" si="24"/>
        <v>683</v>
      </c>
      <c r="P70" s="33">
        <f t="shared" si="20"/>
        <v>9.4861111111111107</v>
      </c>
      <c r="Q70" s="33">
        <f t="shared" si="21"/>
        <v>2.8913666666666669</v>
      </c>
      <c r="R70" s="37" t="s">
        <v>339</v>
      </c>
      <c r="S70" s="37" t="s">
        <v>340</v>
      </c>
      <c r="T70" s="39">
        <f t="shared" si="22"/>
        <v>57.2</v>
      </c>
      <c r="U70" s="37" t="s">
        <v>341</v>
      </c>
      <c r="V70" s="37" t="s">
        <v>342</v>
      </c>
      <c r="W70" s="39">
        <f t="shared" si="23"/>
        <v>-7.6000000000000014</v>
      </c>
      <c r="X70" s="5" t="s">
        <v>343</v>
      </c>
      <c r="Y70" s="61">
        <v>3.7499999999999999E-2</v>
      </c>
    </row>
    <row r="71" spans="1:25" x14ac:dyDescent="0.25">
      <c r="A71" s="55">
        <v>44680</v>
      </c>
      <c r="B71" s="51">
        <v>0.50112268518518521</v>
      </c>
      <c r="C71" s="14" t="s">
        <v>3</v>
      </c>
      <c r="D71" s="8" t="s">
        <v>757</v>
      </c>
      <c r="E71" s="8" t="s">
        <v>872</v>
      </c>
      <c r="F71" s="12">
        <f t="shared" si="17"/>
        <v>61291</v>
      </c>
      <c r="G71" s="14">
        <f t="shared" si="18"/>
        <v>144</v>
      </c>
      <c r="H71" s="14" t="s">
        <v>873</v>
      </c>
      <c r="I71" s="14" t="s">
        <v>874</v>
      </c>
      <c r="J71" s="8" t="s">
        <v>813</v>
      </c>
      <c r="K71" s="22">
        <v>3</v>
      </c>
      <c r="L71" s="28">
        <v>1.3411200000000001</v>
      </c>
      <c r="M71" s="22">
        <v>64400</v>
      </c>
      <c r="N71" s="22">
        <f t="shared" si="19"/>
        <v>19629.120000000003</v>
      </c>
      <c r="O71" s="22">
        <f t="shared" si="24"/>
        <v>1536</v>
      </c>
      <c r="P71" s="33">
        <f t="shared" si="20"/>
        <v>10.666666666666666</v>
      </c>
      <c r="Q71" s="33">
        <f t="shared" si="21"/>
        <v>3.2511999999999999</v>
      </c>
      <c r="R71" s="14" t="s">
        <v>347</v>
      </c>
      <c r="S71" s="14" t="s">
        <v>340</v>
      </c>
      <c r="T71" s="40">
        <f t="shared" si="22"/>
        <v>57.2</v>
      </c>
      <c r="U71" s="14" t="s">
        <v>348</v>
      </c>
      <c r="V71" s="14" t="s">
        <v>349</v>
      </c>
      <c r="W71" s="40">
        <f t="shared" si="23"/>
        <v>-2.2000000000000028</v>
      </c>
      <c r="X71" s="8" t="s">
        <v>350</v>
      </c>
      <c r="Y71" s="62">
        <v>3.3399999999999999E-2</v>
      </c>
    </row>
    <row r="72" spans="1:25" x14ac:dyDescent="0.25">
      <c r="A72" s="54">
        <v>44680</v>
      </c>
      <c r="B72" s="50">
        <v>0.50195601851851857</v>
      </c>
      <c r="C72" s="37" t="s">
        <v>3</v>
      </c>
      <c r="D72" s="5" t="s">
        <v>875</v>
      </c>
      <c r="E72" s="5" t="s">
        <v>876</v>
      </c>
      <c r="F72" s="12">
        <f t="shared" si="17"/>
        <v>61363</v>
      </c>
      <c r="G72" s="14">
        <f t="shared" si="18"/>
        <v>72</v>
      </c>
      <c r="H72" s="37" t="s">
        <v>877</v>
      </c>
      <c r="I72" s="37" t="s">
        <v>878</v>
      </c>
      <c r="J72" s="5" t="s">
        <v>813</v>
      </c>
      <c r="K72" s="21">
        <v>5</v>
      </c>
      <c r="L72" s="27">
        <v>2.2351999999999999</v>
      </c>
      <c r="M72" s="21">
        <v>65103</v>
      </c>
      <c r="N72" s="21">
        <f t="shared" si="19"/>
        <v>19843.394400000001</v>
      </c>
      <c r="O72" s="22">
        <f t="shared" si="24"/>
        <v>703</v>
      </c>
      <c r="P72" s="33">
        <f t="shared" si="20"/>
        <v>9.7638888888888893</v>
      </c>
      <c r="Q72" s="33">
        <f t="shared" si="21"/>
        <v>2.9760333333333335</v>
      </c>
      <c r="R72" s="37" t="s">
        <v>351</v>
      </c>
      <c r="S72" s="37" t="s">
        <v>340</v>
      </c>
      <c r="T72" s="39">
        <f t="shared" si="22"/>
        <v>57.2</v>
      </c>
      <c r="U72" s="37" t="s">
        <v>352</v>
      </c>
      <c r="V72" s="37" t="s">
        <v>353</v>
      </c>
      <c r="W72" s="39">
        <f t="shared" si="23"/>
        <v>-0.39999999999999858</v>
      </c>
      <c r="X72" s="5" t="s">
        <v>354</v>
      </c>
      <c r="Y72" s="61">
        <v>3.27E-2</v>
      </c>
    </row>
    <row r="73" spans="1:25" x14ac:dyDescent="0.25">
      <c r="A73" s="55">
        <v>44680</v>
      </c>
      <c r="B73" s="51">
        <v>0.50278935185185181</v>
      </c>
      <c r="C73" s="14" t="s">
        <v>3</v>
      </c>
      <c r="D73" s="8" t="s">
        <v>610</v>
      </c>
      <c r="E73" s="8" t="s">
        <v>879</v>
      </c>
      <c r="F73" s="12">
        <f t="shared" si="17"/>
        <v>61435</v>
      </c>
      <c r="G73" s="14">
        <f t="shared" si="18"/>
        <v>72</v>
      </c>
      <c r="H73" s="14" t="s">
        <v>880</v>
      </c>
      <c r="I73" s="14" t="s">
        <v>881</v>
      </c>
      <c r="J73" s="8" t="s">
        <v>813</v>
      </c>
      <c r="K73" s="22">
        <v>7</v>
      </c>
      <c r="L73" s="28">
        <v>3.1292800000000001</v>
      </c>
      <c r="M73" s="22">
        <v>65944</v>
      </c>
      <c r="N73" s="22">
        <f t="shared" si="19"/>
        <v>20099.731200000002</v>
      </c>
      <c r="O73" s="22">
        <f t="shared" si="24"/>
        <v>841</v>
      </c>
      <c r="P73" s="33">
        <f t="shared" si="20"/>
        <v>11.680555555555555</v>
      </c>
      <c r="Q73" s="33">
        <f t="shared" si="21"/>
        <v>3.5602333333333336</v>
      </c>
      <c r="R73" s="14" t="s">
        <v>355</v>
      </c>
      <c r="S73" s="14" t="s">
        <v>340</v>
      </c>
      <c r="T73" s="40">
        <f t="shared" si="22"/>
        <v>57.2</v>
      </c>
      <c r="U73" s="14" t="s">
        <v>356</v>
      </c>
      <c r="V73" s="14" t="s">
        <v>163</v>
      </c>
      <c r="W73" s="40">
        <f t="shared" si="23"/>
        <v>1.3999999999999986</v>
      </c>
      <c r="X73" s="8" t="s">
        <v>357</v>
      </c>
      <c r="Y73" s="62">
        <v>3.1E-2</v>
      </c>
    </row>
    <row r="74" spans="1:25" x14ac:dyDescent="0.25">
      <c r="A74" s="54">
        <v>44680</v>
      </c>
      <c r="B74" s="50">
        <v>0.50445601851851851</v>
      </c>
      <c r="C74" s="37" t="s">
        <v>3</v>
      </c>
      <c r="D74" s="5" t="s">
        <v>610</v>
      </c>
      <c r="E74" s="5" t="s">
        <v>882</v>
      </c>
      <c r="F74" s="12">
        <f t="shared" si="17"/>
        <v>61579</v>
      </c>
      <c r="G74" s="14">
        <f t="shared" si="18"/>
        <v>144</v>
      </c>
      <c r="H74" s="37" t="s">
        <v>883</v>
      </c>
      <c r="I74" s="37" t="s">
        <v>884</v>
      </c>
      <c r="J74" s="5" t="s">
        <v>885</v>
      </c>
      <c r="K74" s="21">
        <v>11</v>
      </c>
      <c r="L74" s="27">
        <v>4.91744</v>
      </c>
      <c r="M74" s="21">
        <v>67410</v>
      </c>
      <c r="N74" s="21">
        <f t="shared" si="19"/>
        <v>20546.567999999999</v>
      </c>
      <c r="O74" s="22">
        <f t="shared" si="24"/>
        <v>1466</v>
      </c>
      <c r="P74" s="33">
        <f t="shared" si="20"/>
        <v>10.180555555555555</v>
      </c>
      <c r="Q74" s="33">
        <f t="shared" si="21"/>
        <v>3.1030333333333333</v>
      </c>
      <c r="R74" s="37" t="s">
        <v>361</v>
      </c>
      <c r="S74" s="37" t="s">
        <v>362</v>
      </c>
      <c r="T74" s="39">
        <f t="shared" si="22"/>
        <v>57.2</v>
      </c>
      <c r="U74" s="37" t="s">
        <v>363</v>
      </c>
      <c r="V74" s="37" t="s">
        <v>163</v>
      </c>
      <c r="W74" s="39">
        <f t="shared" si="23"/>
        <v>1.3999999999999986</v>
      </c>
      <c r="X74" s="5" t="s">
        <v>364</v>
      </c>
      <c r="Y74" s="61">
        <v>2.98E-2</v>
      </c>
    </row>
    <row r="75" spans="1:25" x14ac:dyDescent="0.25">
      <c r="A75" s="55">
        <v>44680</v>
      </c>
      <c r="B75" s="51">
        <v>0.50528935185185186</v>
      </c>
      <c r="C75" s="14" t="s">
        <v>3</v>
      </c>
      <c r="D75" s="8" t="s">
        <v>653</v>
      </c>
      <c r="E75" s="8" t="s">
        <v>886</v>
      </c>
      <c r="F75" s="12">
        <f t="shared" si="17"/>
        <v>61651</v>
      </c>
      <c r="G75" s="14">
        <f t="shared" si="18"/>
        <v>72</v>
      </c>
      <c r="H75" s="14" t="s">
        <v>887</v>
      </c>
      <c r="I75" s="14" t="s">
        <v>888</v>
      </c>
      <c r="J75" s="8" t="s">
        <v>889</v>
      </c>
      <c r="K75" s="22">
        <v>8</v>
      </c>
      <c r="L75" s="28">
        <v>3.5763199999999999</v>
      </c>
      <c r="M75" s="22">
        <v>68047</v>
      </c>
      <c r="N75" s="22">
        <f t="shared" si="19"/>
        <v>20740.725600000002</v>
      </c>
      <c r="O75" s="22">
        <f t="shared" si="24"/>
        <v>637</v>
      </c>
      <c r="P75" s="33">
        <f t="shared" si="20"/>
        <v>8.8472222222222214</v>
      </c>
      <c r="Q75" s="33">
        <f t="shared" si="21"/>
        <v>2.6966333333333332</v>
      </c>
      <c r="R75" s="14" t="s">
        <v>365</v>
      </c>
      <c r="S75" s="14" t="s">
        <v>366</v>
      </c>
      <c r="T75" s="40">
        <f t="shared" si="22"/>
        <v>57.2</v>
      </c>
      <c r="U75" s="14" t="s">
        <v>367</v>
      </c>
      <c r="V75" s="14" t="s">
        <v>353</v>
      </c>
      <c r="W75" s="40">
        <f t="shared" si="23"/>
        <v>-0.39999999999999858</v>
      </c>
      <c r="X75" s="8" t="s">
        <v>368</v>
      </c>
      <c r="Y75" s="62">
        <v>0.03</v>
      </c>
    </row>
    <row r="76" spans="1:25" x14ac:dyDescent="0.25">
      <c r="A76" s="54">
        <v>44680</v>
      </c>
      <c r="B76" s="50">
        <v>0.50612268518518522</v>
      </c>
      <c r="C76" s="37" t="s">
        <v>3</v>
      </c>
      <c r="D76" s="5" t="s">
        <v>610</v>
      </c>
      <c r="E76" s="5" t="s">
        <v>890</v>
      </c>
      <c r="F76" s="12">
        <f t="shared" si="17"/>
        <v>61723</v>
      </c>
      <c r="G76" s="14">
        <f t="shared" si="18"/>
        <v>72</v>
      </c>
      <c r="H76" s="37" t="s">
        <v>891</v>
      </c>
      <c r="I76" s="37" t="s">
        <v>892</v>
      </c>
      <c r="J76" s="5" t="s">
        <v>893</v>
      </c>
      <c r="K76" s="21">
        <v>12</v>
      </c>
      <c r="L76" s="27">
        <v>5.3644800000000004</v>
      </c>
      <c r="M76" s="21">
        <v>68891</v>
      </c>
      <c r="N76" s="21">
        <f t="shared" si="19"/>
        <v>20997.9768</v>
      </c>
      <c r="O76" s="22">
        <f t="shared" si="24"/>
        <v>844</v>
      </c>
      <c r="P76" s="33">
        <f t="shared" si="20"/>
        <v>11.722222222222221</v>
      </c>
      <c r="Q76" s="33">
        <f t="shared" si="21"/>
        <v>3.5729333333333333</v>
      </c>
      <c r="R76" s="37" t="s">
        <v>274</v>
      </c>
      <c r="S76" s="37" t="s">
        <v>369</v>
      </c>
      <c r="T76" s="39">
        <f t="shared" si="22"/>
        <v>59</v>
      </c>
      <c r="U76" s="37" t="s">
        <v>370</v>
      </c>
      <c r="V76" s="37" t="s">
        <v>349</v>
      </c>
      <c r="W76" s="39">
        <f t="shared" si="23"/>
        <v>-2.2000000000000028</v>
      </c>
      <c r="X76" s="5" t="s">
        <v>371</v>
      </c>
      <c r="Y76" s="61">
        <v>3.0599999999999999E-2</v>
      </c>
    </row>
    <row r="77" spans="1:25" x14ac:dyDescent="0.25">
      <c r="A77" s="55">
        <v>44680</v>
      </c>
      <c r="B77" s="51">
        <v>0.50695601851851857</v>
      </c>
      <c r="C77" s="14" t="s">
        <v>3</v>
      </c>
      <c r="D77" s="8" t="s">
        <v>610</v>
      </c>
      <c r="E77" s="8" t="s">
        <v>894</v>
      </c>
      <c r="F77" s="12">
        <f t="shared" si="17"/>
        <v>61795</v>
      </c>
      <c r="G77" s="14">
        <f t="shared" si="18"/>
        <v>72</v>
      </c>
      <c r="H77" s="14" t="s">
        <v>895</v>
      </c>
      <c r="I77" s="14" t="s">
        <v>896</v>
      </c>
      <c r="J77" s="8" t="s">
        <v>897</v>
      </c>
      <c r="K77" s="22">
        <v>9</v>
      </c>
      <c r="L77" s="28">
        <v>4.0233600000000003</v>
      </c>
      <c r="M77" s="22">
        <v>69697</v>
      </c>
      <c r="N77" s="22">
        <f t="shared" si="19"/>
        <v>21243.6456</v>
      </c>
      <c r="O77" s="22">
        <f t="shared" si="24"/>
        <v>806</v>
      </c>
      <c r="P77" s="33">
        <f t="shared" si="20"/>
        <v>11.194444444444445</v>
      </c>
      <c r="Q77" s="33">
        <f t="shared" si="21"/>
        <v>3.412066666666667</v>
      </c>
      <c r="R77" s="14" t="s">
        <v>372</v>
      </c>
      <c r="S77" s="14" t="s">
        <v>373</v>
      </c>
      <c r="T77" s="40">
        <f t="shared" si="22"/>
        <v>59</v>
      </c>
      <c r="U77" s="14" t="s">
        <v>374</v>
      </c>
      <c r="V77" s="14" t="s">
        <v>163</v>
      </c>
      <c r="W77" s="40">
        <f t="shared" si="23"/>
        <v>1.3999999999999986</v>
      </c>
      <c r="X77" s="8" t="s">
        <v>375</v>
      </c>
      <c r="Y77" s="62">
        <v>2.8400000000000002E-2</v>
      </c>
    </row>
    <row r="78" spans="1:25" x14ac:dyDescent="0.25">
      <c r="A78" s="54">
        <v>44680</v>
      </c>
      <c r="B78" s="50">
        <v>0.50778935185185181</v>
      </c>
      <c r="C78" s="37" t="s">
        <v>3</v>
      </c>
      <c r="D78" s="5" t="s">
        <v>740</v>
      </c>
      <c r="E78" s="5" t="s">
        <v>898</v>
      </c>
      <c r="F78" s="12">
        <f t="shared" si="17"/>
        <v>61867</v>
      </c>
      <c r="G78" s="14">
        <f t="shared" si="18"/>
        <v>72</v>
      </c>
      <c r="H78" s="37" t="s">
        <v>899</v>
      </c>
      <c r="I78" s="37" t="s">
        <v>900</v>
      </c>
      <c r="J78" s="5" t="s">
        <v>901</v>
      </c>
      <c r="K78" s="21">
        <v>11</v>
      </c>
      <c r="L78" s="27">
        <v>4.91744</v>
      </c>
      <c r="M78" s="21">
        <v>70422</v>
      </c>
      <c r="N78" s="21">
        <f t="shared" si="19"/>
        <v>21464.625599999999</v>
      </c>
      <c r="O78" s="22">
        <f t="shared" si="24"/>
        <v>725</v>
      </c>
      <c r="P78" s="33">
        <f t="shared" si="20"/>
        <v>10.069444444444445</v>
      </c>
      <c r="Q78" s="33">
        <f t="shared" si="21"/>
        <v>3.0691666666666668</v>
      </c>
      <c r="R78" s="37" t="s">
        <v>376</v>
      </c>
      <c r="S78" s="37" t="s">
        <v>377</v>
      </c>
      <c r="T78" s="39">
        <f t="shared" si="22"/>
        <v>59</v>
      </c>
      <c r="U78" s="37" t="s">
        <v>378</v>
      </c>
      <c r="V78" s="37" t="s">
        <v>163</v>
      </c>
      <c r="W78" s="39">
        <f t="shared" si="23"/>
        <v>1.3999999999999986</v>
      </c>
      <c r="X78" s="5" t="s">
        <v>379</v>
      </c>
      <c r="Y78" s="61">
        <v>2.8899999999999999E-2</v>
      </c>
    </row>
    <row r="79" spans="1:25" x14ac:dyDescent="0.25">
      <c r="A79" s="55">
        <v>44680</v>
      </c>
      <c r="B79" s="51">
        <v>0.50862268518518516</v>
      </c>
      <c r="C79" s="14" t="s">
        <v>3</v>
      </c>
      <c r="D79" s="8" t="s">
        <v>610</v>
      </c>
      <c r="E79" s="8" t="s">
        <v>902</v>
      </c>
      <c r="F79" s="12">
        <f t="shared" si="17"/>
        <v>61939</v>
      </c>
      <c r="G79" s="14">
        <f t="shared" si="18"/>
        <v>72</v>
      </c>
      <c r="H79" s="14" t="s">
        <v>903</v>
      </c>
      <c r="I79" s="14" t="s">
        <v>904</v>
      </c>
      <c r="J79" s="8" t="s">
        <v>901</v>
      </c>
      <c r="K79" s="22">
        <v>5</v>
      </c>
      <c r="L79" s="28">
        <v>2.2351999999999999</v>
      </c>
      <c r="M79" s="22">
        <v>71194</v>
      </c>
      <c r="N79" s="22">
        <f t="shared" si="19"/>
        <v>21699.931200000003</v>
      </c>
      <c r="O79" s="22">
        <f t="shared" si="24"/>
        <v>772</v>
      </c>
      <c r="P79" s="33">
        <f t="shared" si="20"/>
        <v>10.722222222222221</v>
      </c>
      <c r="Q79" s="33">
        <f t="shared" si="21"/>
        <v>3.2681333333333331</v>
      </c>
      <c r="R79" s="14" t="s">
        <v>380</v>
      </c>
      <c r="S79" s="14" t="s">
        <v>260</v>
      </c>
      <c r="T79" s="40">
        <f t="shared" si="22"/>
        <v>59</v>
      </c>
      <c r="U79" s="14" t="s">
        <v>381</v>
      </c>
      <c r="V79" s="14" t="s">
        <v>174</v>
      </c>
      <c r="W79" s="40">
        <f t="shared" si="23"/>
        <v>-4</v>
      </c>
      <c r="X79" s="8" t="s">
        <v>382</v>
      </c>
      <c r="Y79" s="62">
        <v>3.0599999999999999E-2</v>
      </c>
    </row>
    <row r="80" spans="1:25" x14ac:dyDescent="0.25">
      <c r="A80" s="54">
        <v>44680</v>
      </c>
      <c r="B80" s="50">
        <v>0.50945601851851852</v>
      </c>
      <c r="C80" s="37" t="s">
        <v>3</v>
      </c>
      <c r="D80" s="5" t="s">
        <v>653</v>
      </c>
      <c r="E80" s="5" t="s">
        <v>905</v>
      </c>
      <c r="F80" s="12">
        <f t="shared" si="17"/>
        <v>62011</v>
      </c>
      <c r="G80" s="14">
        <f t="shared" si="18"/>
        <v>72</v>
      </c>
      <c r="H80" s="37" t="s">
        <v>906</v>
      </c>
      <c r="I80" s="37" t="s">
        <v>907</v>
      </c>
      <c r="J80" s="5" t="s">
        <v>908</v>
      </c>
      <c r="K80" s="21">
        <v>7</v>
      </c>
      <c r="L80" s="27">
        <v>3.1292800000000001</v>
      </c>
      <c r="M80" s="21">
        <v>71935</v>
      </c>
      <c r="N80" s="21">
        <f t="shared" si="19"/>
        <v>21925.788</v>
      </c>
      <c r="O80" s="22">
        <f t="shared" si="24"/>
        <v>741</v>
      </c>
      <c r="P80" s="33">
        <f t="shared" si="20"/>
        <v>10.291666666666666</v>
      </c>
      <c r="Q80" s="33">
        <f t="shared" si="21"/>
        <v>3.1368999999999998</v>
      </c>
      <c r="R80" s="37" t="s">
        <v>383</v>
      </c>
      <c r="S80" s="37" t="s">
        <v>384</v>
      </c>
      <c r="T80" s="39">
        <f t="shared" si="22"/>
        <v>59</v>
      </c>
      <c r="U80" s="37" t="s">
        <v>385</v>
      </c>
      <c r="V80" s="37" t="s">
        <v>386</v>
      </c>
      <c r="W80" s="39">
        <f t="shared" si="23"/>
        <v>-5.7999999999999972</v>
      </c>
      <c r="X80" s="5" t="s">
        <v>387</v>
      </c>
      <c r="Y80" s="61">
        <v>3.2500000000000001E-2</v>
      </c>
    </row>
    <row r="81" spans="1:25" x14ac:dyDescent="0.25">
      <c r="A81" s="55">
        <v>44680</v>
      </c>
      <c r="B81" s="51">
        <v>0.51028935185185187</v>
      </c>
      <c r="C81" s="14" t="s">
        <v>3</v>
      </c>
      <c r="D81" s="8" t="s">
        <v>640</v>
      </c>
      <c r="E81" s="8" t="s">
        <v>909</v>
      </c>
      <c r="F81" s="12">
        <f t="shared" si="17"/>
        <v>62083</v>
      </c>
      <c r="G81" s="14">
        <f t="shared" si="18"/>
        <v>72</v>
      </c>
      <c r="H81" s="14" t="s">
        <v>910</v>
      </c>
      <c r="I81" s="14" t="s">
        <v>911</v>
      </c>
      <c r="J81" s="8" t="s">
        <v>912</v>
      </c>
      <c r="K81" s="22">
        <v>4</v>
      </c>
      <c r="L81" s="28">
        <v>1.78816</v>
      </c>
      <c r="M81" s="22">
        <v>72727</v>
      </c>
      <c r="N81" s="22">
        <f t="shared" si="19"/>
        <v>22167.189600000002</v>
      </c>
      <c r="O81" s="22">
        <f t="shared" si="24"/>
        <v>792</v>
      </c>
      <c r="P81" s="33">
        <f t="shared" si="20"/>
        <v>11</v>
      </c>
      <c r="Q81" s="33">
        <f t="shared" si="21"/>
        <v>3.3528000000000002</v>
      </c>
      <c r="R81" s="14" t="s">
        <v>388</v>
      </c>
      <c r="S81" s="14" t="s">
        <v>7</v>
      </c>
      <c r="T81" s="40">
        <f t="shared" si="22"/>
        <v>60.8</v>
      </c>
      <c r="U81" s="14" t="s">
        <v>389</v>
      </c>
      <c r="V81" s="14" t="s">
        <v>163</v>
      </c>
      <c r="W81" s="40">
        <f t="shared" si="23"/>
        <v>1.3999999999999986</v>
      </c>
      <c r="X81" s="8" t="s">
        <v>390</v>
      </c>
      <c r="Y81" s="62">
        <v>3.04E-2</v>
      </c>
    </row>
    <row r="82" spans="1:25" x14ac:dyDescent="0.25">
      <c r="A82" s="54">
        <v>44680</v>
      </c>
      <c r="B82" s="50">
        <v>0.51195601851851846</v>
      </c>
      <c r="C82" s="37" t="s">
        <v>3</v>
      </c>
      <c r="D82" s="5" t="s">
        <v>653</v>
      </c>
      <c r="E82" s="5" t="s">
        <v>913</v>
      </c>
      <c r="F82" s="12">
        <f t="shared" si="17"/>
        <v>62227</v>
      </c>
      <c r="G82" s="14">
        <f t="shared" si="18"/>
        <v>144</v>
      </c>
      <c r="H82" s="37" t="s">
        <v>914</v>
      </c>
      <c r="I82" s="37" t="s">
        <v>915</v>
      </c>
      <c r="J82" s="5" t="s">
        <v>912</v>
      </c>
      <c r="K82" s="21">
        <v>1</v>
      </c>
      <c r="L82" s="27">
        <v>0.44703999999999999</v>
      </c>
      <c r="M82" s="21">
        <v>74187</v>
      </c>
      <c r="N82" s="21">
        <f t="shared" si="19"/>
        <v>22612.1976</v>
      </c>
      <c r="O82" s="22">
        <f t="shared" si="24"/>
        <v>1460</v>
      </c>
      <c r="P82" s="33">
        <f t="shared" si="20"/>
        <v>10.138888888888889</v>
      </c>
      <c r="Q82" s="33">
        <f t="shared" si="21"/>
        <v>3.0903333333333336</v>
      </c>
      <c r="R82" s="37" t="s">
        <v>393</v>
      </c>
      <c r="S82" s="37" t="s">
        <v>394</v>
      </c>
      <c r="T82" s="39">
        <f t="shared" si="22"/>
        <v>60.8</v>
      </c>
      <c r="U82" s="37" t="s">
        <v>385</v>
      </c>
      <c r="V82" s="37" t="s">
        <v>353</v>
      </c>
      <c r="W82" s="39">
        <f t="shared" si="23"/>
        <v>-0.39999999999999858</v>
      </c>
      <c r="X82" s="5" t="s">
        <v>395</v>
      </c>
      <c r="Y82" s="61">
        <v>2.9399999999999999E-2</v>
      </c>
    </row>
    <row r="83" spans="1:25" x14ac:dyDescent="0.25">
      <c r="A83" s="55">
        <v>44680</v>
      </c>
      <c r="B83" s="51">
        <v>0.51277777777777778</v>
      </c>
      <c r="C83" s="14" t="s">
        <v>3</v>
      </c>
      <c r="D83" s="8" t="s">
        <v>640</v>
      </c>
      <c r="E83" s="8" t="s">
        <v>916</v>
      </c>
      <c r="F83" s="12">
        <f t="shared" si="17"/>
        <v>62299</v>
      </c>
      <c r="G83" s="14">
        <f t="shared" si="18"/>
        <v>72</v>
      </c>
      <c r="H83" s="14" t="s">
        <v>917</v>
      </c>
      <c r="I83" s="14" t="s">
        <v>918</v>
      </c>
      <c r="J83" s="8" t="s">
        <v>912</v>
      </c>
      <c r="K83" s="22">
        <v>3</v>
      </c>
      <c r="L83" s="28">
        <v>1.3411200000000001</v>
      </c>
      <c r="M83" s="22">
        <v>74969</v>
      </c>
      <c r="N83" s="22">
        <f t="shared" si="19"/>
        <v>22850.551200000002</v>
      </c>
      <c r="O83" s="22">
        <f t="shared" si="24"/>
        <v>782</v>
      </c>
      <c r="P83" s="33">
        <f t="shared" si="20"/>
        <v>10.861111111111111</v>
      </c>
      <c r="Q83" s="33">
        <f t="shared" si="21"/>
        <v>3.3104666666666667</v>
      </c>
      <c r="R83" s="14" t="s">
        <v>396</v>
      </c>
      <c r="S83" s="14" t="s">
        <v>248</v>
      </c>
      <c r="T83" s="40">
        <f t="shared" si="22"/>
        <v>62.6</v>
      </c>
      <c r="U83" s="14" t="s">
        <v>397</v>
      </c>
      <c r="V83" s="14" t="s">
        <v>349</v>
      </c>
      <c r="W83" s="40">
        <f t="shared" si="23"/>
        <v>-2.2000000000000028</v>
      </c>
      <c r="X83" s="8" t="s">
        <v>398</v>
      </c>
      <c r="Y83" s="62">
        <v>3.15E-2</v>
      </c>
    </row>
    <row r="84" spans="1:25" x14ac:dyDescent="0.25">
      <c r="A84" s="54">
        <v>44680</v>
      </c>
      <c r="B84" s="50">
        <v>0.51362268518518517</v>
      </c>
      <c r="C84" s="37" t="s">
        <v>3</v>
      </c>
      <c r="D84" s="5" t="s">
        <v>875</v>
      </c>
      <c r="E84" s="5" t="s">
        <v>919</v>
      </c>
      <c r="F84" s="12">
        <f t="shared" si="17"/>
        <v>62371</v>
      </c>
      <c r="G84" s="14">
        <f t="shared" si="18"/>
        <v>72</v>
      </c>
      <c r="H84" s="37" t="s">
        <v>920</v>
      </c>
      <c r="I84" s="37" t="s">
        <v>921</v>
      </c>
      <c r="J84" s="5" t="s">
        <v>912</v>
      </c>
      <c r="K84" s="21">
        <v>1</v>
      </c>
      <c r="L84" s="27">
        <v>0.44703999999999999</v>
      </c>
      <c r="M84" s="21">
        <v>75682</v>
      </c>
      <c r="N84" s="21">
        <f t="shared" si="19"/>
        <v>23067.873600000003</v>
      </c>
      <c r="O84" s="22">
        <f t="shared" si="24"/>
        <v>713</v>
      </c>
      <c r="P84" s="33">
        <f t="shared" si="20"/>
        <v>9.9027777777777786</v>
      </c>
      <c r="Q84" s="33">
        <f t="shared" si="21"/>
        <v>3.0183666666666671</v>
      </c>
      <c r="R84" s="37" t="s">
        <v>399</v>
      </c>
      <c r="S84" s="37" t="s">
        <v>400</v>
      </c>
      <c r="T84" s="39">
        <f t="shared" si="22"/>
        <v>62.6</v>
      </c>
      <c r="U84" s="37" t="s">
        <v>401</v>
      </c>
      <c r="V84" s="37" t="s">
        <v>174</v>
      </c>
      <c r="W84" s="39">
        <f t="shared" si="23"/>
        <v>-4</v>
      </c>
      <c r="X84" s="5" t="s">
        <v>402</v>
      </c>
      <c r="Y84" s="61">
        <v>3.09E-2</v>
      </c>
    </row>
    <row r="85" spans="1:25" x14ac:dyDescent="0.25">
      <c r="A85" s="55">
        <v>44680</v>
      </c>
      <c r="B85" s="51">
        <v>0.51528935185185187</v>
      </c>
      <c r="C85" s="14" t="s">
        <v>3</v>
      </c>
      <c r="D85" s="8" t="s">
        <v>922</v>
      </c>
      <c r="E85" s="8" t="s">
        <v>923</v>
      </c>
      <c r="F85" s="12">
        <f t="shared" si="17"/>
        <v>62515</v>
      </c>
      <c r="G85" s="14">
        <f t="shared" si="18"/>
        <v>144</v>
      </c>
      <c r="H85" s="14" t="s">
        <v>914</v>
      </c>
      <c r="I85" s="14" t="s">
        <v>907</v>
      </c>
      <c r="J85" s="8" t="s">
        <v>912</v>
      </c>
      <c r="K85" s="22">
        <v>4</v>
      </c>
      <c r="L85" s="28">
        <v>1.78816</v>
      </c>
      <c r="M85" s="22">
        <v>77269</v>
      </c>
      <c r="N85" s="22">
        <f t="shared" si="19"/>
        <v>23551.591200000003</v>
      </c>
      <c r="O85" s="22">
        <f t="shared" si="24"/>
        <v>1587</v>
      </c>
      <c r="P85" s="33">
        <f t="shared" si="20"/>
        <v>11.020833333333334</v>
      </c>
      <c r="Q85" s="33">
        <f t="shared" si="21"/>
        <v>3.3591500000000005</v>
      </c>
      <c r="R85" s="14" t="s">
        <v>406</v>
      </c>
      <c r="S85" s="14" t="s">
        <v>407</v>
      </c>
      <c r="T85" s="40">
        <f t="shared" si="22"/>
        <v>62.6</v>
      </c>
      <c r="U85" s="14" t="s">
        <v>408</v>
      </c>
      <c r="V85" s="14" t="s">
        <v>147</v>
      </c>
      <c r="W85" s="40">
        <f t="shared" si="23"/>
        <v>6.8000000000000007</v>
      </c>
      <c r="X85" s="8" t="s">
        <v>409</v>
      </c>
      <c r="Y85" s="62">
        <v>2.63E-2</v>
      </c>
    </row>
    <row r="86" spans="1:25" x14ac:dyDescent="0.25">
      <c r="A86" s="54">
        <v>44680</v>
      </c>
      <c r="B86" s="50">
        <v>0.51612268518518523</v>
      </c>
      <c r="C86" s="37" t="s">
        <v>3</v>
      </c>
      <c r="D86" s="5" t="s">
        <v>653</v>
      </c>
      <c r="E86" s="5" t="s">
        <v>924</v>
      </c>
      <c r="F86" s="12">
        <f t="shared" si="17"/>
        <v>62587</v>
      </c>
      <c r="G86" s="14">
        <f t="shared" si="18"/>
        <v>72</v>
      </c>
      <c r="H86" s="37" t="s">
        <v>895</v>
      </c>
      <c r="I86" s="37" t="s">
        <v>925</v>
      </c>
      <c r="J86" s="5" t="s">
        <v>912</v>
      </c>
      <c r="K86" s="21">
        <v>5</v>
      </c>
      <c r="L86" s="27">
        <v>2.2351999999999999</v>
      </c>
      <c r="M86" s="21">
        <v>78147</v>
      </c>
      <c r="N86" s="21">
        <f t="shared" si="19"/>
        <v>23819.205600000001</v>
      </c>
      <c r="O86" s="22">
        <f t="shared" si="24"/>
        <v>878</v>
      </c>
      <c r="P86" s="33">
        <f t="shared" si="20"/>
        <v>12.194444444444445</v>
      </c>
      <c r="Q86" s="33">
        <f t="shared" si="21"/>
        <v>3.7168666666666668</v>
      </c>
      <c r="R86" s="37" t="s">
        <v>410</v>
      </c>
      <c r="S86" s="37" t="s">
        <v>411</v>
      </c>
      <c r="T86" s="39">
        <f t="shared" si="22"/>
        <v>64.400000000000006</v>
      </c>
      <c r="U86" s="37" t="s">
        <v>412</v>
      </c>
      <c r="V86" s="37" t="s">
        <v>413</v>
      </c>
      <c r="W86" s="39">
        <f t="shared" si="23"/>
        <v>8.6000000000000014</v>
      </c>
      <c r="X86" s="5" t="s">
        <v>414</v>
      </c>
      <c r="Y86" s="61">
        <v>2.4400000000000002E-2</v>
      </c>
    </row>
    <row r="87" spans="1:25" x14ac:dyDescent="0.25">
      <c r="A87" s="55">
        <v>44680</v>
      </c>
      <c r="B87" s="51">
        <v>0.51695601851851847</v>
      </c>
      <c r="C87" s="14" t="s">
        <v>3</v>
      </c>
      <c r="D87" s="8" t="s">
        <v>610</v>
      </c>
      <c r="E87" s="8" t="s">
        <v>926</v>
      </c>
      <c r="F87" s="12">
        <f t="shared" si="17"/>
        <v>62659</v>
      </c>
      <c r="G87" s="14">
        <f t="shared" si="18"/>
        <v>72</v>
      </c>
      <c r="H87" s="14" t="s">
        <v>927</v>
      </c>
      <c r="I87" s="14" t="s">
        <v>921</v>
      </c>
      <c r="J87" s="8" t="s">
        <v>912</v>
      </c>
      <c r="K87" s="22">
        <v>6</v>
      </c>
      <c r="L87" s="28">
        <v>2.6822400000000002</v>
      </c>
      <c r="M87" s="22">
        <v>78946</v>
      </c>
      <c r="N87" s="22">
        <f t="shared" si="19"/>
        <v>24062.7408</v>
      </c>
      <c r="O87" s="22">
        <f t="shared" si="24"/>
        <v>799</v>
      </c>
      <c r="P87" s="33">
        <f t="shared" si="20"/>
        <v>11.097222222222221</v>
      </c>
      <c r="Q87" s="33">
        <f t="shared" si="21"/>
        <v>3.3824333333333332</v>
      </c>
      <c r="R87" s="14" t="s">
        <v>415</v>
      </c>
      <c r="S87" s="14" t="s">
        <v>416</v>
      </c>
      <c r="T87" s="40">
        <f t="shared" si="22"/>
        <v>64.400000000000006</v>
      </c>
      <c r="U87" s="14" t="s">
        <v>417</v>
      </c>
      <c r="V87" s="14" t="s">
        <v>158</v>
      </c>
      <c r="W87" s="40">
        <f t="shared" si="23"/>
        <v>3.1999999999999993</v>
      </c>
      <c r="X87" s="8" t="s">
        <v>418</v>
      </c>
      <c r="Y87" s="62">
        <v>2.63E-2</v>
      </c>
    </row>
    <row r="88" spans="1:25" x14ac:dyDescent="0.25">
      <c r="A88" s="54">
        <v>44680</v>
      </c>
      <c r="B88" s="50">
        <v>0.51862268518518517</v>
      </c>
      <c r="C88" s="37" t="s">
        <v>3</v>
      </c>
      <c r="D88" s="5" t="s">
        <v>610</v>
      </c>
      <c r="E88" s="5" t="s">
        <v>928</v>
      </c>
      <c r="F88" s="12">
        <f t="shared" si="17"/>
        <v>62803</v>
      </c>
      <c r="G88" s="14">
        <f t="shared" si="18"/>
        <v>144</v>
      </c>
      <c r="H88" s="37" t="s">
        <v>929</v>
      </c>
      <c r="I88" s="37" t="s">
        <v>930</v>
      </c>
      <c r="J88" s="5" t="s">
        <v>661</v>
      </c>
      <c r="K88" s="21">
        <v>10</v>
      </c>
      <c r="L88" s="27">
        <v>4.4703999999999997</v>
      </c>
      <c r="M88" s="21">
        <v>80549</v>
      </c>
      <c r="N88" s="21">
        <f t="shared" si="19"/>
        <v>24551.335200000001</v>
      </c>
      <c r="O88" s="22">
        <f t="shared" si="24"/>
        <v>1603</v>
      </c>
      <c r="P88" s="33">
        <f t="shared" si="20"/>
        <v>11.131944444444445</v>
      </c>
      <c r="Q88" s="33">
        <f t="shared" si="21"/>
        <v>3.393016666666667</v>
      </c>
      <c r="R88" s="37" t="s">
        <v>420</v>
      </c>
      <c r="S88" s="37" t="s">
        <v>421</v>
      </c>
      <c r="T88" s="39">
        <f t="shared" si="22"/>
        <v>64.400000000000006</v>
      </c>
      <c r="U88" s="37" t="s">
        <v>422</v>
      </c>
      <c r="V88" s="37" t="s">
        <v>163</v>
      </c>
      <c r="W88" s="39">
        <f t="shared" si="23"/>
        <v>1.3999999999999986</v>
      </c>
      <c r="X88" s="5" t="s">
        <v>385</v>
      </c>
      <c r="Y88" s="61">
        <v>2.8299999999999999E-2</v>
      </c>
    </row>
    <row r="89" spans="1:25" x14ac:dyDescent="0.25">
      <c r="A89" s="55">
        <v>44680</v>
      </c>
      <c r="B89" s="51">
        <v>0.51944444444444449</v>
      </c>
      <c r="C89" s="14" t="s">
        <v>3</v>
      </c>
      <c r="D89" s="8" t="s">
        <v>653</v>
      </c>
      <c r="E89" s="8" t="s">
        <v>931</v>
      </c>
      <c r="F89" s="12">
        <f t="shared" si="17"/>
        <v>62875</v>
      </c>
      <c r="G89" s="14">
        <f t="shared" si="18"/>
        <v>72</v>
      </c>
      <c r="H89" s="14" t="s">
        <v>932</v>
      </c>
      <c r="I89" s="14" t="s">
        <v>921</v>
      </c>
      <c r="J89" s="8" t="s">
        <v>661</v>
      </c>
      <c r="K89" s="22">
        <v>5</v>
      </c>
      <c r="L89" s="28">
        <v>2.2351999999999999</v>
      </c>
      <c r="M89" s="22">
        <v>81343</v>
      </c>
      <c r="N89" s="22">
        <f t="shared" si="19"/>
        <v>24793.346400000002</v>
      </c>
      <c r="O89" s="22">
        <f t="shared" si="24"/>
        <v>794</v>
      </c>
      <c r="P89" s="33">
        <f t="shared" si="20"/>
        <v>11.027777777777779</v>
      </c>
      <c r="Q89" s="33">
        <f t="shared" si="21"/>
        <v>3.3612666666666673</v>
      </c>
      <c r="R89" s="14" t="s">
        <v>423</v>
      </c>
      <c r="S89" s="14" t="s">
        <v>424</v>
      </c>
      <c r="T89" s="40">
        <f t="shared" si="22"/>
        <v>66.2</v>
      </c>
      <c r="U89" s="14" t="s">
        <v>425</v>
      </c>
      <c r="V89" s="14" t="s">
        <v>163</v>
      </c>
      <c r="W89" s="40">
        <f t="shared" si="23"/>
        <v>1.3999999999999986</v>
      </c>
      <c r="X89" s="8" t="s">
        <v>426</v>
      </c>
      <c r="Y89" s="62">
        <v>2.92E-2</v>
      </c>
    </row>
    <row r="90" spans="1:25" x14ac:dyDescent="0.25">
      <c r="A90" s="54">
        <v>44680</v>
      </c>
      <c r="B90" s="50">
        <v>0.52028935185185188</v>
      </c>
      <c r="C90" s="37" t="s">
        <v>3</v>
      </c>
      <c r="D90" s="5" t="s">
        <v>653</v>
      </c>
      <c r="E90" s="5" t="s">
        <v>933</v>
      </c>
      <c r="F90" s="12">
        <f t="shared" si="17"/>
        <v>62947</v>
      </c>
      <c r="G90" s="14">
        <f t="shared" si="18"/>
        <v>72</v>
      </c>
      <c r="H90" s="37" t="s">
        <v>934</v>
      </c>
      <c r="I90" s="37" t="s">
        <v>935</v>
      </c>
      <c r="J90" s="5" t="s">
        <v>648</v>
      </c>
      <c r="K90" s="21">
        <v>8</v>
      </c>
      <c r="L90" s="27">
        <v>3.5763199999999999</v>
      </c>
      <c r="M90" s="21">
        <v>82126</v>
      </c>
      <c r="N90" s="21">
        <f t="shared" si="19"/>
        <v>25032.004800000002</v>
      </c>
      <c r="O90" s="22">
        <f t="shared" si="24"/>
        <v>783</v>
      </c>
      <c r="P90" s="33">
        <f t="shared" si="20"/>
        <v>10.875</v>
      </c>
      <c r="Q90" s="33">
        <f t="shared" si="21"/>
        <v>3.3147000000000002</v>
      </c>
      <c r="R90" s="37" t="s">
        <v>427</v>
      </c>
      <c r="S90" s="37" t="s">
        <v>428</v>
      </c>
      <c r="T90" s="39">
        <f t="shared" si="22"/>
        <v>66.2</v>
      </c>
      <c r="U90" s="37" t="s">
        <v>429</v>
      </c>
      <c r="V90" s="37" t="s">
        <v>430</v>
      </c>
      <c r="W90" s="39">
        <f t="shared" si="23"/>
        <v>10.399999999999999</v>
      </c>
      <c r="X90" s="5" t="s">
        <v>417</v>
      </c>
      <c r="Y90" s="61">
        <v>2.4E-2</v>
      </c>
    </row>
    <row r="91" spans="1:25" x14ac:dyDescent="0.25">
      <c r="A91" s="55">
        <v>44680</v>
      </c>
      <c r="B91" s="51">
        <v>0.52195601851851847</v>
      </c>
      <c r="C91" s="14" t="s">
        <v>3</v>
      </c>
      <c r="D91" s="8" t="s">
        <v>640</v>
      </c>
      <c r="E91" s="8" t="s">
        <v>936</v>
      </c>
      <c r="F91" s="12">
        <f t="shared" si="17"/>
        <v>63091</v>
      </c>
      <c r="G91" s="14">
        <f t="shared" si="18"/>
        <v>144</v>
      </c>
      <c r="H91" s="14" t="s">
        <v>937</v>
      </c>
      <c r="I91" s="14" t="s">
        <v>915</v>
      </c>
      <c r="J91" s="8" t="s">
        <v>938</v>
      </c>
      <c r="K91" s="22">
        <v>10</v>
      </c>
      <c r="L91" s="28">
        <v>4.4703999999999997</v>
      </c>
      <c r="M91" s="22">
        <v>83552</v>
      </c>
      <c r="N91" s="22">
        <f t="shared" si="19"/>
        <v>25466.649600000001</v>
      </c>
      <c r="O91" s="22">
        <f t="shared" si="24"/>
        <v>1426</v>
      </c>
      <c r="P91" s="33">
        <f t="shared" si="20"/>
        <v>9.9027777777777786</v>
      </c>
      <c r="Q91" s="33">
        <f t="shared" si="21"/>
        <v>3.0183666666666671</v>
      </c>
      <c r="R91" s="14" t="s">
        <v>434</v>
      </c>
      <c r="S91" s="14" t="s">
        <v>435</v>
      </c>
      <c r="T91" s="40">
        <f t="shared" si="22"/>
        <v>66.2</v>
      </c>
      <c r="U91" s="14" t="s">
        <v>436</v>
      </c>
      <c r="V91" s="14" t="s">
        <v>437</v>
      </c>
      <c r="W91" s="40">
        <f t="shared" si="23"/>
        <v>17.600000000000001</v>
      </c>
      <c r="X91" s="8" t="s">
        <v>438</v>
      </c>
      <c r="Y91" s="62">
        <v>1.9E-2</v>
      </c>
    </row>
    <row r="92" spans="1:25" x14ac:dyDescent="0.25">
      <c r="A92" s="54">
        <v>44680</v>
      </c>
      <c r="B92" s="50">
        <v>0.52278935185185182</v>
      </c>
      <c r="C92" s="37" t="s">
        <v>3</v>
      </c>
      <c r="D92" s="5" t="s">
        <v>653</v>
      </c>
      <c r="E92" s="5" t="s">
        <v>939</v>
      </c>
      <c r="F92" s="12">
        <f t="shared" si="17"/>
        <v>63163</v>
      </c>
      <c r="G92" s="14">
        <f t="shared" si="18"/>
        <v>72</v>
      </c>
      <c r="H92" s="37" t="s">
        <v>940</v>
      </c>
      <c r="I92" s="37" t="s">
        <v>941</v>
      </c>
      <c r="J92" s="5" t="s">
        <v>938</v>
      </c>
      <c r="K92" s="21">
        <v>2</v>
      </c>
      <c r="L92" s="27">
        <v>0.89407999999999999</v>
      </c>
      <c r="M92" s="21">
        <v>84390</v>
      </c>
      <c r="N92" s="21">
        <f t="shared" si="19"/>
        <v>25722.072</v>
      </c>
      <c r="O92" s="22">
        <f t="shared" si="24"/>
        <v>838</v>
      </c>
      <c r="P92" s="33">
        <f t="shared" si="20"/>
        <v>11.638888888888889</v>
      </c>
      <c r="Q92" s="33">
        <f t="shared" si="21"/>
        <v>3.5475333333333334</v>
      </c>
      <c r="R92" s="37" t="s">
        <v>439</v>
      </c>
      <c r="S92" s="37" t="s">
        <v>440</v>
      </c>
      <c r="T92" s="39">
        <f t="shared" si="22"/>
        <v>66.2</v>
      </c>
      <c r="U92" s="37" t="s">
        <v>441</v>
      </c>
      <c r="V92" s="37" t="s">
        <v>442</v>
      </c>
      <c r="W92" s="39">
        <f t="shared" si="23"/>
        <v>23</v>
      </c>
      <c r="X92" s="5" t="s">
        <v>443</v>
      </c>
      <c r="Y92" s="61">
        <v>1.7399999999999999E-2</v>
      </c>
    </row>
    <row r="93" spans="1:25" x14ac:dyDescent="0.25">
      <c r="A93" s="55">
        <v>44680</v>
      </c>
      <c r="B93" s="51">
        <v>0.52362268518518518</v>
      </c>
      <c r="C93" s="14" t="s">
        <v>3</v>
      </c>
      <c r="D93" s="8" t="s">
        <v>640</v>
      </c>
      <c r="E93" s="8" t="s">
        <v>942</v>
      </c>
      <c r="F93" s="12">
        <f t="shared" si="17"/>
        <v>63235</v>
      </c>
      <c r="G93" s="14">
        <f t="shared" si="18"/>
        <v>72</v>
      </c>
      <c r="H93" s="14" t="s">
        <v>943</v>
      </c>
      <c r="I93" s="14" t="s">
        <v>944</v>
      </c>
      <c r="J93" s="8" t="s">
        <v>945</v>
      </c>
      <c r="K93" s="22">
        <v>11</v>
      </c>
      <c r="L93" s="28">
        <v>4.91744</v>
      </c>
      <c r="M93" s="22">
        <v>85115</v>
      </c>
      <c r="N93" s="22">
        <f t="shared" si="19"/>
        <v>25943.052</v>
      </c>
      <c r="O93" s="22">
        <f t="shared" si="24"/>
        <v>725</v>
      </c>
      <c r="P93" s="33">
        <f t="shared" si="20"/>
        <v>10.069444444444445</v>
      </c>
      <c r="Q93" s="33">
        <f t="shared" si="21"/>
        <v>3.0691666666666668</v>
      </c>
      <c r="R93" s="14" t="s">
        <v>219</v>
      </c>
      <c r="S93" s="14" t="s">
        <v>421</v>
      </c>
      <c r="T93" s="40">
        <f t="shared" si="22"/>
        <v>64.400000000000006</v>
      </c>
      <c r="U93" s="14" t="s">
        <v>444</v>
      </c>
      <c r="V93" s="14" t="s">
        <v>445</v>
      </c>
      <c r="W93" s="40">
        <f t="shared" si="23"/>
        <v>24.8</v>
      </c>
      <c r="X93" s="8" t="s">
        <v>446</v>
      </c>
      <c r="Y93" s="62">
        <v>1.5900000000000001E-2</v>
      </c>
    </row>
    <row r="94" spans="1:25" x14ac:dyDescent="0.25">
      <c r="A94" s="54">
        <v>44680</v>
      </c>
      <c r="B94" s="50">
        <v>0.52528935185185188</v>
      </c>
      <c r="C94" s="37" t="s">
        <v>3</v>
      </c>
      <c r="D94" s="5" t="s">
        <v>610</v>
      </c>
      <c r="E94" s="5" t="s">
        <v>946</v>
      </c>
      <c r="F94" s="12">
        <f t="shared" si="17"/>
        <v>63379</v>
      </c>
      <c r="G94" s="14">
        <f t="shared" si="18"/>
        <v>144</v>
      </c>
      <c r="H94" s="37" t="s">
        <v>947</v>
      </c>
      <c r="I94" s="37" t="s">
        <v>948</v>
      </c>
      <c r="J94" s="5" t="s">
        <v>945</v>
      </c>
      <c r="K94" s="21">
        <v>1</v>
      </c>
      <c r="L94" s="27">
        <v>0.44703999999999999</v>
      </c>
      <c r="M94" s="21">
        <v>86602</v>
      </c>
      <c r="N94" s="21">
        <f t="shared" si="19"/>
        <v>26396.2896</v>
      </c>
      <c r="O94" s="22">
        <f t="shared" si="24"/>
        <v>1487</v>
      </c>
      <c r="P94" s="33">
        <f t="shared" si="20"/>
        <v>10.326388888888889</v>
      </c>
      <c r="Q94" s="33">
        <f t="shared" si="21"/>
        <v>3.1474833333333336</v>
      </c>
      <c r="R94" s="37" t="s">
        <v>448</v>
      </c>
      <c r="S94" s="37" t="s">
        <v>421</v>
      </c>
      <c r="T94" s="39">
        <f t="shared" si="22"/>
        <v>64.400000000000006</v>
      </c>
      <c r="U94" s="37" t="s">
        <v>449</v>
      </c>
      <c r="V94" s="37" t="s">
        <v>450</v>
      </c>
      <c r="W94" s="39">
        <f t="shared" si="23"/>
        <v>28.4</v>
      </c>
      <c r="X94" s="5" t="s">
        <v>451</v>
      </c>
      <c r="Y94" s="61">
        <v>1.3299999999999999E-2</v>
      </c>
    </row>
    <row r="95" spans="1:25" x14ac:dyDescent="0.25">
      <c r="A95" s="55">
        <v>44680</v>
      </c>
      <c r="B95" s="51">
        <v>0.52612268518518523</v>
      </c>
      <c r="C95" s="14" t="s">
        <v>3</v>
      </c>
      <c r="D95" s="8" t="s">
        <v>610</v>
      </c>
      <c r="E95" s="8" t="s">
        <v>949</v>
      </c>
      <c r="F95" s="12">
        <f t="shared" si="17"/>
        <v>63451</v>
      </c>
      <c r="G95" s="14">
        <f t="shared" si="18"/>
        <v>72</v>
      </c>
      <c r="H95" s="14" t="s">
        <v>950</v>
      </c>
      <c r="I95" s="14" t="s">
        <v>951</v>
      </c>
      <c r="J95" s="8" t="s">
        <v>952</v>
      </c>
      <c r="K95" s="22">
        <v>3</v>
      </c>
      <c r="L95" s="28">
        <v>1.3411200000000001</v>
      </c>
      <c r="M95" s="22">
        <v>87412</v>
      </c>
      <c r="N95" s="22">
        <f t="shared" si="19"/>
        <v>26643.177600000003</v>
      </c>
      <c r="O95" s="22">
        <f t="shared" si="24"/>
        <v>810</v>
      </c>
      <c r="P95" s="33">
        <f t="shared" si="20"/>
        <v>11.25</v>
      </c>
      <c r="Q95" s="33">
        <f t="shared" si="21"/>
        <v>3.4290000000000003</v>
      </c>
      <c r="R95" s="14" t="s">
        <v>452</v>
      </c>
      <c r="S95" s="14" t="s">
        <v>440</v>
      </c>
      <c r="T95" s="40">
        <f t="shared" si="22"/>
        <v>66.2</v>
      </c>
      <c r="U95" s="14" t="s">
        <v>453</v>
      </c>
      <c r="V95" s="14" t="s">
        <v>454</v>
      </c>
      <c r="W95" s="40">
        <f t="shared" si="23"/>
        <v>21.2</v>
      </c>
      <c r="X95" s="8" t="s">
        <v>455</v>
      </c>
      <c r="Y95" s="62">
        <v>1.61E-2</v>
      </c>
    </row>
    <row r="96" spans="1:25" x14ac:dyDescent="0.25">
      <c r="A96" s="54">
        <v>44680</v>
      </c>
      <c r="B96" s="50">
        <v>0.52695601851851848</v>
      </c>
      <c r="C96" s="37" t="s">
        <v>3</v>
      </c>
      <c r="D96" s="5" t="s">
        <v>953</v>
      </c>
      <c r="E96" s="5" t="s">
        <v>954</v>
      </c>
      <c r="F96" s="12">
        <f t="shared" si="17"/>
        <v>63523</v>
      </c>
      <c r="G96" s="14">
        <f t="shared" si="18"/>
        <v>72</v>
      </c>
      <c r="H96" s="37" t="s">
        <v>955</v>
      </c>
      <c r="I96" s="37" t="s">
        <v>956</v>
      </c>
      <c r="J96" s="5" t="s">
        <v>957</v>
      </c>
      <c r="K96" s="21">
        <v>7</v>
      </c>
      <c r="L96" s="27">
        <v>3.1292800000000001</v>
      </c>
      <c r="M96" s="21">
        <v>88282</v>
      </c>
      <c r="N96" s="21">
        <f t="shared" si="19"/>
        <v>26908.353600000002</v>
      </c>
      <c r="O96" s="22">
        <f t="shared" si="24"/>
        <v>870</v>
      </c>
      <c r="P96" s="33">
        <f t="shared" si="20"/>
        <v>12.083333333333334</v>
      </c>
      <c r="Q96" s="33">
        <f t="shared" si="21"/>
        <v>3.6830000000000003</v>
      </c>
      <c r="R96" s="37" t="s">
        <v>224</v>
      </c>
      <c r="S96" s="37" t="s">
        <v>440</v>
      </c>
      <c r="T96" s="39">
        <f t="shared" si="22"/>
        <v>66.2</v>
      </c>
      <c r="U96" s="37" t="s">
        <v>456</v>
      </c>
      <c r="V96" s="37" t="s">
        <v>111</v>
      </c>
      <c r="W96" s="39">
        <f t="shared" si="23"/>
        <v>28.4</v>
      </c>
      <c r="X96" s="5" t="s">
        <v>457</v>
      </c>
      <c r="Y96" s="61">
        <v>1.4E-2</v>
      </c>
    </row>
    <row r="97" spans="1:25" x14ac:dyDescent="0.25">
      <c r="A97" s="55">
        <v>44680</v>
      </c>
      <c r="B97" s="51">
        <v>0.52778935185185183</v>
      </c>
      <c r="C97" s="14" t="s">
        <v>3</v>
      </c>
      <c r="D97" s="8" t="s">
        <v>827</v>
      </c>
      <c r="E97" s="8" t="s">
        <v>958</v>
      </c>
      <c r="F97" s="12">
        <f t="shared" si="17"/>
        <v>63595</v>
      </c>
      <c r="G97" s="14">
        <f t="shared" si="18"/>
        <v>72</v>
      </c>
      <c r="H97" s="14" t="s">
        <v>959</v>
      </c>
      <c r="I97" s="14" t="s">
        <v>960</v>
      </c>
      <c r="J97" s="8" t="s">
        <v>961</v>
      </c>
      <c r="K97" s="22">
        <v>7</v>
      </c>
      <c r="L97" s="28">
        <v>3.1292800000000001</v>
      </c>
      <c r="M97" s="22">
        <v>89144</v>
      </c>
      <c r="N97" s="22">
        <f t="shared" si="19"/>
        <v>27171.091200000003</v>
      </c>
      <c r="O97" s="22">
        <f t="shared" si="24"/>
        <v>862</v>
      </c>
      <c r="P97" s="33">
        <f t="shared" si="20"/>
        <v>11.972222222222221</v>
      </c>
      <c r="Q97" s="33">
        <f t="shared" si="21"/>
        <v>3.6491333333333333</v>
      </c>
      <c r="R97" s="14" t="s">
        <v>224</v>
      </c>
      <c r="S97" s="14" t="s">
        <v>458</v>
      </c>
      <c r="T97" s="40">
        <f t="shared" si="22"/>
        <v>64.400000000000006</v>
      </c>
      <c r="U97" s="14" t="s">
        <v>459</v>
      </c>
      <c r="V97" s="14" t="s">
        <v>111</v>
      </c>
      <c r="W97" s="40">
        <f t="shared" si="23"/>
        <v>28.4</v>
      </c>
      <c r="X97" s="8" t="s">
        <v>460</v>
      </c>
      <c r="Y97" s="62">
        <v>1.34E-2</v>
      </c>
    </row>
    <row r="98" spans="1:25" x14ac:dyDescent="0.25">
      <c r="A98" s="54">
        <v>44680</v>
      </c>
      <c r="B98" s="50">
        <v>0.52862268518518518</v>
      </c>
      <c r="C98" s="37" t="s">
        <v>3</v>
      </c>
      <c r="D98" s="5" t="s">
        <v>610</v>
      </c>
      <c r="E98" s="5" t="s">
        <v>962</v>
      </c>
      <c r="F98" s="12">
        <f t="shared" ref="F98:F128" si="25">(LEFT(E98,2)*60*60) + (MID(E98,3,2)*60) + (MID(E98,5,2))</f>
        <v>63667</v>
      </c>
      <c r="G98" s="14">
        <f t="shared" ref="G98:G128" si="26">F98-F97</f>
        <v>72</v>
      </c>
      <c r="H98" s="37" t="s">
        <v>963</v>
      </c>
      <c r="I98" s="37" t="s">
        <v>964</v>
      </c>
      <c r="J98" s="5" t="s">
        <v>965</v>
      </c>
      <c r="K98" s="21">
        <v>14</v>
      </c>
      <c r="L98" s="27">
        <v>6.2585600000000001</v>
      </c>
      <c r="M98" s="21">
        <v>89717</v>
      </c>
      <c r="N98" s="21">
        <f t="shared" ref="N98:N128" si="27">M98*0.3048</f>
        <v>27345.741600000001</v>
      </c>
      <c r="O98" s="22">
        <f t="shared" si="24"/>
        <v>573</v>
      </c>
      <c r="P98" s="33">
        <f t="shared" ref="P98:P128" si="28">O98/G98</f>
        <v>7.958333333333333</v>
      </c>
      <c r="Q98" s="33">
        <f t="shared" ref="Q98:Q128" si="29">P98*0.3048</f>
        <v>2.4257</v>
      </c>
      <c r="R98" s="37" t="s">
        <v>461</v>
      </c>
      <c r="S98" s="37" t="s">
        <v>416</v>
      </c>
      <c r="T98" s="39">
        <f t="shared" ref="T98:T128" si="30">(LEFT(S98,3)*9)/5+32</f>
        <v>64.400000000000006</v>
      </c>
      <c r="U98" s="37" t="s">
        <v>462</v>
      </c>
      <c r="V98" s="37" t="s">
        <v>463</v>
      </c>
      <c r="W98" s="39">
        <f t="shared" ref="W98:W128" si="31">(LEFT(V98,3)*9)/5+32</f>
        <v>30.2</v>
      </c>
      <c r="X98" s="5" t="s">
        <v>464</v>
      </c>
      <c r="Y98" s="61">
        <v>1.2500000000000001E-2</v>
      </c>
    </row>
    <row r="99" spans="1:25" x14ac:dyDescent="0.25">
      <c r="A99" s="55">
        <v>44680</v>
      </c>
      <c r="B99" s="51">
        <v>0.52945601851851853</v>
      </c>
      <c r="C99" s="14" t="s">
        <v>3</v>
      </c>
      <c r="D99" s="8" t="s">
        <v>953</v>
      </c>
      <c r="E99" s="8" t="s">
        <v>966</v>
      </c>
      <c r="F99" s="12">
        <f t="shared" si="25"/>
        <v>63739</v>
      </c>
      <c r="G99" s="14">
        <f t="shared" si="26"/>
        <v>72</v>
      </c>
      <c r="H99" s="14" t="s">
        <v>967</v>
      </c>
      <c r="I99" s="14" t="s">
        <v>968</v>
      </c>
      <c r="J99" s="8" t="s">
        <v>969</v>
      </c>
      <c r="K99" s="22">
        <v>16</v>
      </c>
      <c r="L99" s="28">
        <v>7.1526399999999999</v>
      </c>
      <c r="M99" s="22">
        <v>90360</v>
      </c>
      <c r="N99" s="22">
        <f t="shared" si="27"/>
        <v>27541.728000000003</v>
      </c>
      <c r="O99" s="22">
        <f t="shared" ref="O99:O128" si="32">M99-M98</f>
        <v>643</v>
      </c>
      <c r="P99" s="33">
        <f t="shared" si="28"/>
        <v>8.9305555555555554</v>
      </c>
      <c r="Q99" s="33">
        <f t="shared" si="29"/>
        <v>2.7220333333333335</v>
      </c>
      <c r="R99" s="14" t="s">
        <v>465</v>
      </c>
      <c r="S99" s="14" t="s">
        <v>411</v>
      </c>
      <c r="T99" s="40">
        <f t="shared" si="30"/>
        <v>64.400000000000006</v>
      </c>
      <c r="U99" s="14" t="s">
        <v>466</v>
      </c>
      <c r="V99" s="14" t="s">
        <v>467</v>
      </c>
      <c r="W99" s="40">
        <f t="shared" si="31"/>
        <v>32</v>
      </c>
      <c r="X99" s="8" t="s">
        <v>468</v>
      </c>
      <c r="Y99" s="62">
        <v>1.11E-2</v>
      </c>
    </row>
    <row r="100" spans="1:25" x14ac:dyDescent="0.25">
      <c r="A100" s="54">
        <v>44680</v>
      </c>
      <c r="B100" s="50">
        <v>0.53028935185185189</v>
      </c>
      <c r="C100" s="37" t="s">
        <v>3</v>
      </c>
      <c r="D100" s="5" t="s">
        <v>970</v>
      </c>
      <c r="E100" s="5" t="s">
        <v>971</v>
      </c>
      <c r="F100" s="12">
        <f t="shared" si="25"/>
        <v>63811</v>
      </c>
      <c r="G100" s="14">
        <f t="shared" si="26"/>
        <v>72</v>
      </c>
      <c r="H100" s="37" t="s">
        <v>972</v>
      </c>
      <c r="I100" s="37" t="s">
        <v>973</v>
      </c>
      <c r="J100" s="5" t="s">
        <v>670</v>
      </c>
      <c r="K100" s="21">
        <v>13</v>
      </c>
      <c r="L100" s="27">
        <v>5.8115199999999998</v>
      </c>
      <c r="M100" s="21">
        <v>91104</v>
      </c>
      <c r="N100" s="21">
        <f t="shared" si="27"/>
        <v>27768.499200000002</v>
      </c>
      <c r="O100" s="22">
        <f t="shared" si="32"/>
        <v>744</v>
      </c>
      <c r="P100" s="33">
        <f t="shared" si="28"/>
        <v>10.333333333333334</v>
      </c>
      <c r="Q100" s="33">
        <f t="shared" si="29"/>
        <v>3.1496000000000004</v>
      </c>
      <c r="R100" s="37" t="s">
        <v>469</v>
      </c>
      <c r="S100" s="37" t="s">
        <v>470</v>
      </c>
      <c r="T100" s="39">
        <f t="shared" si="30"/>
        <v>64.400000000000006</v>
      </c>
      <c r="U100" s="37" t="s">
        <v>471</v>
      </c>
      <c r="V100" s="37" t="s">
        <v>472</v>
      </c>
      <c r="W100" s="39">
        <f t="shared" si="31"/>
        <v>32</v>
      </c>
      <c r="X100" s="5" t="s">
        <v>473</v>
      </c>
      <c r="Y100" s="61">
        <v>1.17E-2</v>
      </c>
    </row>
    <row r="101" spans="1:25" x14ac:dyDescent="0.25">
      <c r="A101" s="55">
        <v>44680</v>
      </c>
      <c r="B101" s="51">
        <v>0.53112268518518524</v>
      </c>
      <c r="C101" s="14" t="s">
        <v>3</v>
      </c>
      <c r="D101" s="8" t="s">
        <v>953</v>
      </c>
      <c r="E101" s="8" t="s">
        <v>974</v>
      </c>
      <c r="F101" s="12">
        <f t="shared" si="25"/>
        <v>63883</v>
      </c>
      <c r="G101" s="14">
        <f t="shared" si="26"/>
        <v>72</v>
      </c>
      <c r="H101" s="14" t="s">
        <v>975</v>
      </c>
      <c r="I101" s="14" t="s">
        <v>976</v>
      </c>
      <c r="J101" s="8" t="s">
        <v>661</v>
      </c>
      <c r="K101" s="22">
        <v>11</v>
      </c>
      <c r="L101" s="28">
        <v>4.91744</v>
      </c>
      <c r="M101" s="22">
        <v>91862</v>
      </c>
      <c r="N101" s="22">
        <f t="shared" si="27"/>
        <v>27999.5376</v>
      </c>
      <c r="O101" s="22">
        <f t="shared" si="32"/>
        <v>758</v>
      </c>
      <c r="P101" s="33">
        <f t="shared" si="28"/>
        <v>10.527777777777779</v>
      </c>
      <c r="Q101" s="33">
        <f t="shared" si="29"/>
        <v>3.2088666666666672</v>
      </c>
      <c r="R101" s="14" t="s">
        <v>474</v>
      </c>
      <c r="S101" s="14" t="s">
        <v>475</v>
      </c>
      <c r="T101" s="40">
        <f t="shared" si="30"/>
        <v>64.400000000000006</v>
      </c>
      <c r="U101" s="14" t="s">
        <v>476</v>
      </c>
      <c r="V101" s="14" t="s">
        <v>463</v>
      </c>
      <c r="W101" s="40">
        <f t="shared" si="31"/>
        <v>30.2</v>
      </c>
      <c r="X101" s="8" t="s">
        <v>477</v>
      </c>
      <c r="Y101" s="62">
        <v>1.23E-2</v>
      </c>
    </row>
    <row r="102" spans="1:25" x14ac:dyDescent="0.25">
      <c r="A102" s="54">
        <v>44680</v>
      </c>
      <c r="B102" s="50">
        <v>0.53278935185185183</v>
      </c>
      <c r="C102" s="37" t="s">
        <v>3</v>
      </c>
      <c r="D102" s="5" t="s">
        <v>953</v>
      </c>
      <c r="E102" s="5" t="s">
        <v>977</v>
      </c>
      <c r="F102" s="12">
        <f t="shared" si="25"/>
        <v>64027</v>
      </c>
      <c r="G102" s="14">
        <f t="shared" si="26"/>
        <v>144</v>
      </c>
      <c r="H102" s="37" t="s">
        <v>978</v>
      </c>
      <c r="I102" s="37" t="s">
        <v>979</v>
      </c>
      <c r="J102" s="5" t="s">
        <v>980</v>
      </c>
      <c r="K102" s="21">
        <v>6</v>
      </c>
      <c r="L102" s="27">
        <v>2.6822400000000002</v>
      </c>
      <c r="M102" s="21">
        <v>93280</v>
      </c>
      <c r="N102" s="21">
        <f t="shared" si="27"/>
        <v>28431.744000000002</v>
      </c>
      <c r="O102" s="22">
        <f t="shared" si="32"/>
        <v>1418</v>
      </c>
      <c r="P102" s="33">
        <f t="shared" si="28"/>
        <v>9.8472222222222214</v>
      </c>
      <c r="Q102" s="33">
        <f t="shared" si="29"/>
        <v>3.0014333333333334</v>
      </c>
      <c r="R102" s="37" t="s">
        <v>452</v>
      </c>
      <c r="S102" s="37" t="s">
        <v>458</v>
      </c>
      <c r="T102" s="39">
        <f t="shared" si="30"/>
        <v>64.400000000000006</v>
      </c>
      <c r="U102" s="37" t="s">
        <v>479</v>
      </c>
      <c r="V102" s="37" t="s">
        <v>480</v>
      </c>
      <c r="W102" s="39">
        <f t="shared" si="31"/>
        <v>32.54</v>
      </c>
      <c r="X102" s="5" t="s">
        <v>481</v>
      </c>
      <c r="Y102" s="61">
        <v>1.0999999999999999E-2</v>
      </c>
    </row>
    <row r="103" spans="1:25" x14ac:dyDescent="0.25">
      <c r="A103" s="55">
        <v>44680</v>
      </c>
      <c r="B103" s="51">
        <v>0.53362268518518519</v>
      </c>
      <c r="C103" s="14" t="s">
        <v>3</v>
      </c>
      <c r="D103" s="8" t="s">
        <v>827</v>
      </c>
      <c r="E103" s="8" t="s">
        <v>981</v>
      </c>
      <c r="F103" s="12">
        <f t="shared" si="25"/>
        <v>64099</v>
      </c>
      <c r="G103" s="14">
        <f t="shared" si="26"/>
        <v>72</v>
      </c>
      <c r="H103" s="14" t="s">
        <v>982</v>
      </c>
      <c r="I103" s="14" t="s">
        <v>983</v>
      </c>
      <c r="J103" s="8" t="s">
        <v>980</v>
      </c>
      <c r="K103" s="22">
        <v>9</v>
      </c>
      <c r="L103" s="28">
        <v>4.0233600000000003</v>
      </c>
      <c r="M103" s="22">
        <v>93868</v>
      </c>
      <c r="N103" s="22">
        <f t="shared" si="27"/>
        <v>28610.966400000001</v>
      </c>
      <c r="O103" s="22">
        <f t="shared" si="32"/>
        <v>588</v>
      </c>
      <c r="P103" s="33">
        <f t="shared" si="28"/>
        <v>8.1666666666666661</v>
      </c>
      <c r="Q103" s="33">
        <f t="shared" si="29"/>
        <v>2.4891999999999999</v>
      </c>
      <c r="R103" s="14" t="s">
        <v>482</v>
      </c>
      <c r="S103" s="14" t="s">
        <v>416</v>
      </c>
      <c r="T103" s="40">
        <f t="shared" si="30"/>
        <v>64.400000000000006</v>
      </c>
      <c r="U103" s="14" t="s">
        <v>483</v>
      </c>
      <c r="V103" s="14" t="s">
        <v>484</v>
      </c>
      <c r="W103" s="40">
        <f t="shared" si="31"/>
        <v>32</v>
      </c>
      <c r="X103" s="8" t="s">
        <v>485</v>
      </c>
      <c r="Y103" s="62">
        <v>1.0800000000000001E-2</v>
      </c>
    </row>
    <row r="104" spans="1:25" x14ac:dyDescent="0.25">
      <c r="A104" s="54">
        <v>44680</v>
      </c>
      <c r="B104" s="50">
        <v>0.53445601851851854</v>
      </c>
      <c r="C104" s="37" t="s">
        <v>3</v>
      </c>
      <c r="D104" s="5" t="s">
        <v>640</v>
      </c>
      <c r="E104" s="5" t="s">
        <v>984</v>
      </c>
      <c r="F104" s="12">
        <f t="shared" si="25"/>
        <v>64171</v>
      </c>
      <c r="G104" s="14">
        <f t="shared" si="26"/>
        <v>72</v>
      </c>
      <c r="H104" s="37" t="s">
        <v>985</v>
      </c>
      <c r="I104" s="37" t="s">
        <v>986</v>
      </c>
      <c r="J104" s="5" t="s">
        <v>987</v>
      </c>
      <c r="K104" s="21">
        <v>14</v>
      </c>
      <c r="L104" s="27">
        <v>6.2585600000000001</v>
      </c>
      <c r="M104" s="21">
        <v>94628</v>
      </c>
      <c r="N104" s="21">
        <f t="shared" si="27"/>
        <v>28842.614400000002</v>
      </c>
      <c r="O104" s="22">
        <f t="shared" si="32"/>
        <v>760</v>
      </c>
      <c r="P104" s="33">
        <f t="shared" si="28"/>
        <v>10.555555555555555</v>
      </c>
      <c r="Q104" s="33">
        <f t="shared" si="29"/>
        <v>3.2173333333333334</v>
      </c>
      <c r="R104" s="37" t="s">
        <v>486</v>
      </c>
      <c r="S104" s="37" t="s">
        <v>475</v>
      </c>
      <c r="T104" s="39">
        <f t="shared" si="30"/>
        <v>64.400000000000006</v>
      </c>
      <c r="U104" s="37" t="s">
        <v>487</v>
      </c>
      <c r="V104" s="37" t="s">
        <v>488</v>
      </c>
      <c r="W104" s="39">
        <f t="shared" si="31"/>
        <v>36.5</v>
      </c>
      <c r="X104" s="5" t="s">
        <v>489</v>
      </c>
      <c r="Y104" s="61">
        <v>8.9999999999999993E-3</v>
      </c>
    </row>
    <row r="105" spans="1:25" x14ac:dyDescent="0.25">
      <c r="A105" s="55">
        <v>44680</v>
      </c>
      <c r="B105" s="51">
        <v>0.53612268518518513</v>
      </c>
      <c r="C105" s="14" t="s">
        <v>3</v>
      </c>
      <c r="D105" s="8" t="s">
        <v>610</v>
      </c>
      <c r="E105" s="8" t="s">
        <v>988</v>
      </c>
      <c r="F105" s="12">
        <f t="shared" si="25"/>
        <v>64315</v>
      </c>
      <c r="G105" s="14">
        <f t="shared" si="26"/>
        <v>144</v>
      </c>
      <c r="H105" s="14" t="s">
        <v>989</v>
      </c>
      <c r="I105" s="14" t="s">
        <v>990</v>
      </c>
      <c r="J105" s="8" t="s">
        <v>987</v>
      </c>
      <c r="K105" s="22">
        <v>4</v>
      </c>
      <c r="L105" s="28">
        <v>1.78816</v>
      </c>
      <c r="M105" s="22">
        <v>96095</v>
      </c>
      <c r="N105" s="22">
        <f t="shared" si="27"/>
        <v>29289.756000000001</v>
      </c>
      <c r="O105" s="22">
        <f t="shared" si="32"/>
        <v>1467</v>
      </c>
      <c r="P105" s="33">
        <f t="shared" si="28"/>
        <v>10.1875</v>
      </c>
      <c r="Q105" s="33">
        <f t="shared" si="29"/>
        <v>3.1051500000000001</v>
      </c>
      <c r="R105" s="14" t="s">
        <v>13</v>
      </c>
      <c r="S105" s="14" t="s">
        <v>475</v>
      </c>
      <c r="T105" s="40">
        <f t="shared" si="30"/>
        <v>64.400000000000006</v>
      </c>
      <c r="U105" s="14" t="s">
        <v>493</v>
      </c>
      <c r="V105" s="14" t="s">
        <v>494</v>
      </c>
      <c r="W105" s="40">
        <f t="shared" si="31"/>
        <v>34.880000000000003</v>
      </c>
      <c r="X105" s="8" t="s">
        <v>453</v>
      </c>
      <c r="Y105" s="62">
        <v>9.1000000000000004E-3</v>
      </c>
    </row>
    <row r="106" spans="1:25" x14ac:dyDescent="0.25">
      <c r="A106" s="54">
        <v>44680</v>
      </c>
      <c r="B106" s="50">
        <v>0.53695601851851849</v>
      </c>
      <c r="C106" s="37" t="s">
        <v>3</v>
      </c>
      <c r="D106" s="5" t="s">
        <v>748</v>
      </c>
      <c r="E106" s="5" t="s">
        <v>991</v>
      </c>
      <c r="F106" s="12">
        <f t="shared" si="25"/>
        <v>64387</v>
      </c>
      <c r="G106" s="14">
        <f t="shared" si="26"/>
        <v>72</v>
      </c>
      <c r="H106" s="37" t="s">
        <v>992</v>
      </c>
      <c r="I106" s="37" t="s">
        <v>848</v>
      </c>
      <c r="J106" s="5" t="s">
        <v>993</v>
      </c>
      <c r="K106" s="21">
        <v>10</v>
      </c>
      <c r="L106" s="27">
        <v>4.4703999999999997</v>
      </c>
      <c r="M106" s="21">
        <v>96805</v>
      </c>
      <c r="N106" s="21">
        <f t="shared" si="27"/>
        <v>29506.164000000001</v>
      </c>
      <c r="O106" s="22">
        <f t="shared" si="32"/>
        <v>710</v>
      </c>
      <c r="P106" s="33">
        <f t="shared" si="28"/>
        <v>9.8611111111111107</v>
      </c>
      <c r="Q106" s="33">
        <f t="shared" si="29"/>
        <v>3.0056666666666665</v>
      </c>
      <c r="R106" s="37" t="s">
        <v>491</v>
      </c>
      <c r="S106" s="37" t="s">
        <v>495</v>
      </c>
      <c r="T106" s="39">
        <f t="shared" si="30"/>
        <v>64.400000000000006</v>
      </c>
      <c r="U106" s="37" t="s">
        <v>496</v>
      </c>
      <c r="V106" s="37" t="s">
        <v>497</v>
      </c>
      <c r="W106" s="39">
        <f t="shared" si="31"/>
        <v>40.46</v>
      </c>
      <c r="X106" s="5" t="s">
        <v>498</v>
      </c>
      <c r="Y106" s="61">
        <v>6.4999999999999997E-3</v>
      </c>
    </row>
    <row r="107" spans="1:25" x14ac:dyDescent="0.25">
      <c r="A107" s="55">
        <v>44680</v>
      </c>
      <c r="B107" s="51">
        <v>0.53778935185185184</v>
      </c>
      <c r="C107" s="14" t="s">
        <v>3</v>
      </c>
      <c r="D107" s="8" t="s">
        <v>653</v>
      </c>
      <c r="E107" s="8" t="s">
        <v>994</v>
      </c>
      <c r="F107" s="12">
        <f t="shared" si="25"/>
        <v>64459</v>
      </c>
      <c r="G107" s="14">
        <f t="shared" si="26"/>
        <v>72</v>
      </c>
      <c r="H107" s="14" t="s">
        <v>995</v>
      </c>
      <c r="I107" s="14" t="s">
        <v>996</v>
      </c>
      <c r="J107" s="8" t="s">
        <v>997</v>
      </c>
      <c r="K107" s="22">
        <v>7</v>
      </c>
      <c r="L107" s="28">
        <v>3.1292800000000001</v>
      </c>
      <c r="M107" s="22">
        <v>97602</v>
      </c>
      <c r="N107" s="22">
        <f t="shared" si="27"/>
        <v>29749.089600000003</v>
      </c>
      <c r="O107" s="22">
        <f t="shared" si="32"/>
        <v>797</v>
      </c>
      <c r="P107" s="33">
        <f t="shared" si="28"/>
        <v>11.069444444444445</v>
      </c>
      <c r="Q107" s="33">
        <f t="shared" si="29"/>
        <v>3.373966666666667</v>
      </c>
      <c r="R107" s="14" t="s">
        <v>170</v>
      </c>
      <c r="S107" s="14" t="s">
        <v>421</v>
      </c>
      <c r="T107" s="40">
        <f t="shared" si="30"/>
        <v>64.400000000000006</v>
      </c>
      <c r="U107" s="14" t="s">
        <v>499</v>
      </c>
      <c r="V107" s="14" t="s">
        <v>500</v>
      </c>
      <c r="W107" s="40">
        <f t="shared" si="31"/>
        <v>39.200000000000003</v>
      </c>
      <c r="X107" s="8" t="s">
        <v>501</v>
      </c>
      <c r="Y107" s="62">
        <v>7.4000000000000003E-3</v>
      </c>
    </row>
    <row r="108" spans="1:25" x14ac:dyDescent="0.25">
      <c r="A108" s="54">
        <v>44680</v>
      </c>
      <c r="B108" s="50">
        <v>0.53945601851851854</v>
      </c>
      <c r="C108" s="37" t="s">
        <v>3</v>
      </c>
      <c r="D108" s="5" t="s">
        <v>640</v>
      </c>
      <c r="E108" s="5" t="s">
        <v>998</v>
      </c>
      <c r="F108" s="12">
        <f t="shared" si="25"/>
        <v>64603</v>
      </c>
      <c r="G108" s="14">
        <f t="shared" si="26"/>
        <v>144</v>
      </c>
      <c r="H108" s="37" t="s">
        <v>999</v>
      </c>
      <c r="I108" s="37" t="s">
        <v>1000</v>
      </c>
      <c r="J108" s="5" t="s">
        <v>1001</v>
      </c>
      <c r="K108" s="21">
        <v>2</v>
      </c>
      <c r="L108" s="27">
        <v>0.89407999999999999</v>
      </c>
      <c r="M108" s="21">
        <v>98719</v>
      </c>
      <c r="N108" s="21">
        <f t="shared" si="27"/>
        <v>30089.551200000002</v>
      </c>
      <c r="O108" s="22">
        <f t="shared" si="32"/>
        <v>1117</v>
      </c>
      <c r="P108" s="33">
        <f t="shared" si="28"/>
        <v>7.7569444444444446</v>
      </c>
      <c r="Q108" s="33">
        <f t="shared" si="29"/>
        <v>2.3643166666666668</v>
      </c>
      <c r="R108" s="37" t="s">
        <v>491</v>
      </c>
      <c r="S108" s="37" t="s">
        <v>435</v>
      </c>
      <c r="T108" s="39">
        <f t="shared" si="30"/>
        <v>66.2</v>
      </c>
      <c r="U108" s="37" t="s">
        <v>505</v>
      </c>
      <c r="V108" s="37" t="s">
        <v>494</v>
      </c>
      <c r="W108" s="39">
        <f t="shared" si="31"/>
        <v>34.880000000000003</v>
      </c>
      <c r="X108" s="5" t="s">
        <v>506</v>
      </c>
      <c r="Y108" s="61">
        <v>9.9000000000000008E-3</v>
      </c>
    </row>
    <row r="109" spans="1:25" x14ac:dyDescent="0.25">
      <c r="A109" s="55">
        <v>44680</v>
      </c>
      <c r="B109" s="51">
        <v>0.5402893518518519</v>
      </c>
      <c r="C109" s="14" t="s">
        <v>3</v>
      </c>
      <c r="D109" s="8" t="s">
        <v>1002</v>
      </c>
      <c r="E109" s="8" t="s">
        <v>1003</v>
      </c>
      <c r="F109" s="12">
        <f t="shared" si="25"/>
        <v>64675</v>
      </c>
      <c r="G109" s="14">
        <f t="shared" si="26"/>
        <v>72</v>
      </c>
      <c r="H109" s="14" t="s">
        <v>815</v>
      </c>
      <c r="I109" s="14" t="s">
        <v>1004</v>
      </c>
      <c r="J109" s="8" t="s">
        <v>1005</v>
      </c>
      <c r="K109" s="22">
        <v>6</v>
      </c>
      <c r="L109" s="28">
        <v>2.6822400000000002</v>
      </c>
      <c r="M109" s="22">
        <v>99308</v>
      </c>
      <c r="N109" s="22">
        <f t="shared" si="27"/>
        <v>30269.078400000002</v>
      </c>
      <c r="O109" s="22">
        <f t="shared" si="32"/>
        <v>589</v>
      </c>
      <c r="P109" s="33">
        <f t="shared" si="28"/>
        <v>8.1805555555555554</v>
      </c>
      <c r="Q109" s="33">
        <f t="shared" si="29"/>
        <v>2.4934333333333334</v>
      </c>
      <c r="R109" s="14" t="s">
        <v>507</v>
      </c>
      <c r="S109" s="14" t="s">
        <v>508</v>
      </c>
      <c r="T109" s="40">
        <f t="shared" si="30"/>
        <v>66.2</v>
      </c>
      <c r="U109" s="14" t="s">
        <v>509</v>
      </c>
      <c r="V109" s="14" t="s">
        <v>510</v>
      </c>
      <c r="W109" s="40">
        <f t="shared" si="31"/>
        <v>35.42</v>
      </c>
      <c r="X109" s="8" t="s">
        <v>456</v>
      </c>
      <c r="Y109" s="62">
        <v>9.5999999999999992E-3</v>
      </c>
    </row>
    <row r="110" spans="1:25" x14ac:dyDescent="0.25">
      <c r="A110" s="54">
        <v>44680</v>
      </c>
      <c r="B110" s="50">
        <v>0.54112268518518514</v>
      </c>
      <c r="C110" s="37" t="s">
        <v>3</v>
      </c>
      <c r="D110" s="5" t="s">
        <v>640</v>
      </c>
      <c r="E110" s="5" t="s">
        <v>1006</v>
      </c>
      <c r="F110" s="12">
        <f t="shared" si="25"/>
        <v>64747</v>
      </c>
      <c r="G110" s="14">
        <f t="shared" si="26"/>
        <v>72</v>
      </c>
      <c r="H110" s="37" t="s">
        <v>1007</v>
      </c>
      <c r="I110" s="37" t="s">
        <v>856</v>
      </c>
      <c r="J110" s="5" t="s">
        <v>1008</v>
      </c>
      <c r="K110" s="21">
        <v>12</v>
      </c>
      <c r="L110" s="27">
        <v>5.3644800000000004</v>
      </c>
      <c r="M110" s="21">
        <v>99961</v>
      </c>
      <c r="N110" s="21">
        <f t="shared" si="27"/>
        <v>30468.112800000003</v>
      </c>
      <c r="O110" s="22">
        <f t="shared" si="32"/>
        <v>653</v>
      </c>
      <c r="P110" s="33">
        <f t="shared" si="28"/>
        <v>9.0694444444444446</v>
      </c>
      <c r="Q110" s="33">
        <f t="shared" si="29"/>
        <v>2.7643666666666671</v>
      </c>
      <c r="R110" s="37" t="s">
        <v>511</v>
      </c>
      <c r="S110" s="37" t="s">
        <v>512</v>
      </c>
      <c r="T110" s="39">
        <f t="shared" si="30"/>
        <v>68</v>
      </c>
      <c r="U110" s="37" t="s">
        <v>513</v>
      </c>
      <c r="V110" s="37" t="s">
        <v>514</v>
      </c>
      <c r="W110" s="39">
        <f t="shared" si="31"/>
        <v>32.36</v>
      </c>
      <c r="X110" s="5" t="s">
        <v>515</v>
      </c>
      <c r="Y110" s="61">
        <v>1.0800000000000001E-2</v>
      </c>
    </row>
    <row r="111" spans="1:25" x14ac:dyDescent="0.25">
      <c r="A111" s="55">
        <v>44680</v>
      </c>
      <c r="B111" s="51">
        <v>0.54278935185185184</v>
      </c>
      <c r="C111" s="14" t="s">
        <v>3</v>
      </c>
      <c r="D111" s="8" t="s">
        <v>640</v>
      </c>
      <c r="E111" s="8" t="s">
        <v>1009</v>
      </c>
      <c r="F111" s="12">
        <f t="shared" si="25"/>
        <v>64891</v>
      </c>
      <c r="G111" s="14">
        <f t="shared" si="26"/>
        <v>144</v>
      </c>
      <c r="H111" s="14" t="s">
        <v>1010</v>
      </c>
      <c r="I111" s="14" t="s">
        <v>1011</v>
      </c>
      <c r="J111" s="8" t="s">
        <v>694</v>
      </c>
      <c r="K111" s="22">
        <v>2</v>
      </c>
      <c r="L111" s="28">
        <v>0.89407999999999999</v>
      </c>
      <c r="M111" s="22">
        <v>100965</v>
      </c>
      <c r="N111" s="22">
        <f t="shared" si="27"/>
        <v>30774.132000000001</v>
      </c>
      <c r="O111" s="22">
        <f t="shared" si="32"/>
        <v>1004</v>
      </c>
      <c r="P111" s="33">
        <f t="shared" si="28"/>
        <v>6.9722222222222223</v>
      </c>
      <c r="Q111" s="33">
        <f t="shared" si="29"/>
        <v>2.1251333333333333</v>
      </c>
      <c r="R111" s="14" t="s">
        <v>154</v>
      </c>
      <c r="S111" s="14" t="s">
        <v>517</v>
      </c>
      <c r="T111" s="40">
        <f t="shared" si="30"/>
        <v>69.8</v>
      </c>
      <c r="U111" s="14" t="s">
        <v>518</v>
      </c>
      <c r="V111" s="14" t="s">
        <v>519</v>
      </c>
      <c r="W111" s="40">
        <f t="shared" si="31"/>
        <v>23</v>
      </c>
      <c r="X111" s="8" t="s">
        <v>520</v>
      </c>
      <c r="Y111" s="62">
        <v>1.52E-2</v>
      </c>
    </row>
    <row r="112" spans="1:25" x14ac:dyDescent="0.25">
      <c r="A112" s="54">
        <v>44680</v>
      </c>
      <c r="B112" s="50">
        <v>0.54362268518518519</v>
      </c>
      <c r="C112" s="37" t="s">
        <v>3</v>
      </c>
      <c r="D112" s="5" t="s">
        <v>640</v>
      </c>
      <c r="E112" s="5" t="s">
        <v>1012</v>
      </c>
      <c r="F112" s="12">
        <f t="shared" si="25"/>
        <v>64963</v>
      </c>
      <c r="G112" s="14">
        <f t="shared" si="26"/>
        <v>72</v>
      </c>
      <c r="H112" s="37" t="s">
        <v>1013</v>
      </c>
      <c r="I112" s="37" t="s">
        <v>1014</v>
      </c>
      <c r="J112" s="5" t="s">
        <v>1015</v>
      </c>
      <c r="K112" s="21">
        <v>7</v>
      </c>
      <c r="L112" s="27">
        <v>3.1292800000000001</v>
      </c>
      <c r="M112" s="21">
        <v>101571</v>
      </c>
      <c r="N112" s="21">
        <f t="shared" si="27"/>
        <v>30958.840800000002</v>
      </c>
      <c r="O112" s="22">
        <f t="shared" si="32"/>
        <v>606</v>
      </c>
      <c r="P112" s="33">
        <f t="shared" si="28"/>
        <v>8.4166666666666661</v>
      </c>
      <c r="Q112" s="33">
        <f t="shared" si="29"/>
        <v>2.5653999999999999</v>
      </c>
      <c r="R112" s="37" t="s">
        <v>474</v>
      </c>
      <c r="S112" s="37" t="s">
        <v>521</v>
      </c>
      <c r="T112" s="39">
        <f t="shared" si="30"/>
        <v>69.8</v>
      </c>
      <c r="U112" s="37" t="s">
        <v>522</v>
      </c>
      <c r="V112" s="37" t="s">
        <v>111</v>
      </c>
      <c r="W112" s="39">
        <f t="shared" si="31"/>
        <v>28.4</v>
      </c>
      <c r="X112" s="5" t="s">
        <v>459</v>
      </c>
      <c r="Y112" s="61">
        <v>1.29E-2</v>
      </c>
    </row>
    <row r="113" spans="1:25" x14ac:dyDescent="0.25">
      <c r="A113" s="55">
        <v>44680</v>
      </c>
      <c r="B113" s="51">
        <v>0.54445601851851855</v>
      </c>
      <c r="C113" s="14" t="s">
        <v>3</v>
      </c>
      <c r="D113" s="8" t="s">
        <v>640</v>
      </c>
      <c r="E113" s="8" t="s">
        <v>1016</v>
      </c>
      <c r="F113" s="12">
        <f t="shared" si="25"/>
        <v>65035</v>
      </c>
      <c r="G113" s="14">
        <f t="shared" si="26"/>
        <v>72</v>
      </c>
      <c r="H113" s="14" t="s">
        <v>1017</v>
      </c>
      <c r="I113" s="14" t="s">
        <v>1018</v>
      </c>
      <c r="J113" s="8" t="s">
        <v>1019</v>
      </c>
      <c r="K113" s="22">
        <v>7</v>
      </c>
      <c r="L113" s="28">
        <v>3.1292800000000001</v>
      </c>
      <c r="M113" s="22">
        <v>102312</v>
      </c>
      <c r="N113" s="22">
        <f t="shared" si="27"/>
        <v>31184.697600000003</v>
      </c>
      <c r="O113" s="22">
        <f t="shared" si="32"/>
        <v>741</v>
      </c>
      <c r="P113" s="33">
        <f t="shared" si="28"/>
        <v>10.291666666666666</v>
      </c>
      <c r="Q113" s="33">
        <f t="shared" si="29"/>
        <v>3.1368999999999998</v>
      </c>
      <c r="R113" s="14" t="s">
        <v>523</v>
      </c>
      <c r="S113" s="14" t="s">
        <v>524</v>
      </c>
      <c r="T113" s="40">
        <f t="shared" si="30"/>
        <v>71.599999999999994</v>
      </c>
      <c r="U113" s="14" t="s">
        <v>525</v>
      </c>
      <c r="V113" s="14" t="s">
        <v>526</v>
      </c>
      <c r="W113" s="40">
        <f t="shared" si="31"/>
        <v>35.6</v>
      </c>
      <c r="X113" s="8" t="s">
        <v>527</v>
      </c>
      <c r="Y113" s="62">
        <v>8.9999999999999993E-3</v>
      </c>
    </row>
    <row r="114" spans="1:25" x14ac:dyDescent="0.25">
      <c r="A114" s="54">
        <v>44680</v>
      </c>
      <c r="B114" s="50">
        <v>0.54612268518518514</v>
      </c>
      <c r="C114" s="37" t="s">
        <v>3</v>
      </c>
      <c r="D114" s="5" t="s">
        <v>640</v>
      </c>
      <c r="E114" s="5" t="s">
        <v>1020</v>
      </c>
      <c r="F114" s="12">
        <f t="shared" si="25"/>
        <v>65179</v>
      </c>
      <c r="G114" s="14">
        <f t="shared" si="26"/>
        <v>144</v>
      </c>
      <c r="H114" s="37" t="s">
        <v>1021</v>
      </c>
      <c r="I114" s="37" t="s">
        <v>1022</v>
      </c>
      <c r="J114" s="5" t="s">
        <v>1023</v>
      </c>
      <c r="K114" s="21">
        <v>12</v>
      </c>
      <c r="L114" s="27">
        <v>5.3644800000000004</v>
      </c>
      <c r="M114" s="21">
        <v>102868</v>
      </c>
      <c r="N114" s="21">
        <f t="shared" si="27"/>
        <v>31354.166400000002</v>
      </c>
      <c r="O114" s="22">
        <f t="shared" si="32"/>
        <v>556</v>
      </c>
      <c r="P114" s="33">
        <f t="shared" si="28"/>
        <v>3.8611111111111112</v>
      </c>
      <c r="Q114" s="33">
        <f t="shared" si="29"/>
        <v>1.1768666666666667</v>
      </c>
      <c r="R114" s="37" t="s">
        <v>529</v>
      </c>
      <c r="S114" s="37" t="s">
        <v>216</v>
      </c>
      <c r="T114" s="39">
        <f t="shared" si="30"/>
        <v>71.599999999999994</v>
      </c>
      <c r="U114" s="37" t="s">
        <v>530</v>
      </c>
      <c r="V114" s="37" t="s">
        <v>531</v>
      </c>
      <c r="W114" s="39">
        <f t="shared" si="31"/>
        <v>45.14</v>
      </c>
      <c r="X114" s="5" t="s">
        <v>532</v>
      </c>
      <c r="Y114" s="61">
        <v>4.0000000000000001E-3</v>
      </c>
    </row>
    <row r="115" spans="1:25" x14ac:dyDescent="0.25">
      <c r="A115" s="55">
        <v>44680</v>
      </c>
      <c r="B115" s="51">
        <v>0.54695601851851849</v>
      </c>
      <c r="C115" s="14" t="s">
        <v>3</v>
      </c>
      <c r="D115" s="8" t="s">
        <v>640</v>
      </c>
      <c r="E115" s="8" t="s">
        <v>1024</v>
      </c>
      <c r="F115" s="12">
        <f t="shared" si="25"/>
        <v>65251</v>
      </c>
      <c r="G115" s="14">
        <f t="shared" si="26"/>
        <v>72</v>
      </c>
      <c r="H115" s="14" t="s">
        <v>1025</v>
      </c>
      <c r="I115" s="14" t="s">
        <v>1026</v>
      </c>
      <c r="J115" s="8" t="s">
        <v>765</v>
      </c>
      <c r="K115" s="22">
        <v>6</v>
      </c>
      <c r="L115" s="28">
        <v>2.6822400000000002</v>
      </c>
      <c r="M115" s="22">
        <v>103263</v>
      </c>
      <c r="N115" s="22">
        <f t="shared" si="27"/>
        <v>31474.562400000003</v>
      </c>
      <c r="O115" s="22">
        <f t="shared" si="32"/>
        <v>395</v>
      </c>
      <c r="P115" s="33">
        <f t="shared" si="28"/>
        <v>5.4861111111111107</v>
      </c>
      <c r="Q115" s="33">
        <f t="shared" si="29"/>
        <v>1.6721666666666666</v>
      </c>
      <c r="R115" s="14" t="s">
        <v>529</v>
      </c>
      <c r="S115" s="14" t="s">
        <v>533</v>
      </c>
      <c r="T115" s="40">
        <f t="shared" si="30"/>
        <v>69.8</v>
      </c>
      <c r="U115" s="14" t="s">
        <v>505</v>
      </c>
      <c r="V115" s="14" t="s">
        <v>534</v>
      </c>
      <c r="W115" s="40">
        <f t="shared" si="31"/>
        <v>48.2</v>
      </c>
      <c r="X115" s="8" t="s">
        <v>535</v>
      </c>
      <c r="Y115" s="62">
        <v>2.8999999999999998E-3</v>
      </c>
    </row>
    <row r="116" spans="1:25" x14ac:dyDescent="0.25">
      <c r="A116" s="54">
        <v>44680</v>
      </c>
      <c r="B116" s="50">
        <v>0.5544675925925926</v>
      </c>
      <c r="C116" s="37" t="s">
        <v>3</v>
      </c>
      <c r="D116" s="5" t="s">
        <v>610</v>
      </c>
      <c r="E116" s="5" t="s">
        <v>1027</v>
      </c>
      <c r="F116" s="12">
        <f t="shared" si="25"/>
        <v>65900</v>
      </c>
      <c r="G116" s="14">
        <f t="shared" si="26"/>
        <v>649</v>
      </c>
      <c r="H116" s="37" t="s">
        <v>1028</v>
      </c>
      <c r="I116" s="37" t="s">
        <v>1029</v>
      </c>
      <c r="J116" s="5" t="s">
        <v>804</v>
      </c>
      <c r="K116" s="21">
        <v>17</v>
      </c>
      <c r="L116" s="27">
        <v>7.5996800000000002</v>
      </c>
      <c r="M116" s="21">
        <v>43960</v>
      </c>
      <c r="N116" s="21">
        <f t="shared" si="27"/>
        <v>13399.008</v>
      </c>
      <c r="O116" s="22">
        <f t="shared" si="32"/>
        <v>-59303</v>
      </c>
      <c r="P116" s="33">
        <f t="shared" si="28"/>
        <v>-91.375963020030824</v>
      </c>
      <c r="Q116" s="33">
        <f t="shared" si="29"/>
        <v>-27.851393528505398</v>
      </c>
      <c r="R116" s="37" t="s">
        <v>539</v>
      </c>
      <c r="S116" s="37" t="s">
        <v>540</v>
      </c>
      <c r="T116" s="39">
        <f t="shared" si="30"/>
        <v>69.8</v>
      </c>
      <c r="U116" s="37" t="s">
        <v>541</v>
      </c>
      <c r="V116" s="37" t="s">
        <v>542</v>
      </c>
      <c r="W116" s="39">
        <f t="shared" si="31"/>
        <v>-65.2</v>
      </c>
      <c r="X116" s="5" t="s">
        <v>246</v>
      </c>
      <c r="Y116" s="61">
        <v>6.3100000000000003E-2</v>
      </c>
    </row>
    <row r="117" spans="1:25" x14ac:dyDescent="0.25">
      <c r="A117" s="55">
        <v>44680</v>
      </c>
      <c r="B117" s="51">
        <v>0.55530092592592595</v>
      </c>
      <c r="C117" s="14" t="s">
        <v>3</v>
      </c>
      <c r="D117" s="8" t="s">
        <v>610</v>
      </c>
      <c r="E117" s="8" t="s">
        <v>1030</v>
      </c>
      <c r="F117" s="12">
        <f t="shared" si="25"/>
        <v>65972</v>
      </c>
      <c r="G117" s="14">
        <f t="shared" si="26"/>
        <v>72</v>
      </c>
      <c r="H117" s="14" t="s">
        <v>1031</v>
      </c>
      <c r="I117" s="14" t="s">
        <v>1032</v>
      </c>
      <c r="J117" s="8" t="s">
        <v>1033</v>
      </c>
      <c r="K117" s="22">
        <v>72</v>
      </c>
      <c r="L117" s="28">
        <v>32.186880000000002</v>
      </c>
      <c r="M117" s="22">
        <v>40003</v>
      </c>
      <c r="N117" s="22">
        <f t="shared" si="27"/>
        <v>12192.914400000001</v>
      </c>
      <c r="O117" s="22">
        <f t="shared" si="32"/>
        <v>-3957</v>
      </c>
      <c r="P117" s="33">
        <f t="shared" si="28"/>
        <v>-54.958333333333336</v>
      </c>
      <c r="Q117" s="33">
        <f t="shared" si="29"/>
        <v>-16.751300000000001</v>
      </c>
      <c r="R117" s="14" t="s">
        <v>543</v>
      </c>
      <c r="S117" s="14" t="s">
        <v>544</v>
      </c>
      <c r="T117" s="40">
        <f t="shared" si="30"/>
        <v>68</v>
      </c>
      <c r="U117" s="14" t="s">
        <v>545</v>
      </c>
      <c r="V117" s="14" t="s">
        <v>546</v>
      </c>
      <c r="W117" s="40">
        <f t="shared" si="31"/>
        <v>-70.599999999999994</v>
      </c>
      <c r="X117" s="8" t="s">
        <v>547</v>
      </c>
      <c r="Y117" s="62">
        <v>7.0099999999999996E-2</v>
      </c>
    </row>
    <row r="118" spans="1:25" x14ac:dyDescent="0.25">
      <c r="A118" s="54">
        <v>44680</v>
      </c>
      <c r="B118" s="50">
        <v>0.55696759259259254</v>
      </c>
      <c r="C118" s="37" t="s">
        <v>3</v>
      </c>
      <c r="D118" s="5" t="s">
        <v>610</v>
      </c>
      <c r="E118" s="5" t="s">
        <v>1034</v>
      </c>
      <c r="F118" s="12">
        <f t="shared" si="25"/>
        <v>66116</v>
      </c>
      <c r="G118" s="14">
        <f t="shared" si="26"/>
        <v>144</v>
      </c>
      <c r="H118" s="37" t="s">
        <v>1035</v>
      </c>
      <c r="I118" s="37" t="s">
        <v>1036</v>
      </c>
      <c r="J118" s="5" t="s">
        <v>723</v>
      </c>
      <c r="K118" s="21">
        <v>41</v>
      </c>
      <c r="L118" s="27">
        <v>18.32864</v>
      </c>
      <c r="M118" s="21">
        <v>33291</v>
      </c>
      <c r="N118" s="21">
        <f t="shared" si="27"/>
        <v>10147.096800000001</v>
      </c>
      <c r="O118" s="22">
        <f t="shared" si="32"/>
        <v>-6712</v>
      </c>
      <c r="P118" s="33">
        <f t="shared" si="28"/>
        <v>-46.611111111111114</v>
      </c>
      <c r="Q118" s="33">
        <f t="shared" si="29"/>
        <v>-14.207066666666668</v>
      </c>
      <c r="R118" s="37" t="s">
        <v>552</v>
      </c>
      <c r="S118" s="37" t="s">
        <v>553</v>
      </c>
      <c r="T118" s="39">
        <f t="shared" si="30"/>
        <v>62.6</v>
      </c>
      <c r="U118" s="37" t="s">
        <v>554</v>
      </c>
      <c r="V118" s="37" t="s">
        <v>555</v>
      </c>
      <c r="W118" s="39">
        <f t="shared" si="31"/>
        <v>-49</v>
      </c>
      <c r="X118" s="5" t="s">
        <v>556</v>
      </c>
      <c r="Y118" s="61">
        <v>0.13700000000000001</v>
      </c>
    </row>
    <row r="119" spans="1:25" x14ac:dyDescent="0.25">
      <c r="A119" s="55">
        <v>44680</v>
      </c>
      <c r="B119" s="51">
        <v>0.55780092592592589</v>
      </c>
      <c r="C119" s="14" t="s">
        <v>3</v>
      </c>
      <c r="D119" s="8" t="s">
        <v>610</v>
      </c>
      <c r="E119" s="8" t="s">
        <v>1037</v>
      </c>
      <c r="F119" s="12">
        <f t="shared" si="25"/>
        <v>66188</v>
      </c>
      <c r="G119" s="14">
        <f t="shared" si="26"/>
        <v>72</v>
      </c>
      <c r="H119" s="14" t="s">
        <v>1038</v>
      </c>
      <c r="I119" s="14" t="s">
        <v>1039</v>
      </c>
      <c r="J119" s="8" t="s">
        <v>804</v>
      </c>
      <c r="K119" s="22">
        <v>34</v>
      </c>
      <c r="L119" s="28">
        <v>15.19936</v>
      </c>
      <c r="M119" s="22">
        <v>30552</v>
      </c>
      <c r="N119" s="22">
        <f t="shared" si="27"/>
        <v>9312.249600000001</v>
      </c>
      <c r="O119" s="22">
        <f t="shared" si="32"/>
        <v>-2739</v>
      </c>
      <c r="P119" s="33">
        <f t="shared" si="28"/>
        <v>-38.041666666666664</v>
      </c>
      <c r="Q119" s="33">
        <f t="shared" si="29"/>
        <v>-11.5951</v>
      </c>
      <c r="R119" s="14" t="s">
        <v>557</v>
      </c>
      <c r="S119" s="14" t="s">
        <v>558</v>
      </c>
      <c r="T119" s="40">
        <f t="shared" si="30"/>
        <v>60.8</v>
      </c>
      <c r="U119" s="14" t="s">
        <v>559</v>
      </c>
      <c r="V119" s="14" t="s">
        <v>205</v>
      </c>
      <c r="W119" s="40">
        <f t="shared" si="31"/>
        <v>-34.599999999999994</v>
      </c>
      <c r="X119" s="8" t="s">
        <v>560</v>
      </c>
      <c r="Y119" s="62">
        <v>0.223</v>
      </c>
    </row>
    <row r="120" spans="1:25" x14ac:dyDescent="0.25">
      <c r="A120" s="54">
        <v>44680</v>
      </c>
      <c r="B120" s="50">
        <v>0.55863425925925925</v>
      </c>
      <c r="C120" s="37" t="s">
        <v>3</v>
      </c>
      <c r="D120" s="5" t="s">
        <v>640</v>
      </c>
      <c r="E120" s="5" t="s">
        <v>1040</v>
      </c>
      <c r="F120" s="12">
        <f t="shared" si="25"/>
        <v>66260</v>
      </c>
      <c r="G120" s="14">
        <f t="shared" si="26"/>
        <v>72</v>
      </c>
      <c r="H120" s="37" t="s">
        <v>1041</v>
      </c>
      <c r="I120" s="37" t="s">
        <v>1042</v>
      </c>
      <c r="J120" s="5" t="s">
        <v>702</v>
      </c>
      <c r="K120" s="21">
        <v>32</v>
      </c>
      <c r="L120" s="27">
        <v>14.30528</v>
      </c>
      <c r="M120" s="21">
        <v>27530</v>
      </c>
      <c r="N120" s="21">
        <f t="shared" si="27"/>
        <v>8391.1440000000002</v>
      </c>
      <c r="O120" s="22">
        <f t="shared" si="32"/>
        <v>-3022</v>
      </c>
      <c r="P120" s="33">
        <f t="shared" si="28"/>
        <v>-41.972222222222221</v>
      </c>
      <c r="Q120" s="33">
        <f t="shared" si="29"/>
        <v>-12.793133333333333</v>
      </c>
      <c r="R120" s="37" t="s">
        <v>561</v>
      </c>
      <c r="S120" s="37" t="s">
        <v>562</v>
      </c>
      <c r="T120" s="39">
        <f t="shared" si="30"/>
        <v>59</v>
      </c>
      <c r="U120" s="37" t="s">
        <v>563</v>
      </c>
      <c r="V120" s="37" t="s">
        <v>191</v>
      </c>
      <c r="W120" s="39">
        <f t="shared" si="31"/>
        <v>-22</v>
      </c>
      <c r="X120" s="5" t="s">
        <v>564</v>
      </c>
      <c r="Y120" s="61">
        <v>0.33</v>
      </c>
    </row>
    <row r="121" spans="1:25" x14ac:dyDescent="0.25">
      <c r="A121" s="55">
        <v>44680</v>
      </c>
      <c r="B121" s="51">
        <v>0.56030092592592595</v>
      </c>
      <c r="C121" s="14" t="s">
        <v>3</v>
      </c>
      <c r="D121" s="8" t="s">
        <v>640</v>
      </c>
      <c r="E121" s="8" t="s">
        <v>1043</v>
      </c>
      <c r="F121" s="12">
        <f t="shared" si="25"/>
        <v>66404</v>
      </c>
      <c r="G121" s="14">
        <f t="shared" si="26"/>
        <v>144</v>
      </c>
      <c r="H121" s="14" t="s">
        <v>1044</v>
      </c>
      <c r="I121" s="14" t="s">
        <v>1045</v>
      </c>
      <c r="J121" s="8" t="s">
        <v>1046</v>
      </c>
      <c r="K121" s="22">
        <v>35</v>
      </c>
      <c r="L121" s="28">
        <v>15.6464</v>
      </c>
      <c r="M121" s="22">
        <v>21949</v>
      </c>
      <c r="N121" s="22">
        <f t="shared" si="27"/>
        <v>6690.0552000000007</v>
      </c>
      <c r="O121" s="22">
        <f t="shared" si="32"/>
        <v>-5581</v>
      </c>
      <c r="P121" s="33">
        <f t="shared" si="28"/>
        <v>-38.756944444444443</v>
      </c>
      <c r="Q121" s="33">
        <f t="shared" si="29"/>
        <v>-11.813116666666668</v>
      </c>
      <c r="R121" s="14" t="s">
        <v>339</v>
      </c>
      <c r="S121" s="14" t="s">
        <v>335</v>
      </c>
      <c r="T121" s="40">
        <f t="shared" si="30"/>
        <v>57.2</v>
      </c>
      <c r="U121" s="14" t="s">
        <v>567</v>
      </c>
      <c r="V121" s="14" t="s">
        <v>349</v>
      </c>
      <c r="W121" s="40">
        <f t="shared" si="31"/>
        <v>-2.2000000000000028</v>
      </c>
      <c r="X121" s="8" t="s">
        <v>568</v>
      </c>
      <c r="Y121" s="62">
        <v>0.621</v>
      </c>
    </row>
    <row r="122" spans="1:25" x14ac:dyDescent="0.25">
      <c r="A122" s="54">
        <v>44680</v>
      </c>
      <c r="B122" s="50">
        <v>0.5611342592592593</v>
      </c>
      <c r="C122" s="37" t="s">
        <v>3</v>
      </c>
      <c r="D122" s="5" t="s">
        <v>653</v>
      </c>
      <c r="E122" s="5" t="s">
        <v>1047</v>
      </c>
      <c r="F122" s="12">
        <f t="shared" si="25"/>
        <v>66476</v>
      </c>
      <c r="G122" s="14">
        <f t="shared" si="26"/>
        <v>72</v>
      </c>
      <c r="H122" s="37" t="s">
        <v>1048</v>
      </c>
      <c r="I122" s="37" t="s">
        <v>1049</v>
      </c>
      <c r="J122" s="5" t="s">
        <v>707</v>
      </c>
      <c r="K122" s="21">
        <v>15</v>
      </c>
      <c r="L122" s="27">
        <v>6.7055999999999996</v>
      </c>
      <c r="M122" s="21">
        <v>19462</v>
      </c>
      <c r="N122" s="21">
        <f t="shared" si="27"/>
        <v>5932.0176000000001</v>
      </c>
      <c r="O122" s="22">
        <f t="shared" si="32"/>
        <v>-2487</v>
      </c>
      <c r="P122" s="33">
        <f t="shared" si="28"/>
        <v>-34.541666666666664</v>
      </c>
      <c r="Q122" s="33">
        <f t="shared" si="29"/>
        <v>-10.5283</v>
      </c>
      <c r="R122" s="37" t="s">
        <v>569</v>
      </c>
      <c r="S122" s="37" t="s">
        <v>19</v>
      </c>
      <c r="T122" s="39">
        <f t="shared" si="30"/>
        <v>57.2</v>
      </c>
      <c r="U122" s="37" t="s">
        <v>570</v>
      </c>
      <c r="V122" s="37" t="s">
        <v>413</v>
      </c>
      <c r="W122" s="39">
        <f t="shared" si="31"/>
        <v>8.6000000000000014</v>
      </c>
      <c r="X122" s="5" t="s">
        <v>571</v>
      </c>
      <c r="Y122" s="61">
        <v>0.66300000000000003</v>
      </c>
    </row>
    <row r="123" spans="1:25" x14ac:dyDescent="0.25">
      <c r="A123" s="55">
        <v>44680</v>
      </c>
      <c r="B123" s="51">
        <v>0.56196759259259255</v>
      </c>
      <c r="C123" s="14" t="s">
        <v>3</v>
      </c>
      <c r="D123" s="8" t="s">
        <v>653</v>
      </c>
      <c r="E123" s="8" t="s">
        <v>1050</v>
      </c>
      <c r="F123" s="12">
        <f t="shared" si="25"/>
        <v>66548</v>
      </c>
      <c r="G123" s="14">
        <f t="shared" si="26"/>
        <v>72</v>
      </c>
      <c r="H123" s="14" t="s">
        <v>1051</v>
      </c>
      <c r="I123" s="14" t="s">
        <v>1052</v>
      </c>
      <c r="J123" s="8" t="s">
        <v>1053</v>
      </c>
      <c r="K123" s="22">
        <v>16</v>
      </c>
      <c r="L123" s="28">
        <v>7.1526399999999999</v>
      </c>
      <c r="M123" s="22">
        <v>17003</v>
      </c>
      <c r="N123" s="22">
        <f t="shared" si="27"/>
        <v>5182.5144</v>
      </c>
      <c r="O123" s="22">
        <f t="shared" si="32"/>
        <v>-2459</v>
      </c>
      <c r="P123" s="33">
        <f t="shared" si="28"/>
        <v>-34.152777777777779</v>
      </c>
      <c r="Q123" s="33">
        <f t="shared" si="29"/>
        <v>-10.409766666666668</v>
      </c>
      <c r="R123" s="14" t="s">
        <v>572</v>
      </c>
      <c r="S123" s="14" t="s">
        <v>289</v>
      </c>
      <c r="T123" s="40">
        <f t="shared" si="30"/>
        <v>55.4</v>
      </c>
      <c r="U123" s="14" t="s">
        <v>573</v>
      </c>
      <c r="V123" s="14" t="s">
        <v>574</v>
      </c>
      <c r="W123" s="40">
        <f t="shared" si="31"/>
        <v>15.8</v>
      </c>
      <c r="X123" s="8" t="s">
        <v>575</v>
      </c>
      <c r="Y123" s="62">
        <v>0.53200000000000003</v>
      </c>
    </row>
    <row r="124" spans="1:25" x14ac:dyDescent="0.25">
      <c r="A124" s="54">
        <v>44680</v>
      </c>
      <c r="B124" s="50">
        <v>0.56363425925925925</v>
      </c>
      <c r="C124" s="37" t="s">
        <v>3</v>
      </c>
      <c r="D124" s="5" t="s">
        <v>640</v>
      </c>
      <c r="E124" s="5" t="s">
        <v>1054</v>
      </c>
      <c r="F124" s="12">
        <f t="shared" si="25"/>
        <v>66692</v>
      </c>
      <c r="G124" s="14">
        <f t="shared" si="26"/>
        <v>144</v>
      </c>
      <c r="H124" s="37" t="s">
        <v>1055</v>
      </c>
      <c r="I124" s="37" t="s">
        <v>1056</v>
      </c>
      <c r="J124" s="5" t="s">
        <v>670</v>
      </c>
      <c r="K124" s="21">
        <v>14</v>
      </c>
      <c r="L124" s="27">
        <v>6.2585600000000001</v>
      </c>
      <c r="M124" s="21">
        <v>12253</v>
      </c>
      <c r="N124" s="21">
        <f t="shared" si="27"/>
        <v>3734.7144000000003</v>
      </c>
      <c r="O124" s="22">
        <f t="shared" si="32"/>
        <v>-4750</v>
      </c>
      <c r="P124" s="33">
        <f t="shared" si="28"/>
        <v>-32.986111111111114</v>
      </c>
      <c r="Q124" s="33">
        <f t="shared" si="29"/>
        <v>-10.054166666666669</v>
      </c>
      <c r="R124" s="37" t="s">
        <v>578</v>
      </c>
      <c r="S124" s="37" t="s">
        <v>293</v>
      </c>
      <c r="T124" s="39">
        <f t="shared" si="30"/>
        <v>55.4</v>
      </c>
      <c r="U124" s="37" t="s">
        <v>579</v>
      </c>
      <c r="V124" s="37" t="s">
        <v>580</v>
      </c>
      <c r="W124" s="39">
        <f t="shared" si="31"/>
        <v>32</v>
      </c>
      <c r="X124" s="5" t="s">
        <v>581</v>
      </c>
      <c r="Y124" s="61">
        <v>0.65500000000000003</v>
      </c>
    </row>
    <row r="125" spans="1:25" x14ac:dyDescent="0.25">
      <c r="A125" s="55">
        <v>44680</v>
      </c>
      <c r="B125" s="51">
        <v>0.5644675925925926</v>
      </c>
      <c r="C125" s="14" t="s">
        <v>3</v>
      </c>
      <c r="D125" s="8" t="s">
        <v>1057</v>
      </c>
      <c r="E125" s="8" t="s">
        <v>1058</v>
      </c>
      <c r="F125" s="12">
        <f t="shared" si="25"/>
        <v>66764</v>
      </c>
      <c r="G125" s="14">
        <f t="shared" si="26"/>
        <v>72</v>
      </c>
      <c r="H125" s="14" t="s">
        <v>1059</v>
      </c>
      <c r="I125" s="14" t="s">
        <v>1060</v>
      </c>
      <c r="J125" s="8" t="s">
        <v>652</v>
      </c>
      <c r="K125" s="22">
        <v>16</v>
      </c>
      <c r="L125" s="28">
        <v>7.1526399999999999</v>
      </c>
      <c r="M125" s="22">
        <v>10107</v>
      </c>
      <c r="N125" s="22">
        <f t="shared" si="27"/>
        <v>3080.6136000000001</v>
      </c>
      <c r="O125" s="22">
        <f t="shared" si="32"/>
        <v>-2146</v>
      </c>
      <c r="P125" s="33">
        <f t="shared" si="28"/>
        <v>-29.805555555555557</v>
      </c>
      <c r="Q125" s="33">
        <f t="shared" si="29"/>
        <v>-9.0847333333333342</v>
      </c>
      <c r="R125" s="14" t="s">
        <v>582</v>
      </c>
      <c r="S125" s="14" t="s">
        <v>583</v>
      </c>
      <c r="T125" s="40">
        <f t="shared" si="30"/>
        <v>55.4</v>
      </c>
      <c r="U125" s="14" t="s">
        <v>584</v>
      </c>
      <c r="V125" s="14" t="s">
        <v>585</v>
      </c>
      <c r="W125" s="40">
        <f t="shared" si="31"/>
        <v>35.24</v>
      </c>
      <c r="X125" s="8" t="s">
        <v>586</v>
      </c>
      <c r="Y125" s="62">
        <v>0.78600000000000003</v>
      </c>
    </row>
    <row r="126" spans="1:25" x14ac:dyDescent="0.25">
      <c r="A126" s="54">
        <v>44680</v>
      </c>
      <c r="B126" s="50">
        <v>0.56530092592592596</v>
      </c>
      <c r="C126" s="37" t="s">
        <v>3</v>
      </c>
      <c r="D126" s="5" t="s">
        <v>1057</v>
      </c>
      <c r="E126" s="5" t="s">
        <v>1061</v>
      </c>
      <c r="F126" s="12">
        <f t="shared" si="25"/>
        <v>66836</v>
      </c>
      <c r="G126" s="14">
        <f t="shared" si="26"/>
        <v>72</v>
      </c>
      <c r="H126" s="37" t="s">
        <v>1062</v>
      </c>
      <c r="I126" s="37" t="s">
        <v>1063</v>
      </c>
      <c r="J126" s="5" t="s">
        <v>1064</v>
      </c>
      <c r="K126" s="21">
        <v>19</v>
      </c>
      <c r="L126" s="27">
        <v>8.49376</v>
      </c>
      <c r="M126" s="21">
        <v>8088</v>
      </c>
      <c r="N126" s="21">
        <f t="shared" si="27"/>
        <v>2465.2224000000001</v>
      </c>
      <c r="O126" s="22">
        <f t="shared" si="32"/>
        <v>-2019</v>
      </c>
      <c r="P126" s="33">
        <f t="shared" si="28"/>
        <v>-28.041666666666668</v>
      </c>
      <c r="Q126" s="33">
        <f t="shared" si="29"/>
        <v>-8.5471000000000004</v>
      </c>
      <c r="R126" s="37" t="s">
        <v>587</v>
      </c>
      <c r="S126" s="37" t="s">
        <v>279</v>
      </c>
      <c r="T126" s="39">
        <f t="shared" si="30"/>
        <v>57.2</v>
      </c>
      <c r="U126" s="37" t="s">
        <v>588</v>
      </c>
      <c r="V126" s="37" t="s">
        <v>589</v>
      </c>
      <c r="W126" s="39">
        <f t="shared" si="31"/>
        <v>39.56</v>
      </c>
      <c r="X126" s="5" t="s">
        <v>590</v>
      </c>
      <c r="Y126" s="61">
        <v>0.70899999999999996</v>
      </c>
    </row>
    <row r="127" spans="1:25" x14ac:dyDescent="0.25">
      <c r="A127" s="55">
        <v>44680</v>
      </c>
      <c r="B127" s="51">
        <v>0.5678009259259259</v>
      </c>
      <c r="C127" s="14" t="s">
        <v>3</v>
      </c>
      <c r="D127" s="8" t="s">
        <v>1065</v>
      </c>
      <c r="E127" s="8" t="s">
        <v>1066</v>
      </c>
      <c r="F127" s="12">
        <f t="shared" si="25"/>
        <v>67051</v>
      </c>
      <c r="G127" s="14">
        <f t="shared" si="26"/>
        <v>215</v>
      </c>
      <c r="H127" s="14" t="s">
        <v>1067</v>
      </c>
      <c r="I127" s="14" t="s">
        <v>1068</v>
      </c>
      <c r="J127" s="8" t="s">
        <v>1069</v>
      </c>
      <c r="K127" s="22">
        <v>18</v>
      </c>
      <c r="L127" s="28">
        <v>8.0467200000000005</v>
      </c>
      <c r="M127" s="22">
        <v>1703</v>
      </c>
      <c r="N127" s="22">
        <f t="shared" si="27"/>
        <v>519.07440000000008</v>
      </c>
      <c r="O127" s="22">
        <f t="shared" si="32"/>
        <v>-6385</v>
      </c>
      <c r="P127" s="33">
        <f t="shared" si="28"/>
        <v>-29.697674418604652</v>
      </c>
      <c r="Q127" s="33">
        <f t="shared" si="29"/>
        <v>-9.0518511627906992</v>
      </c>
      <c r="R127" s="14" t="s">
        <v>592</v>
      </c>
      <c r="S127" s="14" t="s">
        <v>384</v>
      </c>
      <c r="T127" s="40">
        <f t="shared" si="30"/>
        <v>59</v>
      </c>
      <c r="U127" s="14" t="s">
        <v>593</v>
      </c>
      <c r="V127" s="14" t="s">
        <v>394</v>
      </c>
      <c r="W127" s="40">
        <f t="shared" si="31"/>
        <v>60.8</v>
      </c>
      <c r="X127" s="8" t="s">
        <v>594</v>
      </c>
      <c r="Y127" s="62">
        <v>0.45200000000000001</v>
      </c>
    </row>
    <row r="128" spans="1:25" x14ac:dyDescent="0.25">
      <c r="A128" s="57">
        <v>44681</v>
      </c>
      <c r="B128" s="53">
        <v>0.82415509259259256</v>
      </c>
      <c r="C128" s="38" t="s">
        <v>3</v>
      </c>
      <c r="D128" s="10" t="s">
        <v>1070</v>
      </c>
      <c r="E128" s="10" t="s">
        <v>1088</v>
      </c>
      <c r="F128" s="12">
        <f t="shared" si="25"/>
        <v>67598</v>
      </c>
      <c r="G128" s="16">
        <f t="shared" si="26"/>
        <v>547</v>
      </c>
      <c r="H128" s="38" t="s">
        <v>1071</v>
      </c>
      <c r="I128" s="38" t="s">
        <v>1072</v>
      </c>
      <c r="J128" s="10" t="s">
        <v>1073</v>
      </c>
      <c r="K128" s="25">
        <v>0</v>
      </c>
      <c r="L128" s="29">
        <v>0</v>
      </c>
      <c r="M128" s="25">
        <v>840</v>
      </c>
      <c r="N128" s="25">
        <f t="shared" si="27"/>
        <v>256.03200000000004</v>
      </c>
      <c r="O128" s="23">
        <f t="shared" si="32"/>
        <v>-863</v>
      </c>
      <c r="P128" s="34">
        <f t="shared" si="28"/>
        <v>-1.5776965265082268</v>
      </c>
      <c r="Q128" s="34">
        <f t="shared" si="29"/>
        <v>-0.48088190127970754</v>
      </c>
      <c r="R128" s="38" t="s">
        <v>165</v>
      </c>
      <c r="S128" s="38" t="s">
        <v>597</v>
      </c>
      <c r="T128" s="41">
        <f t="shared" si="30"/>
        <v>71.599999999999994</v>
      </c>
      <c r="U128" s="38" t="s">
        <v>598</v>
      </c>
      <c r="V128" s="38" t="s">
        <v>216</v>
      </c>
      <c r="W128" s="41">
        <f t="shared" si="31"/>
        <v>71.599999999999994</v>
      </c>
      <c r="X128" s="10" t="s">
        <v>599</v>
      </c>
      <c r="Y128" s="64">
        <v>0.70499999999999996</v>
      </c>
    </row>
  </sheetData>
  <phoneticPr fontId="2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8A3B-DB48-4C43-A7BA-C5FCF17A0B3D}">
  <dimension ref="A1:I35"/>
  <sheetViews>
    <sheetView workbookViewId="0">
      <selection activeCell="A8" sqref="A8"/>
    </sheetView>
  </sheetViews>
  <sheetFormatPr defaultRowHeight="15" x14ac:dyDescent="0.25"/>
  <cols>
    <col min="1" max="1" width="9.42578125" bestFit="1" customWidth="1"/>
    <col min="2" max="2" width="11.28515625" bestFit="1" customWidth="1"/>
    <col min="3" max="3" width="4.7109375" bestFit="1" customWidth="1"/>
    <col min="4" max="4" width="49.28515625" bestFit="1" customWidth="1"/>
    <col min="5" max="5" width="9.5703125" customWidth="1"/>
    <col min="6" max="6" width="11.5703125" customWidth="1"/>
    <col min="7" max="7" width="7.7109375" customWidth="1"/>
    <col min="8" max="8" width="15.5703125" customWidth="1"/>
    <col min="9" max="9" width="9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1074</v>
      </c>
      <c r="E1" t="s">
        <v>1097</v>
      </c>
      <c r="F1" t="s">
        <v>1098</v>
      </c>
      <c r="G1" t="s">
        <v>1081</v>
      </c>
      <c r="H1" t="s">
        <v>1099</v>
      </c>
      <c r="I1" t="s">
        <v>1100</v>
      </c>
    </row>
    <row r="2" spans="1:9" x14ac:dyDescent="0.25">
      <c r="A2" s="3">
        <v>44680</v>
      </c>
      <c r="B2" s="4">
        <v>0.43107638888888888</v>
      </c>
      <c r="C2" s="5" t="s">
        <v>3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</row>
    <row r="3" spans="1:9" x14ac:dyDescent="0.25">
      <c r="A3" s="6">
        <v>44680</v>
      </c>
      <c r="B3" s="7">
        <v>0.43439814814814814</v>
      </c>
      <c r="C3" s="8" t="s">
        <v>3</v>
      </c>
      <c r="D3" s="8" t="s">
        <v>31</v>
      </c>
      <c r="E3" s="8" t="s">
        <v>32</v>
      </c>
      <c r="F3" s="8" t="s">
        <v>33</v>
      </c>
      <c r="G3" s="8" t="s">
        <v>34</v>
      </c>
      <c r="H3" s="8" t="s">
        <v>35</v>
      </c>
      <c r="I3" s="8" t="s">
        <v>15</v>
      </c>
    </row>
    <row r="4" spans="1:9" x14ac:dyDescent="0.25">
      <c r="A4" s="3">
        <v>44680</v>
      </c>
      <c r="B4" s="4">
        <v>0.4377314814814815</v>
      </c>
      <c r="C4" s="5" t="s">
        <v>3</v>
      </c>
      <c r="D4" s="5" t="s">
        <v>50</v>
      </c>
      <c r="E4" s="5" t="s">
        <v>51</v>
      </c>
      <c r="F4" s="5" t="s">
        <v>33</v>
      </c>
      <c r="G4" s="5" t="s">
        <v>52</v>
      </c>
      <c r="H4" s="5" t="s">
        <v>53</v>
      </c>
      <c r="I4" s="5" t="s">
        <v>15</v>
      </c>
    </row>
    <row r="5" spans="1:9" x14ac:dyDescent="0.25">
      <c r="A5" s="6">
        <v>44680</v>
      </c>
      <c r="B5" s="7">
        <v>0.4410648148148148</v>
      </c>
      <c r="C5" s="8" t="s">
        <v>3</v>
      </c>
      <c r="D5" s="8" t="s">
        <v>50</v>
      </c>
      <c r="E5" s="8" t="s">
        <v>64</v>
      </c>
      <c r="F5" s="8" t="s">
        <v>33</v>
      </c>
      <c r="G5" s="8" t="s">
        <v>65</v>
      </c>
      <c r="H5" s="8" t="s">
        <v>66</v>
      </c>
      <c r="I5" s="8" t="s">
        <v>15</v>
      </c>
    </row>
    <row r="6" spans="1:9" x14ac:dyDescent="0.25">
      <c r="A6" s="3">
        <v>44680</v>
      </c>
      <c r="B6" s="4">
        <v>0.44856481481481481</v>
      </c>
      <c r="C6" s="5" t="s">
        <v>3</v>
      </c>
      <c r="D6" s="5" t="s">
        <v>31</v>
      </c>
      <c r="E6" s="5" t="s">
        <v>64</v>
      </c>
      <c r="F6" s="5" t="s">
        <v>106</v>
      </c>
      <c r="G6" s="5" t="s">
        <v>54</v>
      </c>
      <c r="H6" s="5" t="s">
        <v>107</v>
      </c>
      <c r="I6" s="5" t="s">
        <v>15</v>
      </c>
    </row>
    <row r="7" spans="1:9" x14ac:dyDescent="0.25">
      <c r="A7" s="6">
        <v>44680</v>
      </c>
      <c r="B7" s="7">
        <v>0.45189814814814816</v>
      </c>
      <c r="C7" s="8" t="s">
        <v>3</v>
      </c>
      <c r="D7" s="8" t="s">
        <v>123</v>
      </c>
      <c r="E7" s="8" t="s">
        <v>124</v>
      </c>
      <c r="F7" s="8" t="s">
        <v>33</v>
      </c>
      <c r="G7" s="8" t="s">
        <v>125</v>
      </c>
      <c r="H7" s="8" t="s">
        <v>126</v>
      </c>
      <c r="I7" s="8" t="s">
        <v>15</v>
      </c>
    </row>
    <row r="8" spans="1:9" x14ac:dyDescent="0.25">
      <c r="A8" s="3">
        <v>44680</v>
      </c>
      <c r="B8" s="4">
        <v>0.45523148148148146</v>
      </c>
      <c r="C8" s="5" t="s">
        <v>3</v>
      </c>
      <c r="D8" s="5" t="s">
        <v>50</v>
      </c>
      <c r="E8" s="5" t="s">
        <v>32</v>
      </c>
      <c r="F8" s="5" t="s">
        <v>106</v>
      </c>
      <c r="G8" s="5" t="s">
        <v>34</v>
      </c>
      <c r="H8" s="5" t="s">
        <v>138</v>
      </c>
      <c r="I8" s="5" t="s">
        <v>15</v>
      </c>
    </row>
    <row r="9" spans="1:9" x14ac:dyDescent="0.25">
      <c r="A9" s="6">
        <v>44680</v>
      </c>
      <c r="B9" s="7">
        <v>0.45856481481481481</v>
      </c>
      <c r="C9" s="8" t="s">
        <v>3</v>
      </c>
      <c r="D9" s="8" t="s">
        <v>152</v>
      </c>
      <c r="E9" s="8" t="s">
        <v>11</v>
      </c>
      <c r="F9" s="8" t="s">
        <v>153</v>
      </c>
      <c r="G9" s="8" t="s">
        <v>154</v>
      </c>
      <c r="H9" s="8" t="s">
        <v>155</v>
      </c>
      <c r="I9" s="8" t="s">
        <v>15</v>
      </c>
    </row>
    <row r="10" spans="1:9" x14ac:dyDescent="0.25">
      <c r="A10" s="3">
        <v>44680</v>
      </c>
      <c r="B10" s="4">
        <v>0.46189814814814817</v>
      </c>
      <c r="C10" s="5" t="s">
        <v>3</v>
      </c>
      <c r="D10" s="5" t="s">
        <v>50</v>
      </c>
      <c r="E10" s="5" t="s">
        <v>11</v>
      </c>
      <c r="F10" s="5" t="s">
        <v>169</v>
      </c>
      <c r="G10" s="5" t="s">
        <v>170</v>
      </c>
      <c r="H10" s="5" t="s">
        <v>171</v>
      </c>
      <c r="I10" s="5" t="s">
        <v>15</v>
      </c>
    </row>
    <row r="11" spans="1:9" x14ac:dyDescent="0.25">
      <c r="A11" s="6">
        <v>44680</v>
      </c>
      <c r="B11" s="7">
        <v>0.46949074074074076</v>
      </c>
      <c r="C11" s="8" t="s">
        <v>3</v>
      </c>
      <c r="D11" s="8" t="s">
        <v>50</v>
      </c>
      <c r="E11" s="8" t="s">
        <v>206</v>
      </c>
      <c r="F11" s="8" t="s">
        <v>207</v>
      </c>
      <c r="G11" s="8" t="s">
        <v>208</v>
      </c>
      <c r="H11" s="8" t="s">
        <v>209</v>
      </c>
      <c r="I11" s="8" t="s">
        <v>15</v>
      </c>
    </row>
    <row r="12" spans="1:9" x14ac:dyDescent="0.25">
      <c r="A12" s="3">
        <v>44680</v>
      </c>
      <c r="B12" s="4">
        <v>0.4728472222222222</v>
      </c>
      <c r="C12" s="5" t="s">
        <v>3</v>
      </c>
      <c r="D12" s="5" t="s">
        <v>31</v>
      </c>
      <c r="E12" s="5" t="s">
        <v>206</v>
      </c>
      <c r="F12" s="5" t="s">
        <v>106</v>
      </c>
      <c r="G12" s="5" t="s">
        <v>224</v>
      </c>
      <c r="H12" s="5" t="s">
        <v>225</v>
      </c>
      <c r="I12" s="5" t="s">
        <v>15</v>
      </c>
    </row>
    <row r="13" spans="1:9" x14ac:dyDescent="0.25">
      <c r="A13" s="6">
        <v>44680</v>
      </c>
      <c r="B13" s="7">
        <v>0.47620370370370368</v>
      </c>
      <c r="C13" s="8" t="s">
        <v>3</v>
      </c>
      <c r="D13" s="8" t="s">
        <v>238</v>
      </c>
      <c r="E13" s="8" t="s">
        <v>239</v>
      </c>
      <c r="F13" s="8" t="s">
        <v>240</v>
      </c>
      <c r="G13" s="8" t="s">
        <v>241</v>
      </c>
      <c r="H13" s="8" t="s">
        <v>242</v>
      </c>
      <c r="I13" s="8" t="s">
        <v>15</v>
      </c>
    </row>
    <row r="14" spans="1:9" x14ac:dyDescent="0.25">
      <c r="A14" s="3">
        <v>44680</v>
      </c>
      <c r="B14" s="4">
        <v>0.47953703703703704</v>
      </c>
      <c r="C14" s="5" t="s">
        <v>3</v>
      </c>
      <c r="D14" s="5" t="s">
        <v>31</v>
      </c>
      <c r="E14" s="5" t="s">
        <v>256</v>
      </c>
      <c r="F14" s="5" t="s">
        <v>207</v>
      </c>
      <c r="G14" s="5" t="s">
        <v>257</v>
      </c>
      <c r="H14" s="5" t="s">
        <v>258</v>
      </c>
      <c r="I14" s="5" t="s">
        <v>15</v>
      </c>
    </row>
    <row r="15" spans="1:9" x14ac:dyDescent="0.25">
      <c r="A15" s="6">
        <v>44680</v>
      </c>
      <c r="B15" s="7">
        <v>0.48287037037037039</v>
      </c>
      <c r="C15" s="8" t="s">
        <v>3</v>
      </c>
      <c r="D15" s="8" t="s">
        <v>31</v>
      </c>
      <c r="E15" s="8" t="s">
        <v>271</v>
      </c>
      <c r="F15" s="8" t="s">
        <v>207</v>
      </c>
      <c r="G15" s="8" t="s">
        <v>272</v>
      </c>
      <c r="H15" s="8" t="s">
        <v>273</v>
      </c>
      <c r="I15" s="8" t="s">
        <v>15</v>
      </c>
    </row>
    <row r="16" spans="1:9" x14ac:dyDescent="0.25">
      <c r="A16" s="3">
        <v>44680</v>
      </c>
      <c r="B16" s="4">
        <v>0.48620370370370369</v>
      </c>
      <c r="C16" s="5" t="s">
        <v>3</v>
      </c>
      <c r="D16" s="5" t="s">
        <v>31</v>
      </c>
      <c r="E16" s="5" t="s">
        <v>285</v>
      </c>
      <c r="F16" s="5" t="s">
        <v>207</v>
      </c>
      <c r="G16" s="5" t="s">
        <v>286</v>
      </c>
      <c r="H16" s="5" t="s">
        <v>287</v>
      </c>
      <c r="I16" s="5" t="s">
        <v>15</v>
      </c>
    </row>
    <row r="17" spans="1:9" x14ac:dyDescent="0.25">
      <c r="A17" s="6">
        <v>44680</v>
      </c>
      <c r="B17" s="7">
        <v>0.49363425925925924</v>
      </c>
      <c r="C17" s="8" t="s">
        <v>3</v>
      </c>
      <c r="D17" s="8" t="s">
        <v>317</v>
      </c>
      <c r="E17" s="8" t="s">
        <v>318</v>
      </c>
      <c r="F17" s="8" t="s">
        <v>33</v>
      </c>
      <c r="G17" s="8" t="s">
        <v>319</v>
      </c>
      <c r="H17" s="8" t="s">
        <v>320</v>
      </c>
      <c r="I17" s="8" t="s">
        <v>15</v>
      </c>
    </row>
    <row r="18" spans="1:9" x14ac:dyDescent="0.25">
      <c r="A18" s="3">
        <v>44680</v>
      </c>
      <c r="B18" s="4">
        <v>0.49695601851851851</v>
      </c>
      <c r="C18" s="5" t="s">
        <v>3</v>
      </c>
      <c r="D18" s="5" t="s">
        <v>330</v>
      </c>
      <c r="E18" s="5" t="s">
        <v>331</v>
      </c>
      <c r="F18" s="5" t="s">
        <v>33</v>
      </c>
      <c r="G18" s="5" t="s">
        <v>215</v>
      </c>
      <c r="H18" s="5" t="s">
        <v>332</v>
      </c>
      <c r="I18" s="5" t="s">
        <v>15</v>
      </c>
    </row>
    <row r="19" spans="1:9" x14ac:dyDescent="0.25">
      <c r="A19" s="6">
        <v>44680</v>
      </c>
      <c r="B19" s="7">
        <v>0.50028935185185186</v>
      </c>
      <c r="C19" s="8" t="s">
        <v>3</v>
      </c>
      <c r="D19" s="8" t="s">
        <v>31</v>
      </c>
      <c r="E19" s="8" t="s">
        <v>344</v>
      </c>
      <c r="F19" s="8" t="s">
        <v>12</v>
      </c>
      <c r="G19" s="8" t="s">
        <v>345</v>
      </c>
      <c r="H19" s="8" t="s">
        <v>346</v>
      </c>
      <c r="I19" s="8" t="s">
        <v>15</v>
      </c>
    </row>
    <row r="20" spans="1:9" x14ac:dyDescent="0.25">
      <c r="A20" s="3">
        <v>44680</v>
      </c>
      <c r="B20" s="4">
        <v>0.50362268518518516</v>
      </c>
      <c r="C20" s="5" t="s">
        <v>3</v>
      </c>
      <c r="D20" s="5" t="s">
        <v>358</v>
      </c>
      <c r="E20" s="5" t="s">
        <v>344</v>
      </c>
      <c r="F20" s="5" t="s">
        <v>207</v>
      </c>
      <c r="G20" s="5" t="s">
        <v>359</v>
      </c>
      <c r="H20" s="5" t="s">
        <v>360</v>
      </c>
      <c r="I20" s="5" t="s">
        <v>15</v>
      </c>
    </row>
    <row r="21" spans="1:9" x14ac:dyDescent="0.25">
      <c r="A21" s="6">
        <v>44680</v>
      </c>
      <c r="B21" s="7">
        <v>0.51112268518518522</v>
      </c>
      <c r="C21" s="8" t="s">
        <v>3</v>
      </c>
      <c r="D21" s="8" t="s">
        <v>238</v>
      </c>
      <c r="E21" s="8" t="s">
        <v>391</v>
      </c>
      <c r="F21" s="8" t="s">
        <v>207</v>
      </c>
      <c r="G21" s="8" t="s">
        <v>113</v>
      </c>
      <c r="H21" s="8" t="s">
        <v>392</v>
      </c>
      <c r="I21" s="8" t="s">
        <v>15</v>
      </c>
    </row>
    <row r="22" spans="1:9" x14ac:dyDescent="0.25">
      <c r="A22" s="3">
        <v>44680</v>
      </c>
      <c r="B22" s="4">
        <v>0.51445601851851852</v>
      </c>
      <c r="C22" s="5" t="s">
        <v>3</v>
      </c>
      <c r="D22" s="5" t="s">
        <v>358</v>
      </c>
      <c r="E22" s="5" t="s">
        <v>403</v>
      </c>
      <c r="F22" s="5" t="s">
        <v>207</v>
      </c>
      <c r="G22" s="5" t="s">
        <v>404</v>
      </c>
      <c r="H22" s="5" t="s">
        <v>405</v>
      </c>
      <c r="I22" s="5" t="s">
        <v>15</v>
      </c>
    </row>
    <row r="23" spans="1:9" x14ac:dyDescent="0.25">
      <c r="A23" s="6">
        <v>44680</v>
      </c>
      <c r="B23" s="7">
        <v>0.51778935185185182</v>
      </c>
      <c r="C23" s="8" t="s">
        <v>3</v>
      </c>
      <c r="D23" s="8" t="s">
        <v>50</v>
      </c>
      <c r="E23" s="8" t="s">
        <v>391</v>
      </c>
      <c r="F23" s="8" t="s">
        <v>207</v>
      </c>
      <c r="G23" s="8" t="s">
        <v>198</v>
      </c>
      <c r="H23" s="8" t="s">
        <v>419</v>
      </c>
      <c r="I23" s="8" t="s">
        <v>15</v>
      </c>
    </row>
    <row r="24" spans="1:9" x14ac:dyDescent="0.25">
      <c r="A24" s="3">
        <v>44680</v>
      </c>
      <c r="B24" s="4">
        <v>0.52112268518518523</v>
      </c>
      <c r="C24" s="5" t="s">
        <v>3</v>
      </c>
      <c r="D24" s="5" t="s">
        <v>431</v>
      </c>
      <c r="E24" s="5" t="s">
        <v>391</v>
      </c>
      <c r="F24" s="5" t="s">
        <v>12</v>
      </c>
      <c r="G24" s="5" t="s">
        <v>432</v>
      </c>
      <c r="H24" s="5" t="s">
        <v>433</v>
      </c>
      <c r="I24" s="5" t="s">
        <v>15</v>
      </c>
    </row>
    <row r="25" spans="1:9" x14ac:dyDescent="0.25">
      <c r="A25" s="6">
        <v>44680</v>
      </c>
      <c r="B25" s="7">
        <v>0.52445601851851853</v>
      </c>
      <c r="C25" s="8" t="s">
        <v>3</v>
      </c>
      <c r="D25" s="8" t="s">
        <v>431</v>
      </c>
      <c r="E25" s="8" t="s">
        <v>331</v>
      </c>
      <c r="F25" s="8" t="s">
        <v>207</v>
      </c>
      <c r="G25" s="8" t="s">
        <v>383</v>
      </c>
      <c r="H25" s="8" t="s">
        <v>447</v>
      </c>
      <c r="I25" s="8" t="s">
        <v>15</v>
      </c>
    </row>
    <row r="26" spans="1:9" x14ac:dyDescent="0.25">
      <c r="A26" s="3">
        <v>44680</v>
      </c>
      <c r="B26" s="4">
        <v>0.53195601851851848</v>
      </c>
      <c r="C26" s="5" t="s">
        <v>3</v>
      </c>
      <c r="D26" s="5" t="s">
        <v>31</v>
      </c>
      <c r="E26" s="5" t="s">
        <v>403</v>
      </c>
      <c r="F26" s="5" t="s">
        <v>106</v>
      </c>
      <c r="G26" s="5" t="s">
        <v>347</v>
      </c>
      <c r="H26" s="5" t="s">
        <v>478</v>
      </c>
      <c r="I26" s="5" t="s">
        <v>15</v>
      </c>
    </row>
    <row r="27" spans="1:9" x14ac:dyDescent="0.25">
      <c r="A27" s="6">
        <v>44680</v>
      </c>
      <c r="B27" s="7">
        <v>0.53528935185185189</v>
      </c>
      <c r="C27" s="8" t="s">
        <v>3</v>
      </c>
      <c r="D27" s="8" t="s">
        <v>490</v>
      </c>
      <c r="E27" s="8" t="s">
        <v>331</v>
      </c>
      <c r="F27" s="8" t="s">
        <v>169</v>
      </c>
      <c r="G27" s="8" t="s">
        <v>491</v>
      </c>
      <c r="H27" s="8" t="s">
        <v>492</v>
      </c>
      <c r="I27" s="8" t="s">
        <v>15</v>
      </c>
    </row>
    <row r="28" spans="1:9" x14ac:dyDescent="0.25">
      <c r="A28" s="3">
        <v>44680</v>
      </c>
      <c r="B28" s="4">
        <v>0.53862268518518519</v>
      </c>
      <c r="C28" s="5" t="s">
        <v>3</v>
      </c>
      <c r="D28" s="5" t="s">
        <v>502</v>
      </c>
      <c r="E28" s="5" t="s">
        <v>331</v>
      </c>
      <c r="F28" s="5" t="s">
        <v>106</v>
      </c>
      <c r="G28" s="5" t="s">
        <v>503</v>
      </c>
      <c r="H28" s="5" t="s">
        <v>504</v>
      </c>
      <c r="I28" s="5" t="s">
        <v>15</v>
      </c>
    </row>
    <row r="29" spans="1:9" x14ac:dyDescent="0.25">
      <c r="A29" s="6">
        <v>44680</v>
      </c>
      <c r="B29" s="7">
        <v>0.54195601851851849</v>
      </c>
      <c r="C29" s="8" t="s">
        <v>3</v>
      </c>
      <c r="D29" s="8" t="s">
        <v>50</v>
      </c>
      <c r="E29" s="8" t="s">
        <v>344</v>
      </c>
      <c r="F29" s="8" t="s">
        <v>12</v>
      </c>
      <c r="G29" s="8" t="s">
        <v>154</v>
      </c>
      <c r="H29" s="8" t="s">
        <v>516</v>
      </c>
      <c r="I29" s="8" t="s">
        <v>15</v>
      </c>
    </row>
    <row r="30" spans="1:9" x14ac:dyDescent="0.25">
      <c r="A30" s="3">
        <v>44680</v>
      </c>
      <c r="B30" s="4">
        <v>0.5452893518518519</v>
      </c>
      <c r="C30" s="5" t="s">
        <v>3</v>
      </c>
      <c r="D30" s="5" t="s">
        <v>50</v>
      </c>
      <c r="E30" s="5" t="s">
        <v>331</v>
      </c>
      <c r="F30" s="5" t="s">
        <v>207</v>
      </c>
      <c r="G30" s="5" t="s">
        <v>523</v>
      </c>
      <c r="H30" s="5" t="s">
        <v>528</v>
      </c>
      <c r="I30" s="5" t="s">
        <v>15</v>
      </c>
    </row>
    <row r="31" spans="1:9" x14ac:dyDescent="0.25">
      <c r="A31" s="6">
        <v>44680</v>
      </c>
      <c r="B31" s="7">
        <v>0.5561342592592593</v>
      </c>
      <c r="C31" s="8" t="s">
        <v>3</v>
      </c>
      <c r="D31" s="8" t="s">
        <v>548</v>
      </c>
      <c r="E31" s="8" t="s">
        <v>549</v>
      </c>
      <c r="F31" s="8" t="s">
        <v>207</v>
      </c>
      <c r="G31" s="8" t="s">
        <v>550</v>
      </c>
      <c r="H31" s="8" t="s">
        <v>551</v>
      </c>
      <c r="I31" s="8" t="s">
        <v>15</v>
      </c>
    </row>
    <row r="32" spans="1:9" x14ac:dyDescent="0.25">
      <c r="A32" s="3">
        <v>44680</v>
      </c>
      <c r="B32" s="4">
        <v>0.5594675925925926</v>
      </c>
      <c r="C32" s="5" t="s">
        <v>3</v>
      </c>
      <c r="D32" s="5" t="s">
        <v>50</v>
      </c>
      <c r="E32" s="5" t="s">
        <v>344</v>
      </c>
      <c r="F32" s="5" t="s">
        <v>207</v>
      </c>
      <c r="G32" s="5" t="s">
        <v>565</v>
      </c>
      <c r="H32" s="5" t="s">
        <v>566</v>
      </c>
      <c r="I32" s="5" t="s">
        <v>15</v>
      </c>
    </row>
    <row r="33" spans="1:9" x14ac:dyDescent="0.25">
      <c r="A33" s="6">
        <v>44680</v>
      </c>
      <c r="B33" s="7">
        <v>0.5628009259259259</v>
      </c>
      <c r="C33" s="8" t="s">
        <v>3</v>
      </c>
      <c r="D33" s="8" t="s">
        <v>238</v>
      </c>
      <c r="E33" s="8" t="s">
        <v>403</v>
      </c>
      <c r="F33" s="8" t="s">
        <v>207</v>
      </c>
      <c r="G33" s="8" t="s">
        <v>576</v>
      </c>
      <c r="H33" s="8" t="s">
        <v>577</v>
      </c>
      <c r="I33" s="8" t="s">
        <v>15</v>
      </c>
    </row>
    <row r="34" spans="1:9" x14ac:dyDescent="0.25">
      <c r="A34" s="3">
        <v>44680</v>
      </c>
      <c r="B34" s="4">
        <v>0.56612268518518516</v>
      </c>
      <c r="C34" s="5" t="s">
        <v>3</v>
      </c>
      <c r="D34" s="5" t="s">
        <v>50</v>
      </c>
      <c r="E34" s="5" t="s">
        <v>344</v>
      </c>
      <c r="F34" s="5" t="s">
        <v>207</v>
      </c>
      <c r="G34" s="5" t="s">
        <v>118</v>
      </c>
      <c r="H34" s="5" t="s">
        <v>591</v>
      </c>
      <c r="I34" s="5" t="s">
        <v>15</v>
      </c>
    </row>
    <row r="35" spans="1:9" x14ac:dyDescent="0.25">
      <c r="A35" s="58">
        <v>44681</v>
      </c>
      <c r="B35" s="59">
        <v>0.82335648148148144</v>
      </c>
      <c r="C35" s="60" t="s">
        <v>3</v>
      </c>
      <c r="D35" s="60" t="s">
        <v>595</v>
      </c>
      <c r="E35" s="60" t="s">
        <v>391</v>
      </c>
      <c r="F35" s="60" t="s">
        <v>169</v>
      </c>
      <c r="G35" s="60" t="s">
        <v>21</v>
      </c>
      <c r="H35" s="60" t="s">
        <v>596</v>
      </c>
      <c r="I35" s="60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B402-6175-4136-8CEC-67A1CC79C1B9}">
  <dimension ref="A2:Q2"/>
  <sheetViews>
    <sheetView workbookViewId="0">
      <selection activeCell="N2" sqref="N2"/>
    </sheetView>
  </sheetViews>
  <sheetFormatPr defaultRowHeight="15" x14ac:dyDescent="0.25"/>
  <cols>
    <col min="1" max="1" width="9.42578125" bestFit="1" customWidth="1"/>
    <col min="2" max="2" width="10.140625" bestFit="1" customWidth="1"/>
    <col min="4" max="4" width="37.42578125" bestFit="1" customWidth="1"/>
  </cols>
  <sheetData>
    <row r="2" spans="1:17" x14ac:dyDescent="0.25">
      <c r="A2" s="1">
        <v>44680</v>
      </c>
      <c r="B2" s="2">
        <v>0.55109953703703707</v>
      </c>
      <c r="C2" t="s">
        <v>3</v>
      </c>
      <c r="D2" t="s">
        <v>31</v>
      </c>
      <c r="K2" t="s">
        <v>536</v>
      </c>
      <c r="L2" t="s">
        <v>9</v>
      </c>
      <c r="M2" t="s">
        <v>9</v>
      </c>
      <c r="N2" t="s">
        <v>537</v>
      </c>
      <c r="O2" t="s">
        <v>538</v>
      </c>
      <c r="Q2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3 e 6 d 7 8 - 1 7 9 c - 4 c 8 8 - a 4 2 4 - f c 2 8 4 6 4 5 3 5 5 5 "   x m l n s = " h t t p : / / s c h e m a s . m i c r o s o f t . c o m / D a t a M a s h u p " > A A A A A B E F A A B Q S w M E F A A C A A g A z X a h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D N d q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X a h V C 7 t b T k M A g A A w Q w A A B M A H A B G b 3 J t d W x h c y 9 T Z W N 0 a W 9 u M S 5 t I K I Y A C i g F A A A A A A A A A A A A A A A A A A A A A A A A A A A A O 1 V z 2 + b M B S + R 8 r / Y L k X k C i r I b T r J g 4 d 2 a R u U p e F V D u M H S h 5 T d H A r r D p G k X 5 3 + e E h h g U k + x O L s T f + + H v e 8 / 2 4 5 C I l F E U V l / y c T g Y D v h T X M A c n e F v P 6 / H 5 4 S g m 8 k 0 R N P 4 L 5 r E y R 8 Q H C M f Z S C G A y R / I S u L B C Q S 8 B d 7 z J I y B y q M L 2 k G d s C o k A t u 4 O B D d M + h 4 N H X 2 + n N X f S d w r h I X y D a + f N I t 5 c t X g U 2 r V 9 j y N I 8 F V D 4 G G E L B S w r c 8 p 9 Q i z 0 m S Z s n t K F T x z P s d C P k g k I x T I D f / / X v m M U f p t W x f k M B 0 8 x X U i R s + U z b O T M 4 g f p N C t i y h 9 Z k V f p N 0 Z u V A K t 1 Q p X K J H b C 2 l B 8 1 j A 2 k I 7 3 N n h I s 1 V 3 K 1 x e B U K P t L g n g a / 1 O B X G v y 9 B r / W 4 O R C G i Y g t V I R L 2 Q x p I 9 q J o 2 4 9 b 6 W 4 X O W i r e O o I c l q l u 1 L + z W p f I w W s W 3 k F K P r Z + M r A J m c q N P y z q d g d 9 h t b 2 2 P H G m U k + b K M l s R 1 2 4 6 m K k L j z c o W T C e L q 5 F z o h e u U t I o d 0 7 Z J z Y 3 V h o S t Z 6 s c 4 4 9 B Q 5 L Q 0 y W Q n 0 C W n 8 q 3 1 t U p 1 n O 5 I 0 h V F 2 W T r N t m 6 3 W z r Y v 0 3 X d J s 4 N F j 4 3 c f G 6 9 J 2 2 v S V g 8 r O f J U d I r c v y D V S T 3 4 J r x 1 X G d z t D a 3 I 8 7 t i N t c h l s q L k f t + 7 6 r y + E w b 5 t S C V y b w 0 F K D x f t t K m C D M f s J 0 s / W f r J 0 k + W f r L 0 k + W k y f I P U E s B A i 0 A F A A C A A g A z X a h V G R s f M W j A A A A 9 g A A A B I A A A A A A A A A A A A A A A A A A A A A A E N v b m Z p Z y 9 Q Y W N r Y W d l L n h t b F B L A Q I t A B Q A A g A I A M 1 2 o V Q P y u m r p A A A A O k A A A A T A A A A A A A A A A A A A A A A A O 8 A A A B b Q 2 9 u d G V u d F 9 U e X B l c 1 0 u e G 1 s U E s B A i 0 A F A A C A A g A z X a h V C 7 t b T k M A g A A w Q w A A B M A A A A A A A A A A A A A A A A A 4 A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y 4 A A A A A A A D d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1 c 5 R C 0 x M S U y M E F Q U l M l M j B S Y X c l M j B Q Y W N r Z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V Q x O D o x N D o 0 M i 4 2 O D A z N D Y x W i I g L z 4 8 R W 5 0 c n k g V H l w Z T 0 i R m l s b E N v b H V t b l R 5 c G V z I i B W Y W x 1 Z T 0 i c 0 N R b 0 d C Z 1 l H Q m d Z R E J n T U d C Z 1 l H Q m d R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L j E m c X V v d D s s J n F 1 b 3 Q 7 Q 2 9 s d W 1 u N C 4 y L j E m c X V v d D s s J n F 1 b 3 Q 7 Q 2 9 s d W 1 u N C 4 y L j I m c X V v d D s s J n F 1 b 3 Q 7 Q 2 9 s d W 1 u N C 4 z L j E m c X V v d D s s J n F 1 b 3 Q 7 Q 2 9 s d W 1 u N C 4 z L j I m c X V v d D s s J n F 1 b 3 Q 7 Q 2 9 s d W 1 u N C 4 0 J n F 1 b 3 Q 7 L C Z x d W 9 0 O 0 N v b H V t b j Q u N S 4 x J n F 1 b 3 Q 7 L C Z x d W 9 0 O 0 N v b H V t b j Q u N S 4 y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V z l E L T E x I E F Q U l M g U m F 3 I F B h Y 2 t l d H M v Q X V 0 b 1 J l b W 9 2 Z W R D b 2 x 1 b W 5 z M S 5 7 Q 2 9 s d W 1 u M S w w f S Z x d W 9 0 O y w m c X V v d D t T Z W N 0 a W 9 u M S 9 L V z l E L T E x I E F Q U l M g U m F 3 I F B h Y 2 t l d H M v Q X V 0 b 1 J l b W 9 2 Z W R D b 2 x 1 b W 5 z M S 5 7 Q 2 9 s d W 1 u M i w x f S Z x d W 9 0 O y w m c X V v d D t T Z W N 0 a W 9 u M S 9 L V z l E L T E x I E F Q U l M g U m F 3 I F B h Y 2 t l d H M v Q X V 0 b 1 J l b W 9 2 Z W R D b 2 x 1 b W 5 z M S 5 7 Q 2 9 s d W 1 u M y w y f S Z x d W 9 0 O y w m c X V v d D t T Z W N 0 a W 9 u M S 9 L V z l E L T E x I E F Q U l M g U m F 3 I F B h Y 2 t l d H M v Q X V 0 b 1 J l b W 9 2 Z W R D b 2 x 1 b W 5 z M S 5 7 Q 2 9 s d W 1 u N C 4 x L D N 9 J n F 1 b 3 Q 7 L C Z x d W 9 0 O 1 N l Y 3 R p b 2 4 x L 0 t X O U Q t M T E g Q V B S U y B S Y X c g U G F j a 2 V 0 c y 9 B d X R v U m V t b 3 Z l Z E N v b H V t b n M x L n t D b 2 x 1 b W 4 0 L j I u M S w 0 f S Z x d W 9 0 O y w m c X V v d D t T Z W N 0 a W 9 u M S 9 L V z l E L T E x I E F Q U l M g U m F 3 I F B h Y 2 t l d H M v Q X V 0 b 1 J l b W 9 2 Z W R D b 2 x 1 b W 5 z M S 5 7 Q 2 9 s d W 1 u N C 4 y L j I s N X 0 m c X V v d D s s J n F 1 b 3 Q 7 U 2 V j d G l v b j E v S 1 c 5 R C 0 x M S B B U F J T I F J h d y B Q Y W N r Z X R z L 0 F 1 d G 9 S Z W 1 v d m V k Q 2 9 s d W 1 u c z E u e 0 N v b H V t b j Q u M y 4 x L D Z 9 J n F 1 b 3 Q 7 L C Z x d W 9 0 O 1 N l Y 3 R p b 2 4 x L 0 t X O U Q t M T E g Q V B S U y B S Y X c g U G F j a 2 V 0 c y 9 B d X R v U m V t b 3 Z l Z E N v b H V t b n M x L n t D b 2 x 1 b W 4 0 L j M u M i w 3 f S Z x d W 9 0 O y w m c X V v d D t T Z W N 0 a W 9 u M S 9 L V z l E L T E x I E F Q U l M g U m F 3 I F B h Y 2 t l d H M v Q X V 0 b 1 J l b W 9 2 Z W R D b 2 x 1 b W 5 z M S 5 7 Q 2 9 s d W 1 u N C 4 0 L D h 9 J n F 1 b 3 Q 7 L C Z x d W 9 0 O 1 N l Y 3 R p b 2 4 x L 0 t X O U Q t M T E g Q V B S U y B S Y X c g U G F j a 2 V 0 c y 9 B d X R v U m V t b 3 Z l Z E N v b H V t b n M x L n t D b 2 x 1 b W 4 0 L j U u M S w 5 f S Z x d W 9 0 O y w m c X V v d D t T Z W N 0 a W 9 u M S 9 L V z l E L T E x I E F Q U l M g U m F 3 I F B h Y 2 t l d H M v Q X V 0 b 1 J l b W 9 2 Z W R D b 2 x 1 b W 5 z M S 5 7 Q 2 9 s d W 1 u N C 4 1 L j I s M T B 9 J n F 1 b 3 Q 7 L C Z x d W 9 0 O 1 N l Y 3 R p b 2 4 x L 0 t X O U Q t M T E g Q V B S U y B S Y X c g U G F j a 2 V 0 c y 9 B d X R v U m V t b 3 Z l Z E N v b H V t b n M x L n t D b 2 x 1 b W 4 1 L D E x f S Z x d W 9 0 O y w m c X V v d D t T Z W N 0 a W 9 u M S 9 L V z l E L T E x I E F Q U l M g U m F 3 I F B h Y 2 t l d H M v Q X V 0 b 1 J l b W 9 2 Z W R D b 2 x 1 b W 5 z M S 5 7 Q 2 9 s d W 1 u N i w x M n 0 m c X V v d D s s J n F 1 b 3 Q 7 U 2 V j d G l v b j E v S 1 c 5 R C 0 x M S B B U F J T I F J h d y B Q Y W N r Z X R z L 0 F 1 d G 9 S Z W 1 v d m V k Q 2 9 s d W 1 u c z E u e 0 N v b H V t b j c s M T N 9 J n F 1 b 3 Q 7 L C Z x d W 9 0 O 1 N l Y 3 R p b 2 4 x L 0 t X O U Q t M T E g Q V B S U y B S Y X c g U G F j a 2 V 0 c y 9 B d X R v U m V t b 3 Z l Z E N v b H V t b n M x L n t D b 2 x 1 b W 4 4 L D E 0 f S Z x d W 9 0 O y w m c X V v d D t T Z W N 0 a W 9 u M S 9 L V z l E L T E x I E F Q U l M g U m F 3 I F B h Y 2 t l d H M v Q X V 0 b 1 J l b W 9 2 Z W R D b 2 x 1 b W 5 z M S 5 7 Q 2 9 s d W 1 u O S w x N X 0 m c X V v d D s s J n F 1 b 3 Q 7 U 2 V j d G l v b j E v S 1 c 5 R C 0 x M S B B U F J T I F J h d y B Q Y W N r Z X R z L 0 F 1 d G 9 S Z W 1 v d m V k Q 2 9 s d W 1 u c z E u e 0 N v b H V t b j E w L D E 2 f S Z x d W 9 0 O y w m c X V v d D t T Z W N 0 a W 9 u M S 9 L V z l E L T E x I E F Q U l M g U m F 3 I F B h Y 2 t l d H M v Q X V 0 b 1 J l b W 9 2 Z W R D b 2 x 1 b W 5 z M S 5 7 Q 2 9 s d W 1 u M T E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L V z l E L T E x I E F Q U l M g U m F 3 I F B h Y 2 t l d H M v Q X V 0 b 1 J l b W 9 2 Z W R D b 2 x 1 b W 5 z M S 5 7 Q 2 9 s d W 1 u M S w w f S Z x d W 9 0 O y w m c X V v d D t T Z W N 0 a W 9 u M S 9 L V z l E L T E x I E F Q U l M g U m F 3 I F B h Y 2 t l d H M v Q X V 0 b 1 J l b W 9 2 Z W R D b 2 x 1 b W 5 z M S 5 7 Q 2 9 s d W 1 u M i w x f S Z x d W 9 0 O y w m c X V v d D t T Z W N 0 a W 9 u M S 9 L V z l E L T E x I E F Q U l M g U m F 3 I F B h Y 2 t l d H M v Q X V 0 b 1 J l b W 9 2 Z W R D b 2 x 1 b W 5 z M S 5 7 Q 2 9 s d W 1 u M y w y f S Z x d W 9 0 O y w m c X V v d D t T Z W N 0 a W 9 u M S 9 L V z l E L T E x I E F Q U l M g U m F 3 I F B h Y 2 t l d H M v Q X V 0 b 1 J l b W 9 2 Z W R D b 2 x 1 b W 5 z M S 5 7 Q 2 9 s d W 1 u N C 4 x L D N 9 J n F 1 b 3 Q 7 L C Z x d W 9 0 O 1 N l Y 3 R p b 2 4 x L 0 t X O U Q t M T E g Q V B S U y B S Y X c g U G F j a 2 V 0 c y 9 B d X R v U m V t b 3 Z l Z E N v b H V t b n M x L n t D b 2 x 1 b W 4 0 L j I u M S w 0 f S Z x d W 9 0 O y w m c X V v d D t T Z W N 0 a W 9 u M S 9 L V z l E L T E x I E F Q U l M g U m F 3 I F B h Y 2 t l d H M v Q X V 0 b 1 J l b W 9 2 Z W R D b 2 x 1 b W 5 z M S 5 7 Q 2 9 s d W 1 u N C 4 y L j I s N X 0 m c X V v d D s s J n F 1 b 3 Q 7 U 2 V j d G l v b j E v S 1 c 5 R C 0 x M S B B U F J T I F J h d y B Q Y W N r Z X R z L 0 F 1 d G 9 S Z W 1 v d m V k Q 2 9 s d W 1 u c z E u e 0 N v b H V t b j Q u M y 4 x L D Z 9 J n F 1 b 3 Q 7 L C Z x d W 9 0 O 1 N l Y 3 R p b 2 4 x L 0 t X O U Q t M T E g Q V B S U y B S Y X c g U G F j a 2 V 0 c y 9 B d X R v U m V t b 3 Z l Z E N v b H V t b n M x L n t D b 2 x 1 b W 4 0 L j M u M i w 3 f S Z x d W 9 0 O y w m c X V v d D t T Z W N 0 a W 9 u M S 9 L V z l E L T E x I E F Q U l M g U m F 3 I F B h Y 2 t l d H M v Q X V 0 b 1 J l b W 9 2 Z W R D b 2 x 1 b W 5 z M S 5 7 Q 2 9 s d W 1 u N C 4 0 L D h 9 J n F 1 b 3 Q 7 L C Z x d W 9 0 O 1 N l Y 3 R p b 2 4 x L 0 t X O U Q t M T E g Q V B S U y B S Y X c g U G F j a 2 V 0 c y 9 B d X R v U m V t b 3 Z l Z E N v b H V t b n M x L n t D b 2 x 1 b W 4 0 L j U u M S w 5 f S Z x d W 9 0 O y w m c X V v d D t T Z W N 0 a W 9 u M S 9 L V z l E L T E x I E F Q U l M g U m F 3 I F B h Y 2 t l d H M v Q X V 0 b 1 J l b W 9 2 Z W R D b 2 x 1 b W 5 z M S 5 7 Q 2 9 s d W 1 u N C 4 1 L j I s M T B 9 J n F 1 b 3 Q 7 L C Z x d W 9 0 O 1 N l Y 3 R p b 2 4 x L 0 t X O U Q t M T E g Q V B S U y B S Y X c g U G F j a 2 V 0 c y 9 B d X R v U m V t b 3 Z l Z E N v b H V t b n M x L n t D b 2 x 1 b W 4 1 L D E x f S Z x d W 9 0 O y w m c X V v d D t T Z W N 0 a W 9 u M S 9 L V z l E L T E x I E F Q U l M g U m F 3 I F B h Y 2 t l d H M v Q X V 0 b 1 J l b W 9 2 Z W R D b 2 x 1 b W 5 z M S 5 7 Q 2 9 s d W 1 u N i w x M n 0 m c X V v d D s s J n F 1 b 3 Q 7 U 2 V j d G l v b j E v S 1 c 5 R C 0 x M S B B U F J T I F J h d y B Q Y W N r Z X R z L 0 F 1 d G 9 S Z W 1 v d m V k Q 2 9 s d W 1 u c z E u e 0 N v b H V t b j c s M T N 9 J n F 1 b 3 Q 7 L C Z x d W 9 0 O 1 N l Y 3 R p b 2 4 x L 0 t X O U Q t M T E g Q V B S U y B S Y X c g U G F j a 2 V 0 c y 9 B d X R v U m V t b 3 Z l Z E N v b H V t b n M x L n t D b 2 x 1 b W 4 4 L D E 0 f S Z x d W 9 0 O y w m c X V v d D t T Z W N 0 a W 9 u M S 9 L V z l E L T E x I E F Q U l M g U m F 3 I F B h Y 2 t l d H M v Q X V 0 b 1 J l b W 9 2 Z W R D b 2 x 1 b W 5 z M S 5 7 Q 2 9 s d W 1 u O S w x N X 0 m c X V v d D s s J n F 1 b 3 Q 7 U 2 V j d G l v b j E v S 1 c 5 R C 0 x M S B B U F J T I F J h d y B Q Y W N r Z X R z L 0 F 1 d G 9 S Z W 1 v d m V k Q 2 9 s d W 1 u c z E u e 0 N v b H V t b j E w L D E 2 f S Z x d W 9 0 O y w m c X V v d D t T Z W N 0 a W 9 u M S 9 L V z l E L T E x I E F Q U l M g U m F 3 I F B h Y 2 t l d H M v Q X V 0 b 1 J l b W 9 2 Z W R D b 2 x 1 b W 5 z M S 5 7 Q 2 9 s d W 1 u M T E s M T d 9 J n F 1 b 3 Q 7 X S w m c X V v d D t S Z W x h d G l v b n N o a X B J b m Z v J n F 1 b 3 Q 7 O l t d f S I g L z 4 8 R W 5 0 c n k g V H l w Z T 0 i U X V l c n l J R C I g V m F s d W U 9 I n M 1 Z D c 5 N m M 5 Y i 0 0 O D Q 0 L T R l N T Q t Y T R m N C 1 l M W M 0 O G V h Z T B i N j c i I C 8 + P C 9 T d G F i b G V F b n R y a W V z P j w v S X R l b T 4 8 S X R l b T 4 8 S X R l b U x v Y 2 F 0 a W 9 u P j x J d G V t V H l w Z T 5 G b 3 J t d W x h P C 9 J d G V t V H l w Z T 4 8 S X R l b V B h d G g + U 2 V j d G l v b j E v S 1 c 5 R C 0 x M S U y M E F Q U l M l M j B S Y X c l M j B Q Y W N r Z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X O U Q t M T E l M j B B U F J T J T I w U m F 3 J T I w U G F j a 2 V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X O U Q t M T E l M j B B U F J T J T I w U m F 3 J T I w U G F j a 2 V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c 5 R C 0 x M S U y M E F Q U l M l M j B S Y X c l M j B Q Y W N r Z X R z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X O U Q t M T E l M j B B U F J T J T I w U m F 3 J T I w U G F j a 2 V 0 c y 9 T c G x p d C U y M E N v b H V t b i U y M G J 5 J T I w U G 9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c 5 R C 0 x M S U y M E F Q U l M l M j B S Y X c l M j B Q Y W N r Z X R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c 5 R C 0 x M S U y M E F Q U l M l M j B S Y X c l M j B Q Y W N r Z X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X O U Q t M T E l M j B B U F J T J T I w U m F 3 J T I w U G F j a 2 V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F U M T g 6 M T Q 6 N D I u N j g w M z Q 2 M V o i I C 8 + P E V u d H J 5 I F R 5 c G U 9 I k Z p b G x D b 2 x 1 b W 5 U e X B l c y I g V m F s d W U 9 I n N D U W 9 H Q m d Z R 0 J n W U R C Z 0 1 H Q m d Z R 0 J n U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4 x J n F 1 b 3 Q 7 L C Z x d W 9 0 O 0 N v b H V t b j Q u M i 4 x J n F 1 b 3 Q 7 L C Z x d W 9 0 O 0 N v b H V t b j Q u M i 4 y J n F 1 b 3 Q 7 L C Z x d W 9 0 O 0 N v b H V t b j Q u M y 4 x J n F 1 b 3 Q 7 L C Z x d W 9 0 O 0 N v b H V t b j Q u M y 4 y J n F 1 b 3 Q 7 L C Z x d W 9 0 O 0 N v b H V t b j Q u N C Z x d W 9 0 O y w m c X V v d D t D b 2 x 1 b W 4 0 L j U u M S Z x d W 9 0 O y w m c X V v d D t D b 2 x 1 b W 4 0 L j U u M i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G a W x s Q 2 9 1 b n Q i I F Z h b H V l P S J s M T Y z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1 c 5 R C 0 x M S B B U F J T I F J h d y B Q Y W N r Z X R z L 0 F 1 d G 9 S Z W 1 v d m V k Q 2 9 s d W 1 u c z E u e 0 N v b H V t b j E s M H 0 m c X V v d D s s J n F 1 b 3 Q 7 U 2 V j d G l v b j E v S 1 c 5 R C 0 x M S B B U F J T I F J h d y B Q Y W N r Z X R z L 0 F 1 d G 9 S Z W 1 v d m V k Q 2 9 s d W 1 u c z E u e 0 N v b H V t b j I s M X 0 m c X V v d D s s J n F 1 b 3 Q 7 U 2 V j d G l v b j E v S 1 c 5 R C 0 x M S B B U F J T I F J h d y B Q Y W N r Z X R z L 0 F 1 d G 9 S Z W 1 v d m V k Q 2 9 s d W 1 u c z E u e 0 N v b H V t b j M s M n 0 m c X V v d D s s J n F 1 b 3 Q 7 U 2 V j d G l v b j E v S 1 c 5 R C 0 x M S B B U F J T I F J h d y B Q Y W N r Z X R z L 0 F 1 d G 9 S Z W 1 v d m V k Q 2 9 s d W 1 u c z E u e 0 N v b H V t b j Q u M S w z f S Z x d W 9 0 O y w m c X V v d D t T Z W N 0 a W 9 u M S 9 L V z l E L T E x I E F Q U l M g U m F 3 I F B h Y 2 t l d H M v Q X V 0 b 1 J l b W 9 2 Z W R D b 2 x 1 b W 5 z M S 5 7 Q 2 9 s d W 1 u N C 4 y L j E s N H 0 m c X V v d D s s J n F 1 b 3 Q 7 U 2 V j d G l v b j E v S 1 c 5 R C 0 x M S B B U F J T I F J h d y B Q Y W N r Z X R z L 0 F 1 d G 9 S Z W 1 v d m V k Q 2 9 s d W 1 u c z E u e 0 N v b H V t b j Q u M i 4 y L D V 9 J n F 1 b 3 Q 7 L C Z x d W 9 0 O 1 N l Y 3 R p b 2 4 x L 0 t X O U Q t M T E g Q V B S U y B S Y X c g U G F j a 2 V 0 c y 9 B d X R v U m V t b 3 Z l Z E N v b H V t b n M x L n t D b 2 x 1 b W 4 0 L j M u M S w 2 f S Z x d W 9 0 O y w m c X V v d D t T Z W N 0 a W 9 u M S 9 L V z l E L T E x I E F Q U l M g U m F 3 I F B h Y 2 t l d H M v Q X V 0 b 1 J l b W 9 2 Z W R D b 2 x 1 b W 5 z M S 5 7 Q 2 9 s d W 1 u N C 4 z L j I s N 3 0 m c X V v d D s s J n F 1 b 3 Q 7 U 2 V j d G l v b j E v S 1 c 5 R C 0 x M S B B U F J T I F J h d y B Q Y W N r Z X R z L 0 F 1 d G 9 S Z W 1 v d m V k Q 2 9 s d W 1 u c z E u e 0 N v b H V t b j Q u N C w 4 f S Z x d W 9 0 O y w m c X V v d D t T Z W N 0 a W 9 u M S 9 L V z l E L T E x I E F Q U l M g U m F 3 I F B h Y 2 t l d H M v Q X V 0 b 1 J l b W 9 2 Z W R D b 2 x 1 b W 5 z M S 5 7 Q 2 9 s d W 1 u N C 4 1 L j E s O X 0 m c X V v d D s s J n F 1 b 3 Q 7 U 2 V j d G l v b j E v S 1 c 5 R C 0 x M S B B U F J T I F J h d y B Q Y W N r Z X R z L 0 F 1 d G 9 S Z W 1 v d m V k Q 2 9 s d W 1 u c z E u e 0 N v b H V t b j Q u N S 4 y L D E w f S Z x d W 9 0 O y w m c X V v d D t T Z W N 0 a W 9 u M S 9 L V z l E L T E x I E F Q U l M g U m F 3 I F B h Y 2 t l d H M v Q X V 0 b 1 J l b W 9 2 Z W R D b 2 x 1 b W 5 z M S 5 7 Q 2 9 s d W 1 u N S w x M X 0 m c X V v d D s s J n F 1 b 3 Q 7 U 2 V j d G l v b j E v S 1 c 5 R C 0 x M S B B U F J T I F J h d y B Q Y W N r Z X R z L 0 F 1 d G 9 S Z W 1 v d m V k Q 2 9 s d W 1 u c z E u e 0 N v b H V t b j Y s M T J 9 J n F 1 b 3 Q 7 L C Z x d W 9 0 O 1 N l Y 3 R p b 2 4 x L 0 t X O U Q t M T E g Q V B S U y B S Y X c g U G F j a 2 V 0 c y 9 B d X R v U m V t b 3 Z l Z E N v b H V t b n M x L n t D b 2 x 1 b W 4 3 L D E z f S Z x d W 9 0 O y w m c X V v d D t T Z W N 0 a W 9 u M S 9 L V z l E L T E x I E F Q U l M g U m F 3 I F B h Y 2 t l d H M v Q X V 0 b 1 J l b W 9 2 Z W R D b 2 x 1 b W 5 z M S 5 7 Q 2 9 s d W 1 u O C w x N H 0 m c X V v d D s s J n F 1 b 3 Q 7 U 2 V j d G l v b j E v S 1 c 5 R C 0 x M S B B U F J T I F J h d y B Q Y W N r Z X R z L 0 F 1 d G 9 S Z W 1 v d m V k Q 2 9 s d W 1 u c z E u e 0 N v b H V t b j k s M T V 9 J n F 1 b 3 Q 7 L C Z x d W 9 0 O 1 N l Y 3 R p b 2 4 x L 0 t X O U Q t M T E g Q V B S U y B S Y X c g U G F j a 2 V 0 c y 9 B d X R v U m V t b 3 Z l Z E N v b H V t b n M x L n t D b 2 x 1 b W 4 x M C w x N n 0 m c X V v d D s s J n F 1 b 3 Q 7 U 2 V j d G l v b j E v S 1 c 5 R C 0 x M S B B U F J T I F J h d y B Q Y W N r Z X R z L 0 F 1 d G 9 S Z W 1 v d m V k Q 2 9 s d W 1 u c z E u e 0 N v b H V t b j E x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S 1 c 5 R C 0 x M S B B U F J T I F J h d y B Q Y W N r Z X R z L 0 F 1 d G 9 S Z W 1 v d m V k Q 2 9 s d W 1 u c z E u e 0 N v b H V t b j E s M H 0 m c X V v d D s s J n F 1 b 3 Q 7 U 2 V j d G l v b j E v S 1 c 5 R C 0 x M S B B U F J T I F J h d y B Q Y W N r Z X R z L 0 F 1 d G 9 S Z W 1 v d m V k Q 2 9 s d W 1 u c z E u e 0 N v b H V t b j I s M X 0 m c X V v d D s s J n F 1 b 3 Q 7 U 2 V j d G l v b j E v S 1 c 5 R C 0 x M S B B U F J T I F J h d y B Q Y W N r Z X R z L 0 F 1 d G 9 S Z W 1 v d m V k Q 2 9 s d W 1 u c z E u e 0 N v b H V t b j M s M n 0 m c X V v d D s s J n F 1 b 3 Q 7 U 2 V j d G l v b j E v S 1 c 5 R C 0 x M S B B U F J T I F J h d y B Q Y W N r Z X R z L 0 F 1 d G 9 S Z W 1 v d m V k Q 2 9 s d W 1 u c z E u e 0 N v b H V t b j Q u M S w z f S Z x d W 9 0 O y w m c X V v d D t T Z W N 0 a W 9 u M S 9 L V z l E L T E x I E F Q U l M g U m F 3 I F B h Y 2 t l d H M v Q X V 0 b 1 J l b W 9 2 Z W R D b 2 x 1 b W 5 z M S 5 7 Q 2 9 s d W 1 u N C 4 y L j E s N H 0 m c X V v d D s s J n F 1 b 3 Q 7 U 2 V j d G l v b j E v S 1 c 5 R C 0 x M S B B U F J T I F J h d y B Q Y W N r Z X R z L 0 F 1 d G 9 S Z W 1 v d m V k Q 2 9 s d W 1 u c z E u e 0 N v b H V t b j Q u M i 4 y L D V 9 J n F 1 b 3 Q 7 L C Z x d W 9 0 O 1 N l Y 3 R p b 2 4 x L 0 t X O U Q t M T E g Q V B S U y B S Y X c g U G F j a 2 V 0 c y 9 B d X R v U m V t b 3 Z l Z E N v b H V t b n M x L n t D b 2 x 1 b W 4 0 L j M u M S w 2 f S Z x d W 9 0 O y w m c X V v d D t T Z W N 0 a W 9 u M S 9 L V z l E L T E x I E F Q U l M g U m F 3 I F B h Y 2 t l d H M v Q X V 0 b 1 J l b W 9 2 Z W R D b 2 x 1 b W 5 z M S 5 7 Q 2 9 s d W 1 u N C 4 z L j I s N 3 0 m c X V v d D s s J n F 1 b 3 Q 7 U 2 V j d G l v b j E v S 1 c 5 R C 0 x M S B B U F J T I F J h d y B Q Y W N r Z X R z L 0 F 1 d G 9 S Z W 1 v d m V k Q 2 9 s d W 1 u c z E u e 0 N v b H V t b j Q u N C w 4 f S Z x d W 9 0 O y w m c X V v d D t T Z W N 0 a W 9 u M S 9 L V z l E L T E x I E F Q U l M g U m F 3 I F B h Y 2 t l d H M v Q X V 0 b 1 J l b W 9 2 Z W R D b 2 x 1 b W 5 z M S 5 7 Q 2 9 s d W 1 u N C 4 1 L j E s O X 0 m c X V v d D s s J n F 1 b 3 Q 7 U 2 V j d G l v b j E v S 1 c 5 R C 0 x M S B B U F J T I F J h d y B Q Y W N r Z X R z L 0 F 1 d G 9 S Z W 1 v d m V k Q 2 9 s d W 1 u c z E u e 0 N v b H V t b j Q u N S 4 y L D E w f S Z x d W 9 0 O y w m c X V v d D t T Z W N 0 a W 9 u M S 9 L V z l E L T E x I E F Q U l M g U m F 3 I F B h Y 2 t l d H M v Q X V 0 b 1 J l b W 9 2 Z W R D b 2 x 1 b W 5 z M S 5 7 Q 2 9 s d W 1 u N S w x M X 0 m c X V v d D s s J n F 1 b 3 Q 7 U 2 V j d G l v b j E v S 1 c 5 R C 0 x M S B B U F J T I F J h d y B Q Y W N r Z X R z L 0 F 1 d G 9 S Z W 1 v d m V k Q 2 9 s d W 1 u c z E u e 0 N v b H V t b j Y s M T J 9 J n F 1 b 3 Q 7 L C Z x d W 9 0 O 1 N l Y 3 R p b 2 4 x L 0 t X O U Q t M T E g Q V B S U y B S Y X c g U G F j a 2 V 0 c y 9 B d X R v U m V t b 3 Z l Z E N v b H V t b n M x L n t D b 2 x 1 b W 4 3 L D E z f S Z x d W 9 0 O y w m c X V v d D t T Z W N 0 a W 9 u M S 9 L V z l E L T E x I E F Q U l M g U m F 3 I F B h Y 2 t l d H M v Q X V 0 b 1 J l b W 9 2 Z W R D b 2 x 1 b W 5 z M S 5 7 Q 2 9 s d W 1 u O C w x N H 0 m c X V v d D s s J n F 1 b 3 Q 7 U 2 V j d G l v b j E v S 1 c 5 R C 0 x M S B B U F J T I F J h d y B Q Y W N r Z X R z L 0 F 1 d G 9 S Z W 1 v d m V k Q 2 9 s d W 1 u c z E u e 0 N v b H V t b j k s M T V 9 J n F 1 b 3 Q 7 L C Z x d W 9 0 O 1 N l Y 3 R p b 2 4 x L 0 t X O U Q t M T E g Q V B S U y B S Y X c g U G F j a 2 V 0 c y 9 B d X R v U m V t b 3 Z l Z E N v b H V t b n M x L n t D b 2 x 1 b W 4 x M C w x N n 0 m c X V v d D s s J n F 1 b 3 Q 7 U 2 V j d G l v b j E v S 1 c 5 R C 0 x M S B B U F J T I F J h d y B Q Y W N r Z X R z L 0 F 1 d G 9 S Z W 1 v d m V k Q 2 9 s d W 1 u c z E u e 0 N v b H V t b j E x L D E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X O U Q t M T E l M j B B U F J T J T I w U m F 3 J T I w U G F j a 2 V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V z l E L T E x J T I w Q V B S U y U y M F J h d y U y M F B h Y 2 t l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V z l E L T E x J T I w Q V B S U y U y M F J h d y U y M F B h Y 2 t l d H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X O U Q t M T E l M j B B U F J T J T I w U m F 3 J T I w U G F j a 2 V 0 c y U y M C g y K S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V z l E L T E x J T I w Q V B S U y U y M F J h d y U y M F B h Y 2 t l d H M l M j A o M i k v U 3 B s a X Q l M j B D b 2 x 1 b W 4 l M j B i e S U y M F B v c 2 l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X O U Q t M T E l M j B B U F J T J T I w U m F 3 J T I w U G F j a 2 V 0 c y U y M C g y K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X O U Q t M T E l M j B B U F J T J T I w U m F 3 J T I w U G F j a 2 V 0 c y U y M C g y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a s 2 o l Z g w U u E / d q z g u q u m Q A A A A A C A A A A A A A Q Z g A A A A E A A C A A A A C H p B 6 z o 3 H 6 4 S / 2 Z j s / Y T N D 7 9 z Q 6 s 1 m W s j R V T l 0 9 h C A + g A A A A A O g A A A A A I A A C A A A A D J K r S 1 2 j 8 x 6 a 9 N / h Y A h 6 z P E T 6 W G n D F 6 + 7 Z I o g 8 n E x h k l A A A A C d M 7 F r + d A C K w j R u / a Q 3 R D B 7 H g 5 j v S 1 n 4 c n K l S X h K P s 1 4 0 X b R E V D g 7 z F N S 3 v l V + C x G a C s O 3 7 t 0 j y m x i S T L d m 8 Z 2 O b G C F Y Z y A C H X 4 H 6 8 d Y 7 R C U A A A A D m N p Q A R X G k n c 0 U Z B r F D 4 5 e N P g 1 4 y N X n 6 Q f 9 s w Y V Z a 9 N Q 9 k E N I H H h 1 6 1 F h p 0 u K 5 M 4 x U / A k U / h a z u X F / o K j N 0 Q 7 T < / D a t a M a s h u p > 
</file>

<file path=customXml/itemProps1.xml><?xml version="1.0" encoding="utf-8"?>
<ds:datastoreItem xmlns:ds="http://schemas.openxmlformats.org/officeDocument/2006/customXml" ds:itemID="{8DA0BE98-216D-48D5-8FCE-9F3B6BAEBF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Telemetry</vt:lpstr>
      <vt:lpstr>Status</vt:lpstr>
      <vt:lpstr>Fail Safe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Jiran Blessing</dc:creator>
  <cp:lastModifiedBy>Andrew Blessing</cp:lastModifiedBy>
  <dcterms:created xsi:type="dcterms:W3CDTF">2022-05-01T17:45:08Z</dcterms:created>
  <dcterms:modified xsi:type="dcterms:W3CDTF">2023-05-06T23:23:50Z</dcterms:modified>
</cp:coreProperties>
</file>