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8850" tabRatio="456"/>
  </bookViews>
  <sheets>
    <sheet name="小血管频域分析" sheetId="2" r:id="rId1"/>
    <sheet name="大血管" sheetId="3" state="hidden" r:id="rId2"/>
    <sheet name="弹性vs.粘弹性" sheetId="4" r:id="rId3"/>
    <sheet name="大血管vs.小血管 衰减模式" sheetId="5" r:id="rId4"/>
  </sheets>
  <calcPr calcId="124519"/>
</workbook>
</file>

<file path=xl/calcChain.xml><?xml version="1.0" encoding="utf-8"?>
<calcChain xmlns="http://schemas.openxmlformats.org/spreadsheetml/2006/main">
  <c r="AD170" i="2"/>
  <c r="Y170"/>
  <c r="T170"/>
  <c r="O170"/>
  <c r="J170"/>
  <c r="E170"/>
  <c r="AD167"/>
  <c r="Y167"/>
  <c r="T167"/>
  <c r="O167"/>
  <c r="J167"/>
  <c r="E167"/>
  <c r="AD166"/>
  <c r="Y166"/>
  <c r="T166"/>
  <c r="O166"/>
  <c r="J166"/>
  <c r="E166"/>
  <c r="AD161"/>
  <c r="Y161"/>
  <c r="T161"/>
  <c r="O161"/>
  <c r="J161"/>
  <c r="E161"/>
  <c r="AD158"/>
  <c r="Y158"/>
  <c r="T158"/>
  <c r="O158"/>
  <c r="J158"/>
  <c r="E158"/>
  <c r="AD157"/>
  <c r="Y157"/>
  <c r="T157"/>
  <c r="O157"/>
  <c r="J157"/>
  <c r="E157"/>
  <c r="AD152"/>
  <c r="Y152"/>
  <c r="T152"/>
  <c r="O152"/>
  <c r="J152"/>
  <c r="E152"/>
  <c r="AD149"/>
  <c r="Y149"/>
  <c r="T149"/>
  <c r="O149"/>
  <c r="J149"/>
  <c r="E149"/>
  <c r="AD148"/>
  <c r="Y148"/>
  <c r="T148"/>
  <c r="O148"/>
  <c r="J148"/>
  <c r="E148"/>
  <c r="AD26" i="5"/>
  <c r="Y26"/>
  <c r="T26"/>
  <c r="O26"/>
  <c r="J26"/>
  <c r="E26"/>
  <c r="AD23"/>
  <c r="Y23"/>
  <c r="T23"/>
  <c r="O23"/>
  <c r="J23"/>
  <c r="E23"/>
  <c r="AD22"/>
  <c r="Y22"/>
  <c r="T22"/>
  <c r="O22"/>
  <c r="J22"/>
  <c r="E22"/>
  <c r="AB17"/>
  <c r="AD17" s="1"/>
  <c r="W17"/>
  <c r="Y17" s="1"/>
  <c r="R17"/>
  <c r="T17" s="1"/>
  <c r="M17"/>
  <c r="O17" s="1"/>
  <c r="H17"/>
  <c r="J17" s="1"/>
  <c r="C17"/>
  <c r="E17" s="1"/>
  <c r="AD14"/>
  <c r="Y14"/>
  <c r="T14"/>
  <c r="O14"/>
  <c r="J14"/>
  <c r="E14"/>
  <c r="AD13"/>
  <c r="Y13"/>
  <c r="T13"/>
  <c r="O13"/>
  <c r="J13"/>
  <c r="E13"/>
  <c r="AD8"/>
  <c r="Y8"/>
  <c r="T8"/>
  <c r="O8"/>
  <c r="J8"/>
  <c r="E8"/>
  <c r="AD5"/>
  <c r="Y5"/>
  <c r="T5"/>
  <c r="O5"/>
  <c r="J5"/>
  <c r="E5"/>
  <c r="AD4"/>
  <c r="Y4"/>
  <c r="T4"/>
  <c r="O4"/>
  <c r="J4"/>
  <c r="E4"/>
  <c r="AD32" i="4"/>
  <c r="Y32"/>
  <c r="T32"/>
  <c r="O32"/>
  <c r="J32"/>
  <c r="E32"/>
  <c r="AD31"/>
  <c r="Y31"/>
  <c r="T31"/>
  <c r="O31"/>
  <c r="J31"/>
  <c r="E31"/>
  <c r="AD53"/>
  <c r="Y53"/>
  <c r="T53"/>
  <c r="O53"/>
  <c r="J53"/>
  <c r="E53"/>
  <c r="AD50"/>
  <c r="Y50"/>
  <c r="T50"/>
  <c r="O50"/>
  <c r="J50"/>
  <c r="E50"/>
  <c r="AD49"/>
  <c r="Y49"/>
  <c r="T49"/>
  <c r="O49"/>
  <c r="J49"/>
  <c r="E49"/>
  <c r="AD26"/>
  <c r="Y26"/>
  <c r="T26"/>
  <c r="O26"/>
  <c r="J26"/>
  <c r="E26"/>
  <c r="AD23"/>
  <c r="Y23"/>
  <c r="T23"/>
  <c r="O23"/>
  <c r="J23"/>
  <c r="E23"/>
  <c r="AD22"/>
  <c r="Y22"/>
  <c r="T22"/>
  <c r="O22"/>
  <c r="J22"/>
  <c r="E22"/>
  <c r="C44"/>
  <c r="E44" s="1"/>
  <c r="AD35"/>
  <c r="Y35"/>
  <c r="T35"/>
  <c r="O35"/>
  <c r="J35"/>
  <c r="E35"/>
  <c r="O4" i="2"/>
  <c r="AD41" i="4"/>
  <c r="Y41"/>
  <c r="T41"/>
  <c r="O41"/>
  <c r="J41"/>
  <c r="E41"/>
  <c r="AD40"/>
  <c r="Y40"/>
  <c r="T40"/>
  <c r="O40"/>
  <c r="J40"/>
  <c r="E40"/>
  <c r="AB44"/>
  <c r="AD44" s="1"/>
  <c r="W44"/>
  <c r="Y44" s="1"/>
  <c r="R44"/>
  <c r="T44" s="1"/>
  <c r="M44"/>
  <c r="O44" s="1"/>
  <c r="H44"/>
  <c r="J44" s="1"/>
  <c r="AB17"/>
  <c r="AD17" s="1"/>
  <c r="W17"/>
  <c r="Y17" s="1"/>
  <c r="R17"/>
  <c r="T17" s="1"/>
  <c r="M17"/>
  <c r="O17" s="1"/>
  <c r="J17"/>
  <c r="H17"/>
  <c r="C17"/>
  <c r="E17" s="1"/>
  <c r="AD14"/>
  <c r="Y14"/>
  <c r="T14"/>
  <c r="O14"/>
  <c r="J14"/>
  <c r="E14"/>
  <c r="AD13"/>
  <c r="Y13"/>
  <c r="T13"/>
  <c r="O13"/>
  <c r="J13"/>
  <c r="E13"/>
  <c r="AD8"/>
  <c r="Y8"/>
  <c r="T8"/>
  <c r="O8"/>
  <c r="J8"/>
  <c r="E8"/>
  <c r="AD5"/>
  <c r="Y5"/>
  <c r="T5"/>
  <c r="O5"/>
  <c r="J5"/>
  <c r="E5"/>
  <c r="AD4"/>
  <c r="Y4"/>
  <c r="T4"/>
  <c r="O4"/>
  <c r="J4"/>
  <c r="E4"/>
  <c r="J134" i="2"/>
  <c r="AD134"/>
  <c r="J116"/>
  <c r="AD116"/>
  <c r="O107"/>
  <c r="J98"/>
  <c r="AD98"/>
  <c r="O89"/>
  <c r="J80"/>
  <c r="AD80"/>
  <c r="O71"/>
  <c r="AD62"/>
  <c r="AB143"/>
  <c r="AD143" s="1"/>
  <c r="W143"/>
  <c r="Y143" s="1"/>
  <c r="R143"/>
  <c r="T143" s="1"/>
  <c r="M143"/>
  <c r="O143" s="1"/>
  <c r="H143"/>
  <c r="J143" s="1"/>
  <c r="C143"/>
  <c r="E143" s="1"/>
  <c r="AB134"/>
  <c r="W134"/>
  <c r="Y134" s="1"/>
  <c r="R134"/>
  <c r="T134" s="1"/>
  <c r="M134"/>
  <c r="O134" s="1"/>
  <c r="H134"/>
  <c r="C134"/>
  <c r="E134" s="1"/>
  <c r="AB125"/>
  <c r="AD125" s="1"/>
  <c r="W125"/>
  <c r="Y125" s="1"/>
  <c r="R125"/>
  <c r="T125" s="1"/>
  <c r="M125"/>
  <c r="O125" s="1"/>
  <c r="H125"/>
  <c r="J125" s="1"/>
  <c r="C125"/>
  <c r="E125" s="1"/>
  <c r="AB116"/>
  <c r="W116"/>
  <c r="Y116" s="1"/>
  <c r="R116"/>
  <c r="T116" s="1"/>
  <c r="M116"/>
  <c r="O116" s="1"/>
  <c r="H116"/>
  <c r="AB107"/>
  <c r="AD107" s="1"/>
  <c r="W107"/>
  <c r="Y107" s="1"/>
  <c r="R107"/>
  <c r="T107" s="1"/>
  <c r="M107"/>
  <c r="H107"/>
  <c r="J107" s="1"/>
  <c r="C107"/>
  <c r="E107" s="1"/>
  <c r="C116"/>
  <c r="E116" s="1"/>
  <c r="T8"/>
  <c r="Y17"/>
  <c r="T44"/>
  <c r="Y53"/>
  <c r="E53"/>
  <c r="C53"/>
  <c r="AB53"/>
  <c r="AD53" s="1"/>
  <c r="W53"/>
  <c r="R53"/>
  <c r="T53" s="1"/>
  <c r="M53"/>
  <c r="O53" s="1"/>
  <c r="H53"/>
  <c r="J53" s="1"/>
  <c r="AB62"/>
  <c r="AB71"/>
  <c r="AD71" s="1"/>
  <c r="AB80"/>
  <c r="AB89"/>
  <c r="AD89" s="1"/>
  <c r="AB98"/>
  <c r="W98"/>
  <c r="Y98" s="1"/>
  <c r="W89"/>
  <c r="Y89" s="1"/>
  <c r="W80"/>
  <c r="Y80" s="1"/>
  <c r="W71"/>
  <c r="Y71" s="1"/>
  <c r="W62"/>
  <c r="Y62" s="1"/>
  <c r="R62"/>
  <c r="T62" s="1"/>
  <c r="R71"/>
  <c r="T71" s="1"/>
  <c r="R80"/>
  <c r="T80" s="1"/>
  <c r="R89"/>
  <c r="T89" s="1"/>
  <c r="R98"/>
  <c r="T98" s="1"/>
  <c r="M98"/>
  <c r="O98" s="1"/>
  <c r="M89"/>
  <c r="M80"/>
  <c r="O80" s="1"/>
  <c r="M71"/>
  <c r="M62"/>
  <c r="O62" s="1"/>
  <c r="H62"/>
  <c r="J62" s="1"/>
  <c r="H71"/>
  <c r="J71" s="1"/>
  <c r="H80"/>
  <c r="H89"/>
  <c r="J89" s="1"/>
  <c r="H98"/>
  <c r="C98"/>
  <c r="E98" s="1"/>
  <c r="C89"/>
  <c r="E89" s="1"/>
  <c r="C80"/>
  <c r="E80" s="1"/>
  <c r="C71"/>
  <c r="E71" s="1"/>
  <c r="C62"/>
  <c r="E62" s="1"/>
  <c r="J17"/>
  <c r="E17"/>
  <c r="AB17"/>
  <c r="AD17" s="1"/>
  <c r="AB26"/>
  <c r="AD26" s="1"/>
  <c r="AB35"/>
  <c r="AD35" s="1"/>
  <c r="AB44"/>
  <c r="AD44" s="1"/>
  <c r="W44"/>
  <c r="Y44" s="1"/>
  <c r="W35"/>
  <c r="Y35" s="1"/>
  <c r="W26"/>
  <c r="Y26" s="1"/>
  <c r="W17"/>
  <c r="R17"/>
  <c r="T17" s="1"/>
  <c r="R26"/>
  <c r="T26" s="1"/>
  <c r="R35"/>
  <c r="T35" s="1"/>
  <c r="R44"/>
  <c r="M44"/>
  <c r="O44" s="1"/>
  <c r="M35"/>
  <c r="O35" s="1"/>
  <c r="M26"/>
  <c r="O26" s="1"/>
  <c r="M17"/>
  <c r="O17" s="1"/>
  <c r="H17"/>
  <c r="H26"/>
  <c r="J26" s="1"/>
  <c r="H35"/>
  <c r="J35" s="1"/>
  <c r="H44"/>
  <c r="J44" s="1"/>
  <c r="C44"/>
  <c r="E44" s="1"/>
  <c r="C35"/>
  <c r="E35" s="1"/>
  <c r="C26"/>
  <c r="E26" s="1"/>
  <c r="C17"/>
  <c r="AB8"/>
  <c r="AD8" s="1"/>
  <c r="W8"/>
  <c r="Y8" s="1"/>
  <c r="R8"/>
  <c r="M8"/>
  <c r="O8" s="1"/>
  <c r="H8"/>
  <c r="J8" s="1"/>
  <c r="C8"/>
  <c r="E8" s="1"/>
  <c r="AD50"/>
  <c r="Y50"/>
  <c r="T50"/>
  <c r="O50"/>
  <c r="J50"/>
  <c r="E50"/>
  <c r="AD49"/>
  <c r="Y49"/>
  <c r="T49"/>
  <c r="O49"/>
  <c r="J49"/>
  <c r="E49"/>
  <c r="AD133" i="3"/>
  <c r="Y133"/>
  <c r="T133"/>
  <c r="O133"/>
  <c r="J133"/>
  <c r="E133"/>
  <c r="AD132"/>
  <c r="Y132"/>
  <c r="T132"/>
  <c r="O132"/>
  <c r="J132"/>
  <c r="E132"/>
  <c r="AD124"/>
  <c r="Y124"/>
  <c r="T124"/>
  <c r="O124"/>
  <c r="J124"/>
  <c r="E124"/>
  <c r="AD123"/>
  <c r="Y123"/>
  <c r="T123"/>
  <c r="O123"/>
  <c r="J123"/>
  <c r="E123"/>
  <c r="AD115"/>
  <c r="Y115"/>
  <c r="T115"/>
  <c r="O115"/>
  <c r="J115"/>
  <c r="E115"/>
  <c r="AD114"/>
  <c r="Y114"/>
  <c r="T114"/>
  <c r="O114"/>
  <c r="J114"/>
  <c r="E114"/>
  <c r="AD106"/>
  <c r="Y106"/>
  <c r="T106"/>
  <c r="O106"/>
  <c r="J106"/>
  <c r="E106"/>
  <c r="AD105"/>
  <c r="Y105"/>
  <c r="T105"/>
  <c r="O105"/>
  <c r="J105"/>
  <c r="E105"/>
  <c r="AD97"/>
  <c r="Y97"/>
  <c r="T97"/>
  <c r="O97"/>
  <c r="J97"/>
  <c r="E97"/>
  <c r="AD96"/>
  <c r="Y96"/>
  <c r="T96"/>
  <c r="O96"/>
  <c r="J96"/>
  <c r="E96"/>
  <c r="AD88"/>
  <c r="Y88"/>
  <c r="T88"/>
  <c r="O88"/>
  <c r="J88"/>
  <c r="E88"/>
  <c r="AD87"/>
  <c r="Y87"/>
  <c r="T87"/>
  <c r="O87"/>
  <c r="J87"/>
  <c r="E87"/>
  <c r="AD79"/>
  <c r="Y79"/>
  <c r="T79"/>
  <c r="O79"/>
  <c r="J79"/>
  <c r="E79"/>
  <c r="AD78"/>
  <c r="Y78"/>
  <c r="T78"/>
  <c r="O78"/>
  <c r="J78"/>
  <c r="E78"/>
  <c r="AD70"/>
  <c r="Y70"/>
  <c r="T70"/>
  <c r="O70"/>
  <c r="J70"/>
  <c r="E70"/>
  <c r="AD69"/>
  <c r="Y69"/>
  <c r="T69"/>
  <c r="O69"/>
  <c r="J69"/>
  <c r="E69"/>
  <c r="AD61"/>
  <c r="Y61"/>
  <c r="T61"/>
  <c r="O61"/>
  <c r="J61"/>
  <c r="E61"/>
  <c r="AD60"/>
  <c r="Y60"/>
  <c r="T60"/>
  <c r="O60"/>
  <c r="J60"/>
  <c r="E60"/>
  <c r="AD52"/>
  <c r="Y52"/>
  <c r="T52"/>
  <c r="O52"/>
  <c r="J52"/>
  <c r="E52"/>
  <c r="AD51"/>
  <c r="Y51"/>
  <c r="T51"/>
  <c r="O51"/>
  <c r="J51"/>
  <c r="E51"/>
  <c r="AD41"/>
  <c r="Y41"/>
  <c r="T41"/>
  <c r="O41"/>
  <c r="J41"/>
  <c r="E41"/>
  <c r="AD40"/>
  <c r="Y40"/>
  <c r="T40"/>
  <c r="O40"/>
  <c r="J40"/>
  <c r="E40"/>
  <c r="AD32"/>
  <c r="Y32"/>
  <c r="T32"/>
  <c r="O32"/>
  <c r="J32"/>
  <c r="E32"/>
  <c r="AD31"/>
  <c r="Y31"/>
  <c r="T31"/>
  <c r="O31"/>
  <c r="J31"/>
  <c r="E31"/>
  <c r="AD23"/>
  <c r="Y23"/>
  <c r="T23"/>
  <c r="O23"/>
  <c r="J23"/>
  <c r="E23"/>
  <c r="AD22"/>
  <c r="Y22"/>
  <c r="T22"/>
  <c r="O22"/>
  <c r="J22"/>
  <c r="E22"/>
  <c r="AD14"/>
  <c r="Y14"/>
  <c r="T14"/>
  <c r="O14"/>
  <c r="J14"/>
  <c r="E14"/>
  <c r="AD13"/>
  <c r="Y13"/>
  <c r="T13"/>
  <c r="O13"/>
  <c r="J13"/>
  <c r="E13"/>
  <c r="AD5"/>
  <c r="Y5"/>
  <c r="T5"/>
  <c r="O5"/>
  <c r="J5"/>
  <c r="E5"/>
  <c r="AD4"/>
  <c r="Y4"/>
  <c r="T4"/>
  <c r="O4"/>
  <c r="J4"/>
  <c r="E4"/>
  <c r="AD140" i="2"/>
  <c r="Y140"/>
  <c r="T140"/>
  <c r="O140"/>
  <c r="J140"/>
  <c r="E140"/>
  <c r="AD139"/>
  <c r="Y139"/>
  <c r="T139"/>
  <c r="O139"/>
  <c r="J139"/>
  <c r="E139"/>
  <c r="AD131"/>
  <c r="Y131"/>
  <c r="T131"/>
  <c r="O131"/>
  <c r="J131"/>
  <c r="E131"/>
  <c r="AD130"/>
  <c r="Y130"/>
  <c r="T130"/>
  <c r="O130"/>
  <c r="J130"/>
  <c r="E130"/>
  <c r="AD122"/>
  <c r="Y122"/>
  <c r="T122"/>
  <c r="O122"/>
  <c r="J122"/>
  <c r="E122"/>
  <c r="AD121"/>
  <c r="Y121"/>
  <c r="T121"/>
  <c r="O121"/>
  <c r="J121"/>
  <c r="E121"/>
  <c r="AD113"/>
  <c r="Y113"/>
  <c r="T113"/>
  <c r="O113"/>
  <c r="J113"/>
  <c r="E113"/>
  <c r="AD112"/>
  <c r="Y112"/>
  <c r="T112"/>
  <c r="O112"/>
  <c r="J112"/>
  <c r="E112"/>
  <c r="AD104"/>
  <c r="Y104"/>
  <c r="T104"/>
  <c r="O104"/>
  <c r="J104"/>
  <c r="E104"/>
  <c r="AD103"/>
  <c r="Y103"/>
  <c r="T103"/>
  <c r="O103"/>
  <c r="J103"/>
  <c r="E103"/>
  <c r="AD95"/>
  <c r="Y95"/>
  <c r="T95"/>
  <c r="O95"/>
  <c r="J95"/>
  <c r="E95"/>
  <c r="AD94"/>
  <c r="Y94"/>
  <c r="T94"/>
  <c r="O94"/>
  <c r="J94"/>
  <c r="E94"/>
  <c r="AD86"/>
  <c r="Y86"/>
  <c r="T86"/>
  <c r="O86"/>
  <c r="J86"/>
  <c r="E86"/>
  <c r="AD85"/>
  <c r="Y85"/>
  <c r="T85"/>
  <c r="O85"/>
  <c r="J85"/>
  <c r="E85"/>
  <c r="AD77"/>
  <c r="Y77"/>
  <c r="T77"/>
  <c r="O77"/>
  <c r="J77"/>
  <c r="E77"/>
  <c r="AD76"/>
  <c r="Y76"/>
  <c r="T76"/>
  <c r="O76"/>
  <c r="J76"/>
  <c r="E76"/>
  <c r="AD68"/>
  <c r="Y68"/>
  <c r="T68"/>
  <c r="O68"/>
  <c r="J68"/>
  <c r="E68"/>
  <c r="AD67"/>
  <c r="Y67"/>
  <c r="T67"/>
  <c r="O67"/>
  <c r="J67"/>
  <c r="E67"/>
  <c r="AD59"/>
  <c r="Y59"/>
  <c r="T59"/>
  <c r="O59"/>
  <c r="J59"/>
  <c r="E59"/>
  <c r="AD58"/>
  <c r="Y58"/>
  <c r="T58"/>
  <c r="O58"/>
  <c r="J58"/>
  <c r="E58"/>
  <c r="AD14"/>
  <c r="AD13"/>
  <c r="Y14"/>
  <c r="Y13"/>
  <c r="T14"/>
  <c r="T13"/>
  <c r="O14"/>
  <c r="O13"/>
  <c r="J14"/>
  <c r="J13"/>
  <c r="E14"/>
  <c r="E13"/>
  <c r="AD5"/>
  <c r="AD4"/>
  <c r="Y5"/>
  <c r="Y4"/>
  <c r="T5"/>
  <c r="T4"/>
  <c r="O5"/>
  <c r="J5"/>
  <c r="J4"/>
  <c r="E5"/>
  <c r="E4"/>
  <c r="E41"/>
  <c r="E40"/>
  <c r="J41"/>
  <c r="J40"/>
  <c r="O41"/>
  <c r="O40"/>
  <c r="T41"/>
  <c r="T40"/>
  <c r="Y41"/>
  <c r="Y40"/>
  <c r="AD41"/>
  <c r="AD40"/>
  <c r="AD32"/>
  <c r="AD31"/>
  <c r="Y32"/>
  <c r="Y31"/>
  <c r="T32"/>
  <c r="T31"/>
  <c r="O32"/>
  <c r="O31"/>
  <c r="J32"/>
  <c r="J31"/>
  <c r="E32"/>
  <c r="E31"/>
  <c r="AD23"/>
  <c r="AD22"/>
  <c r="Y23"/>
  <c r="Y22"/>
  <c r="T23"/>
  <c r="T22"/>
  <c r="O23"/>
  <c r="O22"/>
  <c r="J23"/>
  <c r="J22"/>
  <c r="E23"/>
  <c r="E22"/>
</calcChain>
</file>

<file path=xl/comments1.xml><?xml version="1.0" encoding="utf-8"?>
<comments xmlns="http://schemas.openxmlformats.org/spreadsheetml/2006/main">
  <authors>
    <author>作者</author>
  </authors>
  <commentList>
    <comment ref="A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用更小的步长做一下</t>
        </r>
      </text>
    </comment>
  </commentList>
</comments>
</file>

<file path=xl/sharedStrings.xml><?xml version="1.0" encoding="utf-8"?>
<sst xmlns="http://schemas.openxmlformats.org/spreadsheetml/2006/main" count="2468" uniqueCount="62">
  <si>
    <t>f=1Hz</t>
    <phoneticPr fontId="1" type="noConversion"/>
  </si>
  <si>
    <t>Start</t>
    <phoneticPr fontId="1" type="noConversion"/>
  </si>
  <si>
    <t>Mid</t>
    <phoneticPr fontId="1" type="noConversion"/>
  </si>
  <si>
    <t>End</t>
    <phoneticPr fontId="1" type="noConversion"/>
  </si>
  <si>
    <t>PI_P</t>
    <phoneticPr fontId="1" type="noConversion"/>
  </si>
  <si>
    <t>PI_U</t>
    <phoneticPr fontId="1" type="noConversion"/>
  </si>
  <si>
    <t>P_amp</t>
    <phoneticPr fontId="1" type="noConversion"/>
  </si>
  <si>
    <t>U_amp</t>
    <phoneticPr fontId="1" type="noConversion"/>
  </si>
  <si>
    <t>D=100um</t>
    <phoneticPr fontId="1" type="noConversion"/>
  </si>
  <si>
    <t>f=2Hz</t>
    <phoneticPr fontId="1" type="noConversion"/>
  </si>
  <si>
    <t>f=4Hz</t>
    <phoneticPr fontId="1" type="noConversion"/>
  </si>
  <si>
    <t>f=8Hz</t>
    <phoneticPr fontId="1" type="noConversion"/>
  </si>
  <si>
    <t>f=16Hz</t>
    <phoneticPr fontId="1" type="noConversion"/>
  </si>
  <si>
    <t>f=32Hz</t>
    <phoneticPr fontId="1" type="noConversion"/>
  </si>
  <si>
    <t>D=20um</t>
    <phoneticPr fontId="1" type="noConversion"/>
  </si>
  <si>
    <t>D=40um</t>
    <phoneticPr fontId="1" type="noConversion"/>
  </si>
  <si>
    <t>D=60um</t>
    <phoneticPr fontId="1" type="noConversion"/>
  </si>
  <si>
    <t>D=80um</t>
    <phoneticPr fontId="1" type="noConversion"/>
  </si>
  <si>
    <t>f=32Hz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</si>
  <si>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</t>
    </r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</si>
  <si>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D=40um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</t>
    </r>
    <phoneticPr fontId="1" type="noConversion"/>
  </si>
  <si>
    <t>visc=(0.2:0.2:1)*2mPas</t>
    <phoneticPr fontId="1" type="noConversion"/>
  </si>
  <si>
    <t>D=20:20:100um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</si>
  <si>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D=40um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phoneticPr fontId="1" type="noConversion"/>
  </si>
  <si>
    <t>E=(0.2:0.2:1)*3.5e5Pa</t>
    <phoneticPr fontId="1" type="noConversion"/>
  </si>
  <si>
    <t>visc=0.2*visc0</t>
    <phoneticPr fontId="1" type="noConversion"/>
  </si>
  <si>
    <t>visc=0.4*visc0</t>
    <phoneticPr fontId="1" type="noConversion"/>
  </si>
  <si>
    <t>visc=0.6*visc0</t>
    <phoneticPr fontId="1" type="noConversion"/>
  </si>
  <si>
    <t>visc=0.8*visc0</t>
    <phoneticPr fontId="1" type="noConversion"/>
  </si>
  <si>
    <t>visc=1.0*visc0</t>
    <phoneticPr fontId="1" type="noConversion"/>
  </si>
  <si>
    <t>E=0.2*E0</t>
    <phoneticPr fontId="1" type="noConversion"/>
  </si>
  <si>
    <t>E=1.0*E0</t>
    <phoneticPr fontId="1" type="noConversion"/>
  </si>
  <si>
    <t>E=0.8*E0</t>
    <phoneticPr fontId="1" type="noConversion"/>
  </si>
  <si>
    <t>E=0.6*E0</t>
    <phoneticPr fontId="1" type="noConversion"/>
  </si>
  <si>
    <t>E=0.4*E0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</si>
  <si>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visc=4mPas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E=6e5Pa</t>
    </r>
    <phoneticPr fontId="1" type="noConversion"/>
  </si>
  <si>
    <t>D=20mm</t>
    <phoneticPr fontId="1" type="noConversion"/>
  </si>
  <si>
    <t>D=40mm</t>
    <phoneticPr fontId="1" type="noConversion"/>
  </si>
  <si>
    <t>D=60mm</t>
    <phoneticPr fontId="1" type="noConversion"/>
  </si>
  <si>
    <t>D=80mm</t>
    <phoneticPr fontId="1" type="noConversion"/>
  </si>
  <si>
    <t>D=100mm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</si>
  <si>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D=40mm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E=6e5Pa</t>
    </r>
    <phoneticPr fontId="1" type="noConversion"/>
  </si>
  <si>
    <t>D=20:20:100mm</t>
    <phoneticPr fontId="1" type="noConversion"/>
  </si>
  <si>
    <t>visc=(0.2:0.2:1)*4mPas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</si>
  <si>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D=40mm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visc=4mPas</t>
    </r>
    <phoneticPr fontId="1" type="noConversion"/>
  </si>
  <si>
    <t>E=(0.2:0.2:1)*6e5Pa</t>
    <phoneticPr fontId="1" type="noConversion"/>
  </si>
  <si>
    <t>D=10mm</t>
    <phoneticPr fontId="1" type="noConversion"/>
  </si>
  <si>
    <t>PWV_P(mm/s)</t>
  </si>
  <si>
    <t>PWV_P(mm/s)</t>
    <phoneticPr fontId="1" type="noConversion"/>
  </si>
  <si>
    <t>PWV_U(mm/s)</t>
  </si>
  <si>
    <t>PWV_U(mm/s)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</si>
  <si>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E=3.5e5Pa, Phi=1.19e4Pas</t>
    </r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</si>
  <si>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E=3.5e5Pa, Phi=1.19e4Pas</t>
    </r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</si>
  <si>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</t>
    </r>
    <phoneticPr fontId="1" type="noConversion"/>
  </si>
  <si>
    <t>D=60um</t>
    <phoneticPr fontId="1" type="noConversion"/>
  </si>
  <si>
    <t>D=60um</t>
    <phoneticPr fontId="1" type="noConversion"/>
  </si>
  <si>
    <t>fcutoff=</t>
    <phoneticPr fontId="1" type="noConversion"/>
  </si>
  <si>
    <t>PI_P</t>
    <phoneticPr fontId="1" type="noConversion"/>
  </si>
  <si>
    <r>
      <rPr>
        <sz val="11"/>
        <color theme="1"/>
        <rFont val="宋体"/>
        <family val="3"/>
        <charset val="134"/>
      </rPr>
      <t>单根血管，</t>
    </r>
    <r>
      <rPr>
        <sz val="11"/>
        <color theme="1"/>
        <rFont val="Arial"/>
        <family val="2"/>
      </rPr>
      <t>L=100mm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wallTh=0.05Diam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visc=2mPas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E=3.5e5Pa, Phi=1.19e4Pas</t>
    </r>
    <phoneticPr fontId="1" type="noConversion"/>
  </si>
  <si>
    <t>E=2.0*E0</t>
    <phoneticPr fontId="1" type="noConversion"/>
  </si>
  <si>
    <t>E=5.0*E0</t>
    <phoneticPr fontId="1" type="noConversion"/>
  </si>
  <si>
    <t>E=10.0*E0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</si>
</sst>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71"/>
  <sheetViews>
    <sheetView tabSelected="1" topLeftCell="A136" zoomScale="85" zoomScaleNormal="85" workbookViewId="0">
      <selection activeCell="B148" sqref="B148:D148"/>
    </sheetView>
  </sheetViews>
  <sheetFormatPr defaultRowHeight="14.25"/>
  <cols>
    <col min="1" max="1" width="13.5" style="1" customWidth="1"/>
    <col min="2" max="5" width="9" style="1"/>
    <col min="6" max="6" width="15.25" style="1" bestFit="1" customWidth="1"/>
    <col min="7" max="10" width="9" style="1"/>
    <col min="11" max="11" width="16.375" style="1" customWidth="1"/>
    <col min="12" max="15" width="9" style="1"/>
    <col min="16" max="16" width="13.125" style="1" customWidth="1"/>
    <col min="17" max="17" width="9" style="1" customWidth="1"/>
    <col min="18" max="20" width="9" style="1"/>
    <col min="21" max="21" width="14" style="1" customWidth="1"/>
    <col min="22" max="22" width="9" style="1" customWidth="1"/>
    <col min="23" max="25" width="9" style="1"/>
    <col min="26" max="26" width="14" style="1" customWidth="1"/>
    <col min="27" max="16384" width="9" style="1"/>
  </cols>
  <sheetData>
    <row r="1" spans="1:30" s="4" customFormat="1">
      <c r="A1" s="4" t="s">
        <v>19</v>
      </c>
      <c r="I1" s="4" t="s">
        <v>22</v>
      </c>
    </row>
    <row r="2" spans="1:30">
      <c r="A2" s="1" t="s">
        <v>14</v>
      </c>
      <c r="B2" s="1" t="s">
        <v>0</v>
      </c>
      <c r="G2" s="1" t="s">
        <v>9</v>
      </c>
      <c r="L2" s="1" t="s">
        <v>10</v>
      </c>
      <c r="Q2" s="1" t="s">
        <v>11</v>
      </c>
      <c r="V2" s="1" t="s">
        <v>12</v>
      </c>
      <c r="AA2" s="1" t="s">
        <v>13</v>
      </c>
    </row>
    <row r="3" spans="1:30">
      <c r="A3" s="1" t="s">
        <v>56</v>
      </c>
      <c r="B3" s="1" t="s">
        <v>1</v>
      </c>
      <c r="C3" s="1" t="s">
        <v>2</v>
      </c>
      <c r="D3" s="1" t="s">
        <v>3</v>
      </c>
      <c r="G3" s="1" t="s">
        <v>1</v>
      </c>
      <c r="H3" s="1" t="s">
        <v>2</v>
      </c>
      <c r="I3" s="1" t="s">
        <v>3</v>
      </c>
      <c r="L3" s="1" t="s">
        <v>1</v>
      </c>
      <c r="M3" s="1" t="s">
        <v>2</v>
      </c>
      <c r="N3" s="1" t="s">
        <v>3</v>
      </c>
      <c r="Q3" s="1" t="s">
        <v>1</v>
      </c>
      <c r="R3" s="1" t="s">
        <v>2</v>
      </c>
      <c r="S3" s="1" t="s">
        <v>3</v>
      </c>
      <c r="V3" s="1" t="s">
        <v>1</v>
      </c>
      <c r="W3" s="1" t="s">
        <v>2</v>
      </c>
      <c r="X3" s="1" t="s">
        <v>3</v>
      </c>
      <c r="AA3" s="1" t="s">
        <v>1</v>
      </c>
      <c r="AB3" s="1" t="s">
        <v>2</v>
      </c>
      <c r="AC3" s="1" t="s">
        <v>3</v>
      </c>
    </row>
    <row r="4" spans="1:30">
      <c r="A4" s="1" t="s">
        <v>4</v>
      </c>
      <c r="B4" s="1">
        <v>0.47443078038847802</v>
      </c>
      <c r="C4" s="1">
        <v>0.43924579733194602</v>
      </c>
      <c r="D4" s="1">
        <v>0.45359249241274402</v>
      </c>
      <c r="E4" s="3">
        <f>(B4-D4)/B4</f>
        <v>4.3922715045324412E-2</v>
      </c>
      <c r="F4" s="1" t="s">
        <v>4</v>
      </c>
      <c r="G4" s="1">
        <v>0.30782906622130102</v>
      </c>
      <c r="H4" s="1">
        <v>0.22456165622403801</v>
      </c>
      <c r="I4" s="1">
        <v>0.225951593023685</v>
      </c>
      <c r="J4" s="3">
        <f>(G4-I4)/G4</f>
        <v>0.26598356744763529</v>
      </c>
      <c r="K4" s="1" t="s">
        <v>4</v>
      </c>
      <c r="L4" s="1">
        <v>0.21483824891313499</v>
      </c>
      <c r="M4" s="1">
        <v>9.7748821841057307E-2</v>
      </c>
      <c r="N4" s="1">
        <v>8.9295887976056407E-2</v>
      </c>
      <c r="O4" s="3">
        <f>(L4-N4)/L4</f>
        <v>0.58435758796302062</v>
      </c>
      <c r="P4" s="1" t="s">
        <v>4</v>
      </c>
      <c r="Q4" s="1">
        <v>0.15229219006592701</v>
      </c>
      <c r="R4" s="1">
        <v>3.5107547487540303E-2</v>
      </c>
      <c r="S4" s="1">
        <v>2.42309950732548E-2</v>
      </c>
      <c r="T4" s="3">
        <f>(Q4-S4)/Q4</f>
        <v>0.84089141365184095</v>
      </c>
      <c r="U4" s="1" t="s">
        <v>4</v>
      </c>
      <c r="V4" s="1">
        <v>0.10783883733003299</v>
      </c>
      <c r="W4" s="1">
        <v>9.9624827119082493E-3</v>
      </c>
      <c r="X4" s="1">
        <v>3.8562071784080999E-3</v>
      </c>
      <c r="Y4" s="3">
        <f>(V4-X4)/V4</f>
        <v>0.96424101674421392</v>
      </c>
      <c r="Z4" s="1" t="s">
        <v>4</v>
      </c>
      <c r="AA4" s="1">
        <v>7.6801843870702297E-2</v>
      </c>
      <c r="AB4" s="1">
        <v>1.97517226242687E-3</v>
      </c>
      <c r="AC4" s="1">
        <v>3.7975488508739199E-4</v>
      </c>
      <c r="AD4" s="3">
        <f>(AA4-AC4)/AA4</f>
        <v>0.99505539364749218</v>
      </c>
    </row>
    <row r="5" spans="1:30">
      <c r="A5" s="1" t="s">
        <v>5</v>
      </c>
      <c r="B5" s="1">
        <v>1.0000000630000001</v>
      </c>
      <c r="C5" s="1">
        <v>0.49392207958418299</v>
      </c>
      <c r="D5" s="1">
        <v>0.45357504456861297</v>
      </c>
      <c r="E5" s="3">
        <f>(B5-D5)/B5</f>
        <v>0.5464249840066131</v>
      </c>
      <c r="F5" s="1" t="s">
        <v>5</v>
      </c>
      <c r="G5" s="1">
        <v>1.0000001760000301</v>
      </c>
      <c r="H5" s="1">
        <v>0.31830547611215199</v>
      </c>
      <c r="I5" s="1">
        <v>0.225946541311428</v>
      </c>
      <c r="J5" s="3">
        <f>(G5-I5)/G5</f>
        <v>0.77405349845516302</v>
      </c>
      <c r="K5" s="1" t="s">
        <v>5</v>
      </c>
      <c r="L5" s="1">
        <v>0.999919934005285</v>
      </c>
      <c r="M5" s="1">
        <v>0.20703040848620299</v>
      </c>
      <c r="N5" s="1">
        <v>8.9297626531496893E-2</v>
      </c>
      <c r="O5" s="3">
        <f>(L5-N5)/L5</f>
        <v>0.91069522319271523</v>
      </c>
      <c r="P5" s="1" t="s">
        <v>5</v>
      </c>
      <c r="Q5" s="1">
        <v>0.99992022198229102</v>
      </c>
      <c r="R5" s="1">
        <v>0.113997052229436</v>
      </c>
      <c r="S5" s="1">
        <v>2.4284681670370099E-2</v>
      </c>
      <c r="T5" s="3">
        <f>(Q5-S5)/Q5</f>
        <v>0.97571338079129255</v>
      </c>
      <c r="U5" s="1" t="s">
        <v>5</v>
      </c>
      <c r="V5" s="1">
        <v>0.99991912890869605</v>
      </c>
      <c r="W5" s="1">
        <v>4.64369227952987E-2</v>
      </c>
      <c r="X5" s="1">
        <v>3.8691504180312902E-3</v>
      </c>
      <c r="Y5" s="3">
        <f>(V5-X5)/V5</f>
        <v>0.99613053665424522</v>
      </c>
      <c r="Z5" s="1" t="s">
        <v>5</v>
      </c>
      <c r="AA5" s="1">
        <v>0.99993266588782304</v>
      </c>
      <c r="AB5" s="1">
        <v>1.2895643462172901E-2</v>
      </c>
      <c r="AC5" s="1">
        <v>4.8836491776629604E-4</v>
      </c>
      <c r="AD5" s="3">
        <f>(AA5-AC5)/AA5</f>
        <v>0.99951160219640123</v>
      </c>
    </row>
    <row r="6" spans="1:30">
      <c r="A6" s="1" t="s">
        <v>6</v>
      </c>
      <c r="B6" s="1">
        <v>6.9272180451127801</v>
      </c>
      <c r="C6" s="1">
        <v>3.34978947368421</v>
      </c>
      <c r="D6" s="1">
        <v>1.8372631578947401E-2</v>
      </c>
      <c r="F6" s="1" t="s">
        <v>6</v>
      </c>
      <c r="G6" s="1">
        <v>4.4954887218045103</v>
      </c>
      <c r="H6" s="1">
        <v>1.71187969924812</v>
      </c>
      <c r="I6" s="1">
        <v>9.1411278195488704E-3</v>
      </c>
      <c r="K6" s="1" t="s">
        <v>6</v>
      </c>
      <c r="L6" s="1">
        <v>3.1372180451127898</v>
      </c>
      <c r="M6" s="1">
        <v>0.74488721804511204</v>
      </c>
      <c r="N6" s="1">
        <v>3.6103759398496199E-3</v>
      </c>
      <c r="P6" s="1" t="s">
        <v>6</v>
      </c>
      <c r="Q6" s="1">
        <v>2.2234586466165398</v>
      </c>
      <c r="R6" s="1">
        <v>0.26742857142857202</v>
      </c>
      <c r="S6" s="1">
        <v>9.7924812030075097E-4</v>
      </c>
      <c r="U6" s="1" t="s">
        <v>6</v>
      </c>
      <c r="V6" s="1">
        <v>1.5741353383458601</v>
      </c>
      <c r="W6" s="1">
        <v>7.5864661654135204E-2</v>
      </c>
      <c r="X6" s="1">
        <v>1.5578947368420599E-4</v>
      </c>
      <c r="Z6" s="1" t="s">
        <v>6</v>
      </c>
      <c r="AA6" s="1">
        <v>1.1209022556391</v>
      </c>
      <c r="AB6" s="1">
        <v>1.5037593984963E-2</v>
      </c>
      <c r="AC6" s="2">
        <v>1.5338345864666901E-5</v>
      </c>
    </row>
    <row r="7" spans="1:30">
      <c r="A7" s="1" t="s">
        <v>7</v>
      </c>
      <c r="B7" s="1">
        <v>1</v>
      </c>
      <c r="C7" s="1">
        <v>0.51449199999999995</v>
      </c>
      <c r="D7" s="1">
        <v>0.49364000000000002</v>
      </c>
      <c r="F7" s="1" t="s">
        <v>7</v>
      </c>
      <c r="G7" s="1">
        <v>1</v>
      </c>
      <c r="H7" s="1">
        <v>0.33142199999999999</v>
      </c>
      <c r="I7" s="1">
        <v>0.24560999999999999</v>
      </c>
      <c r="K7" s="1" t="s">
        <v>7</v>
      </c>
      <c r="L7" s="1">
        <v>0.99992000000000003</v>
      </c>
      <c r="M7" s="1">
        <v>0.21548400000000001</v>
      </c>
      <c r="N7" s="1">
        <v>9.7009999999999999E-2</v>
      </c>
      <c r="P7" s="1" t="s">
        <v>7</v>
      </c>
      <c r="Q7" s="1">
        <v>0.99992000000000003</v>
      </c>
      <c r="R7" s="1">
        <v>0.118607</v>
      </c>
      <c r="S7" s="1">
        <v>2.6370000000000199E-2</v>
      </c>
      <c r="U7" s="1" t="s">
        <v>7</v>
      </c>
      <c r="V7" s="1">
        <v>0.99991799999999997</v>
      </c>
      <c r="W7" s="1">
        <v>4.8299999999999801E-2</v>
      </c>
      <c r="X7" s="1">
        <v>4.1999999999999798E-3</v>
      </c>
      <c r="Z7" s="1" t="s">
        <v>7</v>
      </c>
      <c r="AA7" s="1">
        <v>0.99993100000000001</v>
      </c>
      <c r="AB7" s="1">
        <v>1.3410000000000101E-2</v>
      </c>
      <c r="AC7" s="1">
        <v>5.3000000000014201E-4</v>
      </c>
    </row>
    <row r="8" spans="1:30">
      <c r="A8" s="1" t="s">
        <v>48</v>
      </c>
      <c r="B8" s="1">
        <v>80.840743734842405</v>
      </c>
      <c r="C8" s="1">
        <f>SQRT(350000*0.05/1050)*1000</f>
        <v>4082.4829046386303</v>
      </c>
      <c r="E8" s="3">
        <f>B8/C8</f>
        <v>1.9801857257745994E-2</v>
      </c>
      <c r="F8" s="1" t="s">
        <v>47</v>
      </c>
      <c r="G8" s="1">
        <v>88.652482269503494</v>
      </c>
      <c r="H8" s="1">
        <f>SQRT(350000*0.05/1050)*1000</f>
        <v>4082.4829046386303</v>
      </c>
      <c r="J8" s="3">
        <f>G8/H8</f>
        <v>2.1715334599141635E-2</v>
      </c>
      <c r="K8" s="1" t="s">
        <v>47</v>
      </c>
      <c r="L8" s="1">
        <v>107.296137339056</v>
      </c>
      <c r="M8" s="1">
        <f>SQRT(350000*0.05/1050)*1000</f>
        <v>4082.4829046386303</v>
      </c>
      <c r="O8" s="3">
        <f>L8/M8</f>
        <v>2.6282078785227283E-2</v>
      </c>
      <c r="P8" s="1" t="s">
        <v>47</v>
      </c>
      <c r="Q8" s="1">
        <v>137.551581843191</v>
      </c>
      <c r="R8" s="1">
        <f>SQRT(350000*0.05/1050)*1000</f>
        <v>4082.4829046386303</v>
      </c>
      <c r="T8" s="3">
        <f>Q8/R8</f>
        <v>3.3693118882849718E-2</v>
      </c>
      <c r="U8" s="1" t="s">
        <v>47</v>
      </c>
      <c r="V8" s="1">
        <v>184.50184501845001</v>
      </c>
      <c r="W8" s="1">
        <f>SQRT(350000*0.05/1050)*1000</f>
        <v>4082.4829046386303</v>
      </c>
      <c r="Y8" s="3">
        <f>V8/W8</f>
        <v>4.519353768972649E-2</v>
      </c>
      <c r="Z8" s="1" t="s">
        <v>47</v>
      </c>
      <c r="AA8" s="1">
        <v>240.38461538461499</v>
      </c>
      <c r="AB8" s="1">
        <f>SQRT(350000*0.05/1050)*1000</f>
        <v>4082.4829046386303</v>
      </c>
      <c r="AD8" s="3">
        <f>AA8/AB8</f>
        <v>5.8881964970749372E-2</v>
      </c>
    </row>
    <row r="9" spans="1:30">
      <c r="A9" s="1" t="s">
        <v>50</v>
      </c>
      <c r="B9" s="1">
        <v>39.888312724371801</v>
      </c>
      <c r="F9" s="1" t="s">
        <v>49</v>
      </c>
      <c r="G9" s="1">
        <v>56.401579244218802</v>
      </c>
      <c r="K9" s="1" t="s">
        <v>49</v>
      </c>
      <c r="L9" s="1">
        <v>80.450522928398996</v>
      </c>
      <c r="P9" s="1" t="s">
        <v>49</v>
      </c>
      <c r="Q9" s="1">
        <v>113.37868480725599</v>
      </c>
      <c r="U9" s="1" t="s">
        <v>49</v>
      </c>
      <c r="V9" s="1">
        <v>162.33766233766201</v>
      </c>
      <c r="Z9" s="1" t="s">
        <v>49</v>
      </c>
      <c r="AA9" s="1">
        <v>249.37655860349099</v>
      </c>
    </row>
    <row r="11" spans="1:30">
      <c r="A11" s="1" t="s">
        <v>15</v>
      </c>
      <c r="B11" s="1" t="s">
        <v>0</v>
      </c>
      <c r="G11" s="1" t="s">
        <v>9</v>
      </c>
      <c r="L11" s="1" t="s">
        <v>10</v>
      </c>
      <c r="Q11" s="1" t="s">
        <v>11</v>
      </c>
      <c r="V11" s="1" t="s">
        <v>12</v>
      </c>
      <c r="AA11" s="1" t="s">
        <v>18</v>
      </c>
    </row>
    <row r="12" spans="1:30">
      <c r="A12" s="1" t="s">
        <v>56</v>
      </c>
      <c r="B12" s="1" t="s">
        <v>1</v>
      </c>
      <c r="C12" s="1" t="s">
        <v>2</v>
      </c>
      <c r="D12" s="1" t="s">
        <v>3</v>
      </c>
      <c r="G12" s="1" t="s">
        <v>1</v>
      </c>
      <c r="H12" s="1" t="s">
        <v>2</v>
      </c>
      <c r="I12" s="1" t="s">
        <v>3</v>
      </c>
      <c r="L12" s="1" t="s">
        <v>1</v>
      </c>
      <c r="M12" s="1" t="s">
        <v>2</v>
      </c>
      <c r="N12" s="1" t="s">
        <v>3</v>
      </c>
      <c r="Q12" s="1" t="s">
        <v>1</v>
      </c>
      <c r="R12" s="1" t="s">
        <v>2</v>
      </c>
      <c r="S12" s="1" t="s">
        <v>3</v>
      </c>
      <c r="V12" s="1" t="s">
        <v>1</v>
      </c>
      <c r="W12" s="1" t="s">
        <v>2</v>
      </c>
      <c r="X12" s="1" t="s">
        <v>3</v>
      </c>
      <c r="AA12" s="1" t="s">
        <v>1</v>
      </c>
      <c r="AB12" s="1" t="s">
        <v>2</v>
      </c>
      <c r="AC12" s="1" t="s">
        <v>3</v>
      </c>
    </row>
    <row r="13" spans="1:30">
      <c r="A13" s="1" t="s">
        <v>4</v>
      </c>
      <c r="B13" s="1">
        <v>0.88683565290341304</v>
      </c>
      <c r="C13" s="1">
        <v>0.88683567718589396</v>
      </c>
      <c r="D13" s="1">
        <v>0.89463518659847197</v>
      </c>
      <c r="E13" s="3">
        <f>(B13-D13)/B13</f>
        <v>-8.7947904096142455E-3</v>
      </c>
      <c r="F13" s="1" t="s">
        <v>4</v>
      </c>
      <c r="G13" s="1">
        <v>0.70057662060917703</v>
      </c>
      <c r="H13" s="1">
        <v>0.68276502370060999</v>
      </c>
      <c r="I13" s="1">
        <v>0.68768515624494997</v>
      </c>
      <c r="J13" s="3">
        <f>(G13-I13)/G13</f>
        <v>1.8401219773816396E-2</v>
      </c>
      <c r="K13" s="1" t="s">
        <v>4</v>
      </c>
      <c r="L13" s="1">
        <v>0.46780413727654502</v>
      </c>
      <c r="M13" s="1">
        <v>0.41580131248459401</v>
      </c>
      <c r="N13" s="1">
        <v>0.41574245703278101</v>
      </c>
      <c r="O13" s="3">
        <f>(L13-N13)/L13</f>
        <v>0.11128948227532981</v>
      </c>
      <c r="P13" s="1" t="s">
        <v>4</v>
      </c>
      <c r="Q13" s="1">
        <v>0.306791852353897</v>
      </c>
      <c r="R13" s="1">
        <v>0.21058621508966399</v>
      </c>
      <c r="S13" s="1">
        <v>0.204493865834738</v>
      </c>
      <c r="T13" s="3">
        <f>(Q13-S13)/Q13</f>
        <v>0.33344427413657018</v>
      </c>
      <c r="U13" s="1" t="s">
        <v>4</v>
      </c>
      <c r="V13" s="1">
        <v>0.21606530623968501</v>
      </c>
      <c r="W13" s="1">
        <v>9.0323036759262801E-2</v>
      </c>
      <c r="X13" s="1">
        <v>7.8864951125964894E-2</v>
      </c>
      <c r="Y13" s="3">
        <f>(V13-X13)/V13</f>
        <v>0.63499484253858585</v>
      </c>
      <c r="Z13" s="1" t="s">
        <v>4</v>
      </c>
      <c r="AA13" s="1">
        <v>0.154425325248461</v>
      </c>
      <c r="AB13" s="1">
        <v>3.1942618713595702E-2</v>
      </c>
      <c r="AC13" s="1">
        <v>2.0761246003331499E-2</v>
      </c>
      <c r="AD13" s="3">
        <f>(AA13-AC13)/AA13</f>
        <v>0.86555802314207275</v>
      </c>
    </row>
    <row r="14" spans="1:30">
      <c r="A14" s="1" t="s">
        <v>5</v>
      </c>
      <c r="B14" s="1">
        <v>0.99999984600002401</v>
      </c>
      <c r="C14" s="1">
        <v>0.89490271016243095</v>
      </c>
      <c r="D14" s="1">
        <v>0.89461064586883698</v>
      </c>
      <c r="E14" s="3">
        <f>(B14-D14)/B14</f>
        <v>0.10538921636112381</v>
      </c>
      <c r="F14" s="1" t="s">
        <v>5</v>
      </c>
      <c r="G14" s="1">
        <v>1.00000008600001</v>
      </c>
      <c r="H14" s="1">
        <v>0.70698958665702405</v>
      </c>
      <c r="I14" s="1">
        <v>0.68766654070224098</v>
      </c>
      <c r="J14" s="3">
        <f>(G14-I14)/G14</f>
        <v>0.31233351843708329</v>
      </c>
      <c r="K14" s="1" t="s">
        <v>5</v>
      </c>
      <c r="L14" s="1">
        <v>0.999921344972864</v>
      </c>
      <c r="M14" s="1">
        <v>0.47110754404280297</v>
      </c>
      <c r="N14" s="1">
        <v>0.41573387382119997</v>
      </c>
      <c r="O14" s="3">
        <f>(L14-N14)/L14</f>
        <v>0.58423342404748624</v>
      </c>
      <c r="P14" s="1" t="s">
        <v>5</v>
      </c>
      <c r="Q14" s="1">
        <v>0.99992102399810601</v>
      </c>
      <c r="R14" s="1">
        <v>0.30334731179612701</v>
      </c>
      <c r="S14" s="1">
        <v>0.20449412208481799</v>
      </c>
      <c r="T14" s="3">
        <f>(Q14-S14)/Q14</f>
        <v>0.79548972651143568</v>
      </c>
      <c r="U14" s="1" t="s">
        <v>5</v>
      </c>
      <c r="V14" s="1">
        <v>0.99992134297302004</v>
      </c>
      <c r="W14" s="1">
        <v>0.19531495380081601</v>
      </c>
      <c r="X14" s="1">
        <v>7.8866642915448495E-2</v>
      </c>
      <c r="Y14" s="3">
        <f>(V14-X14)/V14</f>
        <v>0.92112715318091121</v>
      </c>
      <c r="Z14" s="1" t="s">
        <v>5</v>
      </c>
      <c r="AA14" s="1">
        <v>0.99991903807788496</v>
      </c>
      <c r="AB14" s="1">
        <v>0.10517884338416</v>
      </c>
      <c r="AC14" s="1">
        <v>2.0770525791514199E-2</v>
      </c>
      <c r="AD14" s="3">
        <f>(AA14-AC14)/AA14</f>
        <v>0.97922779245063607</v>
      </c>
    </row>
    <row r="15" spans="1:30">
      <c r="A15" s="1" t="s">
        <v>6</v>
      </c>
      <c r="B15" s="1">
        <v>3.26418796992481</v>
      </c>
      <c r="C15" s="1">
        <v>1.66730827067669</v>
      </c>
      <c r="D15" s="1">
        <v>3.40624060150376E-2</v>
      </c>
      <c r="F15" s="1" t="s">
        <v>6</v>
      </c>
      <c r="G15" s="1">
        <v>2.5789323308270702</v>
      </c>
      <c r="H15" s="1">
        <v>1.2833533834586499</v>
      </c>
      <c r="I15" s="1">
        <v>2.6165939849624099E-2</v>
      </c>
      <c r="K15" s="1" t="s">
        <v>6</v>
      </c>
      <c r="L15" s="1">
        <v>1.72224812030075</v>
      </c>
      <c r="M15" s="1">
        <v>0.78139097744360897</v>
      </c>
      <c r="N15" s="1">
        <v>1.5809172932330799E-2</v>
      </c>
      <c r="P15" s="1" t="s">
        <v>6</v>
      </c>
      <c r="Q15" s="1">
        <v>1.1295037593985</v>
      </c>
      <c r="R15" s="1">
        <v>0.39569172932330798</v>
      </c>
      <c r="S15" s="1">
        <v>7.7738345864661702E-3</v>
      </c>
      <c r="U15" s="1" t="s">
        <v>6</v>
      </c>
      <c r="V15" s="1">
        <v>0.79545112781954797</v>
      </c>
      <c r="W15" s="1">
        <v>0.16969924812030099</v>
      </c>
      <c r="X15" s="1">
        <v>2.99759398496241E-3</v>
      </c>
      <c r="Z15" s="1" t="s">
        <v>6</v>
      </c>
      <c r="AA15" s="1">
        <v>0.56849624060150405</v>
      </c>
      <c r="AB15" s="1">
        <v>6.0007518796992398E-2</v>
      </c>
      <c r="AC15" s="1">
        <v>7.8902255639097497E-4</v>
      </c>
    </row>
    <row r="16" spans="1:30">
      <c r="A16" s="1" t="s">
        <v>7</v>
      </c>
      <c r="B16" s="1">
        <v>1</v>
      </c>
      <c r="C16" s="1">
        <v>0.90503500000000003</v>
      </c>
      <c r="D16" s="1">
        <v>0.91520599999999996</v>
      </c>
      <c r="E16" s="3"/>
      <c r="F16" s="1" t="s">
        <v>7</v>
      </c>
      <c r="G16" s="1">
        <v>1</v>
      </c>
      <c r="H16" s="1">
        <v>0.71482800000000002</v>
      </c>
      <c r="I16" s="1">
        <v>0.70304100000000003</v>
      </c>
      <c r="K16" s="1" t="s">
        <v>7</v>
      </c>
      <c r="L16" s="1">
        <v>0.99992099999999995</v>
      </c>
      <c r="M16" s="1">
        <v>0.47622700000000001</v>
      </c>
      <c r="N16" s="1">
        <v>0.42477300000000001</v>
      </c>
      <c r="P16" s="1" t="s">
        <v>7</v>
      </c>
      <c r="Q16" s="1">
        <v>0.99992099999999995</v>
      </c>
      <c r="R16" s="1">
        <v>0.30660399999999999</v>
      </c>
      <c r="S16" s="1">
        <v>0.20887800000000001</v>
      </c>
      <c r="U16" s="1" t="s">
        <v>7</v>
      </c>
      <c r="V16" s="1">
        <v>0.99992099999999995</v>
      </c>
      <c r="W16" s="1">
        <v>0.19739100000000001</v>
      </c>
      <c r="X16" s="1">
        <v>8.0545000000000103E-2</v>
      </c>
      <c r="Z16" s="1" t="s">
        <v>7</v>
      </c>
      <c r="AA16" s="1">
        <v>0.99992000000000003</v>
      </c>
      <c r="AB16" s="1">
        <v>0.10628700000000001</v>
      </c>
      <c r="AC16" s="1">
        <v>2.1210000000000201E-2</v>
      </c>
    </row>
    <row r="17" spans="1:30">
      <c r="A17" s="1" t="s">
        <v>47</v>
      </c>
      <c r="B17" s="1">
        <v>290.697674418605</v>
      </c>
      <c r="C17" s="1">
        <f>SQRT(350000*0.05/1050)*1000</f>
        <v>4082.4829046386303</v>
      </c>
      <c r="E17" s="3">
        <f>B17/C17</f>
        <v>7.1206097173929686E-2</v>
      </c>
      <c r="F17" s="1" t="s">
        <v>47</v>
      </c>
      <c r="G17" s="1">
        <v>291.54518950437301</v>
      </c>
      <c r="H17" s="1">
        <f>SQRT(350000*0.05/1050)*1000</f>
        <v>4082.4829046386303</v>
      </c>
      <c r="J17" s="3">
        <f>G17/H17</f>
        <v>7.1413695124873958E-2</v>
      </c>
      <c r="K17" s="1" t="s">
        <v>48</v>
      </c>
      <c r="L17" s="1">
        <v>303.030303030303</v>
      </c>
      <c r="M17" s="1">
        <f>SQRT(350000*0.05/1050)*1000</f>
        <v>4082.4829046386303</v>
      </c>
      <c r="O17" s="3">
        <f>L17/M17</f>
        <v>7.4226961902520538E-2</v>
      </c>
      <c r="P17" s="1" t="s">
        <v>47</v>
      </c>
      <c r="Q17" s="1">
        <v>337.83783783783798</v>
      </c>
      <c r="R17" s="1">
        <f>SQRT(350000*0.05/1050)*1000</f>
        <v>4082.4829046386303</v>
      </c>
      <c r="T17" s="3">
        <f>Q17/R17</f>
        <v>8.2753031850783074E-2</v>
      </c>
      <c r="U17" s="1" t="s">
        <v>47</v>
      </c>
      <c r="V17" s="1">
        <v>408.16326530612201</v>
      </c>
      <c r="W17" s="1">
        <f>SQRT(350000*0.05/1050)*1000</f>
        <v>4082.4829046386303</v>
      </c>
      <c r="Y17" s="3">
        <f>V17/W17</f>
        <v>9.997917317482348E-2</v>
      </c>
      <c r="Z17" s="1" t="s">
        <v>47</v>
      </c>
      <c r="AA17" s="1">
        <v>531.91489361702099</v>
      </c>
      <c r="AB17" s="1">
        <f>SQRT(350000*0.05/1050)*1000</f>
        <v>4082.4829046386303</v>
      </c>
      <c r="AD17" s="3">
        <f>AA17/AB17</f>
        <v>0.13029200759484982</v>
      </c>
    </row>
    <row r="18" spans="1:30">
      <c r="A18" s="1" t="s">
        <v>49</v>
      </c>
      <c r="B18" s="1">
        <v>102.145045965271</v>
      </c>
      <c r="F18" s="1" t="s">
        <v>49</v>
      </c>
      <c r="G18" s="1">
        <v>118.203309692671</v>
      </c>
      <c r="K18" s="1" t="s">
        <v>49</v>
      </c>
      <c r="L18" s="1">
        <v>154.55950540958301</v>
      </c>
      <c r="P18" s="1" t="s">
        <v>49</v>
      </c>
      <c r="Q18" s="1">
        <v>219.29824561403501</v>
      </c>
      <c r="U18" s="1" t="s">
        <v>49</v>
      </c>
      <c r="V18" s="1">
        <v>311.526479750779</v>
      </c>
      <c r="Z18" s="1" t="s">
        <v>49</v>
      </c>
      <c r="AA18" s="1">
        <v>440.528634361233</v>
      </c>
    </row>
    <row r="20" spans="1:30">
      <c r="A20" s="1" t="s">
        <v>16</v>
      </c>
      <c r="B20" s="1" t="s">
        <v>0</v>
      </c>
      <c r="G20" s="1" t="s">
        <v>9</v>
      </c>
      <c r="L20" s="1" t="s">
        <v>10</v>
      </c>
      <c r="Q20" s="1" t="s">
        <v>11</v>
      </c>
      <c r="V20" s="1" t="s">
        <v>12</v>
      </c>
      <c r="AA20" s="1" t="s">
        <v>13</v>
      </c>
    </row>
    <row r="21" spans="1:30">
      <c r="A21" s="1" t="s">
        <v>56</v>
      </c>
      <c r="B21" s="1" t="s">
        <v>1</v>
      </c>
      <c r="C21" s="1" t="s">
        <v>2</v>
      </c>
      <c r="D21" s="1" t="s">
        <v>3</v>
      </c>
      <c r="G21" s="1" t="s">
        <v>1</v>
      </c>
      <c r="H21" s="1" t="s">
        <v>2</v>
      </c>
      <c r="I21" s="1" t="s">
        <v>3</v>
      </c>
      <c r="L21" s="1" t="s">
        <v>1</v>
      </c>
      <c r="M21" s="1" t="s">
        <v>2</v>
      </c>
      <c r="N21" s="1" t="s">
        <v>3</v>
      </c>
      <c r="Q21" s="1" t="s">
        <v>1</v>
      </c>
      <c r="R21" s="1" t="s">
        <v>2</v>
      </c>
      <c r="S21" s="1" t="s">
        <v>3</v>
      </c>
      <c r="V21" s="1" t="s">
        <v>1</v>
      </c>
      <c r="W21" s="1" t="s">
        <v>2</v>
      </c>
      <c r="X21" s="1" t="s">
        <v>3</v>
      </c>
      <c r="AA21" s="1" t="s">
        <v>1</v>
      </c>
      <c r="AB21" s="1" t="s">
        <v>2</v>
      </c>
      <c r="AC21" s="1" t="s">
        <v>3</v>
      </c>
    </row>
    <row r="22" spans="1:30">
      <c r="A22" s="1" t="s">
        <v>4</v>
      </c>
      <c r="B22" s="1">
        <v>0.97231465305822595</v>
      </c>
      <c r="C22" s="1">
        <v>0.974276217717578</v>
      </c>
      <c r="D22" s="1">
        <v>0.978118144695445</v>
      </c>
      <c r="E22" s="3">
        <f>(B22-D22)/B22</f>
        <v>-5.968738225805092E-3</v>
      </c>
      <c r="F22" s="1" t="s">
        <v>4</v>
      </c>
      <c r="G22" s="1">
        <v>0.90269319543973703</v>
      </c>
      <c r="H22" s="1">
        <v>0.89935554225449299</v>
      </c>
      <c r="I22" s="1">
        <v>0.90257055867520197</v>
      </c>
      <c r="J22" s="3">
        <f>(G22-I22)/G22</f>
        <v>1.3585652927771826E-4</v>
      </c>
      <c r="K22" s="1" t="s">
        <v>4</v>
      </c>
      <c r="L22" s="1">
        <v>0.73066009801432197</v>
      </c>
      <c r="M22" s="1">
        <v>0.71205196100747403</v>
      </c>
      <c r="N22" s="1">
        <v>0.71347708621300499</v>
      </c>
      <c r="O22" s="3">
        <f>(L22-N22)/L22</f>
        <v>2.3517107130955128E-2</v>
      </c>
      <c r="P22" s="1" t="s">
        <v>4</v>
      </c>
      <c r="Q22" s="1">
        <v>0.49652626525375898</v>
      </c>
      <c r="R22" s="1">
        <v>0.44692904843658199</v>
      </c>
      <c r="S22" s="1">
        <v>0.44524131769075698</v>
      </c>
      <c r="T22" s="3">
        <f>(Q22-S22)/Q22</f>
        <v>0.10328748175444834</v>
      </c>
      <c r="U22" s="1" t="s">
        <v>4</v>
      </c>
      <c r="V22" s="1">
        <v>0.32436977190117799</v>
      </c>
      <c r="W22" s="1">
        <v>0.23147280991858199</v>
      </c>
      <c r="X22" s="1">
        <v>0.22512096134167101</v>
      </c>
      <c r="Y22" s="3">
        <f>(V22-X22)/V22</f>
        <v>0.30597428970583601</v>
      </c>
      <c r="Z22" s="1" t="s">
        <v>4</v>
      </c>
      <c r="AA22" s="1">
        <v>0.22861513111234499</v>
      </c>
      <c r="AB22" s="1">
        <v>0.10213977076601601</v>
      </c>
      <c r="AC22" s="1">
        <v>9.0898014988930201E-2</v>
      </c>
      <c r="AD22" s="3">
        <f>(AA22-AC22)/AA22</f>
        <v>0.60239720552765375</v>
      </c>
    </row>
    <row r="23" spans="1:30">
      <c r="A23" s="1" t="s">
        <v>5</v>
      </c>
      <c r="B23" s="1">
        <v>0.99999985900001997</v>
      </c>
      <c r="C23" s="1">
        <v>0.97626988799495695</v>
      </c>
      <c r="D23" s="1">
        <v>0.97809619380021195</v>
      </c>
      <c r="E23" s="3">
        <f>(B23-D23)/B23</f>
        <v>2.190366828822481E-2</v>
      </c>
      <c r="F23" s="1" t="s">
        <v>5</v>
      </c>
      <c r="G23" s="1">
        <v>1.0000000710000101</v>
      </c>
      <c r="H23" s="1">
        <v>0.90650531105542398</v>
      </c>
      <c r="I23" s="1">
        <v>0.90255113212223803</v>
      </c>
      <c r="J23" s="3">
        <f>(G23-I23)/G23</f>
        <v>9.7448931958896909E-2</v>
      </c>
      <c r="K23" s="1" t="s">
        <v>5</v>
      </c>
      <c r="L23" s="1">
        <v>0.99992111699077102</v>
      </c>
      <c r="M23" s="1">
        <v>0.73412754450821505</v>
      </c>
      <c r="N23" s="1">
        <v>0.71346022204422899</v>
      </c>
      <c r="O23" s="3">
        <f>(L23-N23)/L23</f>
        <v>0.28648349362661374</v>
      </c>
      <c r="P23" s="1" t="s">
        <v>5</v>
      </c>
      <c r="Q23" s="1">
        <v>0.99992052103807105</v>
      </c>
      <c r="R23" s="1">
        <v>0.49902170723926398</v>
      </c>
      <c r="S23" s="1">
        <v>0.44523852214798298</v>
      </c>
      <c r="T23" s="3">
        <f>(Q23-S23)/Q23</f>
        <v>0.5547260879437127</v>
      </c>
      <c r="U23" s="1" t="s">
        <v>5</v>
      </c>
      <c r="V23" s="1">
        <v>0.99992017706569503</v>
      </c>
      <c r="W23" s="1">
        <v>0.32276916175877701</v>
      </c>
      <c r="X23" s="1">
        <v>0.22511692195991601</v>
      </c>
      <c r="Y23" s="3">
        <f>(V23-X23)/V23</f>
        <v>0.77486510711231937</v>
      </c>
      <c r="Z23" s="1" t="s">
        <v>5</v>
      </c>
      <c r="AA23" s="1">
        <v>0.99992068202522399</v>
      </c>
      <c r="AB23" s="1">
        <v>0.21135110590277101</v>
      </c>
      <c r="AC23" s="1">
        <v>9.0911260980133302E-2</v>
      </c>
      <c r="AD23" s="3">
        <f>(AA23-AC23)/AA23</f>
        <v>0.90908152755076232</v>
      </c>
    </row>
    <row r="24" spans="1:30">
      <c r="A24" s="1" t="s">
        <v>6</v>
      </c>
      <c r="B24" s="1">
        <v>1.6107518796992499</v>
      </c>
      <c r="C24" s="1">
        <v>0.82937744360902299</v>
      </c>
      <c r="D24" s="1">
        <v>3.6779849624060203E-2</v>
      </c>
      <c r="F24" s="1" t="s">
        <v>6</v>
      </c>
      <c r="G24" s="1">
        <v>1.4954511278195499</v>
      </c>
      <c r="H24" s="1">
        <v>0.76556466165413495</v>
      </c>
      <c r="I24" s="1">
        <v>3.3934736842105302E-2</v>
      </c>
      <c r="K24" s="1" t="s">
        <v>6</v>
      </c>
      <c r="L24" s="1">
        <v>1.2105112781954901</v>
      </c>
      <c r="M24" s="1">
        <v>0.60606466165413497</v>
      </c>
      <c r="N24" s="1">
        <v>2.6817819548872201E-2</v>
      </c>
      <c r="P24" s="1" t="s">
        <v>6</v>
      </c>
      <c r="Q24" s="1">
        <v>0.82265413533834597</v>
      </c>
      <c r="R24" s="1">
        <v>0.38036390977443602</v>
      </c>
      <c r="S24" s="1">
        <v>1.6730676691729299E-2</v>
      </c>
      <c r="U24" s="1" t="s">
        <v>6</v>
      </c>
      <c r="V24" s="1">
        <v>0.53742857142857203</v>
      </c>
      <c r="W24" s="1">
        <v>0.19698496240601501</v>
      </c>
      <c r="X24" s="1">
        <v>8.45804511278196E-3</v>
      </c>
      <c r="Z24" s="1" t="s">
        <v>6</v>
      </c>
      <c r="AA24" s="1">
        <v>0.37877443609022499</v>
      </c>
      <c r="AB24" s="1">
        <v>8.6917293233082699E-2</v>
      </c>
      <c r="AC24" s="1">
        <v>3.4148872180451199E-3</v>
      </c>
    </row>
    <row r="25" spans="1:30">
      <c r="A25" s="1" t="s">
        <v>7</v>
      </c>
      <c r="B25" s="1">
        <v>1</v>
      </c>
      <c r="C25" s="1">
        <v>0.98128199999999999</v>
      </c>
      <c r="D25" s="1">
        <v>0.98822500000000002</v>
      </c>
      <c r="F25" s="1" t="s">
        <v>7</v>
      </c>
      <c r="G25" s="1">
        <v>1</v>
      </c>
      <c r="H25" s="1">
        <v>0.91111699999999995</v>
      </c>
      <c r="I25" s="1">
        <v>0.91178199999999998</v>
      </c>
      <c r="K25" s="1" t="s">
        <v>7</v>
      </c>
      <c r="L25" s="1">
        <v>0.99992099999999995</v>
      </c>
      <c r="M25" s="1">
        <v>0.73778699999999997</v>
      </c>
      <c r="N25" s="1">
        <v>0.72055899999999995</v>
      </c>
      <c r="P25" s="1" t="s">
        <v>7</v>
      </c>
      <c r="Q25" s="1">
        <v>0.99992099999999995</v>
      </c>
      <c r="R25" s="1">
        <v>0.50145600000000001</v>
      </c>
      <c r="S25" s="1">
        <v>0.44953900000000002</v>
      </c>
      <c r="U25" s="1" t="s">
        <v>7</v>
      </c>
      <c r="V25" s="1">
        <v>0.99992099999999995</v>
      </c>
      <c r="W25" s="1">
        <v>0.324322</v>
      </c>
      <c r="X25" s="1">
        <v>0.22725799999999999</v>
      </c>
      <c r="Z25" s="1" t="s">
        <v>7</v>
      </c>
      <c r="AA25" s="1">
        <v>0.99992099999999995</v>
      </c>
      <c r="AB25" s="1">
        <v>0.21235699999999999</v>
      </c>
      <c r="AC25" s="1">
        <v>9.1768999999999906E-2</v>
      </c>
    </row>
    <row r="26" spans="1:30">
      <c r="A26" s="1" t="s">
        <v>47</v>
      </c>
      <c r="B26" s="1">
        <v>621.11801242236004</v>
      </c>
      <c r="C26" s="1">
        <f>SQRT(350000*0.05/1050)*1000</f>
        <v>4082.4829046386303</v>
      </c>
      <c r="E26" s="3">
        <f>B26/C26</f>
        <v>0.15214222004864456</v>
      </c>
      <c r="F26" s="1" t="s">
        <v>47</v>
      </c>
      <c r="G26" s="1">
        <v>628.93081761006295</v>
      </c>
      <c r="H26" s="1">
        <f>SQRT(350000*0.05/1050)*1000</f>
        <v>4082.4829046386303</v>
      </c>
      <c r="J26" s="3">
        <f>G26/H26</f>
        <v>0.1540559586656087</v>
      </c>
      <c r="K26" s="1" t="s">
        <v>47</v>
      </c>
      <c r="L26" s="1">
        <v>628.93081761006295</v>
      </c>
      <c r="M26" s="1">
        <f>SQRT(350000*0.05/1050)*1000</f>
        <v>4082.4829046386303</v>
      </c>
      <c r="O26" s="3">
        <f>L26/M26</f>
        <v>0.1540559586656087</v>
      </c>
      <c r="P26" s="1" t="s">
        <v>47</v>
      </c>
      <c r="Q26" s="1">
        <v>649.35064935064895</v>
      </c>
      <c r="R26" s="1">
        <f>SQRT(350000*0.05/1050)*1000</f>
        <v>4082.4829046386303</v>
      </c>
      <c r="T26" s="3">
        <f>Q26/R26</f>
        <v>0.15905777550540107</v>
      </c>
      <c r="U26" s="1" t="s">
        <v>47</v>
      </c>
      <c r="V26" s="1">
        <v>714.28571428571399</v>
      </c>
      <c r="W26" s="1">
        <f>SQRT(350000*0.05/1050)*1000</f>
        <v>4082.4829046386303</v>
      </c>
      <c r="Y26" s="3">
        <f>V26/W26</f>
        <v>0.17496355305594122</v>
      </c>
      <c r="Z26" s="1" t="s">
        <v>47</v>
      </c>
      <c r="AA26" s="1">
        <v>869.56521739130403</v>
      </c>
      <c r="AB26" s="1">
        <f>SQRT(350000*0.05/1050)*1000</f>
        <v>4082.4829046386303</v>
      </c>
      <c r="AD26" s="3">
        <f>AA26/AB26</f>
        <v>0.21299910806810235</v>
      </c>
    </row>
    <row r="27" spans="1:30">
      <c r="A27" s="1" t="s">
        <v>49</v>
      </c>
      <c r="B27" s="1">
        <v>210.52631578947401</v>
      </c>
      <c r="F27" s="1" t="s">
        <v>49</v>
      </c>
      <c r="G27" s="1">
        <v>219.78021978021999</v>
      </c>
      <c r="K27" s="1" t="s">
        <v>49</v>
      </c>
      <c r="L27" s="1">
        <v>251.256281407035</v>
      </c>
      <c r="P27" s="1" t="s">
        <v>49</v>
      </c>
      <c r="Q27" s="1">
        <v>324.67532467532499</v>
      </c>
      <c r="U27" s="1" t="s">
        <v>49</v>
      </c>
      <c r="V27" s="1">
        <v>456.62100456620999</v>
      </c>
      <c r="Z27" s="1" t="s">
        <v>49</v>
      </c>
      <c r="AA27" s="1">
        <v>649.35064935064895</v>
      </c>
    </row>
    <row r="29" spans="1:30">
      <c r="A29" s="1" t="s">
        <v>17</v>
      </c>
      <c r="B29" s="1" t="s">
        <v>0</v>
      </c>
      <c r="G29" s="1" t="s">
        <v>9</v>
      </c>
      <c r="L29" s="1" t="s">
        <v>10</v>
      </c>
      <c r="Q29" s="1" t="s">
        <v>11</v>
      </c>
      <c r="V29" s="1" t="s">
        <v>12</v>
      </c>
      <c r="AA29" s="1" t="s">
        <v>13</v>
      </c>
    </row>
    <row r="30" spans="1:30">
      <c r="A30" s="1" t="s">
        <v>56</v>
      </c>
      <c r="B30" s="1" t="s">
        <v>1</v>
      </c>
      <c r="C30" s="1" t="s">
        <v>2</v>
      </c>
      <c r="D30" s="1" t="s">
        <v>3</v>
      </c>
      <c r="G30" s="1" t="s">
        <v>1</v>
      </c>
      <c r="H30" s="1" t="s">
        <v>2</v>
      </c>
      <c r="I30" s="1" t="s">
        <v>3</v>
      </c>
      <c r="L30" s="1" t="s">
        <v>1</v>
      </c>
      <c r="M30" s="1" t="s">
        <v>2</v>
      </c>
      <c r="N30" s="1" t="s">
        <v>3</v>
      </c>
      <c r="Q30" s="1" t="s">
        <v>1</v>
      </c>
      <c r="R30" s="1" t="s">
        <v>2</v>
      </c>
      <c r="S30" s="1" t="s">
        <v>3</v>
      </c>
      <c r="V30" s="1" t="s">
        <v>1</v>
      </c>
      <c r="W30" s="1" t="s">
        <v>2</v>
      </c>
      <c r="X30" s="1" t="s">
        <v>3</v>
      </c>
      <c r="AA30" s="1" t="s">
        <v>1</v>
      </c>
      <c r="AB30" s="1" t="s">
        <v>2</v>
      </c>
      <c r="AC30" s="1" t="s">
        <v>3</v>
      </c>
    </row>
    <row r="31" spans="1:30">
      <c r="A31" s="1" t="s">
        <v>4</v>
      </c>
      <c r="B31" s="1">
        <v>0.99022770351480904</v>
      </c>
      <c r="C31" s="1">
        <v>0.99176721927700695</v>
      </c>
      <c r="D31" s="1">
        <v>0.99398607942666195</v>
      </c>
      <c r="E31" s="3">
        <f>(B31-D31)/B31</f>
        <v>-3.7954663341699768E-3</v>
      </c>
      <c r="F31" s="1" t="s">
        <v>4</v>
      </c>
      <c r="G31" s="1">
        <v>0.96312640081637502</v>
      </c>
      <c r="H31" s="1">
        <v>0.96268423389688695</v>
      </c>
      <c r="I31" s="1">
        <v>0.96469373617666798</v>
      </c>
      <c r="J31" s="3">
        <f>(G31-I31)/G31</f>
        <v>-1.6273412907843088E-3</v>
      </c>
      <c r="K31" s="1" t="s">
        <v>4</v>
      </c>
      <c r="L31" s="1">
        <v>0.87518027393319497</v>
      </c>
      <c r="M31" s="1">
        <v>0.868014020707221</v>
      </c>
      <c r="N31" s="1">
        <v>0.86947023289592895</v>
      </c>
      <c r="O31" s="3">
        <f>(L31-N31)/L31</f>
        <v>6.524416977092295E-3</v>
      </c>
      <c r="P31" s="1" t="s">
        <v>4</v>
      </c>
      <c r="Q31" s="1">
        <v>0.68095009284302899</v>
      </c>
      <c r="R31" s="1">
        <v>0.65601834097425504</v>
      </c>
      <c r="S31" s="1">
        <v>0.65586280441076705</v>
      </c>
      <c r="T31" s="3">
        <f>(Q31-S31)/Q31</f>
        <v>3.6841596316582036E-2</v>
      </c>
      <c r="U31" s="1" t="s">
        <v>4</v>
      </c>
      <c r="V31" s="1">
        <v>0.45235102437271202</v>
      </c>
      <c r="W31" s="1">
        <v>0.39319811174017399</v>
      </c>
      <c r="X31" s="1">
        <v>0.38998345986752497</v>
      </c>
      <c r="Y31" s="3">
        <f>(V31-X31)/V31</f>
        <v>0.13787426388980531</v>
      </c>
      <c r="Z31" s="1" t="s">
        <v>4</v>
      </c>
      <c r="AA31" s="1">
        <v>0.301143371077777</v>
      </c>
      <c r="AB31" s="1">
        <v>0.19771519867131901</v>
      </c>
      <c r="AC31" s="1">
        <v>0.189965620951</v>
      </c>
      <c r="AD31" s="3">
        <f>(AA31-AC31)/AA31</f>
        <v>0.36918544721365576</v>
      </c>
    </row>
    <row r="32" spans="1:30">
      <c r="A32" s="1" t="s">
        <v>5</v>
      </c>
      <c r="B32" s="1">
        <v>0.99999988400001405</v>
      </c>
      <c r="C32" s="1">
        <v>0.99251589265028495</v>
      </c>
      <c r="D32" s="1">
        <v>0.99396170382564097</v>
      </c>
      <c r="E32" s="3">
        <f>(B32-D32)/B32</f>
        <v>6.0381808748019719E-3</v>
      </c>
      <c r="F32" s="1" t="s">
        <v>5</v>
      </c>
      <c r="G32" s="1">
        <v>1.00000013400002</v>
      </c>
      <c r="H32" s="1">
        <v>0.96549962517394405</v>
      </c>
      <c r="I32" s="1">
        <v>0.96467257394679695</v>
      </c>
      <c r="J32" s="3">
        <f>(G32-I32)/G32</f>
        <v>3.5327555319329899E-2</v>
      </c>
      <c r="K32" s="1" t="s">
        <v>5</v>
      </c>
      <c r="L32" s="1">
        <v>0.99992135497208201</v>
      </c>
      <c r="M32" s="1">
        <v>0.87782364924487699</v>
      </c>
      <c r="N32" s="1">
        <v>0.86944916290707497</v>
      </c>
      <c r="O32" s="3">
        <f>(L32-N32)/L32</f>
        <v>0.13048245386123378</v>
      </c>
      <c r="P32" s="1" t="s">
        <v>5</v>
      </c>
      <c r="Q32" s="1">
        <v>0.999923871705234</v>
      </c>
      <c r="R32" s="1">
        <v>0.68447558280734699</v>
      </c>
      <c r="S32" s="1">
        <v>0.65583051489035604</v>
      </c>
      <c r="T32" s="3">
        <f>(Q32-S32)/Q32</f>
        <v>0.34411955404972339</v>
      </c>
      <c r="U32" s="1" t="s">
        <v>5</v>
      </c>
      <c r="V32" s="1">
        <v>0.99991968602521797</v>
      </c>
      <c r="W32" s="1">
        <v>0.456834018951356</v>
      </c>
      <c r="X32" s="1">
        <v>0.39000008390627899</v>
      </c>
      <c r="Y32" s="3">
        <f>(V32-X32)/V32</f>
        <v>0.60996859112098412</v>
      </c>
      <c r="Z32" s="1" t="s">
        <v>5</v>
      </c>
      <c r="AA32" s="1">
        <v>0.99987725458255206</v>
      </c>
      <c r="AB32" s="1">
        <v>0.30135548144566898</v>
      </c>
      <c r="AC32" s="1">
        <v>0.18998406617177699</v>
      </c>
      <c r="AD32" s="3">
        <f>(AA32-AC32)/AA32</f>
        <v>0.80999261129197786</v>
      </c>
    </row>
    <row r="33" spans="1:30">
      <c r="A33" s="1" t="s">
        <v>6</v>
      </c>
      <c r="B33" s="1">
        <v>0.93887518796992497</v>
      </c>
      <c r="C33" s="1">
        <v>0.490044360902256</v>
      </c>
      <c r="D33" s="1">
        <v>3.7209398496240602E-2</v>
      </c>
      <c r="F33" s="1" t="s">
        <v>6</v>
      </c>
      <c r="G33" s="1">
        <v>0.91318421052631604</v>
      </c>
      <c r="H33" s="1">
        <v>0.47566917293233102</v>
      </c>
      <c r="I33" s="1">
        <v>3.6111804511278198E-2</v>
      </c>
      <c r="K33" s="1" t="s">
        <v>6</v>
      </c>
      <c r="L33" s="1">
        <v>0.829812030075188</v>
      </c>
      <c r="M33" s="1">
        <v>0.42887819548872202</v>
      </c>
      <c r="N33" s="1">
        <v>3.2544360902255598E-2</v>
      </c>
      <c r="P33" s="1" t="s">
        <v>6</v>
      </c>
      <c r="Q33" s="1">
        <v>0.645663909774436</v>
      </c>
      <c r="R33" s="1">
        <v>0.32411127819548902</v>
      </c>
      <c r="S33" s="1">
        <v>2.45447368421053E-2</v>
      </c>
      <c r="U33" s="1" t="s">
        <v>6</v>
      </c>
      <c r="V33" s="1">
        <v>0.42892481203007499</v>
      </c>
      <c r="W33" s="1">
        <v>0.19425338345864701</v>
      </c>
      <c r="X33" s="1">
        <v>1.4592556390977399E-2</v>
      </c>
      <c r="Z33" s="1" t="s">
        <v>6</v>
      </c>
      <c r="AA33" s="1">
        <v>0.285548872180451</v>
      </c>
      <c r="AB33" s="1">
        <v>9.7675187969924804E-2</v>
      </c>
      <c r="AC33" s="1">
        <v>7.1077443609022604E-3</v>
      </c>
    </row>
    <row r="34" spans="1:30">
      <c r="A34" s="1" t="s">
        <v>7</v>
      </c>
      <c r="B34" s="1">
        <v>1</v>
      </c>
      <c r="C34" s="1">
        <v>0.99539800000000001</v>
      </c>
      <c r="D34" s="1">
        <v>0.99976399999999999</v>
      </c>
      <c r="F34" s="1" t="s">
        <v>7</v>
      </c>
      <c r="G34" s="1">
        <v>1</v>
      </c>
      <c r="H34" s="1">
        <v>0.96829299999999996</v>
      </c>
      <c r="I34" s="1">
        <v>0.97027600000000003</v>
      </c>
      <c r="K34" s="1" t="s">
        <v>7</v>
      </c>
      <c r="L34" s="1">
        <v>0.99992099999999995</v>
      </c>
      <c r="M34" s="1">
        <v>0.88033499999999998</v>
      </c>
      <c r="N34" s="1">
        <v>0.87442200000000003</v>
      </c>
      <c r="P34" s="1" t="s">
        <v>7</v>
      </c>
      <c r="Q34" s="1">
        <v>0.99992000000000003</v>
      </c>
      <c r="R34" s="1">
        <v>0.68638500000000002</v>
      </c>
      <c r="S34" s="1">
        <v>0.65946700000000003</v>
      </c>
      <c r="U34" s="1" t="s">
        <v>7</v>
      </c>
      <c r="V34" s="1">
        <v>0.99992000000000003</v>
      </c>
      <c r="W34" s="1">
        <v>0.45808700000000002</v>
      </c>
      <c r="X34" s="1">
        <v>0.39210899999999999</v>
      </c>
      <c r="Z34" s="1" t="s">
        <v>7</v>
      </c>
      <c r="AA34" s="1">
        <v>0.99988200000000005</v>
      </c>
      <c r="AB34" s="1">
        <v>0.302174</v>
      </c>
      <c r="AC34" s="1">
        <v>0.190999</v>
      </c>
    </row>
    <row r="35" spans="1:30">
      <c r="A35" s="1" t="s">
        <v>47</v>
      </c>
      <c r="B35" s="1">
        <v>1075.2688172042999</v>
      </c>
      <c r="C35" s="1">
        <f>SQRT(350000*0.05/1050)*1000</f>
        <v>4082.4829046386303</v>
      </c>
      <c r="E35" s="3">
        <f>B35/C35</f>
        <v>0.26338599384765327</v>
      </c>
      <c r="F35" s="1" t="s">
        <v>47</v>
      </c>
      <c r="G35" s="1">
        <v>1052.6315789473699</v>
      </c>
      <c r="H35" s="1">
        <f>SQRT(350000*0.05/1050)*1000</f>
        <v>4082.4829046386303</v>
      </c>
      <c r="J35" s="3">
        <f>G35/H35</f>
        <v>0.25784102555612437</v>
      </c>
      <c r="K35" s="1" t="s">
        <v>47</v>
      </c>
      <c r="L35" s="1">
        <v>1052.6315789473699</v>
      </c>
      <c r="M35" s="1">
        <f>SQRT(350000*0.05/1050)*1000</f>
        <v>4082.4829046386303</v>
      </c>
      <c r="O35" s="3">
        <f>L35/M35</f>
        <v>0.25784102555612437</v>
      </c>
      <c r="P35" s="1" t="s">
        <v>47</v>
      </c>
      <c r="Q35" s="1">
        <v>1086.95652173913</v>
      </c>
      <c r="R35" s="1">
        <f>SQRT(350000*0.05/1050)*1000</f>
        <v>4082.4829046386303</v>
      </c>
      <c r="T35" s="3">
        <f>Q35/R35</f>
        <v>0.26624888508512795</v>
      </c>
      <c r="U35" s="1" t="s">
        <v>47</v>
      </c>
      <c r="V35" s="1">
        <v>1123.5955056179801</v>
      </c>
      <c r="W35" s="1">
        <f>SQRT(350000*0.05/1050)*1000</f>
        <v>4082.4829046386303</v>
      </c>
      <c r="Y35" s="3">
        <f>V35/W35</f>
        <v>0.27522356660485209</v>
      </c>
      <c r="Z35" s="1" t="s">
        <v>47</v>
      </c>
      <c r="AA35" s="1">
        <v>1250</v>
      </c>
      <c r="AB35" s="1">
        <f>SQRT(350000*0.05/1050)*1000</f>
        <v>4082.4829046386303</v>
      </c>
      <c r="AD35" s="3">
        <f>AA35/AB35</f>
        <v>0.30618621784789724</v>
      </c>
    </row>
    <row r="36" spans="1:30">
      <c r="A36" s="1" t="s">
        <v>49</v>
      </c>
      <c r="B36" s="1">
        <v>358.42293906809999</v>
      </c>
      <c r="F36" s="1" t="s">
        <v>49</v>
      </c>
      <c r="G36" s="1">
        <v>363.63636363636402</v>
      </c>
      <c r="K36" s="1" t="s">
        <v>49</v>
      </c>
      <c r="L36" s="1">
        <v>386.100386100386</v>
      </c>
      <c r="P36" s="1" t="s">
        <v>49</v>
      </c>
      <c r="Q36" s="1">
        <v>450.45045045044998</v>
      </c>
      <c r="U36" s="1" t="s">
        <v>49</v>
      </c>
      <c r="V36" s="1">
        <v>598.80239520958105</v>
      </c>
      <c r="Z36" s="1" t="s">
        <v>49</v>
      </c>
      <c r="AA36" s="1">
        <v>847.45762711864404</v>
      </c>
    </row>
    <row r="38" spans="1:30">
      <c r="A38" s="1" t="s">
        <v>8</v>
      </c>
      <c r="B38" s="1" t="s">
        <v>0</v>
      </c>
      <c r="G38" s="1" t="s">
        <v>9</v>
      </c>
      <c r="L38" s="1" t="s">
        <v>10</v>
      </c>
      <c r="Q38" s="1" t="s">
        <v>11</v>
      </c>
      <c r="V38" s="1" t="s">
        <v>12</v>
      </c>
      <c r="AA38" s="1" t="s">
        <v>13</v>
      </c>
    </row>
    <row r="39" spans="1:30">
      <c r="B39" s="1" t="s">
        <v>1</v>
      </c>
      <c r="C39" s="1" t="s">
        <v>2</v>
      </c>
      <c r="D39" s="1" t="s">
        <v>3</v>
      </c>
      <c r="G39" s="1" t="s">
        <v>1</v>
      </c>
      <c r="H39" s="1" t="s">
        <v>2</v>
      </c>
      <c r="I39" s="1" t="s">
        <v>3</v>
      </c>
      <c r="L39" s="1" t="s">
        <v>1</v>
      </c>
      <c r="M39" s="1" t="s">
        <v>2</v>
      </c>
      <c r="N39" s="1" t="s">
        <v>3</v>
      </c>
      <c r="Q39" s="1" t="s">
        <v>1</v>
      </c>
      <c r="R39" s="1" t="s">
        <v>2</v>
      </c>
      <c r="S39" s="1" t="s">
        <v>3</v>
      </c>
      <c r="V39" s="1" t="s">
        <v>1</v>
      </c>
      <c r="W39" s="1" t="s">
        <v>2</v>
      </c>
      <c r="X39" s="1" t="s">
        <v>3</v>
      </c>
      <c r="AA39" s="1" t="s">
        <v>1</v>
      </c>
      <c r="AB39" s="1" t="s">
        <v>2</v>
      </c>
      <c r="AC39" s="1" t="s">
        <v>3</v>
      </c>
    </row>
    <row r="40" spans="1:30">
      <c r="A40" s="1" t="s">
        <v>4</v>
      </c>
      <c r="B40" s="1">
        <v>0.99555638758993104</v>
      </c>
      <c r="C40" s="1">
        <v>0.99666877162695999</v>
      </c>
      <c r="D40" s="1">
        <v>0.99809476135998398</v>
      </c>
      <c r="E40" s="3">
        <f>(B40-D40)/B40</f>
        <v>-2.549703664900298E-3</v>
      </c>
      <c r="F40" s="1" t="s">
        <v>4</v>
      </c>
      <c r="G40" s="1">
        <v>0.98294834428219202</v>
      </c>
      <c r="H40" s="1">
        <v>0.98314256165997405</v>
      </c>
      <c r="I40" s="1">
        <v>0.98449357853888497</v>
      </c>
      <c r="J40" s="3">
        <f>(G40-I40)/G40</f>
        <v>-1.5720401440030647E-3</v>
      </c>
      <c r="K40" s="1" t="s">
        <v>4</v>
      </c>
      <c r="L40" s="1">
        <v>0.93774854705286004</v>
      </c>
      <c r="M40" s="1">
        <v>0.93472047593826102</v>
      </c>
      <c r="N40" s="1">
        <v>0.935863098164747</v>
      </c>
      <c r="O40" s="3">
        <f>(L40-N40)/L40</f>
        <v>2.0106124334061575E-3</v>
      </c>
      <c r="P40" s="1" t="s">
        <v>4</v>
      </c>
      <c r="Q40" s="1">
        <v>0.80814040884139804</v>
      </c>
      <c r="R40" s="1">
        <v>0.79498719309703902</v>
      </c>
      <c r="S40" s="1">
        <v>0.79539596749150498</v>
      </c>
      <c r="T40" s="3">
        <f>(Q40-S40)/Q40</f>
        <v>1.5770083033175265E-2</v>
      </c>
      <c r="U40" s="1" t="s">
        <v>4</v>
      </c>
      <c r="V40" s="1">
        <v>0.58314827226219701</v>
      </c>
      <c r="W40" s="1">
        <v>0.54588420540745697</v>
      </c>
      <c r="X40" s="1">
        <v>0.54304404618749402</v>
      </c>
      <c r="Y40" s="3">
        <f>(V40-X40)/V40</f>
        <v>6.8771919565374609E-2</v>
      </c>
      <c r="Z40" s="1" t="s">
        <v>4</v>
      </c>
      <c r="AA40" s="1">
        <v>0.38062777396300501</v>
      </c>
      <c r="AB40" s="1">
        <v>0.30321045864306501</v>
      </c>
      <c r="AC40" s="1">
        <v>0.298511260276345</v>
      </c>
      <c r="AD40" s="3">
        <f>(AA40-AC40)/AA40</f>
        <v>0.2157396787724726</v>
      </c>
    </row>
    <row r="41" spans="1:30">
      <c r="A41" s="1" t="s">
        <v>5</v>
      </c>
      <c r="B41" s="1">
        <v>0.99999998599999995</v>
      </c>
      <c r="C41" s="1">
        <v>0.99704271978904602</v>
      </c>
      <c r="D41" s="1">
        <v>0.99807048400595699</v>
      </c>
      <c r="E41" s="3">
        <f>(B41-D41)/B41</f>
        <v>1.9295020210559875E-3</v>
      </c>
      <c r="F41" s="1" t="s">
        <v>5</v>
      </c>
      <c r="G41" s="1">
        <v>1.000000051</v>
      </c>
      <c r="H41" s="1">
        <v>0.98455859431804105</v>
      </c>
      <c r="I41" s="1">
        <v>0.98446499991234104</v>
      </c>
      <c r="J41" s="3">
        <f>(G41-I41)/G41</f>
        <v>1.5535050295371392E-2</v>
      </c>
      <c r="K41" s="1" t="s">
        <v>5</v>
      </c>
      <c r="L41" s="1">
        <v>0.99992103799700005</v>
      </c>
      <c r="M41" s="1">
        <v>0.93983508512470304</v>
      </c>
      <c r="N41" s="1">
        <v>0.93583790126004895</v>
      </c>
      <c r="O41" s="3">
        <f>(L41-N41)/L41</f>
        <v>6.4088197269376146E-2</v>
      </c>
      <c r="P41" s="1" t="s">
        <v>5</v>
      </c>
      <c r="Q41" s="1">
        <v>0.999922508883066</v>
      </c>
      <c r="R41" s="1">
        <v>0.81167996891528504</v>
      </c>
      <c r="S41" s="1">
        <v>0.79536208794387298</v>
      </c>
      <c r="T41" s="3">
        <f>(Q41-S41)/Q41</f>
        <v>0.20457627378314666</v>
      </c>
      <c r="U41" s="1" t="s">
        <v>5</v>
      </c>
      <c r="V41" s="1">
        <v>0.99991308868764395</v>
      </c>
      <c r="W41" s="1">
        <v>0.59078751930804996</v>
      </c>
      <c r="X41" s="1">
        <v>0.54300035334469299</v>
      </c>
      <c r="Y41" s="3">
        <f>(V41-X41)/V41</f>
        <v>0.45695244968003695</v>
      </c>
      <c r="Z41" s="1" t="s">
        <v>5</v>
      </c>
      <c r="AA41" s="1">
        <v>0.9999623279123</v>
      </c>
      <c r="AB41" s="1">
        <v>0.39158427556276099</v>
      </c>
      <c r="AC41" s="1">
        <v>0.29856163745132203</v>
      </c>
      <c r="AD41" s="3">
        <f>(AA41-AC41)/AA41</f>
        <v>0.70142711468475749</v>
      </c>
    </row>
    <row r="42" spans="1:30">
      <c r="A42" s="1" t="s">
        <v>6</v>
      </c>
      <c r="B42" s="1">
        <v>0.61745488721804498</v>
      </c>
      <c r="C42" s="1">
        <v>0.32823007518796998</v>
      </c>
      <c r="D42" s="1">
        <v>3.7285187969924798E-2</v>
      </c>
      <c r="F42" s="1" t="s">
        <v>6</v>
      </c>
      <c r="G42" s="1">
        <v>0.60963609022556398</v>
      </c>
      <c r="H42" s="1">
        <v>0.32377443609022599</v>
      </c>
      <c r="I42" s="1">
        <v>3.6776766917293202E-2</v>
      </c>
      <c r="K42" s="1" t="s">
        <v>6</v>
      </c>
      <c r="L42" s="1">
        <v>0.58160526315789496</v>
      </c>
      <c r="M42" s="1">
        <v>0.307824060150376</v>
      </c>
      <c r="N42" s="1">
        <v>3.4959022556391002E-2</v>
      </c>
      <c r="P42" s="1" t="s">
        <v>6</v>
      </c>
      <c r="Q42" s="1">
        <v>0.50122706766917302</v>
      </c>
      <c r="R42" s="1">
        <v>0.26179924812030098</v>
      </c>
      <c r="S42" s="1">
        <v>2.9709398496240599E-2</v>
      </c>
      <c r="U42" s="1" t="s">
        <v>6</v>
      </c>
      <c r="V42" s="1">
        <v>0.36169323308270701</v>
      </c>
      <c r="W42" s="1">
        <v>0.17976165413533801</v>
      </c>
      <c r="X42" s="1">
        <v>2.0281729323308299E-2</v>
      </c>
      <c r="Z42" s="1" t="s">
        <v>6</v>
      </c>
      <c r="AA42" s="1">
        <v>0.23608421052631601</v>
      </c>
      <c r="AB42" s="1">
        <v>9.9845864661654099E-2</v>
      </c>
      <c r="AC42" s="1">
        <v>1.1148195488721801E-2</v>
      </c>
    </row>
    <row r="43" spans="1:30">
      <c r="A43" s="1" t="s">
        <v>7</v>
      </c>
      <c r="B43" s="1">
        <v>1</v>
      </c>
      <c r="C43" s="1">
        <v>0.99890000000000001</v>
      </c>
      <c r="D43" s="1">
        <v>1.0018009999999999</v>
      </c>
      <c r="F43" s="1" t="s">
        <v>7</v>
      </c>
      <c r="G43" s="1">
        <v>1</v>
      </c>
      <c r="H43" s="1">
        <v>0.98638899999999996</v>
      </c>
      <c r="I43" s="1">
        <v>0.98813600000000001</v>
      </c>
      <c r="K43" s="1" t="s">
        <v>7</v>
      </c>
      <c r="L43" s="1">
        <v>0.99992099999999995</v>
      </c>
      <c r="M43" s="1">
        <v>0.94157100000000005</v>
      </c>
      <c r="N43" s="1">
        <v>0.93929799999999997</v>
      </c>
      <c r="P43" s="1" t="s">
        <v>7</v>
      </c>
      <c r="Q43" s="1">
        <v>0.99992099999999995</v>
      </c>
      <c r="R43" s="1">
        <v>0.81315700000000002</v>
      </c>
      <c r="S43" s="1">
        <v>0.79823599999999995</v>
      </c>
      <c r="U43" s="1" t="s">
        <v>7</v>
      </c>
      <c r="V43" s="1">
        <v>0.99992099999999995</v>
      </c>
      <c r="W43" s="1">
        <v>0.59184199999999998</v>
      </c>
      <c r="X43" s="1">
        <v>0.54491100000000003</v>
      </c>
      <c r="Z43" s="1" t="s">
        <v>7</v>
      </c>
      <c r="AA43" s="1">
        <v>0.99995999999999996</v>
      </c>
      <c r="AB43" s="1">
        <v>0.39227800000000002</v>
      </c>
      <c r="AC43" s="1">
        <v>0.29959400000000003</v>
      </c>
    </row>
    <row r="44" spans="1:30">
      <c r="A44" s="1" t="s">
        <v>47</v>
      </c>
      <c r="B44" s="1">
        <v>1470.5882352941201</v>
      </c>
      <c r="C44" s="1">
        <f>SQRT(350000*0.05/1050)*1000</f>
        <v>4082.4829046386303</v>
      </c>
      <c r="E44" s="3">
        <f>B44/C44</f>
        <v>0.36021907982105617</v>
      </c>
      <c r="F44" s="1" t="s">
        <v>47</v>
      </c>
      <c r="G44" s="1">
        <v>1562.5</v>
      </c>
      <c r="H44" s="1">
        <f>SQRT(350000*0.05/1050)*1000</f>
        <v>4082.4829046386303</v>
      </c>
      <c r="J44" s="3">
        <f>G44/H44</f>
        <v>0.38273277230987157</v>
      </c>
      <c r="K44" s="1" t="s">
        <v>47</v>
      </c>
      <c r="L44" s="1">
        <v>1562.5</v>
      </c>
      <c r="M44" s="1">
        <f>SQRT(350000*0.05/1050)*1000</f>
        <v>4082.4829046386303</v>
      </c>
      <c r="O44" s="3">
        <f>L44/M44</f>
        <v>0.38273277230987157</v>
      </c>
      <c r="P44" s="1" t="s">
        <v>47</v>
      </c>
      <c r="Q44" s="1">
        <v>1587.30158730159</v>
      </c>
      <c r="R44" s="1">
        <f>SQRT(350000*0.05/1050)*1000</f>
        <v>4082.4829046386303</v>
      </c>
      <c r="T44" s="3">
        <f>Q44/R44</f>
        <v>0.38880789567987017</v>
      </c>
      <c r="U44" s="1" t="s">
        <v>47</v>
      </c>
      <c r="V44" s="1">
        <v>1612.9032258064501</v>
      </c>
      <c r="W44" s="1">
        <f>SQRT(350000*0.05/1050)*1000</f>
        <v>4082.4829046386303</v>
      </c>
      <c r="Y44" s="3">
        <f>V44/W44</f>
        <v>0.39507899077147995</v>
      </c>
      <c r="Z44" s="1" t="s">
        <v>47</v>
      </c>
      <c r="AA44" s="1">
        <v>1724.1379310344801</v>
      </c>
      <c r="AB44" s="1">
        <f>SQRT(350000*0.05/1050)*1000</f>
        <v>4082.4829046386303</v>
      </c>
      <c r="AD44" s="3">
        <f>AA44/AB44</f>
        <v>0.42232581772123695</v>
      </c>
    </row>
    <row r="45" spans="1:30">
      <c r="A45" s="1" t="s">
        <v>49</v>
      </c>
      <c r="B45" s="1">
        <v>534.75935828877004</v>
      </c>
      <c r="F45" s="1" t="s">
        <v>49</v>
      </c>
      <c r="G45" s="1">
        <v>543.47826086956502</v>
      </c>
      <c r="K45" s="1" t="s">
        <v>49</v>
      </c>
      <c r="L45" s="1">
        <v>552.48618784530402</v>
      </c>
      <c r="P45" s="1" t="s">
        <v>49</v>
      </c>
      <c r="Q45" s="1">
        <v>606.06060606060601</v>
      </c>
      <c r="U45" s="1" t="s">
        <v>49</v>
      </c>
      <c r="V45" s="1">
        <v>746.26865671641804</v>
      </c>
      <c r="Z45" s="1" t="s">
        <v>49</v>
      </c>
      <c r="AA45" s="1">
        <v>1030.9278350515499</v>
      </c>
    </row>
    <row r="47" spans="1:30">
      <c r="A47" s="1" t="s">
        <v>46</v>
      </c>
      <c r="B47" s="1" t="s">
        <v>0</v>
      </c>
      <c r="G47" s="1" t="s">
        <v>9</v>
      </c>
      <c r="L47" s="1" t="s">
        <v>10</v>
      </c>
      <c r="Q47" s="1" t="s">
        <v>11</v>
      </c>
      <c r="V47" s="1" t="s">
        <v>12</v>
      </c>
      <c r="AA47" s="1" t="s">
        <v>13</v>
      </c>
    </row>
    <row r="48" spans="1:30">
      <c r="B48" s="1" t="s">
        <v>1</v>
      </c>
      <c r="C48" s="1" t="s">
        <v>2</v>
      </c>
      <c r="D48" s="1" t="s">
        <v>3</v>
      </c>
      <c r="G48" s="1" t="s">
        <v>1</v>
      </c>
      <c r="H48" s="1" t="s">
        <v>2</v>
      </c>
      <c r="I48" s="1" t="s">
        <v>3</v>
      </c>
      <c r="L48" s="1" t="s">
        <v>1</v>
      </c>
      <c r="M48" s="1" t="s">
        <v>2</v>
      </c>
      <c r="N48" s="1" t="s">
        <v>3</v>
      </c>
      <c r="Q48" s="1" t="s">
        <v>1</v>
      </c>
      <c r="R48" s="1" t="s">
        <v>2</v>
      </c>
      <c r="S48" s="1" t="s">
        <v>3</v>
      </c>
      <c r="V48" s="1" t="s">
        <v>1</v>
      </c>
      <c r="W48" s="1" t="s">
        <v>2</v>
      </c>
      <c r="X48" s="1" t="s">
        <v>3</v>
      </c>
      <c r="AA48" s="1" t="s">
        <v>1</v>
      </c>
      <c r="AB48" s="1" t="s">
        <v>2</v>
      </c>
      <c r="AC48" s="1" t="s">
        <v>3</v>
      </c>
    </row>
    <row r="49" spans="1:30">
      <c r="A49" s="1" t="s">
        <v>57</v>
      </c>
      <c r="B49" s="1">
        <v>1.0000183150827899</v>
      </c>
      <c r="C49" s="1">
        <v>0.99999918578394698</v>
      </c>
      <c r="D49" s="1">
        <v>0.99998315046027897</v>
      </c>
      <c r="E49" s="3">
        <f>(B49-D49)/B49</f>
        <v>3.5163978479786557E-5</v>
      </c>
      <c r="F49" s="1" t="s">
        <v>4</v>
      </c>
      <c r="G49" s="1">
        <v>1.0000183135416001</v>
      </c>
      <c r="H49" s="1">
        <v>0.99996575510441199</v>
      </c>
      <c r="I49" s="1">
        <v>0.99990831960818805</v>
      </c>
      <c r="J49" s="3">
        <f>(G49-I49)/G49</f>
        <v>1.0999191907045921E-4</v>
      </c>
      <c r="K49" s="1" t="s">
        <v>4</v>
      </c>
      <c r="L49" s="1">
        <v>0.99993970222918804</v>
      </c>
      <c r="M49" s="1">
        <v>0.99982626950100095</v>
      </c>
      <c r="N49" s="1">
        <v>0.99968883616261806</v>
      </c>
      <c r="O49" s="3">
        <f>(L49-N49)/L49</f>
        <v>2.5088119414673368E-4</v>
      </c>
      <c r="P49" s="1" t="s">
        <v>4</v>
      </c>
      <c r="Q49" s="1">
        <v>1.00001911346567</v>
      </c>
      <c r="R49" s="1">
        <v>0.99946500548594197</v>
      </c>
      <c r="S49" s="1">
        <v>0.99909303203827105</v>
      </c>
      <c r="T49" s="3">
        <f>(Q49-S49)/Q49</f>
        <v>9.2606372711166078E-4</v>
      </c>
      <c r="U49" s="1" t="s">
        <v>4</v>
      </c>
      <c r="V49" s="1">
        <v>0.99988828520157602</v>
      </c>
      <c r="W49" s="1">
        <v>0.99976394237578603</v>
      </c>
      <c r="X49" s="1">
        <v>0.99984155312297096</v>
      </c>
      <c r="Y49" s="3">
        <f>(V49-X49)/V49</f>
        <v>4.6737299853092649E-5</v>
      </c>
      <c r="Z49" s="1" t="s">
        <v>4</v>
      </c>
      <c r="AA49" s="1">
        <v>1.00039196527996</v>
      </c>
      <c r="AB49" s="1">
        <v>1.002793515831</v>
      </c>
      <c r="AC49" s="1">
        <v>1.00033453328448</v>
      </c>
      <c r="AD49" s="3">
        <f>(AA49-AC49)/AA49</f>
        <v>5.7409492952051105E-5</v>
      </c>
    </row>
    <row r="50" spans="1:30">
      <c r="A50" s="1" t="s">
        <v>5</v>
      </c>
      <c r="B50" s="1">
        <v>0.99999996400000202</v>
      </c>
      <c r="C50" s="1">
        <v>0.99998080700370495</v>
      </c>
      <c r="D50" s="1">
        <v>0.99996276600871203</v>
      </c>
      <c r="E50" s="3">
        <f>(B50-D50)/B50</f>
        <v>3.7197992629111018E-5</v>
      </c>
      <c r="F50" s="1" t="s">
        <v>5</v>
      </c>
      <c r="G50" s="1">
        <v>1.0000000019999999</v>
      </c>
      <c r="H50" s="1">
        <v>0.99994434998052195</v>
      </c>
      <c r="I50" s="1">
        <v>0.999895425955451</v>
      </c>
      <c r="J50" s="3">
        <f>(G50-I50)/G50</f>
        <v>1.045760443397909E-4</v>
      </c>
      <c r="K50" s="1" t="s">
        <v>5</v>
      </c>
      <c r="L50" s="1">
        <v>0.99992264687260002</v>
      </c>
      <c r="M50" s="1">
        <v>0.99980520776469095</v>
      </c>
      <c r="N50" s="1">
        <v>0.99967196398068103</v>
      </c>
      <c r="O50" s="3">
        <f>(L50-N50)/L50</f>
        <v>2.5070228452473949E-4</v>
      </c>
      <c r="P50" s="1" t="s">
        <v>5</v>
      </c>
      <c r="Q50" s="1">
        <v>1.0000051514335</v>
      </c>
      <c r="R50" s="1">
        <v>0.99944821040582499</v>
      </c>
      <c r="S50" s="1">
        <v>0.99907339473809897</v>
      </c>
      <c r="T50" s="3">
        <f>(Q50-S50)/Q50</f>
        <v>9.3175189554309192E-4</v>
      </c>
      <c r="U50" s="1" t="s">
        <v>5</v>
      </c>
      <c r="V50" s="1">
        <v>0.99988059675009699</v>
      </c>
      <c r="W50" s="1">
        <v>0.99975228424847995</v>
      </c>
      <c r="X50" s="1">
        <v>0.99982068920312595</v>
      </c>
      <c r="Y50" s="3">
        <f>(V50-X50)/V50</f>
        <v>5.9914700981063827E-5</v>
      </c>
      <c r="Z50" s="1" t="s">
        <v>5</v>
      </c>
      <c r="AA50" s="1">
        <v>1.0004212700067201</v>
      </c>
      <c r="AB50" s="1">
        <v>1.00280262864694</v>
      </c>
      <c r="AC50" s="1">
        <v>1.00032157897664</v>
      </c>
      <c r="AD50" s="3">
        <f>(AA50-AC50)/AA50</f>
        <v>9.9649050923765619E-5</v>
      </c>
    </row>
    <row r="51" spans="1:30">
      <c r="A51" s="1" t="s">
        <v>6</v>
      </c>
      <c r="B51" s="1">
        <v>4.8787669172932299E-2</v>
      </c>
      <c r="C51" s="1">
        <v>4.8757593984962398E-2</v>
      </c>
      <c r="D51" s="1">
        <v>4.8727669172932302E-2</v>
      </c>
      <c r="F51" s="1" t="s">
        <v>6</v>
      </c>
      <c r="G51" s="1">
        <v>4.8787669172932299E-2</v>
      </c>
      <c r="H51" s="1">
        <v>4.8755939849624098E-2</v>
      </c>
      <c r="I51" s="1">
        <v>4.8723984962406E-2</v>
      </c>
      <c r="K51" s="1" t="s">
        <v>6</v>
      </c>
      <c r="L51" s="1">
        <v>4.8783759398496197E-2</v>
      </c>
      <c r="M51" s="1">
        <v>4.8749097744360897E-2</v>
      </c>
      <c r="N51" s="1">
        <v>4.8713609022556399E-2</v>
      </c>
      <c r="P51" s="1" t="s">
        <v>6</v>
      </c>
      <c r="Q51" s="1">
        <v>4.87836090225564E-2</v>
      </c>
      <c r="R51" s="1">
        <v>4.8736691729323302E-2</v>
      </c>
      <c r="S51" s="1">
        <v>4.8692255639097702E-2</v>
      </c>
      <c r="U51" s="1" t="s">
        <v>6</v>
      </c>
      <c r="V51" s="1">
        <v>4.8782857142857197E-2</v>
      </c>
      <c r="W51" s="1">
        <v>4.8744586466165397E-2</v>
      </c>
      <c r="X51" s="1">
        <v>4.8714285714285703E-2</v>
      </c>
      <c r="Z51" s="1" t="s">
        <v>6</v>
      </c>
      <c r="AA51" s="1">
        <v>4.8807969924811997E-2</v>
      </c>
      <c r="AB51" s="1">
        <v>4.8889022556391E-2</v>
      </c>
      <c r="AC51" s="1">
        <v>4.8739774436090198E-2</v>
      </c>
    </row>
    <row r="52" spans="1:30">
      <c r="A52" s="1" t="s">
        <v>7</v>
      </c>
      <c r="B52" s="1">
        <v>1</v>
      </c>
      <c r="C52" s="1">
        <v>0.99998100000000001</v>
      </c>
      <c r="D52" s="1">
        <v>0.99996300000000005</v>
      </c>
      <c r="F52" s="1" t="s">
        <v>7</v>
      </c>
      <c r="G52" s="1">
        <v>1</v>
      </c>
      <c r="H52" s="1">
        <v>0.99994400000000006</v>
      </c>
      <c r="I52" s="1">
        <v>0.99989499999999998</v>
      </c>
      <c r="K52" s="1" t="s">
        <v>7</v>
      </c>
      <c r="L52" s="1">
        <v>0.99992099999999995</v>
      </c>
      <c r="M52" s="1">
        <v>0.99980400000000003</v>
      </c>
      <c r="N52" s="1">
        <v>0.99967799999999996</v>
      </c>
      <c r="P52" s="1" t="s">
        <v>7</v>
      </c>
      <c r="Q52" s="1">
        <v>0.99992099999999995</v>
      </c>
      <c r="R52" s="1">
        <v>0.99955400000000005</v>
      </c>
      <c r="S52" s="1">
        <v>0.99923700000000004</v>
      </c>
      <c r="U52" s="1" t="s">
        <v>7</v>
      </c>
      <c r="V52" s="1">
        <v>0.99991200000000002</v>
      </c>
      <c r="W52" s="1">
        <v>0.99972099999999997</v>
      </c>
      <c r="X52" s="1">
        <v>0.99968800000000002</v>
      </c>
      <c r="Z52" s="1" t="s">
        <v>7</v>
      </c>
      <c r="AA52" s="1">
        <v>1.000464</v>
      </c>
      <c r="AB52" s="1">
        <v>1.002704</v>
      </c>
      <c r="AC52" s="1">
        <v>1.000219</v>
      </c>
    </row>
    <row r="53" spans="1:30">
      <c r="A53" s="1" t="s">
        <v>47</v>
      </c>
      <c r="B53" s="1">
        <v>4545.4545454545496</v>
      </c>
      <c r="C53" s="1">
        <f>SQRT(350000*0.05/1050)*1000</f>
        <v>4082.4829046386303</v>
      </c>
      <c r="E53" s="3">
        <f>B53/C53</f>
        <v>1.1134044285378093</v>
      </c>
      <c r="F53" s="1" t="s">
        <v>47</v>
      </c>
      <c r="G53" s="1">
        <v>4545.4545454545496</v>
      </c>
      <c r="H53" s="1">
        <f>SQRT(350000*0.05/1050)*1000</f>
        <v>4082.4829046386303</v>
      </c>
      <c r="J53" s="3">
        <f>G53/H53</f>
        <v>1.1134044285378093</v>
      </c>
      <c r="K53" s="1" t="s">
        <v>47</v>
      </c>
      <c r="L53" s="1">
        <v>4545.4545454545496</v>
      </c>
      <c r="M53" s="1">
        <f>SQRT(350000*0.05/1050)*1000</f>
        <v>4082.4829046386303</v>
      </c>
      <c r="O53" s="3">
        <f>L53/M53</f>
        <v>1.1134044285378093</v>
      </c>
      <c r="P53" s="1" t="s">
        <v>47</v>
      </c>
      <c r="Q53" s="1">
        <v>4545.4545454545496</v>
      </c>
      <c r="R53" s="1">
        <f>SQRT(350000*0.05/1050)*1000</f>
        <v>4082.4829046386303</v>
      </c>
      <c r="T53" s="3">
        <f>Q53/R53</f>
        <v>1.1134044285378093</v>
      </c>
      <c r="U53" s="1" t="s">
        <v>47</v>
      </c>
      <c r="V53" s="1">
        <v>4545.4545454545496</v>
      </c>
      <c r="W53" s="1">
        <f>SQRT(350000*0.05/1050)*1000</f>
        <v>4082.4829046386303</v>
      </c>
      <c r="Y53" s="3">
        <f>V53/W53</f>
        <v>1.1134044285378093</v>
      </c>
      <c r="Z53" s="1" t="s">
        <v>47</v>
      </c>
      <c r="AA53" s="1">
        <v>4761.9047619047597</v>
      </c>
      <c r="AB53" s="1">
        <f>SQRT(350000*0.05/1050)*1000</f>
        <v>4082.4829046386303</v>
      </c>
      <c r="AD53" s="3">
        <f>AA53/AB53</f>
        <v>1.1664236870396081</v>
      </c>
    </row>
    <row r="54" spans="1:30">
      <c r="A54" s="1" t="s">
        <v>49</v>
      </c>
      <c r="B54" s="1">
        <v>4545.4545454545496</v>
      </c>
      <c r="F54" s="1" t="s">
        <v>49</v>
      </c>
      <c r="G54" s="1">
        <v>4347.8260869565202</v>
      </c>
      <c r="K54" s="1" t="s">
        <v>49</v>
      </c>
      <c r="L54" s="1">
        <v>4761.9047619047597</v>
      </c>
      <c r="P54" s="1" t="s">
        <v>49</v>
      </c>
      <c r="Q54" s="1">
        <v>4545.4545454545496</v>
      </c>
      <c r="U54" s="1" t="s">
        <v>49</v>
      </c>
      <c r="V54" s="1">
        <v>4545.4545454545496</v>
      </c>
      <c r="Z54" s="1" t="s">
        <v>49</v>
      </c>
      <c r="AA54" s="1">
        <v>4761.9047619047597</v>
      </c>
    </row>
    <row r="55" spans="1:30" s="5" customFormat="1">
      <c r="A55" s="5" t="s">
        <v>20</v>
      </c>
      <c r="I55" s="5" t="s">
        <v>21</v>
      </c>
    </row>
    <row r="56" spans="1:30">
      <c r="A56" s="1" t="s">
        <v>25</v>
      </c>
      <c r="B56" s="1" t="s">
        <v>0</v>
      </c>
      <c r="G56" s="1" t="s">
        <v>9</v>
      </c>
      <c r="L56" s="1" t="s">
        <v>10</v>
      </c>
      <c r="Q56" s="1" t="s">
        <v>11</v>
      </c>
      <c r="V56" s="1" t="s">
        <v>12</v>
      </c>
      <c r="AA56" s="1" t="s">
        <v>13</v>
      </c>
    </row>
    <row r="57" spans="1:30">
      <c r="B57" s="1" t="s">
        <v>1</v>
      </c>
      <c r="C57" s="1" t="s">
        <v>2</v>
      </c>
      <c r="D57" s="1" t="s">
        <v>3</v>
      </c>
      <c r="G57" s="1" t="s">
        <v>1</v>
      </c>
      <c r="H57" s="1" t="s">
        <v>2</v>
      </c>
      <c r="I57" s="1" t="s">
        <v>3</v>
      </c>
      <c r="L57" s="1" t="s">
        <v>1</v>
      </c>
      <c r="M57" s="1" t="s">
        <v>2</v>
      </c>
      <c r="N57" s="1" t="s">
        <v>3</v>
      </c>
      <c r="Q57" s="1" t="s">
        <v>1</v>
      </c>
      <c r="R57" s="1" t="s">
        <v>2</v>
      </c>
      <c r="S57" s="1" t="s">
        <v>3</v>
      </c>
      <c r="V57" s="1" t="s">
        <v>1</v>
      </c>
      <c r="W57" s="1" t="s">
        <v>2</v>
      </c>
      <c r="X57" s="1" t="s">
        <v>3</v>
      </c>
      <c r="AA57" s="1" t="s">
        <v>1</v>
      </c>
      <c r="AB57" s="1" t="s">
        <v>2</v>
      </c>
      <c r="AC57" s="1" t="s">
        <v>3</v>
      </c>
    </row>
    <row r="58" spans="1:30">
      <c r="A58" s="1" t="s">
        <v>4</v>
      </c>
      <c r="B58" s="1">
        <v>0.99343096386255303</v>
      </c>
      <c r="C58" s="1">
        <v>0.99474767311038403</v>
      </c>
      <c r="D58" s="1">
        <v>0.99653133289888896</v>
      </c>
      <c r="E58" s="3">
        <f>(B58-D58)/B58</f>
        <v>-3.1208701450993631E-3</v>
      </c>
      <c r="F58" s="1" t="s">
        <v>4</v>
      </c>
      <c r="G58" s="1">
        <v>0.97495342261181595</v>
      </c>
      <c r="H58" s="1">
        <v>0.97493326182805295</v>
      </c>
      <c r="I58" s="1">
        <v>0.97656556934692695</v>
      </c>
      <c r="J58" s="3">
        <f>(G58-I58)/G58</f>
        <v>-1.653562824357503E-3</v>
      </c>
      <c r="K58" s="1" t="s">
        <v>4</v>
      </c>
      <c r="L58" s="1">
        <v>0.91129968258628502</v>
      </c>
      <c r="M58" s="1">
        <v>0.90660784768387503</v>
      </c>
      <c r="N58" s="1">
        <v>0.90787670002454901</v>
      </c>
      <c r="O58" s="3">
        <f>(L58-N58)/L58</f>
        <v>3.7561546735334346E-3</v>
      </c>
      <c r="P58" s="1" t="s">
        <v>4</v>
      </c>
      <c r="Q58" s="1">
        <v>0.74879045300555402</v>
      </c>
      <c r="R58" s="1">
        <v>0.73051852375181903</v>
      </c>
      <c r="S58" s="1">
        <v>0.73065884950252302</v>
      </c>
      <c r="T58" s="3">
        <f>(Q58-S58)/Q58</f>
        <v>2.4214522808421162E-2</v>
      </c>
      <c r="U58" s="1" t="s">
        <v>4</v>
      </c>
      <c r="V58" s="1">
        <v>0.51549045064423304</v>
      </c>
      <c r="W58" s="1">
        <v>0.46794178883056903</v>
      </c>
      <c r="X58" s="1">
        <v>0.464667383655545</v>
      </c>
      <c r="Y58" s="3">
        <f>(V58-X58)/V58</f>
        <v>9.8591675025545153E-2</v>
      </c>
      <c r="Z58" s="1" t="s">
        <v>4</v>
      </c>
      <c r="AA58" s="1">
        <v>0.33765417986900897</v>
      </c>
      <c r="AB58" s="1">
        <v>0.24697450532953599</v>
      </c>
      <c r="AC58" s="1">
        <v>0.23972030733170499</v>
      </c>
      <c r="AD58" s="3">
        <f>(AA58-AC58)/AA58</f>
        <v>0.2900419375092495</v>
      </c>
    </row>
    <row r="59" spans="1:30">
      <c r="A59" s="1" t="s">
        <v>5</v>
      </c>
      <c r="B59" s="1">
        <v>1.000000003</v>
      </c>
      <c r="C59" s="1">
        <v>0.99527893541339796</v>
      </c>
      <c r="D59" s="1">
        <v>0.99651068474099402</v>
      </c>
      <c r="E59" s="3">
        <f>(B59-D59)/B59</f>
        <v>3.4893182485380477E-3</v>
      </c>
      <c r="F59" s="1" t="s">
        <v>5</v>
      </c>
      <c r="G59" s="1">
        <v>1.000000064</v>
      </c>
      <c r="H59" s="1">
        <v>0.97691064253144599</v>
      </c>
      <c r="I59" s="1">
        <v>0.976543022312647</v>
      </c>
      <c r="J59" s="3">
        <f>(G59-I59)/G59</f>
        <v>2.3457040186102392E-2</v>
      </c>
      <c r="K59" s="1" t="s">
        <v>5</v>
      </c>
      <c r="L59" s="1">
        <v>0.99992012299017496</v>
      </c>
      <c r="M59" s="1">
        <v>0.913587639334137</v>
      </c>
      <c r="N59" s="1">
        <v>0.90785181492790001</v>
      </c>
      <c r="O59" s="3">
        <f>(L59-N59)/L59</f>
        <v>9.2075662790896351E-2</v>
      </c>
      <c r="P59" s="1" t="s">
        <v>5</v>
      </c>
      <c r="Q59" s="1">
        <v>0.999918938086089</v>
      </c>
      <c r="R59" s="1">
        <v>0.75238256474333498</v>
      </c>
      <c r="S59" s="1">
        <v>0.73063105661401795</v>
      </c>
      <c r="T59" s="3">
        <f>(Q59-S59)/Q59</f>
        <v>0.26930971223277944</v>
      </c>
      <c r="U59" s="1" t="s">
        <v>5</v>
      </c>
      <c r="V59" s="1">
        <v>0.99991836721494098</v>
      </c>
      <c r="W59" s="1">
        <v>0.52123952974698495</v>
      </c>
      <c r="X59" s="1">
        <v>0.46457846531166502</v>
      </c>
      <c r="Y59" s="3">
        <f>(V59-X59)/V59</f>
        <v>0.53538360675817054</v>
      </c>
      <c r="Z59" s="1" t="s">
        <v>5</v>
      </c>
      <c r="AA59" s="1">
        <v>0.99990472964464305</v>
      </c>
      <c r="AB59" s="1">
        <v>0.34388644387309097</v>
      </c>
      <c r="AC59" s="1">
        <v>0.23981870377122799</v>
      </c>
      <c r="AD59" s="3">
        <f>(AA59-AC59)/AA59</f>
        <v>0.76015844643873476</v>
      </c>
    </row>
    <row r="60" spans="1:30">
      <c r="A60" s="1" t="s">
        <v>6</v>
      </c>
      <c r="B60" s="1">
        <v>0.76092631578947401</v>
      </c>
      <c r="C60" s="1">
        <v>0.40040902255639099</v>
      </c>
      <c r="D60" s="1">
        <v>3.7261428571428598E-2</v>
      </c>
      <c r="F60" s="1" t="s">
        <v>6</v>
      </c>
      <c r="G60" s="1">
        <v>0.74677518796992504</v>
      </c>
      <c r="H60" s="1">
        <v>0.39243082706766902</v>
      </c>
      <c r="I60" s="1">
        <v>3.6514285714285701E-2</v>
      </c>
      <c r="K60" s="1" t="s">
        <v>6</v>
      </c>
      <c r="L60" s="1">
        <v>0.69802631578947405</v>
      </c>
      <c r="M60" s="1">
        <v>0.36492180451127798</v>
      </c>
      <c r="N60" s="1">
        <v>3.3944210526315799E-2</v>
      </c>
      <c r="P60" s="1" t="s">
        <v>6</v>
      </c>
      <c r="Q60" s="1">
        <v>0.57356090225563905</v>
      </c>
      <c r="R60" s="1">
        <v>0.29403007518796997</v>
      </c>
      <c r="S60" s="1">
        <v>2.7314962406015001E-2</v>
      </c>
      <c r="U60" s="1" t="s">
        <v>6</v>
      </c>
      <c r="V60" s="1">
        <v>0.39486616541353398</v>
      </c>
      <c r="W60" s="1">
        <v>0.18833533834586499</v>
      </c>
      <c r="X60" s="1">
        <v>1.7368947368421098E-2</v>
      </c>
      <c r="Z60" s="1" t="s">
        <v>6</v>
      </c>
      <c r="AA60" s="1">
        <v>0.25864360902255601</v>
      </c>
      <c r="AB60" s="1">
        <v>9.9397744360902304E-2</v>
      </c>
      <c r="AC60" s="2">
        <v>8.9599248120300692E-3</v>
      </c>
    </row>
    <row r="61" spans="1:30">
      <c r="A61" s="1" t="s">
        <v>7</v>
      </c>
      <c r="B61" s="1">
        <v>1</v>
      </c>
      <c r="C61" s="1">
        <v>0.99759399999999998</v>
      </c>
      <c r="D61" s="1">
        <v>1.001166</v>
      </c>
      <c r="F61" s="1" t="s">
        <v>7</v>
      </c>
      <c r="G61" s="1">
        <v>1</v>
      </c>
      <c r="H61" s="1">
        <v>0.97917699999999996</v>
      </c>
      <c r="I61" s="1">
        <v>0.98108899999999999</v>
      </c>
      <c r="K61" s="1" t="s">
        <v>7</v>
      </c>
      <c r="L61" s="1">
        <v>0.99992000000000003</v>
      </c>
      <c r="M61" s="1">
        <v>0.91569</v>
      </c>
      <c r="N61" s="1">
        <v>0.91203100000000004</v>
      </c>
      <c r="P61" s="1" t="s">
        <v>7</v>
      </c>
      <c r="Q61" s="1">
        <v>0.99992000000000003</v>
      </c>
      <c r="R61" s="1">
        <v>0.75407999999999997</v>
      </c>
      <c r="S61" s="1">
        <v>0.73390599999999995</v>
      </c>
      <c r="U61" s="1" t="s">
        <v>7</v>
      </c>
      <c r="V61" s="1">
        <v>0.99992099999999995</v>
      </c>
      <c r="W61" s="1">
        <v>0.52238700000000005</v>
      </c>
      <c r="X61" s="1">
        <v>0.46660200000000002</v>
      </c>
      <c r="Z61" s="1" t="s">
        <v>7</v>
      </c>
      <c r="AA61" s="1">
        <v>0.99990100000000004</v>
      </c>
      <c r="AB61" s="1">
        <v>0.34463199999999999</v>
      </c>
      <c r="AC61" s="1">
        <v>0.240845</v>
      </c>
    </row>
    <row r="62" spans="1:30">
      <c r="A62" s="1" t="s">
        <v>47</v>
      </c>
      <c r="B62" s="1">
        <v>1204.81927710843</v>
      </c>
      <c r="C62" s="1">
        <f>SQRT(350000*0.05/1050)*1000</f>
        <v>4082.4829046386303</v>
      </c>
      <c r="E62" s="3">
        <f>B62/C62</f>
        <v>0.29511924611845425</v>
      </c>
      <c r="F62" s="1" t="s">
        <v>47</v>
      </c>
      <c r="G62" s="1">
        <v>1282.0512820512799</v>
      </c>
      <c r="H62" s="1">
        <f>SQRT(350000*0.05/1050)*1000</f>
        <v>4082.4829046386303</v>
      </c>
      <c r="J62" s="3">
        <f>G62/H62</f>
        <v>0.31403714651066333</v>
      </c>
      <c r="K62" s="1" t="s">
        <v>47</v>
      </c>
      <c r="L62" s="1">
        <v>1282.0512820512799</v>
      </c>
      <c r="M62" s="1">
        <f>SQRT(350000*0.05/1050)*1000</f>
        <v>4082.4829046386303</v>
      </c>
      <c r="O62" s="3">
        <f>L62/M62</f>
        <v>0.31403714651066333</v>
      </c>
      <c r="P62" s="1" t="s">
        <v>47</v>
      </c>
      <c r="Q62" s="1">
        <v>1298.7012987012999</v>
      </c>
      <c r="R62" s="1">
        <f>SQRT(350000*0.05/1050)*1000</f>
        <v>4082.4829046386303</v>
      </c>
      <c r="T62" s="3">
        <f>Q62/R62</f>
        <v>0.31811555101080263</v>
      </c>
      <c r="U62" s="1" t="s">
        <v>47</v>
      </c>
      <c r="V62" s="1">
        <v>1351.3513513513501</v>
      </c>
      <c r="W62" s="1">
        <f>SQRT(350000*0.05/1050)*1000</f>
        <v>4082.4829046386303</v>
      </c>
      <c r="Y62" s="3">
        <f>V62/W62</f>
        <v>0.33101212740313185</v>
      </c>
      <c r="Z62" s="1" t="s">
        <v>47</v>
      </c>
      <c r="AA62" s="1">
        <v>1492.5373134328399</v>
      </c>
      <c r="AB62" s="1">
        <f>SQRT(350000*0.05/1050)*1000</f>
        <v>4082.4829046386303</v>
      </c>
      <c r="AD62" s="3">
        <f>AA62/AB62</f>
        <v>0.36559548399749026</v>
      </c>
    </row>
    <row r="63" spans="1:30">
      <c r="A63" s="1" t="s">
        <v>49</v>
      </c>
      <c r="B63" s="1">
        <v>432.90043290043297</v>
      </c>
      <c r="F63" s="1" t="s">
        <v>49</v>
      </c>
      <c r="G63" s="1">
        <v>442.47787610619503</v>
      </c>
      <c r="K63" s="1" t="s">
        <v>49</v>
      </c>
      <c r="L63" s="1">
        <v>462.96296296296299</v>
      </c>
      <c r="P63" s="1" t="s">
        <v>49</v>
      </c>
      <c r="Q63" s="1">
        <v>520.83333333333303</v>
      </c>
      <c r="U63" s="1" t="s">
        <v>49</v>
      </c>
      <c r="V63" s="1">
        <v>666.66666666666697</v>
      </c>
      <c r="Z63" s="1" t="s">
        <v>49</v>
      </c>
      <c r="AA63" s="1">
        <v>934.57943925233701</v>
      </c>
    </row>
    <row r="65" spans="1:30">
      <c r="A65" s="1" t="s">
        <v>26</v>
      </c>
      <c r="B65" s="1" t="s">
        <v>0</v>
      </c>
      <c r="G65" s="1" t="s">
        <v>9</v>
      </c>
      <c r="L65" s="1" t="s">
        <v>10</v>
      </c>
      <c r="Q65" s="1" t="s">
        <v>11</v>
      </c>
      <c r="V65" s="1" t="s">
        <v>12</v>
      </c>
      <c r="AA65" s="1" t="s">
        <v>18</v>
      </c>
    </row>
    <row r="66" spans="1:30">
      <c r="B66" s="1" t="s">
        <v>1</v>
      </c>
      <c r="C66" s="1" t="s">
        <v>2</v>
      </c>
      <c r="D66" s="1" t="s">
        <v>3</v>
      </c>
      <c r="G66" s="1" t="s">
        <v>1</v>
      </c>
      <c r="H66" s="1" t="s">
        <v>2</v>
      </c>
      <c r="I66" s="1" t="s">
        <v>3</v>
      </c>
      <c r="L66" s="1" t="s">
        <v>1</v>
      </c>
      <c r="M66" s="1" t="s">
        <v>2</v>
      </c>
      <c r="N66" s="1" t="s">
        <v>3</v>
      </c>
      <c r="Q66" s="1" t="s">
        <v>1</v>
      </c>
      <c r="R66" s="1" t="s">
        <v>2</v>
      </c>
      <c r="S66" s="1" t="s">
        <v>3</v>
      </c>
      <c r="V66" s="1" t="s">
        <v>1</v>
      </c>
      <c r="W66" s="1" t="s">
        <v>2</v>
      </c>
      <c r="X66" s="1" t="s">
        <v>3</v>
      </c>
      <c r="AA66" s="1" t="s">
        <v>1</v>
      </c>
      <c r="AB66" s="1" t="s">
        <v>2</v>
      </c>
      <c r="AC66" s="1" t="s">
        <v>3</v>
      </c>
    </row>
    <row r="67" spans="1:30">
      <c r="A67" s="1" t="s">
        <v>4</v>
      </c>
      <c r="B67" s="1">
        <v>0.977124113238928</v>
      </c>
      <c r="C67" s="1">
        <v>0.979047190441382</v>
      </c>
      <c r="D67" s="1">
        <v>0.98252223538165895</v>
      </c>
      <c r="E67" s="3">
        <f>(B67-D67)/B67</f>
        <v>-5.5244999786541807E-3</v>
      </c>
      <c r="F67" s="1" t="s">
        <v>4</v>
      </c>
      <c r="G67" s="1">
        <v>0.91805147710134005</v>
      </c>
      <c r="H67" s="1">
        <v>0.91552242193506606</v>
      </c>
      <c r="I67" s="1">
        <v>0.91850670442474402</v>
      </c>
      <c r="J67" s="3">
        <f>(G67-I67)/G67</f>
        <v>-4.9586252487857172E-4</v>
      </c>
      <c r="K67" s="1" t="s">
        <v>4</v>
      </c>
      <c r="L67" s="1">
        <v>0.76232280992047996</v>
      </c>
      <c r="M67" s="1">
        <v>0.74645332721507496</v>
      </c>
      <c r="N67" s="1">
        <v>0.74792431101439305</v>
      </c>
      <c r="O67" s="3">
        <f>(L67-N67)/L67</f>
        <v>1.8887666377959828E-2</v>
      </c>
      <c r="P67" s="1" t="s">
        <v>4</v>
      </c>
      <c r="Q67" s="1">
        <v>0.52890330062458502</v>
      </c>
      <c r="R67" s="1">
        <v>0.484741884455831</v>
      </c>
      <c r="S67" s="1">
        <v>0.48338381189782698</v>
      </c>
      <c r="T67" s="3">
        <f>(Q67-S67)/Q67</f>
        <v>8.6063915035137439E-2</v>
      </c>
      <c r="U67" s="1" t="s">
        <v>4</v>
      </c>
      <c r="V67" s="1">
        <v>0.34382607267542997</v>
      </c>
      <c r="W67" s="1">
        <v>0.25723536176677902</v>
      </c>
      <c r="X67" s="1">
        <v>0.25149691684418302</v>
      </c>
      <c r="Y67" s="3">
        <f>(V67-X67)/V67</f>
        <v>0.26853448056688012</v>
      </c>
      <c r="Z67" s="1" t="s">
        <v>4</v>
      </c>
      <c r="AA67" s="1">
        <v>0.24023245117712499</v>
      </c>
      <c r="AB67" s="1">
        <v>0.11641074750866399</v>
      </c>
      <c r="AC67" s="1">
        <v>0.105798353122651</v>
      </c>
      <c r="AD67" s="3">
        <f>(AA67-AC67)/AA67</f>
        <v>0.55960007649155952</v>
      </c>
    </row>
    <row r="68" spans="1:30">
      <c r="A68" s="1" t="s">
        <v>5</v>
      </c>
      <c r="B68" s="1">
        <v>0.99999989600001105</v>
      </c>
      <c r="C68" s="1">
        <v>0.98070636286471702</v>
      </c>
      <c r="D68" s="1">
        <v>0.98249510913293003</v>
      </c>
      <c r="E68" s="3">
        <f>(B68-D68)/B68</f>
        <v>1.7504788687578841E-2</v>
      </c>
      <c r="F68" s="1" t="s">
        <v>5</v>
      </c>
      <c r="G68" s="1">
        <v>1.00000007300001</v>
      </c>
      <c r="H68" s="1">
        <v>0.921577714074305</v>
      </c>
      <c r="I68" s="1">
        <v>0.91848648888768303</v>
      </c>
      <c r="J68" s="3">
        <f>(G68-I68)/G68</f>
        <v>8.1513578161834979E-2</v>
      </c>
      <c r="K68" s="1" t="s">
        <v>5</v>
      </c>
      <c r="L68" s="1">
        <v>0.99992002599792096</v>
      </c>
      <c r="M68" s="1">
        <v>0.76569490357032599</v>
      </c>
      <c r="N68" s="1">
        <v>0.74790052848738797</v>
      </c>
      <c r="O68" s="3">
        <f>(L68-N68)/L68</f>
        <v>0.25203965413035639</v>
      </c>
      <c r="P68" s="1" t="s">
        <v>5</v>
      </c>
      <c r="Q68" s="1">
        <v>0.99992146996309095</v>
      </c>
      <c r="R68" s="1">
        <v>0.53184111621851604</v>
      </c>
      <c r="S68" s="1">
        <v>0.483377700148997</v>
      </c>
      <c r="T68" s="3">
        <f>(Q68-S68)/Q68</f>
        <v>0.51658433720116104</v>
      </c>
      <c r="U68" s="1" t="s">
        <v>5</v>
      </c>
      <c r="V68" s="1">
        <v>0.99991852712000995</v>
      </c>
      <c r="W68" s="1">
        <v>0.34350302595826199</v>
      </c>
      <c r="X68" s="1">
        <v>0.25147453005065101</v>
      </c>
      <c r="Y68" s="3">
        <f>(V68-X68)/V68</f>
        <v>0.74850497992576037</v>
      </c>
      <c r="Z68" s="1" t="s">
        <v>5</v>
      </c>
      <c r="AA68" s="1">
        <v>0.99991656537003404</v>
      </c>
      <c r="AB68" s="1">
        <v>0.22663002426444201</v>
      </c>
      <c r="AC68" s="1">
        <v>0.105809927648464</v>
      </c>
      <c r="AD68" s="3">
        <f>(AA68-AC68)/AA68</f>
        <v>0.89418124340273586</v>
      </c>
    </row>
    <row r="69" spans="1:30">
      <c r="A69" s="1" t="s">
        <v>6</v>
      </c>
      <c r="B69" s="1">
        <v>1.4604887218045099</v>
      </c>
      <c r="C69" s="1">
        <v>0.75337819548872198</v>
      </c>
      <c r="D69" s="1">
        <v>3.6907819548872199E-2</v>
      </c>
      <c r="F69" s="1" t="s">
        <v>6</v>
      </c>
      <c r="G69" s="1">
        <v>1.3722180451127799</v>
      </c>
      <c r="H69" s="1">
        <v>0.70447067669173002</v>
      </c>
      <c r="I69" s="1">
        <v>3.4499699248120297E-2</v>
      </c>
      <c r="K69" s="1" t="s">
        <v>6</v>
      </c>
      <c r="L69" s="1">
        <v>1.1394962406014999</v>
      </c>
      <c r="M69" s="1">
        <v>0.57432857142857097</v>
      </c>
      <c r="N69" s="1">
        <v>2.8086015037594E-2</v>
      </c>
      <c r="P69" s="1" t="s">
        <v>6</v>
      </c>
      <c r="Q69" s="1">
        <v>0.79062406015037601</v>
      </c>
      <c r="R69" s="1">
        <v>0.37292631578947399</v>
      </c>
      <c r="S69" s="1">
        <v>1.8146992481203002E-2</v>
      </c>
      <c r="U69" s="1" t="s">
        <v>6</v>
      </c>
      <c r="V69" s="1">
        <v>0.51396992481202997</v>
      </c>
      <c r="W69" s="1">
        <v>0.197885714285714</v>
      </c>
      <c r="X69" s="1">
        <v>9.44015037593985E-3</v>
      </c>
      <c r="Z69" s="1" t="s">
        <v>6</v>
      </c>
      <c r="AA69" s="1">
        <v>0.35911278195488699</v>
      </c>
      <c r="AB69" s="1">
        <v>8.9549624060150407E-2</v>
      </c>
      <c r="AC69" s="1">
        <v>3.9709774436090303E-3</v>
      </c>
    </row>
    <row r="70" spans="1:30">
      <c r="A70" s="1" t="s">
        <v>7</v>
      </c>
      <c r="B70" s="1">
        <v>1</v>
      </c>
      <c r="C70" s="1">
        <v>0.98524400000000001</v>
      </c>
      <c r="D70" s="1">
        <v>0.99165800000000004</v>
      </c>
      <c r="E70" s="3"/>
      <c r="F70" s="1" t="s">
        <v>7</v>
      </c>
      <c r="G70" s="1">
        <v>1</v>
      </c>
      <c r="H70" s="1">
        <v>0.92580799999999996</v>
      </c>
      <c r="I70" s="1">
        <v>0.92696100000000003</v>
      </c>
      <c r="K70" s="1" t="s">
        <v>7</v>
      </c>
      <c r="L70" s="1">
        <v>0.99992000000000003</v>
      </c>
      <c r="M70" s="1">
        <v>0.76914400000000005</v>
      </c>
      <c r="N70" s="1">
        <v>0.75462700000000005</v>
      </c>
      <c r="P70" s="1" t="s">
        <v>7</v>
      </c>
      <c r="Q70" s="1">
        <v>0.99992099999999995</v>
      </c>
      <c r="R70" s="1">
        <v>0.53418200000000005</v>
      </c>
      <c r="S70" s="1">
        <v>0.487591</v>
      </c>
      <c r="U70" s="1" t="s">
        <v>7</v>
      </c>
      <c r="V70" s="1">
        <v>0.99992000000000003</v>
      </c>
      <c r="W70" s="1">
        <v>0.34499099999999999</v>
      </c>
      <c r="X70" s="1">
        <v>0.25362800000000002</v>
      </c>
      <c r="Z70" s="1" t="s">
        <v>7</v>
      </c>
      <c r="AA70" s="1">
        <v>0.99992099999999995</v>
      </c>
      <c r="AB70" s="1">
        <v>0.227605</v>
      </c>
      <c r="AC70" s="1">
        <v>0.106709</v>
      </c>
    </row>
    <row r="71" spans="1:30">
      <c r="A71" s="1" t="s">
        <v>47</v>
      </c>
      <c r="B71" s="1">
        <v>680.27210884353701</v>
      </c>
      <c r="C71" s="1">
        <f>SQRT(350000*0.05/1050)*1000</f>
        <v>4082.4829046386303</v>
      </c>
      <c r="E71" s="3">
        <f>B71/C71</f>
        <v>0.16663195529137256</v>
      </c>
      <c r="F71" s="1" t="s">
        <v>47</v>
      </c>
      <c r="G71" s="1">
        <v>689.65517241379303</v>
      </c>
      <c r="H71" s="1">
        <f>SQRT(350000*0.05/1050)*1000</f>
        <v>4082.4829046386303</v>
      </c>
      <c r="J71" s="3">
        <f>G71/H71</f>
        <v>0.16893032708849501</v>
      </c>
      <c r="K71" s="1" t="s">
        <v>47</v>
      </c>
      <c r="L71" s="1">
        <v>694.444444444444</v>
      </c>
      <c r="M71" s="1">
        <f>SQRT(350000*0.05/1050)*1000</f>
        <v>4082.4829046386303</v>
      </c>
      <c r="O71" s="3">
        <f>L71/M71</f>
        <v>0.17010345435994281</v>
      </c>
      <c r="P71" s="1" t="s">
        <v>47</v>
      </c>
      <c r="Q71" s="1">
        <v>714.28571428571399</v>
      </c>
      <c r="R71" s="1">
        <f>SQRT(350000*0.05/1050)*1000</f>
        <v>4082.4829046386303</v>
      </c>
      <c r="T71" s="3">
        <f>Q71/R71</f>
        <v>0.17496355305594122</v>
      </c>
      <c r="U71" s="1" t="s">
        <v>47</v>
      </c>
      <c r="V71" s="1">
        <v>775.19379844961202</v>
      </c>
      <c r="W71" s="1">
        <f>SQRT(350000*0.05/1050)*1000</f>
        <v>4082.4829046386303</v>
      </c>
      <c r="Y71" s="3">
        <f>V71/W71</f>
        <v>0.1898829257971455</v>
      </c>
      <c r="Z71" s="1" t="s">
        <v>47</v>
      </c>
      <c r="AA71" s="1">
        <v>925.92592592592598</v>
      </c>
      <c r="AB71" s="1">
        <f>SQRT(350000*0.05/1050)*1000</f>
        <v>4082.4829046386303</v>
      </c>
      <c r="AD71" s="3">
        <f>AA71/AB71</f>
        <v>0.22680460581325723</v>
      </c>
    </row>
    <row r="72" spans="1:30">
      <c r="A72" s="1" t="s">
        <v>49</v>
      </c>
      <c r="B72" s="1">
        <v>232.01856148491899</v>
      </c>
      <c r="F72" s="1" t="s">
        <v>49</v>
      </c>
      <c r="G72" s="1">
        <v>242.13075060532699</v>
      </c>
      <c r="K72" s="1" t="s">
        <v>49</v>
      </c>
      <c r="L72" s="1">
        <v>269.54177897574101</v>
      </c>
      <c r="P72" s="1" t="s">
        <v>49</v>
      </c>
      <c r="Q72" s="1">
        <v>342.46575342465798</v>
      </c>
      <c r="U72" s="1" t="s">
        <v>49</v>
      </c>
      <c r="V72" s="1">
        <v>478.468899521531</v>
      </c>
      <c r="Z72" s="1" t="s">
        <v>49</v>
      </c>
      <c r="AA72" s="1">
        <v>680.27210884353701</v>
      </c>
    </row>
    <row r="74" spans="1:30">
      <c r="A74" s="1" t="s">
        <v>27</v>
      </c>
      <c r="B74" s="1" t="s">
        <v>0</v>
      </c>
      <c r="G74" s="1" t="s">
        <v>9</v>
      </c>
      <c r="L74" s="1" t="s">
        <v>10</v>
      </c>
      <c r="Q74" s="1" t="s">
        <v>11</v>
      </c>
      <c r="V74" s="1" t="s">
        <v>12</v>
      </c>
      <c r="AA74" s="1" t="s">
        <v>13</v>
      </c>
    </row>
    <row r="75" spans="1:30">
      <c r="B75" s="1" t="s">
        <v>1</v>
      </c>
      <c r="C75" s="1" t="s">
        <v>2</v>
      </c>
      <c r="D75" s="1" t="s">
        <v>3</v>
      </c>
      <c r="G75" s="1" t="s">
        <v>1</v>
      </c>
      <c r="H75" s="1" t="s">
        <v>2</v>
      </c>
      <c r="I75" s="1" t="s">
        <v>3</v>
      </c>
      <c r="L75" s="1" t="s">
        <v>1</v>
      </c>
      <c r="M75" s="1" t="s">
        <v>2</v>
      </c>
      <c r="N75" s="1" t="s">
        <v>3</v>
      </c>
      <c r="Q75" s="1" t="s">
        <v>1</v>
      </c>
      <c r="R75" s="1" t="s">
        <v>2</v>
      </c>
      <c r="S75" s="1" t="s">
        <v>3</v>
      </c>
      <c r="V75" s="1" t="s">
        <v>1</v>
      </c>
      <c r="W75" s="1" t="s">
        <v>2</v>
      </c>
      <c r="X75" s="1" t="s">
        <v>3</v>
      </c>
      <c r="AA75" s="1" t="s">
        <v>1</v>
      </c>
      <c r="AB75" s="1" t="s">
        <v>2</v>
      </c>
      <c r="AC75" s="1" t="s">
        <v>3</v>
      </c>
    </row>
    <row r="76" spans="1:30">
      <c r="A76" s="1" t="s">
        <v>4</v>
      </c>
      <c r="B76" s="1">
        <v>0.95256663976920997</v>
      </c>
      <c r="C76" s="1">
        <v>0.95440959531513303</v>
      </c>
      <c r="D76" s="1">
        <v>0.95946101716233501</v>
      </c>
      <c r="E76" s="3">
        <f>(B76-D76)/B76</f>
        <v>-7.2376851185922547E-3</v>
      </c>
      <c r="F76" s="1" t="s">
        <v>4</v>
      </c>
      <c r="G76" s="1">
        <v>0.84526029276433901</v>
      </c>
      <c r="H76" s="1">
        <v>0.83850302748940997</v>
      </c>
      <c r="I76" s="1">
        <v>0.84241575157400095</v>
      </c>
      <c r="J76" s="3">
        <f>(G76-I76)/G76</f>
        <v>3.3652842972609893E-3</v>
      </c>
      <c r="K76" s="1" t="s">
        <v>4</v>
      </c>
      <c r="L76" s="1">
        <v>0.63285717637045202</v>
      </c>
      <c r="M76" s="1">
        <v>0.60436238895716599</v>
      </c>
      <c r="N76" s="1">
        <v>0.60553715488135496</v>
      </c>
      <c r="O76" s="3">
        <f>(L76-N76)/L76</f>
        <v>4.316933189536102E-2</v>
      </c>
      <c r="P76" s="1" t="s">
        <v>4</v>
      </c>
      <c r="Q76" s="1">
        <v>0.41310643519042101</v>
      </c>
      <c r="R76" s="1">
        <v>0.34695042085821598</v>
      </c>
      <c r="S76" s="1">
        <v>0.34378806655069299</v>
      </c>
      <c r="T76" s="3">
        <f>(Q76-S76)/Q76</f>
        <v>0.16779784272248333</v>
      </c>
      <c r="U76" s="1" t="s">
        <v>4</v>
      </c>
      <c r="V76" s="1">
        <v>0.27716600831610899</v>
      </c>
      <c r="W76" s="1">
        <v>0.16814536240272601</v>
      </c>
      <c r="X76" s="1">
        <v>0.15984897152568101</v>
      </c>
      <c r="Y76" s="3">
        <f>(V76-X76)/V76</f>
        <v>0.42327353741237783</v>
      </c>
      <c r="Z76" s="1" t="s">
        <v>4</v>
      </c>
      <c r="AA76" s="1">
        <v>0.19830118748089201</v>
      </c>
      <c r="AB76" s="1">
        <v>6.8607788546512699E-2</v>
      </c>
      <c r="AC76" s="1">
        <v>5.6110054704560298E-2</v>
      </c>
      <c r="AD76" s="3">
        <f>(AA76-AC76)/AA76</f>
        <v>0.71704630003808234</v>
      </c>
    </row>
    <row r="77" spans="1:30">
      <c r="A77" s="1" t="s">
        <v>5</v>
      </c>
      <c r="B77" s="1">
        <v>0.99999988900001302</v>
      </c>
      <c r="C77" s="1">
        <v>0.95776700970352502</v>
      </c>
      <c r="D77" s="1">
        <v>0.95943500737097498</v>
      </c>
      <c r="E77" s="3">
        <f>(B77-D77)/B77</f>
        <v>4.056488613173987E-2</v>
      </c>
      <c r="F77" s="1" t="s">
        <v>5</v>
      </c>
      <c r="G77" s="1">
        <v>1.00000003</v>
      </c>
      <c r="H77" s="1">
        <v>0.85001782645801605</v>
      </c>
      <c r="I77" s="1">
        <v>0.84239836385747302</v>
      </c>
      <c r="J77" s="3">
        <f>(G77-I77)/G77</f>
        <v>0.15760166141447718</v>
      </c>
      <c r="K77" s="1" t="s">
        <v>5</v>
      </c>
      <c r="L77" s="1">
        <v>0.99992085001187303</v>
      </c>
      <c r="M77" s="1">
        <v>0.63646636564697701</v>
      </c>
      <c r="N77" s="1">
        <v>0.60551588088682295</v>
      </c>
      <c r="O77" s="3">
        <f>(L77-N77)/L77</f>
        <v>0.39443618874470604</v>
      </c>
      <c r="P77" s="1" t="s">
        <v>5</v>
      </c>
      <c r="Q77" s="1">
        <v>0.99992019406432298</v>
      </c>
      <c r="R77" s="1">
        <v>0.41429135503362602</v>
      </c>
      <c r="S77" s="1">
        <v>0.34378153476692103</v>
      </c>
      <c r="T77" s="3">
        <f>(Q77-S77)/Q77</f>
        <v>0.6561910272363134</v>
      </c>
      <c r="U77" s="1" t="s">
        <v>5</v>
      </c>
      <c r="V77" s="1">
        <v>0.99992053703678996</v>
      </c>
      <c r="W77" s="1">
        <v>0.27024409378377401</v>
      </c>
      <c r="X77" s="1">
        <v>0.15984516096621301</v>
      </c>
      <c r="Y77" s="3">
        <f>(V77-X77)/V77</f>
        <v>0.84014213625424128</v>
      </c>
      <c r="Z77" s="1" t="s">
        <v>5</v>
      </c>
      <c r="AA77" s="1">
        <v>0.999921539957633</v>
      </c>
      <c r="AB77" s="1">
        <v>0.169466748499946</v>
      </c>
      <c r="AC77" s="1">
        <v>5.6103537983781301E-2</v>
      </c>
      <c r="AD77" s="3">
        <f>(AA77-AC77)/AA77</f>
        <v>0.94389205978485224</v>
      </c>
    </row>
    <row r="78" spans="1:30">
      <c r="A78" s="1" t="s">
        <v>6</v>
      </c>
      <c r="B78" s="1">
        <v>2.1179172932330799</v>
      </c>
      <c r="C78" s="1">
        <v>1.08622631578947</v>
      </c>
      <c r="D78" s="1">
        <v>3.6206390977443603E-2</v>
      </c>
      <c r="F78" s="1" t="s">
        <v>6</v>
      </c>
      <c r="G78" s="1">
        <v>1.87942105263158</v>
      </c>
      <c r="H78" s="1">
        <v>0.95422481203007503</v>
      </c>
      <c r="I78" s="1">
        <v>3.1781428571428599E-2</v>
      </c>
      <c r="K78" s="1" t="s">
        <v>6</v>
      </c>
      <c r="L78" s="1">
        <v>1.40725563909774</v>
      </c>
      <c r="M78" s="1">
        <v>0.68766917293233099</v>
      </c>
      <c r="N78" s="1">
        <v>2.2835338345864702E-2</v>
      </c>
      <c r="P78" s="1" t="s">
        <v>6</v>
      </c>
      <c r="Q78" s="1">
        <v>0.91865413533834595</v>
      </c>
      <c r="R78" s="1">
        <v>0.39472932330827099</v>
      </c>
      <c r="S78" s="1">
        <v>1.29605263157895E-2</v>
      </c>
      <c r="U78" s="1" t="s">
        <v>6</v>
      </c>
      <c r="V78" s="1">
        <v>0.61635338345864699</v>
      </c>
      <c r="W78" s="1">
        <v>0.191285714285714</v>
      </c>
      <c r="X78" s="1">
        <v>6.0252631578947401E-3</v>
      </c>
      <c r="Z78" s="1" t="s">
        <v>6</v>
      </c>
      <c r="AA78" s="1">
        <v>0.44096992481203001</v>
      </c>
      <c r="AB78" s="1">
        <v>7.8045112781954806E-2</v>
      </c>
      <c r="AC78" s="1">
        <v>2.1148120300751899E-3</v>
      </c>
    </row>
    <row r="79" spans="1:30">
      <c r="A79" s="1" t="s">
        <v>7</v>
      </c>
      <c r="B79" s="1">
        <v>1</v>
      </c>
      <c r="C79" s="1">
        <v>0.96437099999999998</v>
      </c>
      <c r="D79" s="1">
        <v>0.97281200000000001</v>
      </c>
      <c r="F79" s="1" t="s">
        <v>7</v>
      </c>
      <c r="G79" s="1">
        <v>1</v>
      </c>
      <c r="H79" s="1">
        <v>0.85579899999999998</v>
      </c>
      <c r="I79" s="1">
        <v>0.85392599999999996</v>
      </c>
      <c r="K79" s="1" t="s">
        <v>7</v>
      </c>
      <c r="L79" s="1">
        <v>0.99992099999999995</v>
      </c>
      <c r="M79" s="1">
        <v>0.64069900000000002</v>
      </c>
      <c r="N79" s="1">
        <v>0.61354799999999998</v>
      </c>
      <c r="P79" s="1" t="s">
        <v>7</v>
      </c>
      <c r="Q79" s="1">
        <v>0.99992099999999995</v>
      </c>
      <c r="R79" s="1">
        <v>0.41699799999999998</v>
      </c>
      <c r="S79" s="1">
        <v>0.34823399999999999</v>
      </c>
      <c r="U79" s="1" t="s">
        <v>7</v>
      </c>
      <c r="V79" s="1">
        <v>0.99992099999999995</v>
      </c>
      <c r="W79" s="1">
        <v>0.27198800000000001</v>
      </c>
      <c r="X79" s="1">
        <v>0.16189100000000001</v>
      </c>
      <c r="Z79" s="1" t="s">
        <v>7</v>
      </c>
      <c r="AA79" s="1">
        <v>0.99992099999999995</v>
      </c>
      <c r="AB79" s="1">
        <v>0.17055200000000001</v>
      </c>
      <c r="AC79" s="1">
        <v>5.6816999999999999E-2</v>
      </c>
    </row>
    <row r="80" spans="1:30">
      <c r="A80" s="1" t="s">
        <v>47</v>
      </c>
      <c r="B80" s="1">
        <v>467.28971962616799</v>
      </c>
      <c r="C80" s="1">
        <f>SQRT(350000*0.05/1050)*1000</f>
        <v>4082.4829046386303</v>
      </c>
      <c r="E80" s="3">
        <f>B80/C80</f>
        <v>0.11446213751323256</v>
      </c>
      <c r="F80" s="1" t="s">
        <v>47</v>
      </c>
      <c r="G80" s="1">
        <v>467.28971962616799</v>
      </c>
      <c r="H80" s="1">
        <f>SQRT(350000*0.05/1050)*1000</f>
        <v>4082.4829046386303</v>
      </c>
      <c r="J80" s="3">
        <f>G80/H80</f>
        <v>0.11446213751323256</v>
      </c>
      <c r="K80" s="1" t="s">
        <v>47</v>
      </c>
      <c r="L80" s="1">
        <v>480.769230769231</v>
      </c>
      <c r="M80" s="1">
        <f>SQRT(350000*0.05/1050)*1000</f>
        <v>4082.4829046386303</v>
      </c>
      <c r="O80" s="3">
        <f>L80/M80</f>
        <v>0.11776392994149899</v>
      </c>
      <c r="P80" s="1" t="s">
        <v>47</v>
      </c>
      <c r="Q80" s="1">
        <v>505.05050505050502</v>
      </c>
      <c r="R80" s="1">
        <f>SQRT(350000*0.05/1050)*1000</f>
        <v>4082.4829046386303</v>
      </c>
      <c r="T80" s="3">
        <f>Q80/R80</f>
        <v>0.12371160317086757</v>
      </c>
      <c r="U80" s="1" t="s">
        <v>47</v>
      </c>
      <c r="V80" s="1">
        <v>574.71264367816104</v>
      </c>
      <c r="W80" s="1">
        <f>SQRT(350000*0.05/1050)*1000</f>
        <v>4082.4829046386303</v>
      </c>
      <c r="Y80" s="3">
        <f>V80/W80</f>
        <v>0.14077527257374589</v>
      </c>
      <c r="Z80" s="1" t="s">
        <v>47</v>
      </c>
      <c r="AA80" s="1">
        <v>714.28571428571399</v>
      </c>
      <c r="AB80" s="1">
        <f>SQRT(350000*0.05/1050)*1000</f>
        <v>4082.4829046386303</v>
      </c>
      <c r="AD80" s="3">
        <f>AA80/AB80</f>
        <v>0.17496355305594122</v>
      </c>
    </row>
    <row r="81" spans="1:30">
      <c r="A81" s="1" t="s">
        <v>49</v>
      </c>
      <c r="B81" s="1">
        <v>160</v>
      </c>
      <c r="F81" s="1" t="s">
        <v>49</v>
      </c>
      <c r="G81" s="1">
        <v>171.82130584192399</v>
      </c>
      <c r="K81" s="1" t="s">
        <v>49</v>
      </c>
      <c r="L81" s="1">
        <v>206.611570247934</v>
      </c>
      <c r="P81" s="1" t="s">
        <v>49</v>
      </c>
      <c r="Q81" s="1">
        <v>279.32960893854801</v>
      </c>
      <c r="U81" s="1" t="s">
        <v>49</v>
      </c>
      <c r="V81" s="1">
        <v>396.82539682539698</v>
      </c>
      <c r="Z81" s="1" t="s">
        <v>49</v>
      </c>
      <c r="AA81" s="1">
        <v>561.797752808989</v>
      </c>
    </row>
    <row r="83" spans="1:30">
      <c r="A83" s="1" t="s">
        <v>28</v>
      </c>
      <c r="B83" s="1" t="s">
        <v>0</v>
      </c>
      <c r="G83" s="1" t="s">
        <v>9</v>
      </c>
      <c r="L83" s="1" t="s">
        <v>10</v>
      </c>
      <c r="Q83" s="1" t="s">
        <v>11</v>
      </c>
      <c r="V83" s="1" t="s">
        <v>12</v>
      </c>
      <c r="AA83" s="1" t="s">
        <v>13</v>
      </c>
    </row>
    <row r="84" spans="1:30">
      <c r="B84" s="1" t="s">
        <v>1</v>
      </c>
      <c r="C84" s="1" t="s">
        <v>2</v>
      </c>
      <c r="D84" s="1" t="s">
        <v>3</v>
      </c>
      <c r="G84" s="1" t="s">
        <v>1</v>
      </c>
      <c r="H84" s="1" t="s">
        <v>2</v>
      </c>
      <c r="I84" s="1" t="s">
        <v>3</v>
      </c>
      <c r="L84" s="1" t="s">
        <v>1</v>
      </c>
      <c r="M84" s="1" t="s">
        <v>2</v>
      </c>
      <c r="N84" s="1" t="s">
        <v>3</v>
      </c>
      <c r="Q84" s="1" t="s">
        <v>1</v>
      </c>
      <c r="R84" s="1" t="s">
        <v>2</v>
      </c>
      <c r="S84" s="1" t="s">
        <v>3</v>
      </c>
      <c r="V84" s="1" t="s">
        <v>1</v>
      </c>
      <c r="W84" s="1" t="s">
        <v>2</v>
      </c>
      <c r="X84" s="1" t="s">
        <v>3</v>
      </c>
      <c r="AA84" s="1" t="s">
        <v>1</v>
      </c>
      <c r="AB84" s="1" t="s">
        <v>2</v>
      </c>
      <c r="AC84" s="1" t="s">
        <v>3</v>
      </c>
    </row>
    <row r="85" spans="1:30">
      <c r="A85" s="1" t="s">
        <v>4</v>
      </c>
      <c r="B85" s="1">
        <v>0.92173532012497195</v>
      </c>
      <c r="C85" s="1">
        <v>0.92291879600698601</v>
      </c>
      <c r="D85" s="1">
        <v>0.92941807870765503</v>
      </c>
      <c r="E85" s="3">
        <f>(B85-D85)/B85</f>
        <v>-8.3351027295356615E-3</v>
      </c>
      <c r="F85" s="1" t="s">
        <v>4</v>
      </c>
      <c r="G85" s="1">
        <v>0.77021010241990295</v>
      </c>
      <c r="H85" s="1">
        <v>0.75816282929288903</v>
      </c>
      <c r="I85" s="1">
        <v>0.76269225693374698</v>
      </c>
      <c r="J85" s="3">
        <f>(G85-I85)/G85</f>
        <v>9.7607723691702439E-3</v>
      </c>
      <c r="K85" s="1" t="s">
        <v>4</v>
      </c>
      <c r="L85" s="1">
        <v>0.53691322474935999</v>
      </c>
      <c r="M85" s="1">
        <v>0.496164992525161</v>
      </c>
      <c r="N85" s="1">
        <v>0.49675798375489799</v>
      </c>
      <c r="O85" s="3">
        <f>(L85-N85)/L85</f>
        <v>7.478907045585835E-2</v>
      </c>
      <c r="P85" s="1" t="s">
        <v>4</v>
      </c>
      <c r="Q85" s="1">
        <v>0.34778074938201903</v>
      </c>
      <c r="R85" s="1">
        <v>0.26459251351507002</v>
      </c>
      <c r="S85" s="1">
        <v>0.26003022320807601</v>
      </c>
      <c r="T85" s="3">
        <f>(Q85-S85)/Q85</f>
        <v>0.25231565096650488</v>
      </c>
      <c r="U85" s="1" t="s">
        <v>4</v>
      </c>
      <c r="V85" s="1">
        <v>0.24059130733843601</v>
      </c>
      <c r="W85" s="1">
        <v>0.119983514137473</v>
      </c>
      <c r="X85" s="1">
        <v>0.109768581153548</v>
      </c>
      <c r="Y85" s="3">
        <f>(V85-X85)/V85</f>
        <v>0.54375499943088856</v>
      </c>
      <c r="Z85" s="1" t="s">
        <v>4</v>
      </c>
      <c r="AA85" s="1">
        <v>0.17238963411644101</v>
      </c>
      <c r="AB85" s="1">
        <v>4.5217373607339899E-2</v>
      </c>
      <c r="AC85" s="1">
        <v>3.3027207441996699E-2</v>
      </c>
      <c r="AD85" s="3">
        <f>(AA85-AC85)/AA85</f>
        <v>0.80841535158843492</v>
      </c>
    </row>
    <row r="86" spans="1:30">
      <c r="A86" s="1" t="s">
        <v>5</v>
      </c>
      <c r="B86" s="1">
        <v>0.999992256028995</v>
      </c>
      <c r="C86" s="1">
        <v>0.92844987458746198</v>
      </c>
      <c r="D86" s="1">
        <v>0.92940446604528704</v>
      </c>
      <c r="E86" s="3">
        <f>(B86-D86)/B86</f>
        <v>7.0588336617740013E-2</v>
      </c>
      <c r="F86" s="1" t="s">
        <v>5</v>
      </c>
      <c r="G86" s="1">
        <v>1.000000043</v>
      </c>
      <c r="H86" s="1">
        <v>0.77592199833839004</v>
      </c>
      <c r="I86" s="1">
        <v>0.76267197313011703</v>
      </c>
      <c r="J86" s="3">
        <f>(G86-I86)/G86</f>
        <v>0.23732805966477641</v>
      </c>
      <c r="K86" s="1" t="s">
        <v>5</v>
      </c>
      <c r="L86" s="1">
        <v>0.99992107599400204</v>
      </c>
      <c r="M86" s="1">
        <v>0.540529666632804</v>
      </c>
      <c r="N86" s="1">
        <v>0.49674412891638398</v>
      </c>
      <c r="O86" s="3">
        <f>(L86-N86)/L86</f>
        <v>0.50321666295254319</v>
      </c>
      <c r="P86" s="1" t="s">
        <v>5</v>
      </c>
      <c r="Q86" s="1">
        <v>0.99992133497364899</v>
      </c>
      <c r="R86" s="1">
        <v>0.34672124729063802</v>
      </c>
      <c r="S86" s="1">
        <v>0.26002221010223397</v>
      </c>
      <c r="T86" s="3">
        <f>(Q86-S86)/Q86</f>
        <v>0.73995733363456406</v>
      </c>
      <c r="U86" s="1" t="s">
        <v>5</v>
      </c>
      <c r="V86" s="1">
        <v>0.99992101599873495</v>
      </c>
      <c r="W86" s="1">
        <v>0.22662451252166499</v>
      </c>
      <c r="X86" s="1">
        <v>0.109768491016745</v>
      </c>
      <c r="Y86" s="3">
        <f>(V86-X86)/V86</f>
        <v>0.8902228383437798</v>
      </c>
      <c r="Z86" s="1" t="s">
        <v>5</v>
      </c>
      <c r="AA86" s="1">
        <v>0.99990990500855903</v>
      </c>
      <c r="AB86" s="1">
        <v>0.13177942817737501</v>
      </c>
      <c r="AC86" s="1">
        <v>3.3040320755433998E-2</v>
      </c>
      <c r="AD86" s="3">
        <f>(AA86-AC86)/AA86</f>
        <v>0.96695670220893437</v>
      </c>
    </row>
    <row r="87" spans="1:30">
      <c r="A87" s="1" t="s">
        <v>6</v>
      </c>
      <c r="B87" s="1">
        <v>2.7210150375939901</v>
      </c>
      <c r="C87" s="1">
        <v>1.3920526315789501</v>
      </c>
      <c r="D87" s="1">
        <v>3.5230751879699297E-2</v>
      </c>
      <c r="F87" s="1" t="s">
        <v>6</v>
      </c>
      <c r="G87" s="1">
        <v>2.2738947368421099</v>
      </c>
      <c r="H87" s="1">
        <v>1.14336842105263</v>
      </c>
      <c r="I87" s="1">
        <v>2.8897669172932301E-2</v>
      </c>
      <c r="K87" s="1" t="s">
        <v>6</v>
      </c>
      <c r="L87" s="1">
        <v>1.5852781954887201</v>
      </c>
      <c r="M87" s="1">
        <v>0.74811278195488695</v>
      </c>
      <c r="N87" s="1">
        <v>1.8811578947368401E-2</v>
      </c>
      <c r="P87" s="1" t="s">
        <v>6</v>
      </c>
      <c r="Q87" s="1">
        <v>1.02689473684211</v>
      </c>
      <c r="R87" s="1">
        <v>0.39890225563909798</v>
      </c>
      <c r="S87" s="1">
        <v>9.8439849624060109E-3</v>
      </c>
      <c r="U87" s="1" t="s">
        <v>6</v>
      </c>
      <c r="V87" s="1">
        <v>0.71039097744360902</v>
      </c>
      <c r="W87" s="1">
        <v>0.18087218045112799</v>
      </c>
      <c r="X87" s="1">
        <v>4.1548872180451101E-3</v>
      </c>
      <c r="Z87" s="1" t="s">
        <v>6</v>
      </c>
      <c r="AA87" s="1">
        <v>0.50898496240601498</v>
      </c>
      <c r="AB87" s="1">
        <v>6.8157894736842195E-2</v>
      </c>
      <c r="AC87" s="1">
        <v>1.25E-3</v>
      </c>
    </row>
    <row r="88" spans="1:30">
      <c r="A88" s="1" t="s">
        <v>7</v>
      </c>
      <c r="B88" s="1">
        <v>0.999996</v>
      </c>
      <c r="C88" s="1">
        <v>0.93692399999999998</v>
      </c>
      <c r="D88" s="1">
        <v>0.946604</v>
      </c>
      <c r="F88" s="1" t="s">
        <v>7</v>
      </c>
      <c r="G88" s="1">
        <v>1</v>
      </c>
      <c r="H88" s="1">
        <v>0.78287700000000005</v>
      </c>
      <c r="I88" s="1">
        <v>0.77643899999999999</v>
      </c>
      <c r="K88" s="1" t="s">
        <v>7</v>
      </c>
      <c r="L88" s="1">
        <v>0.99992099999999995</v>
      </c>
      <c r="M88" s="1">
        <v>0.54526600000000003</v>
      </c>
      <c r="N88" s="1">
        <v>0.50544</v>
      </c>
      <c r="P88" s="1" t="s">
        <v>7</v>
      </c>
      <c r="Q88" s="1">
        <v>0.99992099999999995</v>
      </c>
      <c r="R88" s="1">
        <v>0.349717</v>
      </c>
      <c r="S88" s="1">
        <v>0.26449299999999998</v>
      </c>
      <c r="U88" s="1" t="s">
        <v>7</v>
      </c>
      <c r="V88" s="1">
        <v>0.99992099999999995</v>
      </c>
      <c r="W88" s="1">
        <v>0.22856399999999999</v>
      </c>
      <c r="X88" s="1">
        <v>0.111639</v>
      </c>
      <c r="Z88" s="1" t="s">
        <v>7</v>
      </c>
      <c r="AA88" s="1">
        <v>0.99990999999999997</v>
      </c>
      <c r="AB88" s="1">
        <v>0.13289400000000001</v>
      </c>
      <c r="AC88" s="1">
        <v>3.3600000000000102E-2</v>
      </c>
    </row>
    <row r="89" spans="1:30">
      <c r="A89" s="1" t="s">
        <v>47</v>
      </c>
      <c r="B89" s="1">
        <v>361.01083032490999</v>
      </c>
      <c r="C89" s="1">
        <f>SQRT(350000*0.05/1050)*1000</f>
        <v>4082.4829046386303</v>
      </c>
      <c r="E89" s="3">
        <f>B89/C89</f>
        <v>8.8429232591450524E-2</v>
      </c>
      <c r="F89" s="1" t="s">
        <v>47</v>
      </c>
      <c r="G89" s="1">
        <v>359.71223021582699</v>
      </c>
      <c r="H89" s="1">
        <f>SQRT(350000*0.05/1050)*1000</f>
        <v>4082.4829046386303</v>
      </c>
      <c r="J89" s="3">
        <f>G89/H89</f>
        <v>8.8111141826732936E-2</v>
      </c>
      <c r="K89" s="1" t="s">
        <v>47</v>
      </c>
      <c r="L89" s="1">
        <v>370.37037037036998</v>
      </c>
      <c r="M89" s="1">
        <f>SQRT(350000*0.05/1050)*1000</f>
        <v>4082.4829046386303</v>
      </c>
      <c r="O89" s="3">
        <f>L89/M89</f>
        <v>9.0721842325302796E-2</v>
      </c>
      <c r="P89" s="1" t="s">
        <v>47</v>
      </c>
      <c r="Q89" s="1">
        <v>400</v>
      </c>
      <c r="R89" s="1">
        <f>SQRT(350000*0.05/1050)*1000</f>
        <v>4082.4829046386303</v>
      </c>
      <c r="T89" s="3">
        <f>Q89/R89</f>
        <v>9.7979589711327114E-2</v>
      </c>
      <c r="U89" s="1" t="s">
        <v>47</v>
      </c>
      <c r="V89" s="1">
        <v>473.9336492891</v>
      </c>
      <c r="W89" s="1">
        <f>SQRT(350000*0.05/1050)*1000</f>
        <v>4082.4829046386303</v>
      </c>
      <c r="Y89" s="3">
        <f>V89/W89</f>
        <v>0.11608956126934504</v>
      </c>
      <c r="Z89" s="1" t="s">
        <v>47</v>
      </c>
      <c r="AA89" s="1">
        <v>606.06060606060601</v>
      </c>
      <c r="AB89" s="1">
        <f>SQRT(350000*0.05/1050)*1000</f>
        <v>4082.4829046386303</v>
      </c>
      <c r="AD89" s="3">
        <f>AA89/AB89</f>
        <v>0.14845392380504108</v>
      </c>
    </row>
    <row r="90" spans="1:30">
      <c r="A90" s="1" t="s">
        <v>49</v>
      </c>
      <c r="B90" s="1">
        <v>123.762376237624</v>
      </c>
      <c r="F90" s="1" t="s">
        <v>49</v>
      </c>
      <c r="G90" s="1">
        <v>137.741046831956</v>
      </c>
      <c r="K90" s="1" t="s">
        <v>49</v>
      </c>
      <c r="L90" s="1">
        <v>174.52006980802801</v>
      </c>
      <c r="P90" s="1" t="s">
        <v>49</v>
      </c>
      <c r="Q90" s="1">
        <v>243.30900243309</v>
      </c>
      <c r="U90" s="1" t="s">
        <v>49</v>
      </c>
      <c r="V90" s="1">
        <v>347.222222222222</v>
      </c>
      <c r="Z90" s="1" t="s">
        <v>49</v>
      </c>
      <c r="AA90" s="1">
        <v>490.196078431373</v>
      </c>
    </row>
    <row r="92" spans="1:30">
      <c r="A92" s="1" t="s">
        <v>29</v>
      </c>
      <c r="B92" s="1" t="s">
        <v>0</v>
      </c>
      <c r="G92" s="1" t="s">
        <v>9</v>
      </c>
      <c r="L92" s="1" t="s">
        <v>10</v>
      </c>
      <c r="Q92" s="1" t="s">
        <v>11</v>
      </c>
      <c r="V92" s="1" t="s">
        <v>12</v>
      </c>
      <c r="AA92" s="1" t="s">
        <v>13</v>
      </c>
    </row>
    <row r="93" spans="1:30">
      <c r="B93" s="1" t="s">
        <v>1</v>
      </c>
      <c r="C93" s="1" t="s">
        <v>2</v>
      </c>
      <c r="D93" s="1" t="s">
        <v>3</v>
      </c>
      <c r="G93" s="1" t="s">
        <v>1</v>
      </c>
      <c r="H93" s="1" t="s">
        <v>2</v>
      </c>
      <c r="I93" s="1" t="s">
        <v>3</v>
      </c>
      <c r="L93" s="1" t="s">
        <v>1</v>
      </c>
      <c r="M93" s="1" t="s">
        <v>2</v>
      </c>
      <c r="N93" s="1" t="s">
        <v>3</v>
      </c>
      <c r="Q93" s="1" t="s">
        <v>1</v>
      </c>
      <c r="R93" s="1" t="s">
        <v>2</v>
      </c>
      <c r="S93" s="1" t="s">
        <v>3</v>
      </c>
      <c r="V93" s="1" t="s">
        <v>1</v>
      </c>
      <c r="W93" s="1" t="s">
        <v>2</v>
      </c>
      <c r="X93" s="1" t="s">
        <v>3</v>
      </c>
      <c r="AA93" s="1" t="s">
        <v>1</v>
      </c>
      <c r="AB93" s="1" t="s">
        <v>2</v>
      </c>
      <c r="AC93" s="1" t="s">
        <v>3</v>
      </c>
    </row>
    <row r="94" spans="1:30">
      <c r="A94" s="1" t="s">
        <v>4</v>
      </c>
      <c r="B94" s="1">
        <v>0.88683565290341304</v>
      </c>
      <c r="C94" s="1">
        <v>0.88683567718589396</v>
      </c>
      <c r="D94" s="1">
        <v>0.89463518659847197</v>
      </c>
      <c r="E94" s="3">
        <f>(B94-D94)/B94</f>
        <v>-8.7947904096142455E-3</v>
      </c>
      <c r="F94" s="1" t="s">
        <v>4</v>
      </c>
      <c r="G94" s="1">
        <v>0.70057662060917703</v>
      </c>
      <c r="H94" s="1">
        <v>0.68276502370060999</v>
      </c>
      <c r="I94" s="1">
        <v>0.68768515624494997</v>
      </c>
      <c r="J94" s="3">
        <f>(G94-I94)/G94</f>
        <v>1.8401219773816396E-2</v>
      </c>
      <c r="K94" s="1" t="s">
        <v>4</v>
      </c>
      <c r="L94" s="1">
        <v>0.46780413727654502</v>
      </c>
      <c r="M94" s="1">
        <v>0.41580131248459401</v>
      </c>
      <c r="N94" s="1">
        <v>0.41574245703278101</v>
      </c>
      <c r="O94" s="3">
        <f>(L94-N94)/L94</f>
        <v>0.11128948227532981</v>
      </c>
      <c r="P94" s="1" t="s">
        <v>4</v>
      </c>
      <c r="Q94" s="1">
        <v>0.306791852353897</v>
      </c>
      <c r="R94" s="1">
        <v>0.21058621508966399</v>
      </c>
      <c r="S94" s="1">
        <v>0.204493865834738</v>
      </c>
      <c r="T94" s="3">
        <f>(Q94-S94)/Q94</f>
        <v>0.33344427413657018</v>
      </c>
      <c r="U94" s="1" t="s">
        <v>4</v>
      </c>
      <c r="V94" s="1">
        <v>0.21606530623968501</v>
      </c>
      <c r="W94" s="1">
        <v>9.0323036759262801E-2</v>
      </c>
      <c r="X94" s="1">
        <v>7.8864951125964894E-2</v>
      </c>
      <c r="Y94" s="3">
        <f>(V94-X94)/V94</f>
        <v>0.63499484253858585</v>
      </c>
      <c r="Z94" s="1" t="s">
        <v>4</v>
      </c>
      <c r="AA94" s="1">
        <v>0.154425325248461</v>
      </c>
      <c r="AB94" s="1">
        <v>3.1942618713595702E-2</v>
      </c>
      <c r="AC94" s="1">
        <v>2.0761246003331499E-2</v>
      </c>
      <c r="AD94" s="3">
        <f>(AA94-AC94)/AA94</f>
        <v>0.86555802314207275</v>
      </c>
    </row>
    <row r="95" spans="1:30">
      <c r="A95" s="1" t="s">
        <v>5</v>
      </c>
      <c r="B95" s="1">
        <v>0.99999984600002401</v>
      </c>
      <c r="C95" s="1">
        <v>0.89490271016243095</v>
      </c>
      <c r="D95" s="1">
        <v>0.89461064586883698</v>
      </c>
      <c r="E95" s="3">
        <f>(B95-D95)/B95</f>
        <v>0.10538921636112381</v>
      </c>
      <c r="F95" s="1" t="s">
        <v>5</v>
      </c>
      <c r="G95" s="1">
        <v>1.00000008600001</v>
      </c>
      <c r="H95" s="1">
        <v>0.70698958665702405</v>
      </c>
      <c r="I95" s="1">
        <v>0.68766654070224098</v>
      </c>
      <c r="J95" s="3">
        <f>(G95-I95)/G95</f>
        <v>0.31233351843708329</v>
      </c>
      <c r="K95" s="1" t="s">
        <v>5</v>
      </c>
      <c r="L95" s="1">
        <v>0.999921344972864</v>
      </c>
      <c r="M95" s="1">
        <v>0.47110754404280297</v>
      </c>
      <c r="N95" s="1">
        <v>0.41573387382119997</v>
      </c>
      <c r="O95" s="3">
        <f>(L95-N95)/L95</f>
        <v>0.58423342404748624</v>
      </c>
      <c r="P95" s="1" t="s">
        <v>5</v>
      </c>
      <c r="Q95" s="1">
        <v>0.99992102399810601</v>
      </c>
      <c r="R95" s="1">
        <v>0.30334731179612701</v>
      </c>
      <c r="S95" s="1">
        <v>0.20449412208481799</v>
      </c>
      <c r="T95" s="3">
        <f>(Q95-S95)/Q95</f>
        <v>0.79548972651143568</v>
      </c>
      <c r="U95" s="1" t="s">
        <v>5</v>
      </c>
      <c r="V95" s="1">
        <v>0.99992134297302004</v>
      </c>
      <c r="W95" s="1">
        <v>0.19531495380081601</v>
      </c>
      <c r="X95" s="1">
        <v>7.8866642915448495E-2</v>
      </c>
      <c r="Y95" s="3">
        <f>(V95-X95)/V95</f>
        <v>0.92112715318091121</v>
      </c>
      <c r="Z95" s="1" t="s">
        <v>5</v>
      </c>
      <c r="AA95" s="1">
        <v>0.99991903807788496</v>
      </c>
      <c r="AB95" s="1">
        <v>0.10517884338416</v>
      </c>
      <c r="AC95" s="1">
        <v>2.0770525791514199E-2</v>
      </c>
      <c r="AD95" s="3">
        <f>(AA95-AC95)/AA95</f>
        <v>0.97922779245063607</v>
      </c>
    </row>
    <row r="96" spans="1:30">
      <c r="A96" s="1" t="s">
        <v>6</v>
      </c>
      <c r="B96" s="1">
        <v>3.26418796992481</v>
      </c>
      <c r="C96" s="1">
        <v>1.66730827067669</v>
      </c>
      <c r="D96" s="1">
        <v>3.40624060150376E-2</v>
      </c>
      <c r="F96" s="1" t="s">
        <v>6</v>
      </c>
      <c r="G96" s="1">
        <v>2.5789323308270702</v>
      </c>
      <c r="H96" s="1">
        <v>1.2833533834586499</v>
      </c>
      <c r="I96" s="1">
        <v>2.6165939849624099E-2</v>
      </c>
      <c r="K96" s="1" t="s">
        <v>6</v>
      </c>
      <c r="L96" s="1">
        <v>1.72224812030075</v>
      </c>
      <c r="M96" s="1">
        <v>0.78139097744360897</v>
      </c>
      <c r="N96" s="1">
        <v>1.5809172932330799E-2</v>
      </c>
      <c r="P96" s="1" t="s">
        <v>6</v>
      </c>
      <c r="Q96" s="1">
        <v>1.1295037593985</v>
      </c>
      <c r="R96" s="1">
        <v>0.39569172932330798</v>
      </c>
      <c r="S96" s="1">
        <v>7.7738345864661702E-3</v>
      </c>
      <c r="U96" s="1" t="s">
        <v>6</v>
      </c>
      <c r="V96" s="1">
        <v>0.79545112781954797</v>
      </c>
      <c r="W96" s="1">
        <v>0.16969924812030099</v>
      </c>
      <c r="X96" s="1">
        <v>2.99759398496241E-3</v>
      </c>
      <c r="Z96" s="1" t="s">
        <v>6</v>
      </c>
      <c r="AA96" s="1">
        <v>0.56849624060150405</v>
      </c>
      <c r="AB96" s="1">
        <v>6.0007518796992398E-2</v>
      </c>
      <c r="AC96" s="1">
        <v>7.8902255639097497E-4</v>
      </c>
    </row>
    <row r="97" spans="1:30">
      <c r="A97" s="1" t="s">
        <v>7</v>
      </c>
      <c r="B97" s="1">
        <v>1</v>
      </c>
      <c r="C97" s="1">
        <v>0.90503500000000003</v>
      </c>
      <c r="D97" s="1">
        <v>0.91520599999999996</v>
      </c>
      <c r="E97" s="3"/>
      <c r="F97" s="1" t="s">
        <v>7</v>
      </c>
      <c r="G97" s="1">
        <v>1</v>
      </c>
      <c r="H97" s="1">
        <v>0.71482800000000002</v>
      </c>
      <c r="I97" s="1">
        <v>0.70304100000000003</v>
      </c>
      <c r="K97" s="1" t="s">
        <v>7</v>
      </c>
      <c r="L97" s="1">
        <v>0.99992099999999995</v>
      </c>
      <c r="M97" s="1">
        <v>0.47622700000000001</v>
      </c>
      <c r="N97" s="1">
        <v>0.42477300000000001</v>
      </c>
      <c r="P97" s="1" t="s">
        <v>7</v>
      </c>
      <c r="Q97" s="1">
        <v>0.99992099999999995</v>
      </c>
      <c r="R97" s="1">
        <v>0.30660399999999999</v>
      </c>
      <c r="S97" s="1">
        <v>0.20887800000000001</v>
      </c>
      <c r="U97" s="1" t="s">
        <v>7</v>
      </c>
      <c r="V97" s="1">
        <v>0.99992099999999995</v>
      </c>
      <c r="W97" s="1">
        <v>0.19739100000000001</v>
      </c>
      <c r="X97" s="1">
        <v>8.0545000000000103E-2</v>
      </c>
      <c r="Z97" s="1" t="s">
        <v>7</v>
      </c>
      <c r="AA97" s="1">
        <v>0.99992000000000003</v>
      </c>
      <c r="AB97" s="1">
        <v>0.10628700000000001</v>
      </c>
      <c r="AC97" s="1">
        <v>2.1210000000000201E-2</v>
      </c>
    </row>
    <row r="98" spans="1:30">
      <c r="A98" s="1" t="s">
        <v>47</v>
      </c>
      <c r="B98" s="1">
        <v>290.697674418605</v>
      </c>
      <c r="C98" s="1">
        <f>SQRT(350000*0.05/1050)*1000</f>
        <v>4082.4829046386303</v>
      </c>
      <c r="E98" s="3">
        <f>B98/C98</f>
        <v>7.1206097173929686E-2</v>
      </c>
      <c r="F98" s="1" t="s">
        <v>47</v>
      </c>
      <c r="G98" s="1">
        <v>291.54518950437301</v>
      </c>
      <c r="H98" s="1">
        <f>SQRT(350000*0.05/1050)*1000</f>
        <v>4082.4829046386303</v>
      </c>
      <c r="J98" s="3">
        <f>G98/H98</f>
        <v>7.1413695124873958E-2</v>
      </c>
      <c r="K98" s="1" t="s">
        <v>48</v>
      </c>
      <c r="L98" s="1">
        <v>303.030303030303</v>
      </c>
      <c r="M98" s="1">
        <f>SQRT(350000*0.05/1050)*1000</f>
        <v>4082.4829046386303</v>
      </c>
      <c r="O98" s="3">
        <f>L98/M98</f>
        <v>7.4226961902520538E-2</v>
      </c>
      <c r="P98" s="1" t="s">
        <v>47</v>
      </c>
      <c r="Q98" s="1">
        <v>337.83783783783798</v>
      </c>
      <c r="R98" s="1">
        <f>SQRT(350000*0.05/1050)*1000</f>
        <v>4082.4829046386303</v>
      </c>
      <c r="T98" s="3">
        <f>Q98/R98</f>
        <v>8.2753031850783074E-2</v>
      </c>
      <c r="U98" s="1" t="s">
        <v>47</v>
      </c>
      <c r="V98" s="1">
        <v>408.16326530612201</v>
      </c>
      <c r="W98" s="1">
        <f>SQRT(350000*0.05/1050)*1000</f>
        <v>4082.4829046386303</v>
      </c>
      <c r="Y98" s="3">
        <f>V98/W98</f>
        <v>9.997917317482348E-2</v>
      </c>
      <c r="Z98" s="1" t="s">
        <v>47</v>
      </c>
      <c r="AA98" s="1">
        <v>531.91489361702099</v>
      </c>
      <c r="AB98" s="1">
        <f>SQRT(350000*0.05/1050)*1000</f>
        <v>4082.4829046386303</v>
      </c>
      <c r="AD98" s="3">
        <f>AA98/AB98</f>
        <v>0.13029200759484982</v>
      </c>
    </row>
    <row r="99" spans="1:30">
      <c r="A99" s="1" t="s">
        <v>49</v>
      </c>
      <c r="B99" s="1">
        <v>102.145045965271</v>
      </c>
      <c r="F99" s="1" t="s">
        <v>49</v>
      </c>
      <c r="G99" s="1">
        <v>118.203309692671</v>
      </c>
      <c r="K99" s="1" t="s">
        <v>49</v>
      </c>
      <c r="L99" s="1">
        <v>154.55950540958301</v>
      </c>
      <c r="P99" s="1" t="s">
        <v>49</v>
      </c>
      <c r="Q99" s="1">
        <v>219.29824561403501</v>
      </c>
      <c r="U99" s="1" t="s">
        <v>49</v>
      </c>
      <c r="V99" s="1">
        <v>311.526479750779</v>
      </c>
      <c r="Z99" s="1" t="s">
        <v>49</v>
      </c>
      <c r="AA99" s="1">
        <v>440.528634361233</v>
      </c>
    </row>
    <row r="100" spans="1:30" s="6" customFormat="1">
      <c r="A100" s="6" t="s">
        <v>23</v>
      </c>
      <c r="I100" s="6" t="s">
        <v>24</v>
      </c>
    </row>
    <row r="101" spans="1:30">
      <c r="A101" s="1" t="s">
        <v>30</v>
      </c>
      <c r="B101" s="1" t="s">
        <v>0</v>
      </c>
      <c r="G101" s="1" t="s">
        <v>9</v>
      </c>
      <c r="L101" s="1" t="s">
        <v>10</v>
      </c>
      <c r="Q101" s="1" t="s">
        <v>11</v>
      </c>
      <c r="V101" s="1" t="s">
        <v>12</v>
      </c>
      <c r="AA101" s="1" t="s">
        <v>13</v>
      </c>
    </row>
    <row r="102" spans="1:30">
      <c r="B102" s="1" t="s">
        <v>1</v>
      </c>
      <c r="C102" s="1" t="s">
        <v>2</v>
      </c>
      <c r="D102" s="1" t="s">
        <v>3</v>
      </c>
      <c r="G102" s="1" t="s">
        <v>1</v>
      </c>
      <c r="H102" s="1" t="s">
        <v>2</v>
      </c>
      <c r="I102" s="1" t="s">
        <v>3</v>
      </c>
      <c r="L102" s="1" t="s">
        <v>1</v>
      </c>
      <c r="M102" s="1" t="s">
        <v>2</v>
      </c>
      <c r="N102" s="1" t="s">
        <v>3</v>
      </c>
      <c r="Q102" s="1" t="s">
        <v>1</v>
      </c>
      <c r="R102" s="1" t="s">
        <v>2</v>
      </c>
      <c r="S102" s="1" t="s">
        <v>3</v>
      </c>
      <c r="V102" s="1" t="s">
        <v>1</v>
      </c>
      <c r="W102" s="1" t="s">
        <v>2</v>
      </c>
      <c r="X102" s="1" t="s">
        <v>3</v>
      </c>
      <c r="AA102" s="1" t="s">
        <v>1</v>
      </c>
      <c r="AB102" s="1" t="s">
        <v>2</v>
      </c>
      <c r="AC102" s="1" t="s">
        <v>3</v>
      </c>
    </row>
    <row r="103" spans="1:30">
      <c r="A103" s="1" t="s">
        <v>4</v>
      </c>
      <c r="B103" s="1">
        <v>0.409891214983029</v>
      </c>
      <c r="C103" s="1">
        <v>0.36390246985499503</v>
      </c>
      <c r="D103" s="1">
        <v>0.37802182324087102</v>
      </c>
      <c r="E103" s="3">
        <f>(B103-D103)/B103</f>
        <v>7.7750853341605489E-2</v>
      </c>
      <c r="F103" s="1" t="s">
        <v>4</v>
      </c>
      <c r="G103" s="1">
        <v>0.27130829119030497</v>
      </c>
      <c r="H103" s="1">
        <v>0.17757196233682501</v>
      </c>
      <c r="I103" s="1">
        <v>0.17730685254445</v>
      </c>
      <c r="J103" s="3">
        <f>(G103-I103)/G103</f>
        <v>0.34647462572354315</v>
      </c>
      <c r="K103" s="1" t="s">
        <v>4</v>
      </c>
      <c r="L103" s="1">
        <v>0.191511734157811</v>
      </c>
      <c r="M103" s="1">
        <v>7.3168650543855504E-2</v>
      </c>
      <c r="N103" s="1">
        <v>6.3436054535032801E-2</v>
      </c>
      <c r="O103" s="3">
        <f>(L103-N103)/L103</f>
        <v>0.66876152621144502</v>
      </c>
      <c r="P103" s="1" t="s">
        <v>4</v>
      </c>
      <c r="Q103" s="1">
        <v>0.13554300765765501</v>
      </c>
      <c r="R103" s="1">
        <v>2.4785385638318301E-2</v>
      </c>
      <c r="S103" s="1">
        <v>1.4923019021123101E-2</v>
      </c>
      <c r="T103" s="3">
        <f>(Q103-S103)/Q103</f>
        <v>0.88990196337671201</v>
      </c>
      <c r="U103" s="1" t="s">
        <v>4</v>
      </c>
      <c r="V103" s="1">
        <v>9.5959653457173999E-2</v>
      </c>
      <c r="W103" s="1">
        <v>6.4627351689189498E-3</v>
      </c>
      <c r="X103" s="1">
        <v>2.00733522723509E-3</v>
      </c>
      <c r="Y103" s="3">
        <f>(V103-X103)/V103</f>
        <v>0.97908146648183814</v>
      </c>
      <c r="Z103" s="1" t="s">
        <v>4</v>
      </c>
      <c r="AA103" s="1">
        <v>6.8356882279278497E-2</v>
      </c>
      <c r="AB103" s="1">
        <v>1.12745911218812E-3</v>
      </c>
      <c r="AC103" s="1">
        <v>1.7956546846170001E-4</v>
      </c>
      <c r="AD103" s="3">
        <f>(AA103-AC103)/AA103</f>
        <v>0.99737311792939776</v>
      </c>
    </row>
    <row r="104" spans="1:30">
      <c r="A104" s="1" t="s">
        <v>5</v>
      </c>
      <c r="B104" s="1">
        <v>1.0000000760000101</v>
      </c>
      <c r="C104" s="1">
        <v>0.43269475446350603</v>
      </c>
      <c r="D104" s="1">
        <v>0.37799450577317201</v>
      </c>
      <c r="E104" s="3">
        <f>(B104-D104)/B104</f>
        <v>0.62200552295441214</v>
      </c>
      <c r="F104" s="1" t="s">
        <v>5</v>
      </c>
      <c r="G104" s="1">
        <v>0.99999483301636405</v>
      </c>
      <c r="H104" s="1">
        <v>0.28318597837721599</v>
      </c>
      <c r="I104" s="1">
        <v>0.17729170312524201</v>
      </c>
      <c r="J104" s="3">
        <f>(G104-I104)/G104</f>
        <v>0.82270738080669581</v>
      </c>
      <c r="K104" s="1" t="s">
        <v>5</v>
      </c>
      <c r="L104" s="1">
        <v>0.99992199192261599</v>
      </c>
      <c r="M104" s="1">
        <v>0.17967025849617399</v>
      </c>
      <c r="N104" s="1">
        <v>6.3429399982601706E-2</v>
      </c>
      <c r="O104" s="3">
        <f>(L104-N104)/L104</f>
        <v>0.9365656516258416</v>
      </c>
      <c r="P104" s="1" t="s">
        <v>5</v>
      </c>
      <c r="Q104" s="1">
        <v>0.99992113491048695</v>
      </c>
      <c r="R104" s="1">
        <v>9.1494715460913895E-2</v>
      </c>
      <c r="S104" s="1">
        <v>1.4996519516381099E-2</v>
      </c>
      <c r="T104" s="3">
        <f>(Q104-S104)/Q104</f>
        <v>0.98500229768848357</v>
      </c>
      <c r="U104" s="1" t="s">
        <v>5</v>
      </c>
      <c r="V104" s="1">
        <v>0.99991994792411198</v>
      </c>
      <c r="W104" s="1">
        <v>3.3621789481244002E-2</v>
      </c>
      <c r="X104" s="1">
        <v>1.9147713072566401E-3</v>
      </c>
      <c r="Y104" s="3">
        <f>(V104-X104)/V104</f>
        <v>0.99808507539905389</v>
      </c>
      <c r="Z104" s="1" t="s">
        <v>5</v>
      </c>
      <c r="AA104" s="1">
        <v>0.99995481996295099</v>
      </c>
      <c r="AB104" s="1">
        <v>8.2645653813770599E-3</v>
      </c>
      <c r="AC104" s="1">
        <v>2.1682386215988401E-4</v>
      </c>
      <c r="AD104" s="3">
        <f>(AA104-AC104)/AA104</f>
        <v>0.99978316634128739</v>
      </c>
    </row>
    <row r="105" spans="1:30">
      <c r="A105" s="1" t="s">
        <v>6</v>
      </c>
      <c r="B105" s="1">
        <v>1.4982932330827099</v>
      </c>
      <c r="C105" s="1">
        <v>0.70269924812030105</v>
      </c>
      <c r="D105" s="1">
        <v>6.9852631578947401E-3</v>
      </c>
      <c r="F105" s="1" t="s">
        <v>6</v>
      </c>
      <c r="G105" s="1">
        <v>0.99184962406014998</v>
      </c>
      <c r="H105" s="1">
        <v>0.34275187969924797</v>
      </c>
      <c r="I105" s="1">
        <v>3.2726315789473699E-3</v>
      </c>
      <c r="K105" s="1" t="s">
        <v>6</v>
      </c>
      <c r="L105" s="1">
        <v>0.70002255639097699</v>
      </c>
      <c r="M105" s="1">
        <v>0.14116541353383499</v>
      </c>
      <c r="N105" s="1">
        <v>1.17007518796992E-3</v>
      </c>
      <c r="P105" s="1" t="s">
        <v>6</v>
      </c>
      <c r="Q105" s="1">
        <v>0.495323308270677</v>
      </c>
      <c r="R105" s="1">
        <v>4.7796992481203199E-2</v>
      </c>
      <c r="S105" s="1">
        <v>2.7511278195488701E-4</v>
      </c>
      <c r="U105" s="1" t="s">
        <v>6</v>
      </c>
      <c r="V105" s="1">
        <v>0.35059398496240601</v>
      </c>
      <c r="W105" s="1">
        <v>1.24586466165415E-2</v>
      </c>
      <c r="X105" s="2">
        <v>3.6992481203007597E-5</v>
      </c>
      <c r="Z105" s="1" t="s">
        <v>6</v>
      </c>
      <c r="AA105" s="1">
        <v>0.249699248120301</v>
      </c>
      <c r="AB105" s="1">
        <v>2.17293233082705E-3</v>
      </c>
      <c r="AC105" s="2">
        <v>3.3082706766898699E-6</v>
      </c>
    </row>
    <row r="106" spans="1:30">
      <c r="A106" s="1" t="s">
        <v>7</v>
      </c>
      <c r="B106" s="1">
        <v>1</v>
      </c>
      <c r="C106" s="1">
        <v>0.454793</v>
      </c>
      <c r="D106" s="1">
        <v>0.41963899999999998</v>
      </c>
      <c r="F106" s="1" t="s">
        <v>7</v>
      </c>
      <c r="G106" s="1">
        <v>0.99999800000000005</v>
      </c>
      <c r="H106" s="1">
        <v>0.29751899999999998</v>
      </c>
      <c r="I106" s="1">
        <v>0.1966</v>
      </c>
      <c r="K106" s="1" t="s">
        <v>7</v>
      </c>
      <c r="L106" s="1">
        <v>0.99992099999999995</v>
      </c>
      <c r="M106" s="1">
        <v>0.18867900000000001</v>
      </c>
      <c r="N106" s="1">
        <v>7.0290000000000005E-2</v>
      </c>
      <c r="P106" s="1" t="s">
        <v>7</v>
      </c>
      <c r="Q106" s="1">
        <v>0.99992000000000003</v>
      </c>
      <c r="R106" s="1">
        <v>9.6039999999999903E-2</v>
      </c>
      <c r="S106" s="1">
        <v>1.661E-2</v>
      </c>
      <c r="U106" s="1" t="s">
        <v>7</v>
      </c>
      <c r="V106" s="1">
        <v>0.999919</v>
      </c>
      <c r="W106" s="1">
        <v>3.5279999999999999E-2</v>
      </c>
      <c r="X106" s="1">
        <v>2.1199999999999002E-3</v>
      </c>
      <c r="Z106" s="1" t="s">
        <v>7</v>
      </c>
      <c r="AA106" s="1">
        <v>0.99995400000000001</v>
      </c>
      <c r="AB106" s="1">
        <v>8.6699999999999607E-3</v>
      </c>
      <c r="AC106" s="1">
        <v>2.40000000000018E-4</v>
      </c>
    </row>
    <row r="107" spans="1:30">
      <c r="A107" s="1" t="s">
        <v>47</v>
      </c>
      <c r="B107" s="1">
        <v>67.024128686327103</v>
      </c>
      <c r="C107" s="1">
        <f>SQRT(350000*0.2*0.05/1050)*1000</f>
        <v>1825.7418583505539</v>
      </c>
      <c r="E107" s="3">
        <f>B107/C107</f>
        <v>3.6710627178630446E-2</v>
      </c>
      <c r="F107" s="1" t="s">
        <v>47</v>
      </c>
      <c r="G107" s="1">
        <v>75.528700906344397</v>
      </c>
      <c r="H107" s="1">
        <f>SQRT(350000*0.2*0.05/1050)*1000</f>
        <v>1825.7418583505539</v>
      </c>
      <c r="J107" s="3">
        <f>G107/H107</f>
        <v>4.1368773225465706E-2</v>
      </c>
      <c r="K107" s="1" t="s">
        <v>47</v>
      </c>
      <c r="L107" s="1">
        <v>93.457943925233707</v>
      </c>
      <c r="M107" s="1">
        <f>SQRT(350000*0.2*0.05/1050)*1000</f>
        <v>1825.7418583505539</v>
      </c>
      <c r="O107" s="3">
        <f>L107/M107</f>
        <v>5.11890240659034E-2</v>
      </c>
      <c r="P107" s="1" t="s">
        <v>47</v>
      </c>
      <c r="Q107" s="1">
        <v>121.506682867558</v>
      </c>
      <c r="R107" s="1">
        <f>SQRT(350000*0.2*0.05/1050)*1000</f>
        <v>1825.7418583505539</v>
      </c>
      <c r="T107" s="3">
        <f>Q107/R107</f>
        <v>6.6551951094188017E-2</v>
      </c>
      <c r="U107" s="1" t="s">
        <v>47</v>
      </c>
      <c r="V107" s="1">
        <v>165.83747927031499</v>
      </c>
      <c r="W107" s="1">
        <f>SQRT(350000*0.2*0.05/1050)*1000</f>
        <v>1825.7418583505539</v>
      </c>
      <c r="Y107" s="3">
        <f>V107/W107</f>
        <v>9.083292827614689E-2</v>
      </c>
      <c r="Z107" s="1" t="s">
        <v>47</v>
      </c>
      <c r="AA107" s="1">
        <v>208.768267223382</v>
      </c>
      <c r="AB107" s="1">
        <f>SQRT(350000*0.2*0.05/1050)*1000</f>
        <v>1825.7418583505539</v>
      </c>
      <c r="AD107" s="3">
        <f>AA107/AB107</f>
        <v>0.11434708924951272</v>
      </c>
    </row>
    <row r="108" spans="1:30">
      <c r="A108" s="1" t="s">
        <v>49</v>
      </c>
      <c r="B108" s="1">
        <v>35.6760613628255</v>
      </c>
      <c r="F108" s="1" t="s">
        <v>49</v>
      </c>
      <c r="G108" s="1">
        <v>50.8905852417303</v>
      </c>
      <c r="K108" s="1" t="s">
        <v>49</v>
      </c>
      <c r="L108" s="1">
        <v>72.046109510086495</v>
      </c>
      <c r="P108" s="1" t="s">
        <v>49</v>
      </c>
      <c r="Q108" s="1">
        <v>102.249488752556</v>
      </c>
      <c r="U108" s="1" t="s">
        <v>49</v>
      </c>
      <c r="V108" s="1">
        <v>147.058823529412</v>
      </c>
      <c r="Z108" s="1" t="s">
        <v>49</v>
      </c>
      <c r="AA108" s="1">
        <v>234.19203747072601</v>
      </c>
    </row>
    <row r="110" spans="1:30">
      <c r="A110" s="1" t="s">
        <v>34</v>
      </c>
      <c r="B110" s="1" t="s">
        <v>0</v>
      </c>
      <c r="G110" s="1" t="s">
        <v>9</v>
      </c>
      <c r="L110" s="1" t="s">
        <v>10</v>
      </c>
      <c r="Q110" s="1" t="s">
        <v>11</v>
      </c>
      <c r="V110" s="1" t="s">
        <v>12</v>
      </c>
      <c r="AA110" s="1" t="s">
        <v>18</v>
      </c>
    </row>
    <row r="111" spans="1:30">
      <c r="B111" s="1" t="s">
        <v>1</v>
      </c>
      <c r="C111" s="1" t="s">
        <v>2</v>
      </c>
      <c r="D111" s="1" t="s">
        <v>3</v>
      </c>
      <c r="G111" s="1" t="s">
        <v>1</v>
      </c>
      <c r="H111" s="1" t="s">
        <v>2</v>
      </c>
      <c r="I111" s="1" t="s">
        <v>3</v>
      </c>
      <c r="L111" s="1" t="s">
        <v>1</v>
      </c>
      <c r="M111" s="1" t="s">
        <v>2</v>
      </c>
      <c r="N111" s="1" t="s">
        <v>3</v>
      </c>
      <c r="Q111" s="1" t="s">
        <v>1</v>
      </c>
      <c r="R111" s="1" t="s">
        <v>2</v>
      </c>
      <c r="S111" s="1" t="s">
        <v>3</v>
      </c>
      <c r="V111" s="1" t="s">
        <v>1</v>
      </c>
      <c r="W111" s="1" t="s">
        <v>2</v>
      </c>
      <c r="X111" s="1" t="s">
        <v>3</v>
      </c>
      <c r="AA111" s="1" t="s">
        <v>1</v>
      </c>
      <c r="AB111" s="1" t="s">
        <v>2</v>
      </c>
      <c r="AC111" s="1" t="s">
        <v>3</v>
      </c>
    </row>
    <row r="112" spans="1:30">
      <c r="A112" s="1" t="s">
        <v>4</v>
      </c>
      <c r="B112" s="1">
        <v>0.62804105072601801</v>
      </c>
      <c r="C112" s="1">
        <v>0.61108320374885605</v>
      </c>
      <c r="D112" s="1">
        <v>0.62422388583563604</v>
      </c>
      <c r="E112" s="3">
        <f>(B112-D112)/B112</f>
        <v>6.0778907461053961E-3</v>
      </c>
      <c r="F112" s="1" t="s">
        <v>4</v>
      </c>
      <c r="G112" s="1">
        <v>0.40791461079604002</v>
      </c>
      <c r="H112" s="1">
        <v>0.35021582172087701</v>
      </c>
      <c r="I112" s="1">
        <v>0.35417292335762601</v>
      </c>
      <c r="J112" s="3">
        <f>(G112-I112)/G112</f>
        <v>0.13174739520493717</v>
      </c>
      <c r="K112" s="1" t="s">
        <v>4</v>
      </c>
      <c r="L112" s="1">
        <v>0.272103739647097</v>
      </c>
      <c r="M112" s="1">
        <v>0.16911980456088099</v>
      </c>
      <c r="N112" s="1">
        <v>0.16380903248230599</v>
      </c>
      <c r="O112" s="3">
        <f>(L112-N112)/L112</f>
        <v>0.39799051385785089</v>
      </c>
      <c r="P112" s="1" t="s">
        <v>4</v>
      </c>
      <c r="Q112" s="1">
        <v>0.19282438788646999</v>
      </c>
      <c r="R112" s="1">
        <v>6.8769438070519398E-2</v>
      </c>
      <c r="S112" s="1">
        <v>5.7394098473731101E-2</v>
      </c>
      <c r="T112" s="3">
        <f>(Q112-S112)/Q112</f>
        <v>0.70235041789670671</v>
      </c>
      <c r="U112" s="1" t="s">
        <v>4</v>
      </c>
      <c r="V112" s="1">
        <v>0.136720134520325</v>
      </c>
      <c r="W112" s="1">
        <v>2.2847903125844199E-2</v>
      </c>
      <c r="X112" s="1">
        <v>1.3165664296899599E-2</v>
      </c>
      <c r="Y112" s="3">
        <f>(V112-X112)/V112</f>
        <v>0.90370354488685523</v>
      </c>
      <c r="Z112" s="1" t="s">
        <v>4</v>
      </c>
      <c r="AA112" s="1">
        <v>9.7345589665218404E-2</v>
      </c>
      <c r="AB112" s="1">
        <v>5.8133360137460899E-3</v>
      </c>
      <c r="AC112" s="1">
        <v>1.61682170667289E-3</v>
      </c>
      <c r="AD112" s="3">
        <f>(AA112-AC112)/AA112</f>
        <v>0.98339090951903108</v>
      </c>
    </row>
    <row r="113" spans="1:30">
      <c r="A113" s="1" t="s">
        <v>5</v>
      </c>
      <c r="B113" s="1">
        <v>1.0000001110000101</v>
      </c>
      <c r="C113" s="1">
        <v>0.64338150929020999</v>
      </c>
      <c r="D113" s="1">
        <v>0.62419939497654797</v>
      </c>
      <c r="E113" s="3">
        <f>(B113-D113)/B113</f>
        <v>0.37580067430958347</v>
      </c>
      <c r="F113" s="1" t="s">
        <v>5</v>
      </c>
      <c r="G113" s="1">
        <v>1.0000000950000101</v>
      </c>
      <c r="H113" s="1">
        <v>0.41766020886087002</v>
      </c>
      <c r="I113" s="1">
        <v>0.35414275992105798</v>
      </c>
      <c r="J113" s="3">
        <f>(G113-I113)/G113</f>
        <v>0.64585727372250457</v>
      </c>
      <c r="K113" s="1" t="s">
        <v>5</v>
      </c>
      <c r="L113" s="1">
        <v>0.999921170986521</v>
      </c>
      <c r="M113" s="1">
        <v>0.271692656249994</v>
      </c>
      <c r="N113" s="1">
        <v>0.16379903910288801</v>
      </c>
      <c r="O113" s="3">
        <f>(L113-N113)/L113</f>
        <v>0.83618804776252098</v>
      </c>
      <c r="P113" s="1" t="s">
        <v>5</v>
      </c>
      <c r="Q113" s="1">
        <v>0.99992019698427803</v>
      </c>
      <c r="R113" s="1">
        <v>0.16985295287852201</v>
      </c>
      <c r="S113" s="1">
        <v>5.7390499003839003E-2</v>
      </c>
      <c r="T113" s="3">
        <f>(Q113-S113)/Q113</f>
        <v>0.94260492069574497</v>
      </c>
      <c r="U113" s="1" t="s">
        <v>5</v>
      </c>
      <c r="V113" s="1">
        <v>0.99991696016940002</v>
      </c>
      <c r="W113" s="1">
        <v>8.4636049097624302E-2</v>
      </c>
      <c r="X113" s="1">
        <v>1.3131298323272599E-2</v>
      </c>
      <c r="Y113" s="3">
        <f>(V113-X113)/V113</f>
        <v>0.98686761116538313</v>
      </c>
      <c r="Z113" s="1" t="s">
        <v>5</v>
      </c>
      <c r="AA113" s="1">
        <v>0.99992833211954002</v>
      </c>
      <c r="AB113" s="1">
        <v>3.0188820247134499E-2</v>
      </c>
      <c r="AC113" s="1">
        <v>1.66189938956054E-3</v>
      </c>
      <c r="AD113" s="3">
        <f>(AA113-AC113)/AA113</f>
        <v>0.99833798149709607</v>
      </c>
    </row>
    <row r="114" spans="1:30">
      <c r="A114" s="1" t="s">
        <v>6</v>
      </c>
      <c r="B114" s="1">
        <v>2.3026691729323301</v>
      </c>
      <c r="C114" s="1">
        <v>1.1578345864661701</v>
      </c>
      <c r="D114" s="1">
        <v>1.5513007518797001E-2</v>
      </c>
      <c r="F114" s="1" t="s">
        <v>6</v>
      </c>
      <c r="G114" s="1">
        <v>1.49594736842105</v>
      </c>
      <c r="H114" s="1">
        <v>0.66329323308270705</v>
      </c>
      <c r="I114" s="1">
        <v>8.7906766917293204E-3</v>
      </c>
      <c r="K114" s="1" t="s">
        <v>6</v>
      </c>
      <c r="L114" s="1">
        <v>0.99792481203007499</v>
      </c>
      <c r="M114" s="1">
        <v>0.32022556390977402</v>
      </c>
      <c r="N114" s="1">
        <v>4.0634586466165397E-3</v>
      </c>
      <c r="P114" s="1" t="s">
        <v>6</v>
      </c>
      <c r="Q114" s="1">
        <v>0.70710526315789501</v>
      </c>
      <c r="R114" s="1">
        <v>0.13018045112782001</v>
      </c>
      <c r="S114" s="1">
        <v>1.4232330827067599E-3</v>
      </c>
      <c r="U114" s="1" t="s">
        <v>6</v>
      </c>
      <c r="V114" s="1">
        <v>0.50130075187969902</v>
      </c>
      <c r="W114" s="1">
        <v>4.3240601503759399E-2</v>
      </c>
      <c r="X114" s="1">
        <v>3.2639097744360801E-4</v>
      </c>
      <c r="Z114" s="1" t="s">
        <v>6</v>
      </c>
      <c r="AA114" s="1">
        <v>0.35688721804511297</v>
      </c>
      <c r="AB114" s="1">
        <v>1.09999999999999E-2</v>
      </c>
      <c r="AC114" s="2">
        <v>4.0075187969924902E-5</v>
      </c>
    </row>
    <row r="115" spans="1:30">
      <c r="A115" s="1" t="s">
        <v>7</v>
      </c>
      <c r="B115" s="1">
        <v>1</v>
      </c>
      <c r="C115" s="1">
        <v>0.66069999999999995</v>
      </c>
      <c r="D115" s="1">
        <v>0.65901799999999999</v>
      </c>
      <c r="E115" s="3"/>
      <c r="F115" s="1" t="s">
        <v>7</v>
      </c>
      <c r="G115" s="1">
        <v>1</v>
      </c>
      <c r="H115" s="1">
        <v>0.42871900000000002</v>
      </c>
      <c r="I115" s="1">
        <v>0.37342599999999998</v>
      </c>
      <c r="K115" s="1" t="s">
        <v>7</v>
      </c>
      <c r="L115" s="1">
        <v>0.99992099999999995</v>
      </c>
      <c r="M115" s="1">
        <v>0.27881600000000001</v>
      </c>
      <c r="N115" s="1">
        <v>0.17261899999999999</v>
      </c>
      <c r="P115" s="1" t="s">
        <v>7</v>
      </c>
      <c r="Q115" s="1">
        <v>0.99992000000000003</v>
      </c>
      <c r="R115" s="1">
        <v>0.174263</v>
      </c>
      <c r="S115" s="1">
        <v>6.046E-2</v>
      </c>
      <c r="U115" s="1" t="s">
        <v>7</v>
      </c>
      <c r="V115" s="1">
        <v>0.999919</v>
      </c>
      <c r="W115" s="1">
        <v>8.6812999999999904E-2</v>
      </c>
      <c r="X115" s="1">
        <v>1.3829999999999801E-2</v>
      </c>
      <c r="Z115" s="1" t="s">
        <v>7</v>
      </c>
      <c r="AA115" s="1">
        <v>0.99992999999999999</v>
      </c>
      <c r="AB115" s="1">
        <v>3.0959999999999901E-2</v>
      </c>
      <c r="AC115" s="1">
        <v>1.74999999999992E-3</v>
      </c>
    </row>
    <row r="116" spans="1:30">
      <c r="A116" s="1" t="s">
        <v>47</v>
      </c>
      <c r="B116" s="1">
        <v>122.699386503067</v>
      </c>
      <c r="C116" s="1">
        <f>SQRT(350000*0.4*0.05/1050)*1000</f>
        <v>2581.9888974716114</v>
      </c>
      <c r="E116" s="3">
        <f>B116/C116</f>
        <v>4.7521268051624557E-2</v>
      </c>
      <c r="F116" s="1" t="s">
        <v>47</v>
      </c>
      <c r="G116" s="1">
        <v>128.20512820512801</v>
      </c>
      <c r="H116" s="1">
        <f>SQRT(350000*0.4*0.05/1050)*1000</f>
        <v>2581.9888974716114</v>
      </c>
      <c r="J116" s="3">
        <f>G116/H116</f>
        <v>4.9653632643684754E-2</v>
      </c>
      <c r="K116" s="1" t="s">
        <v>47</v>
      </c>
      <c r="L116" s="1">
        <v>145.98540145985399</v>
      </c>
      <c r="M116" s="1">
        <f>SQRT(350000*0.4*0.05/1050)*1000</f>
        <v>2581.9888974716114</v>
      </c>
      <c r="O116" s="3">
        <f>L116/M116</f>
        <v>5.6539902864341837E-2</v>
      </c>
      <c r="P116" s="1" t="s">
        <v>47</v>
      </c>
      <c r="Q116" s="1">
        <v>181.48820326678799</v>
      </c>
      <c r="R116" s="1">
        <f>SQRT(350000*0.4*0.05/1050)*1000</f>
        <v>2581.9888974716114</v>
      </c>
      <c r="T116" s="3">
        <f>Q116/R116</f>
        <v>7.0290078878537637E-2</v>
      </c>
      <c r="U116" s="1" t="s">
        <v>47</v>
      </c>
      <c r="V116" s="1">
        <v>236.96682464455</v>
      </c>
      <c r="W116" s="1">
        <f>SQRT(350000*0.4*0.05/1050)*1000</f>
        <v>2581.9888974716114</v>
      </c>
      <c r="Y116" s="3">
        <f>V116/W116</f>
        <v>9.1776856545199542E-2</v>
      </c>
      <c r="Z116" s="1" t="s">
        <v>47</v>
      </c>
      <c r="AA116" s="1">
        <v>328.947368421053</v>
      </c>
      <c r="AB116" s="1">
        <f>SQRT(350000*0.4*0.05/1050)*1000</f>
        <v>2581.9888974716114</v>
      </c>
      <c r="AD116" s="3">
        <f>AA116/AB116</f>
        <v>0.12740076796734937</v>
      </c>
    </row>
    <row r="117" spans="1:30">
      <c r="A117" s="1" t="s">
        <v>49</v>
      </c>
      <c r="B117" s="1">
        <v>51.652892561983499</v>
      </c>
      <c r="F117" s="1" t="s">
        <v>49</v>
      </c>
      <c r="G117" s="1">
        <v>70.077084793272604</v>
      </c>
      <c r="K117" s="1" t="s">
        <v>49</v>
      </c>
      <c r="L117" s="1">
        <v>99.900099900099903</v>
      </c>
      <c r="P117" s="1" t="s">
        <v>49</v>
      </c>
      <c r="Q117" s="1">
        <v>141.24293785310701</v>
      </c>
      <c r="U117" s="1" t="s">
        <v>49</v>
      </c>
      <c r="V117" s="1">
        <v>200</v>
      </c>
      <c r="Z117" s="1" t="s">
        <v>49</v>
      </c>
      <c r="AA117" s="1">
        <v>291.54518950437301</v>
      </c>
    </row>
    <row r="119" spans="1:30">
      <c r="A119" s="1" t="s">
        <v>33</v>
      </c>
      <c r="B119" s="1" t="s">
        <v>0</v>
      </c>
      <c r="G119" s="1" t="s">
        <v>9</v>
      </c>
      <c r="L119" s="1" t="s">
        <v>10</v>
      </c>
      <c r="Q119" s="1" t="s">
        <v>11</v>
      </c>
      <c r="V119" s="1" t="s">
        <v>12</v>
      </c>
      <c r="AA119" s="1" t="s">
        <v>13</v>
      </c>
    </row>
    <row r="120" spans="1:30">
      <c r="B120" s="1" t="s">
        <v>1</v>
      </c>
      <c r="C120" s="1" t="s">
        <v>2</v>
      </c>
      <c r="D120" s="1" t="s">
        <v>3</v>
      </c>
      <c r="G120" s="1" t="s">
        <v>1</v>
      </c>
      <c r="H120" s="1" t="s">
        <v>2</v>
      </c>
      <c r="I120" s="1" t="s">
        <v>3</v>
      </c>
      <c r="L120" s="1" t="s">
        <v>1</v>
      </c>
      <c r="M120" s="1" t="s">
        <v>2</v>
      </c>
      <c r="N120" s="1" t="s">
        <v>3</v>
      </c>
      <c r="Q120" s="1" t="s">
        <v>1</v>
      </c>
      <c r="R120" s="1" t="s">
        <v>2</v>
      </c>
      <c r="S120" s="1" t="s">
        <v>3</v>
      </c>
      <c r="V120" s="1" t="s">
        <v>1</v>
      </c>
      <c r="W120" s="1" t="s">
        <v>2</v>
      </c>
      <c r="X120" s="1" t="s">
        <v>3</v>
      </c>
      <c r="AA120" s="1" t="s">
        <v>1</v>
      </c>
      <c r="AB120" s="1" t="s">
        <v>2</v>
      </c>
      <c r="AC120" s="1" t="s">
        <v>3</v>
      </c>
    </row>
    <row r="121" spans="1:30">
      <c r="A121" s="1" t="s">
        <v>4</v>
      </c>
      <c r="B121" s="1">
        <v>0.76179629715090902</v>
      </c>
      <c r="C121" s="1">
        <v>0.75528104272829</v>
      </c>
      <c r="D121" s="1">
        <v>0.76629515911644097</v>
      </c>
      <c r="E121" s="3">
        <f>(B121-D121)/B121</f>
        <v>-5.9055970504943859E-3</v>
      </c>
      <c r="F121" s="1" t="s">
        <v>4</v>
      </c>
      <c r="G121" s="1">
        <v>0.52731778447815802</v>
      </c>
      <c r="H121" s="1">
        <v>0.49007635198231603</v>
      </c>
      <c r="I121" s="1">
        <v>0.49495322849495799</v>
      </c>
      <c r="J121" s="3">
        <f>(G121-I121)/G121</f>
        <v>6.137580968415187E-2</v>
      </c>
      <c r="K121" s="1" t="s">
        <v>4</v>
      </c>
      <c r="L121" s="1">
        <v>0.34083978468890003</v>
      </c>
      <c r="M121" s="1">
        <v>0.25944335530122198</v>
      </c>
      <c r="N121" s="1">
        <v>0.25684366166317901</v>
      </c>
      <c r="O121" s="3">
        <f>(L121-N121)/L121</f>
        <v>0.24643872810325854</v>
      </c>
      <c r="P121" s="1" t="s">
        <v>4</v>
      </c>
      <c r="Q121" s="1">
        <v>0.23559651623053199</v>
      </c>
      <c r="R121" s="1">
        <v>0.116956952654637</v>
      </c>
      <c r="S121" s="1">
        <v>0.10746494095124701</v>
      </c>
      <c r="T121" s="3">
        <f>(Q121-S121)/Q121</f>
        <v>0.54386022904476139</v>
      </c>
      <c r="U121" s="1" t="s">
        <v>4</v>
      </c>
      <c r="V121" s="1">
        <v>0.16776920832970799</v>
      </c>
      <c r="W121" s="1">
        <v>4.3735342650196497E-2</v>
      </c>
      <c r="X121" s="1">
        <v>3.1881304038583497E-2</v>
      </c>
      <c r="Y121" s="3">
        <f>(V121-X121)/V121</f>
        <v>0.80996927650794626</v>
      </c>
      <c r="Z121" s="1" t="s">
        <v>4</v>
      </c>
      <c r="AA121" s="1">
        <v>0.119527257504923</v>
      </c>
      <c r="AB121" s="1">
        <v>1.30642489458736E-2</v>
      </c>
      <c r="AC121" s="1">
        <v>5.7867199146339997E-3</v>
      </c>
      <c r="AD121" s="3">
        <f>(AA121-AC121)/AA121</f>
        <v>0.95158660848220611</v>
      </c>
    </row>
    <row r="122" spans="1:30">
      <c r="A122" s="1" t="s">
        <v>5</v>
      </c>
      <c r="B122" s="1">
        <v>0.99999971200008397</v>
      </c>
      <c r="C122" s="1">
        <v>0.77368890599201001</v>
      </c>
      <c r="D122" s="1">
        <v>0.76626540701628598</v>
      </c>
      <c r="E122" s="3">
        <f>(B122-D122)/B122</f>
        <v>0.2337343722992776</v>
      </c>
      <c r="F122" s="1" t="s">
        <v>5</v>
      </c>
      <c r="G122" s="1">
        <v>1.0000000570000001</v>
      </c>
      <c r="H122" s="1">
        <v>0.53553118522264398</v>
      </c>
      <c r="I122" s="1">
        <v>0.49493540703341898</v>
      </c>
      <c r="J122" s="3">
        <f>(G122-I122)/G122</f>
        <v>0.50506462117789763</v>
      </c>
      <c r="K122" s="1" t="s">
        <v>5</v>
      </c>
      <c r="L122" s="1">
        <v>0.99991987600993604</v>
      </c>
      <c r="M122" s="1">
        <v>0.34312886937172299</v>
      </c>
      <c r="N122" s="1">
        <v>0.25683453134699402</v>
      </c>
      <c r="O122" s="3">
        <f>(L122-N122)/L122</f>
        <v>0.74314488839659598</v>
      </c>
      <c r="P122" s="1" t="s">
        <v>5</v>
      </c>
      <c r="Q122" s="1">
        <v>0.99991974002086703</v>
      </c>
      <c r="R122" s="1">
        <v>0.223925126374793</v>
      </c>
      <c r="S122" s="1">
        <v>0.107459307789412</v>
      </c>
      <c r="T122" s="3">
        <f>(Q122-S122)/Q122</f>
        <v>0.89253206683651476</v>
      </c>
      <c r="U122" s="1" t="s">
        <v>5</v>
      </c>
      <c r="V122" s="1">
        <v>0.999920830013458</v>
      </c>
      <c r="W122" s="1">
        <v>0.12923845391109701</v>
      </c>
      <c r="X122" s="1">
        <v>3.1841869932306498E-2</v>
      </c>
      <c r="Y122" s="3">
        <f>(V122-X122)/V122</f>
        <v>0.96815560894768238</v>
      </c>
      <c r="Z122" s="1" t="s">
        <v>5</v>
      </c>
      <c r="AA122" s="1">
        <v>0.9999228600108</v>
      </c>
      <c r="AB122" s="1">
        <v>5.6163898561238101E-2</v>
      </c>
      <c r="AC122" s="1">
        <v>5.7472827619844298E-3</v>
      </c>
      <c r="AD122" s="3">
        <f>(AA122-AC122)/AA122</f>
        <v>0.99425227385848303</v>
      </c>
    </row>
    <row r="123" spans="1:30">
      <c r="A123" s="1" t="s">
        <v>6</v>
      </c>
      <c r="B123" s="1">
        <v>2.7974285714285698</v>
      </c>
      <c r="C123" s="1">
        <v>1.4233984962406001</v>
      </c>
      <c r="D123" s="1">
        <v>2.2924812030075199E-2</v>
      </c>
      <c r="F123" s="1" t="s">
        <v>6</v>
      </c>
      <c r="G123" s="1">
        <v>1.9367969924812001</v>
      </c>
      <c r="H123" s="1">
        <v>0.923255639097744</v>
      </c>
      <c r="I123" s="1">
        <v>1.47908270676692E-2</v>
      </c>
      <c r="K123" s="1" t="s">
        <v>6</v>
      </c>
      <c r="L123" s="1">
        <v>1.2519924812030101</v>
      </c>
      <c r="M123" s="1">
        <v>0.48865413533834601</v>
      </c>
      <c r="N123" s="1">
        <v>7.6706015037593901E-3</v>
      </c>
      <c r="P123" s="1" t="s">
        <v>6</v>
      </c>
      <c r="Q123" s="1">
        <v>0.86538345864661703</v>
      </c>
      <c r="R123" s="1">
        <v>0.220248120300752</v>
      </c>
      <c r="S123" s="1">
        <v>3.2084962406015E-3</v>
      </c>
      <c r="U123" s="1" t="s">
        <v>6</v>
      </c>
      <c r="V123" s="1">
        <v>0.61619548872180496</v>
      </c>
      <c r="W123" s="1">
        <v>8.2345864661654194E-2</v>
      </c>
      <c r="X123" s="1">
        <v>9.5165413533834103E-4</v>
      </c>
      <c r="Z123" s="1" t="s">
        <v>6</v>
      </c>
      <c r="AA123" s="1">
        <v>0.43896992481203001</v>
      </c>
      <c r="AB123" s="1">
        <v>2.4593984962405901E-2</v>
      </c>
      <c r="AC123" s="1">
        <v>1.72706766917292E-4</v>
      </c>
    </row>
    <row r="124" spans="1:30">
      <c r="A124" s="1" t="s">
        <v>7</v>
      </c>
      <c r="B124" s="1">
        <v>1</v>
      </c>
      <c r="C124" s="1">
        <v>0.78793100000000005</v>
      </c>
      <c r="D124" s="1">
        <v>0.79517899999999997</v>
      </c>
      <c r="F124" s="1" t="s">
        <v>7</v>
      </c>
      <c r="G124" s="1">
        <v>1</v>
      </c>
      <c r="H124" s="1">
        <v>0.54518</v>
      </c>
      <c r="I124" s="1">
        <v>0.51304300000000003</v>
      </c>
      <c r="K124" s="1" t="s">
        <v>7</v>
      </c>
      <c r="L124" s="1">
        <v>0.99992000000000003</v>
      </c>
      <c r="M124" s="1">
        <v>0.34922900000000001</v>
      </c>
      <c r="N124" s="1">
        <v>0.266067</v>
      </c>
      <c r="P124" s="1" t="s">
        <v>7</v>
      </c>
      <c r="Q124" s="1">
        <v>0.99992000000000003</v>
      </c>
      <c r="R124" s="1">
        <v>0.22786799999999999</v>
      </c>
      <c r="S124" s="1">
        <v>0.11129</v>
      </c>
      <c r="U124" s="1" t="s">
        <v>7</v>
      </c>
      <c r="V124" s="1">
        <v>0.99992099999999995</v>
      </c>
      <c r="W124" s="1">
        <v>0.131493</v>
      </c>
      <c r="X124" s="1">
        <v>3.2969999999999902E-2</v>
      </c>
      <c r="Z124" s="1" t="s">
        <v>7</v>
      </c>
      <c r="AA124" s="1">
        <v>0.99992300000000001</v>
      </c>
      <c r="AB124" s="1">
        <v>5.7134999999999901E-2</v>
      </c>
      <c r="AC124" s="1">
        <v>5.9499999999998998E-3</v>
      </c>
    </row>
    <row r="125" spans="1:30">
      <c r="A125" s="1" t="s">
        <v>47</v>
      </c>
      <c r="B125" s="1">
        <v>178.57142857142901</v>
      </c>
      <c r="C125" s="1">
        <f>SQRT(350000*0.6*0.05/1050)*1000</f>
        <v>3162.2776601683795</v>
      </c>
      <c r="E125" s="3">
        <f>B125/C125</f>
        <v>5.6469243931578338E-2</v>
      </c>
      <c r="F125" s="1" t="s">
        <v>47</v>
      </c>
      <c r="G125" s="1">
        <v>183.15018315018301</v>
      </c>
      <c r="H125" s="1">
        <f>SQRT(350000*0.6*0.05/1050)*1000</f>
        <v>3162.2776601683795</v>
      </c>
      <c r="J125" s="3">
        <f>G125/H125</f>
        <v>5.7917173263157082E-2</v>
      </c>
      <c r="K125" s="1" t="s">
        <v>47</v>
      </c>
      <c r="L125" s="1">
        <v>197.23865877712001</v>
      </c>
      <c r="M125" s="1">
        <f>SQRT(350000*0.6*0.05/1050)*1000</f>
        <v>3162.2776601683795</v>
      </c>
      <c r="O125" s="3">
        <f>L125/M125</f>
        <v>6.2372340437246043E-2</v>
      </c>
      <c r="P125" s="1" t="s">
        <v>47</v>
      </c>
      <c r="Q125" s="1">
        <v>234.741784037559</v>
      </c>
      <c r="R125" s="1">
        <f>SQRT(350000*0.6*0.05/1050)*1000</f>
        <v>3162.2776601683795</v>
      </c>
      <c r="T125" s="3">
        <f>Q125/R125</f>
        <v>7.4231869957004301E-2</v>
      </c>
      <c r="U125" s="1" t="s">
        <v>47</v>
      </c>
      <c r="V125" s="1">
        <v>299.40119760479001</v>
      </c>
      <c r="W125" s="1">
        <f>SQRT(350000*0.6*0.05/1050)*1000</f>
        <v>3162.2776601683795</v>
      </c>
      <c r="Y125" s="3">
        <f>V125/W125</f>
        <v>9.4678971861328592E-2</v>
      </c>
      <c r="Z125" s="1" t="s">
        <v>47</v>
      </c>
      <c r="AA125" s="1">
        <v>392.15686274509801</v>
      </c>
      <c r="AB125" s="1">
        <f>SQRT(350000*0.6*0.05/1050)*1000</f>
        <v>3162.2776601683795</v>
      </c>
      <c r="AD125" s="3">
        <f>AA125/AB125</f>
        <v>0.12401088863405407</v>
      </c>
    </row>
    <row r="126" spans="1:30">
      <c r="A126" s="1" t="s">
        <v>49</v>
      </c>
      <c r="B126" s="1">
        <v>67.750677506775105</v>
      </c>
      <c r="F126" s="1" t="s">
        <v>49</v>
      </c>
      <c r="G126" s="1">
        <v>86.058519793459595</v>
      </c>
      <c r="K126" s="1" t="s">
        <v>49</v>
      </c>
      <c r="L126" s="1">
        <v>120.772946859903</v>
      </c>
      <c r="P126" s="1" t="s">
        <v>49</v>
      </c>
      <c r="Q126" s="1">
        <v>172.11703958691899</v>
      </c>
      <c r="U126" s="1" t="s">
        <v>49</v>
      </c>
      <c r="V126" s="1">
        <v>243.90243902438999</v>
      </c>
      <c r="Z126" s="1" t="s">
        <v>49</v>
      </c>
      <c r="AA126" s="1">
        <v>341.29692832764499</v>
      </c>
    </row>
    <row r="128" spans="1:30">
      <c r="A128" s="1" t="s">
        <v>32</v>
      </c>
      <c r="B128" s="1" t="s">
        <v>0</v>
      </c>
      <c r="G128" s="1" t="s">
        <v>9</v>
      </c>
      <c r="L128" s="1" t="s">
        <v>10</v>
      </c>
      <c r="Q128" s="1" t="s">
        <v>11</v>
      </c>
      <c r="V128" s="1" t="s">
        <v>12</v>
      </c>
      <c r="AA128" s="1" t="s">
        <v>13</v>
      </c>
    </row>
    <row r="129" spans="1:30">
      <c r="B129" s="1" t="s">
        <v>1</v>
      </c>
      <c r="C129" s="1" t="s">
        <v>2</v>
      </c>
      <c r="D129" s="1" t="s">
        <v>3</v>
      </c>
      <c r="G129" s="1" t="s">
        <v>1</v>
      </c>
      <c r="H129" s="1" t="s">
        <v>2</v>
      </c>
      <c r="I129" s="1" t="s">
        <v>3</v>
      </c>
      <c r="L129" s="1" t="s">
        <v>1</v>
      </c>
      <c r="M129" s="1" t="s">
        <v>2</v>
      </c>
      <c r="N129" s="1" t="s">
        <v>3</v>
      </c>
      <c r="Q129" s="1" t="s">
        <v>1</v>
      </c>
      <c r="R129" s="1" t="s">
        <v>2</v>
      </c>
      <c r="S129" s="1" t="s">
        <v>3</v>
      </c>
      <c r="V129" s="1" t="s">
        <v>1</v>
      </c>
      <c r="W129" s="1" t="s">
        <v>2</v>
      </c>
      <c r="X129" s="1" t="s">
        <v>3</v>
      </c>
      <c r="AA129" s="1" t="s">
        <v>1</v>
      </c>
      <c r="AB129" s="1" t="s">
        <v>2</v>
      </c>
      <c r="AC129" s="1" t="s">
        <v>3</v>
      </c>
    </row>
    <row r="130" spans="1:30">
      <c r="A130" s="1" t="s">
        <v>4</v>
      </c>
      <c r="B130" s="1">
        <v>0.83989235326469003</v>
      </c>
      <c r="C130" s="1">
        <v>0.83780995508840805</v>
      </c>
      <c r="D130" s="1">
        <v>0.84699688346693602</v>
      </c>
      <c r="E130" s="3">
        <f>(B130-D130)/B130</f>
        <v>-8.4588580603579093E-3</v>
      </c>
      <c r="F130" s="1" t="s">
        <v>4</v>
      </c>
      <c r="G130" s="1">
        <v>0.62465572234880495</v>
      </c>
      <c r="H130" s="1">
        <v>0.59942748340046403</v>
      </c>
      <c r="I130" s="1">
        <v>0.60450357902659801</v>
      </c>
      <c r="J130" s="3">
        <f>(G130-I130)/G130</f>
        <v>3.2261200211905004E-2</v>
      </c>
      <c r="K130" s="1" t="s">
        <v>4</v>
      </c>
      <c r="L130" s="1">
        <v>0.40623513940457101</v>
      </c>
      <c r="M130" s="1">
        <v>0.341790843407909</v>
      </c>
      <c r="N130" s="1">
        <v>0.34081705926908801</v>
      </c>
      <c r="O130" s="3">
        <f>(L130-N130)/L130</f>
        <v>0.16103501098247661</v>
      </c>
      <c r="P130" s="1" t="s">
        <v>4</v>
      </c>
      <c r="Q130" s="1">
        <v>0.27235183649066802</v>
      </c>
      <c r="R130" s="1">
        <v>0.164640931519456</v>
      </c>
      <c r="S130" s="1">
        <v>0.15703693871286201</v>
      </c>
      <c r="T130" s="3">
        <f>(Q130-S130)/Q130</f>
        <v>0.42340414980736585</v>
      </c>
      <c r="U130" s="1" t="s">
        <v>4</v>
      </c>
      <c r="V130" s="1">
        <v>0.19362140479263101</v>
      </c>
      <c r="W130" s="1">
        <v>6.6600541890554907E-2</v>
      </c>
      <c r="X130" s="1">
        <v>5.4367333870391402E-2</v>
      </c>
      <c r="Y130" s="3">
        <f>(V130-X130)/V130</f>
        <v>0.71920803937654032</v>
      </c>
      <c r="Z130" s="1" t="s">
        <v>4</v>
      </c>
      <c r="AA130" s="1">
        <v>0.13809353866100599</v>
      </c>
      <c r="AB130" s="1">
        <v>2.1948238995086598E-2</v>
      </c>
      <c r="AC130" s="1">
        <v>1.2298653693512299E-2</v>
      </c>
      <c r="AD130" s="3">
        <f>(AA130-AC130)/AA130</f>
        <v>0.91093968760042277</v>
      </c>
    </row>
    <row r="131" spans="1:30">
      <c r="A131" s="1" t="s">
        <v>5</v>
      </c>
      <c r="B131" s="1">
        <v>0.99999981500003499</v>
      </c>
      <c r="C131" s="1">
        <v>0.84953331253613396</v>
      </c>
      <c r="D131" s="1">
        <v>0.84696933392335505</v>
      </c>
      <c r="E131" s="3">
        <f>(B131-D131)/B131</f>
        <v>0.15303050938731882</v>
      </c>
      <c r="F131" s="1" t="s">
        <v>5</v>
      </c>
      <c r="G131" s="1">
        <v>1.00000036300013</v>
      </c>
      <c r="H131" s="1">
        <v>0.63187745760580005</v>
      </c>
      <c r="I131" s="1">
        <v>0.60448477770248898</v>
      </c>
      <c r="J131" s="3">
        <f>(G131-I131)/G131</f>
        <v>0.39551544172548425</v>
      </c>
      <c r="K131" s="1" t="s">
        <v>5</v>
      </c>
      <c r="L131" s="1">
        <v>0.99992011999041397</v>
      </c>
      <c r="M131" s="1">
        <v>0.40932668515672099</v>
      </c>
      <c r="N131" s="1">
        <v>0.34081378074993102</v>
      </c>
      <c r="O131" s="3">
        <f>(L131-N131)/L131</f>
        <v>0.65915899286715196</v>
      </c>
      <c r="P131" s="1" t="s">
        <v>5</v>
      </c>
      <c r="Q131" s="1">
        <v>0.99992001399888097</v>
      </c>
      <c r="R131" s="1">
        <v>0.266097402206458</v>
      </c>
      <c r="S131" s="1">
        <v>0.157036421440405</v>
      </c>
      <c r="T131" s="3">
        <f>(Q131-S131)/Q131</f>
        <v>0.84295101683945217</v>
      </c>
      <c r="U131" s="1" t="s">
        <v>5</v>
      </c>
      <c r="V131" s="1">
        <v>0.99992161095210697</v>
      </c>
      <c r="W131" s="1">
        <v>0.165500134091774</v>
      </c>
      <c r="X131" s="1">
        <v>5.43600584924556E-2</v>
      </c>
      <c r="Y131" s="3">
        <f>(V131-X131)/V131</f>
        <v>0.94563567994025555</v>
      </c>
      <c r="Z131" s="1" t="s">
        <v>5</v>
      </c>
      <c r="AA131" s="1">
        <v>0.99992066402665902</v>
      </c>
      <c r="AB131" s="1">
        <v>8.15423622980984E-2</v>
      </c>
      <c r="AC131" s="1">
        <v>1.23046156366879E-2</v>
      </c>
      <c r="AD131" s="3">
        <f>(AA131-AC131)/AA131</f>
        <v>0.9876944080872001</v>
      </c>
    </row>
    <row r="132" spans="1:30">
      <c r="A132" s="1" t="s">
        <v>6</v>
      </c>
      <c r="B132" s="1">
        <v>3.0880526315789498</v>
      </c>
      <c r="C132" s="1">
        <v>1.57596992481203</v>
      </c>
      <c r="D132" s="1">
        <v>2.9001127819548899E-2</v>
      </c>
      <c r="F132" s="1" t="s">
        <v>6</v>
      </c>
      <c r="G132" s="1">
        <v>2.2970601503759398</v>
      </c>
      <c r="H132" s="1">
        <v>1.1272255639097699</v>
      </c>
      <c r="I132" s="1">
        <v>2.0680225563909801E-2</v>
      </c>
      <c r="K132" s="1" t="s">
        <v>6</v>
      </c>
      <c r="L132" s="1">
        <v>1.49401503759399</v>
      </c>
      <c r="M132" s="1">
        <v>0.64259398496240605</v>
      </c>
      <c r="N132" s="1">
        <v>1.1652105263157899E-2</v>
      </c>
      <c r="P132" s="1" t="s">
        <v>6</v>
      </c>
      <c r="Q132" s="1">
        <v>1.0016390977443601</v>
      </c>
      <c r="R132" s="1">
        <v>0.30949624060150399</v>
      </c>
      <c r="S132" s="1">
        <v>5.3673684210526302E-3</v>
      </c>
      <c r="U132" s="1" t="s">
        <v>6</v>
      </c>
      <c r="V132" s="1">
        <v>0.71205263157894705</v>
      </c>
      <c r="W132" s="1">
        <v>0.12518045112782</v>
      </c>
      <c r="X132" s="1">
        <v>1.85789473684211E-3</v>
      </c>
      <c r="Z132" s="1" t="s">
        <v>6</v>
      </c>
      <c r="AA132" s="1">
        <v>0.50781203007518905</v>
      </c>
      <c r="AB132" s="1">
        <v>4.1248120300751999E-2</v>
      </c>
      <c r="AC132" s="1">
        <v>4.2022556390976901E-4</v>
      </c>
    </row>
    <row r="133" spans="1:30">
      <c r="A133" s="1" t="s">
        <v>7</v>
      </c>
      <c r="B133" s="1">
        <v>1</v>
      </c>
      <c r="C133" s="1">
        <v>0.86144200000000004</v>
      </c>
      <c r="D133" s="1">
        <v>0.87118399999999996</v>
      </c>
      <c r="F133" s="1" t="s">
        <v>7</v>
      </c>
      <c r="G133" s="1">
        <v>1</v>
      </c>
      <c r="H133" s="1">
        <v>0.64053899999999997</v>
      </c>
      <c r="I133" s="1">
        <v>0.62122900000000003</v>
      </c>
      <c r="K133" s="1" t="s">
        <v>7</v>
      </c>
      <c r="L133" s="1">
        <v>0.99992000000000003</v>
      </c>
      <c r="M133" s="1">
        <v>0.41484100000000002</v>
      </c>
      <c r="N133" s="1">
        <v>0.35003400000000001</v>
      </c>
      <c r="P133" s="1" t="s">
        <v>7</v>
      </c>
      <c r="Q133" s="1">
        <v>0.99992000000000003</v>
      </c>
      <c r="R133" s="1">
        <v>0.26964500000000002</v>
      </c>
      <c r="S133" s="1">
        <v>0.16123899999999999</v>
      </c>
      <c r="U133" s="1" t="s">
        <v>7</v>
      </c>
      <c r="V133" s="1">
        <v>0.99992099999999995</v>
      </c>
      <c r="W133" s="1">
        <v>0.167685</v>
      </c>
      <c r="X133" s="1">
        <v>5.5805E-2</v>
      </c>
      <c r="Z133" s="1" t="s">
        <v>7</v>
      </c>
      <c r="AA133" s="1">
        <v>0.99992099999999995</v>
      </c>
      <c r="AB133" s="1">
        <v>8.2609000000000002E-2</v>
      </c>
      <c r="AC133" s="1">
        <v>1.26299999999999E-2</v>
      </c>
    </row>
    <row r="134" spans="1:30">
      <c r="A134" s="1" t="s">
        <v>47</v>
      </c>
      <c r="B134" s="1">
        <v>235.84905660377399</v>
      </c>
      <c r="C134" s="1">
        <f>SQRT(350000*0.8*0.05/1050)*1000</f>
        <v>3651.4837167011078</v>
      </c>
      <c r="E134" s="3">
        <f>B134/C134</f>
        <v>6.4589924234099885E-2</v>
      </c>
      <c r="F134" s="1" t="s">
        <v>47</v>
      </c>
      <c r="G134" s="1">
        <v>237.529691211401</v>
      </c>
      <c r="H134" s="1">
        <f>SQRT(350000*0.8*0.05/1050)*1000</f>
        <v>3651.4837167011078</v>
      </c>
      <c r="J134" s="3">
        <f>G134/H134</f>
        <v>6.5050184976860465E-2</v>
      </c>
      <c r="K134" s="1" t="s">
        <v>47</v>
      </c>
      <c r="L134" s="1">
        <v>250.62656641603999</v>
      </c>
      <c r="M134" s="1">
        <f>SQRT(350000*0.8*0.05/1050)*1000</f>
        <v>3651.4837167011078</v>
      </c>
      <c r="O134" s="3">
        <f>L134/M134</f>
        <v>6.8636911968065886E-2</v>
      </c>
      <c r="P134" s="1" t="s">
        <v>47</v>
      </c>
      <c r="Q134" s="1">
        <v>285.71428571428601</v>
      </c>
      <c r="R134" s="1">
        <f>SQRT(350000*0.8*0.05/1050)*1000</f>
        <v>3651.4837167011078</v>
      </c>
      <c r="T134" s="3">
        <f>Q134/R134</f>
        <v>7.8246079643595229E-2</v>
      </c>
      <c r="U134" s="1" t="s">
        <v>47</v>
      </c>
      <c r="V134" s="1">
        <v>355.87188612099601</v>
      </c>
      <c r="W134" s="1">
        <f>SQRT(350000*0.8*0.05/1050)*1000</f>
        <v>3651.4837167011078</v>
      </c>
      <c r="Y134" s="3">
        <f>V134/W134</f>
        <v>9.7459529805189571E-2</v>
      </c>
      <c r="Z134" s="1" t="s">
        <v>47</v>
      </c>
      <c r="AA134" s="1">
        <v>465.11627906976702</v>
      </c>
      <c r="AB134" s="1">
        <f>SQRT(350000*0.8*0.05/1050)*1000</f>
        <v>3651.4837167011078</v>
      </c>
      <c r="AD134" s="3">
        <f>AA134/AB134</f>
        <v>0.12737733895468967</v>
      </c>
    </row>
    <row r="135" spans="1:30">
      <c r="A135" s="1" t="s">
        <v>49</v>
      </c>
      <c r="B135" s="1">
        <v>84.674005080440296</v>
      </c>
      <c r="F135" s="1" t="s">
        <v>49</v>
      </c>
      <c r="G135" s="1">
        <v>102.040816326531</v>
      </c>
      <c r="K135" s="1" t="s">
        <v>49</v>
      </c>
      <c r="L135" s="1">
        <v>138.312586445367</v>
      </c>
      <c r="P135" s="1" t="s">
        <v>49</v>
      </c>
      <c r="Q135" s="1">
        <v>196.85039370078701</v>
      </c>
      <c r="U135" s="1" t="s">
        <v>49</v>
      </c>
      <c r="V135" s="1">
        <v>280.11204481792703</v>
      </c>
      <c r="Z135" s="1" t="s">
        <v>49</v>
      </c>
      <c r="AA135" s="1">
        <v>393.70078740157498</v>
      </c>
    </row>
    <row r="137" spans="1:30">
      <c r="A137" s="1" t="s">
        <v>31</v>
      </c>
      <c r="B137" s="1" t="s">
        <v>0</v>
      </c>
      <c r="G137" s="1" t="s">
        <v>9</v>
      </c>
      <c r="L137" s="1" t="s">
        <v>10</v>
      </c>
      <c r="Q137" s="1" t="s">
        <v>11</v>
      </c>
      <c r="V137" s="1" t="s">
        <v>12</v>
      </c>
      <c r="AA137" s="1" t="s">
        <v>13</v>
      </c>
    </row>
    <row r="138" spans="1:30">
      <c r="B138" s="1" t="s">
        <v>1</v>
      </c>
      <c r="C138" s="1" t="s">
        <v>2</v>
      </c>
      <c r="D138" s="1" t="s">
        <v>3</v>
      </c>
      <c r="G138" s="1" t="s">
        <v>1</v>
      </c>
      <c r="H138" s="1" t="s">
        <v>2</v>
      </c>
      <c r="I138" s="1" t="s">
        <v>3</v>
      </c>
      <c r="L138" s="1" t="s">
        <v>1</v>
      </c>
      <c r="M138" s="1" t="s">
        <v>2</v>
      </c>
      <c r="N138" s="1" t="s">
        <v>3</v>
      </c>
      <c r="Q138" s="1" t="s">
        <v>1</v>
      </c>
      <c r="R138" s="1" t="s">
        <v>2</v>
      </c>
      <c r="S138" s="1" t="s">
        <v>3</v>
      </c>
      <c r="V138" s="1" t="s">
        <v>1</v>
      </c>
      <c r="W138" s="1" t="s">
        <v>2</v>
      </c>
      <c r="X138" s="1" t="s">
        <v>3</v>
      </c>
      <c r="AA138" s="1" t="s">
        <v>1</v>
      </c>
      <c r="AB138" s="1" t="s">
        <v>2</v>
      </c>
      <c r="AC138" s="1" t="s">
        <v>3</v>
      </c>
    </row>
    <row r="139" spans="1:30">
      <c r="A139" s="1" t="s">
        <v>4</v>
      </c>
      <c r="B139" s="1">
        <v>0.88683565290341304</v>
      </c>
      <c r="C139" s="1">
        <v>0.88683567718589396</v>
      </c>
      <c r="D139" s="1">
        <v>0.89463518659847197</v>
      </c>
      <c r="E139" s="3">
        <f>(B139-D139)/B139</f>
        <v>-8.7947904096142455E-3</v>
      </c>
      <c r="F139" s="1" t="s">
        <v>4</v>
      </c>
      <c r="G139" s="1">
        <v>0.70057662060917703</v>
      </c>
      <c r="H139" s="1">
        <v>0.68276502370060999</v>
      </c>
      <c r="I139" s="1">
        <v>0.68768515624494997</v>
      </c>
      <c r="J139" s="3">
        <f>(G139-I139)/G139</f>
        <v>1.8401219773816396E-2</v>
      </c>
      <c r="K139" s="1" t="s">
        <v>4</v>
      </c>
      <c r="L139" s="1">
        <v>0.46780413727654502</v>
      </c>
      <c r="M139" s="1">
        <v>0.41580131248459401</v>
      </c>
      <c r="N139" s="1">
        <v>0.41574245703278101</v>
      </c>
      <c r="O139" s="3">
        <f>(L139-N139)/L139</f>
        <v>0.11128948227532981</v>
      </c>
      <c r="P139" s="1" t="s">
        <v>4</v>
      </c>
      <c r="Q139" s="1">
        <v>0.306791852353897</v>
      </c>
      <c r="R139" s="1">
        <v>0.21058621508966399</v>
      </c>
      <c r="S139" s="1">
        <v>0.204493865834738</v>
      </c>
      <c r="T139" s="3">
        <f>(Q139-S139)/Q139</f>
        <v>0.33344427413657018</v>
      </c>
      <c r="U139" s="1" t="s">
        <v>4</v>
      </c>
      <c r="V139" s="1">
        <v>0.21606530623968501</v>
      </c>
      <c r="W139" s="1">
        <v>9.0323036759262801E-2</v>
      </c>
      <c r="X139" s="1">
        <v>7.8864951125964894E-2</v>
      </c>
      <c r="Y139" s="3">
        <f>(V139-X139)/V139</f>
        <v>0.63499484253858585</v>
      </c>
      <c r="Z139" s="1" t="s">
        <v>4</v>
      </c>
      <c r="AA139" s="1">
        <v>0.154425325248461</v>
      </c>
      <c r="AB139" s="1">
        <v>3.1942618713595702E-2</v>
      </c>
      <c r="AC139" s="1">
        <v>2.0761246003331499E-2</v>
      </c>
      <c r="AD139" s="3">
        <f>(AA139-AC139)/AA139</f>
        <v>0.86555802314207275</v>
      </c>
    </row>
    <row r="140" spans="1:30">
      <c r="A140" s="1" t="s">
        <v>5</v>
      </c>
      <c r="B140" s="1">
        <v>0.99999984600002401</v>
      </c>
      <c r="C140" s="1">
        <v>0.89490271016243095</v>
      </c>
      <c r="D140" s="1">
        <v>0.89461064586883698</v>
      </c>
      <c r="E140" s="3">
        <f>(B140-D140)/B140</f>
        <v>0.10538921636112381</v>
      </c>
      <c r="F140" s="1" t="s">
        <v>5</v>
      </c>
      <c r="G140" s="1">
        <v>1.00000008600001</v>
      </c>
      <c r="H140" s="1">
        <v>0.70698958665702405</v>
      </c>
      <c r="I140" s="1">
        <v>0.68766654070224098</v>
      </c>
      <c r="J140" s="3">
        <f>(G140-I140)/G140</f>
        <v>0.31233351843708329</v>
      </c>
      <c r="K140" s="1" t="s">
        <v>5</v>
      </c>
      <c r="L140" s="1">
        <v>0.999921344972864</v>
      </c>
      <c r="M140" s="1">
        <v>0.47110754404280297</v>
      </c>
      <c r="N140" s="1">
        <v>0.41573387382119997</v>
      </c>
      <c r="O140" s="3">
        <f>(L140-N140)/L140</f>
        <v>0.58423342404748624</v>
      </c>
      <c r="P140" s="1" t="s">
        <v>5</v>
      </c>
      <c r="Q140" s="1">
        <v>0.99992102399810601</v>
      </c>
      <c r="R140" s="1">
        <v>0.30334731179612701</v>
      </c>
      <c r="S140" s="1">
        <v>0.20449412208481799</v>
      </c>
      <c r="T140" s="3">
        <f>(Q140-S140)/Q140</f>
        <v>0.79548972651143568</v>
      </c>
      <c r="U140" s="1" t="s">
        <v>5</v>
      </c>
      <c r="V140" s="1">
        <v>0.99992134297302004</v>
      </c>
      <c r="W140" s="1">
        <v>0.19531495380081601</v>
      </c>
      <c r="X140" s="1">
        <v>7.8866642915448495E-2</v>
      </c>
      <c r="Y140" s="3">
        <f>(V140-X140)/V140</f>
        <v>0.92112715318091121</v>
      </c>
      <c r="Z140" s="1" t="s">
        <v>5</v>
      </c>
      <c r="AA140" s="1">
        <v>0.99991903807788496</v>
      </c>
      <c r="AB140" s="1">
        <v>0.10517884338416</v>
      </c>
      <c r="AC140" s="1">
        <v>2.0770525791514199E-2</v>
      </c>
      <c r="AD140" s="3">
        <f>(AA140-AC140)/AA140</f>
        <v>0.97922779245063607</v>
      </c>
    </row>
    <row r="141" spans="1:30">
      <c r="A141" s="1" t="s">
        <v>6</v>
      </c>
      <c r="B141" s="1">
        <v>3.26418796992481</v>
      </c>
      <c r="C141" s="1">
        <v>1.66730827067669</v>
      </c>
      <c r="D141" s="1">
        <v>3.40624060150376E-2</v>
      </c>
      <c r="F141" s="1" t="s">
        <v>6</v>
      </c>
      <c r="G141" s="1">
        <v>2.5789323308270702</v>
      </c>
      <c r="H141" s="1">
        <v>1.2833533834586499</v>
      </c>
      <c r="I141" s="1">
        <v>2.6165939849624099E-2</v>
      </c>
      <c r="K141" s="1" t="s">
        <v>6</v>
      </c>
      <c r="L141" s="1">
        <v>1.72224812030075</v>
      </c>
      <c r="M141" s="1">
        <v>0.78139097744360897</v>
      </c>
      <c r="N141" s="1">
        <v>1.5809172932330799E-2</v>
      </c>
      <c r="P141" s="1" t="s">
        <v>6</v>
      </c>
      <c r="Q141" s="1">
        <v>1.1295037593985</v>
      </c>
      <c r="R141" s="1">
        <v>0.39569172932330798</v>
      </c>
      <c r="S141" s="1">
        <v>7.7738345864661702E-3</v>
      </c>
      <c r="U141" s="1" t="s">
        <v>6</v>
      </c>
      <c r="V141" s="1">
        <v>0.79545112781954797</v>
      </c>
      <c r="W141" s="1">
        <v>0.16969924812030099</v>
      </c>
      <c r="X141" s="1">
        <v>2.99759398496241E-3</v>
      </c>
      <c r="Z141" s="1" t="s">
        <v>6</v>
      </c>
      <c r="AA141" s="1">
        <v>0.56849624060150405</v>
      </c>
      <c r="AB141" s="1">
        <v>6.0007518796992398E-2</v>
      </c>
      <c r="AC141" s="1">
        <v>7.8902255639097497E-4</v>
      </c>
    </row>
    <row r="142" spans="1:30">
      <c r="A142" s="1" t="s">
        <v>7</v>
      </c>
      <c r="B142" s="1">
        <v>1</v>
      </c>
      <c r="C142" s="1">
        <v>0.90503500000000003</v>
      </c>
      <c r="D142" s="1">
        <v>0.91520599999999996</v>
      </c>
      <c r="E142" s="3"/>
      <c r="F142" s="1" t="s">
        <v>7</v>
      </c>
      <c r="G142" s="1">
        <v>1</v>
      </c>
      <c r="H142" s="1">
        <v>0.71482800000000002</v>
      </c>
      <c r="I142" s="1">
        <v>0.70304100000000003</v>
      </c>
      <c r="K142" s="1" t="s">
        <v>7</v>
      </c>
      <c r="L142" s="1">
        <v>0.99992099999999995</v>
      </c>
      <c r="M142" s="1">
        <v>0.47622700000000001</v>
      </c>
      <c r="N142" s="1">
        <v>0.42477300000000001</v>
      </c>
      <c r="P142" s="1" t="s">
        <v>7</v>
      </c>
      <c r="Q142" s="1">
        <v>0.99992099999999995</v>
      </c>
      <c r="R142" s="1">
        <v>0.30660399999999999</v>
      </c>
      <c r="S142" s="1">
        <v>0.20887800000000001</v>
      </c>
      <c r="U142" s="1" t="s">
        <v>7</v>
      </c>
      <c r="V142" s="1">
        <v>0.99992099999999995</v>
      </c>
      <c r="W142" s="1">
        <v>0.19739100000000001</v>
      </c>
      <c r="X142" s="1">
        <v>8.0545000000000103E-2</v>
      </c>
      <c r="Z142" s="1" t="s">
        <v>7</v>
      </c>
      <c r="AA142" s="1">
        <v>0.99992000000000003</v>
      </c>
      <c r="AB142" s="1">
        <v>0.10628700000000001</v>
      </c>
      <c r="AC142" s="1">
        <v>2.1210000000000201E-2</v>
      </c>
    </row>
    <row r="143" spans="1:30">
      <c r="A143" s="1" t="s">
        <v>47</v>
      </c>
      <c r="B143" s="1">
        <v>290.697674418605</v>
      </c>
      <c r="C143" s="1">
        <f>SQRT(350000*0.05/1050)*1000</f>
        <v>4082.4829046386303</v>
      </c>
      <c r="E143" s="3">
        <f>B143/C143</f>
        <v>7.1206097173929686E-2</v>
      </c>
      <c r="F143" s="1" t="s">
        <v>47</v>
      </c>
      <c r="G143" s="1">
        <v>291.54518950437301</v>
      </c>
      <c r="H143" s="1">
        <f>SQRT(350000*0.05/1050)*1000</f>
        <v>4082.4829046386303</v>
      </c>
      <c r="J143" s="3">
        <f>G143/H143</f>
        <v>7.1413695124873958E-2</v>
      </c>
      <c r="K143" s="1" t="s">
        <v>48</v>
      </c>
      <c r="L143" s="1">
        <v>303.030303030303</v>
      </c>
      <c r="M143" s="1">
        <f>SQRT(350000*0.05/1050)*1000</f>
        <v>4082.4829046386303</v>
      </c>
      <c r="O143" s="3">
        <f>L143/M143</f>
        <v>7.4226961902520538E-2</v>
      </c>
      <c r="P143" s="1" t="s">
        <v>47</v>
      </c>
      <c r="Q143" s="1">
        <v>337.83783783783798</v>
      </c>
      <c r="R143" s="1">
        <f>SQRT(350000*0.05/1050)*1000</f>
        <v>4082.4829046386303</v>
      </c>
      <c r="T143" s="3">
        <f>Q143/R143</f>
        <v>8.2753031850783074E-2</v>
      </c>
      <c r="U143" s="1" t="s">
        <v>47</v>
      </c>
      <c r="V143" s="1">
        <v>408.16326530612201</v>
      </c>
      <c r="W143" s="1">
        <f>SQRT(350000*0.05/1050)*1000</f>
        <v>4082.4829046386303</v>
      </c>
      <c r="Y143" s="3">
        <f>V143/W143</f>
        <v>9.997917317482348E-2</v>
      </c>
      <c r="Z143" s="1" t="s">
        <v>47</v>
      </c>
      <c r="AA143" s="1">
        <v>531.91489361702099</v>
      </c>
      <c r="AB143" s="1">
        <f>SQRT(350000*0.05/1050)*1000</f>
        <v>4082.4829046386303</v>
      </c>
      <c r="AD143" s="3">
        <f>AA143/AB143</f>
        <v>0.13029200759484982</v>
      </c>
    </row>
    <row r="144" spans="1:30">
      <c r="A144" s="1" t="s">
        <v>49</v>
      </c>
      <c r="B144" s="1">
        <v>102.145045965271</v>
      </c>
      <c r="F144" s="1" t="s">
        <v>49</v>
      </c>
      <c r="G144" s="1">
        <v>118.203309692671</v>
      </c>
      <c r="K144" s="1" t="s">
        <v>49</v>
      </c>
      <c r="L144" s="1">
        <v>154.55950540958301</v>
      </c>
      <c r="P144" s="1" t="s">
        <v>49</v>
      </c>
      <c r="Q144" s="1">
        <v>219.29824561403501</v>
      </c>
      <c r="U144" s="1" t="s">
        <v>49</v>
      </c>
      <c r="V144" s="1">
        <v>311.526479750779</v>
      </c>
      <c r="Z144" s="1" t="s">
        <v>49</v>
      </c>
      <c r="AA144" s="1">
        <v>440.528634361233</v>
      </c>
    </row>
    <row r="145" spans="1:30" s="8" customFormat="1"/>
    <row r="146" spans="1:30">
      <c r="A146" s="1" t="s">
        <v>59</v>
      </c>
      <c r="B146" s="1" t="s">
        <v>0</v>
      </c>
      <c r="G146" s="1" t="s">
        <v>9</v>
      </c>
      <c r="L146" s="1" t="s">
        <v>10</v>
      </c>
      <c r="Q146" s="1" t="s">
        <v>11</v>
      </c>
      <c r="V146" s="1" t="s">
        <v>12</v>
      </c>
      <c r="AA146" s="1" t="s">
        <v>13</v>
      </c>
    </row>
    <row r="147" spans="1:30">
      <c r="B147" s="1" t="s">
        <v>1</v>
      </c>
      <c r="C147" s="1" t="s">
        <v>2</v>
      </c>
      <c r="D147" s="1" t="s">
        <v>3</v>
      </c>
      <c r="G147" s="1" t="s">
        <v>1</v>
      </c>
      <c r="H147" s="1" t="s">
        <v>2</v>
      </c>
      <c r="I147" s="1" t="s">
        <v>3</v>
      </c>
      <c r="L147" s="1" t="s">
        <v>1</v>
      </c>
      <c r="M147" s="1" t="s">
        <v>2</v>
      </c>
      <c r="N147" s="1" t="s">
        <v>3</v>
      </c>
      <c r="Q147" s="1" t="s">
        <v>1</v>
      </c>
      <c r="R147" s="1" t="s">
        <v>2</v>
      </c>
      <c r="S147" s="1" t="s">
        <v>3</v>
      </c>
      <c r="V147" s="1" t="s">
        <v>1</v>
      </c>
      <c r="W147" s="1" t="s">
        <v>2</v>
      </c>
      <c r="X147" s="1" t="s">
        <v>3</v>
      </c>
      <c r="AA147" s="1" t="s">
        <v>1</v>
      </c>
      <c r="AB147" s="1" t="s">
        <v>2</v>
      </c>
      <c r="AC147" s="1" t="s">
        <v>3</v>
      </c>
    </row>
    <row r="148" spans="1:30">
      <c r="A148" s="1" t="s">
        <v>4</v>
      </c>
      <c r="B148" s="1">
        <v>0.966468141110707</v>
      </c>
      <c r="C148" s="1">
        <v>0.96846493967960301</v>
      </c>
      <c r="D148" s="1">
        <v>0.97273510034523103</v>
      </c>
      <c r="E148" s="3">
        <f>(B148-D148)/B148</f>
        <v>-6.4843929850825367E-3</v>
      </c>
      <c r="F148" s="1" t="s">
        <v>4</v>
      </c>
      <c r="G148" s="1">
        <v>0.88473960126667195</v>
      </c>
      <c r="H148" s="1">
        <v>0.88037977066477202</v>
      </c>
      <c r="I148" s="1">
        <v>0.88385995531686501</v>
      </c>
      <c r="J148" s="3">
        <f>(G148-I148)/G148</f>
        <v>9.9424276764322568E-4</v>
      </c>
      <c r="K148" s="1" t="s">
        <v>4</v>
      </c>
      <c r="L148" s="1">
        <v>0.69714965292360997</v>
      </c>
      <c r="M148" s="1">
        <v>0.67523443215664303</v>
      </c>
      <c r="N148" s="1">
        <v>0.67684396398764402</v>
      </c>
      <c r="O148" s="3">
        <f>(L148-N148)/L148</f>
        <v>2.9126728889286201E-2</v>
      </c>
      <c r="P148" s="1" t="s">
        <v>4</v>
      </c>
      <c r="Q148" s="1">
        <v>0.46544487855530697</v>
      </c>
      <c r="R148" s="1">
        <v>0.40987055355854202</v>
      </c>
      <c r="S148" s="1">
        <v>0.40758166135860602</v>
      </c>
      <c r="T148" s="3">
        <f>(Q148-S148)/Q148</f>
        <v>0.12431808762468809</v>
      </c>
      <c r="U148" s="1" t="s">
        <v>4</v>
      </c>
      <c r="V148" s="1">
        <v>0.30638796182246197</v>
      </c>
      <c r="W148" s="1">
        <v>0.20722160821601801</v>
      </c>
      <c r="X148" s="1">
        <v>0.20012789527990099</v>
      </c>
      <c r="Y148" s="3">
        <f>(V148-X148)/V148</f>
        <v>0.34681540981735409</v>
      </c>
      <c r="Z148" s="1" t="s">
        <v>4</v>
      </c>
      <c r="AA148" s="1">
        <v>0.21736909303115101</v>
      </c>
      <c r="AB148" s="1">
        <v>8.8577454656281196E-2</v>
      </c>
      <c r="AC148" s="1">
        <v>7.6870181285588299E-2</v>
      </c>
      <c r="AD148" s="3">
        <f>(AA148-AC148)/AA148</f>
        <v>0.64636103406581324</v>
      </c>
    </row>
    <row r="149" spans="1:30">
      <c r="A149" s="1" t="s">
        <v>5</v>
      </c>
      <c r="B149" s="1">
        <v>0.99999989400001199</v>
      </c>
      <c r="C149" s="1">
        <v>0.97082259423707296</v>
      </c>
      <c r="D149" s="1">
        <v>0.97272846989764405</v>
      </c>
      <c r="E149" s="3">
        <f>(B149-D149)/B149</f>
        <v>2.7271426993138871E-2</v>
      </c>
      <c r="F149" s="1" t="s">
        <v>5</v>
      </c>
      <c r="G149" s="1">
        <v>1.0000000099999999</v>
      </c>
      <c r="H149" s="1">
        <v>0.88871388373841798</v>
      </c>
      <c r="I149" s="1">
        <v>0.88384751267765804</v>
      </c>
      <c r="J149" s="3">
        <f>(G149-I149)/G149</f>
        <v>0.11615249616081694</v>
      </c>
      <c r="K149" s="1" t="s">
        <v>5</v>
      </c>
      <c r="L149" s="1">
        <v>0.99991994800416295</v>
      </c>
      <c r="M149" s="1">
        <v>0.70008237819293695</v>
      </c>
      <c r="N149" s="1">
        <v>0.67683234318138197</v>
      </c>
      <c r="O149" s="3">
        <f>(L149-N149)/L149</f>
        <v>0.32311347070099244</v>
      </c>
      <c r="P149" s="1" t="s">
        <v>5</v>
      </c>
      <c r="Q149" s="1">
        <v>0.99992092800569299</v>
      </c>
      <c r="R149" s="1">
        <v>0.46613899130943098</v>
      </c>
      <c r="S149" s="1">
        <v>0.40757634577739199</v>
      </c>
      <c r="T149" s="3">
        <f>(Q149-S149)/Q149</f>
        <v>0.5923914237995912</v>
      </c>
      <c r="U149" s="1" t="s">
        <v>5</v>
      </c>
      <c r="V149" s="1">
        <v>0.99992102199826205</v>
      </c>
      <c r="W149" s="1">
        <v>0.300908169688337</v>
      </c>
      <c r="X149" s="1">
        <v>0.20013021019416699</v>
      </c>
      <c r="Y149" s="3">
        <f>(V149-X149)/V149</f>
        <v>0.79985398267332875</v>
      </c>
      <c r="Z149" s="1" t="s">
        <v>5</v>
      </c>
      <c r="AA149" s="1">
        <v>0.99992937604406895</v>
      </c>
      <c r="AB149" s="1">
        <v>0.19365707952519401</v>
      </c>
      <c r="AC149" s="1">
        <v>7.6869490879434593E-2</v>
      </c>
      <c r="AD149" s="3">
        <f>(AA149-AC149)/AA149</f>
        <v>0.92312507990959669</v>
      </c>
    </row>
    <row r="150" spans="1:30">
      <c r="A150" s="1" t="s">
        <v>6</v>
      </c>
      <c r="B150" s="1">
        <v>3.57232330827068</v>
      </c>
      <c r="C150" s="1">
        <v>1.82583458646617</v>
      </c>
      <c r="D150" s="1">
        <v>5.1793759398496203E-2</v>
      </c>
      <c r="F150" s="1" t="s">
        <v>6</v>
      </c>
      <c r="G150" s="1">
        <v>3.2703308270676699</v>
      </c>
      <c r="H150" s="1">
        <v>1.6596691729323301</v>
      </c>
      <c r="I150" s="1">
        <v>4.7053684210526303E-2</v>
      </c>
      <c r="K150" s="1" t="s">
        <v>6</v>
      </c>
      <c r="L150" s="1">
        <v>2.5770751879699301</v>
      </c>
      <c r="M150" s="1">
        <v>1.2727819548872199</v>
      </c>
      <c r="N150" s="1">
        <v>3.6020977443608999E-2</v>
      </c>
      <c r="P150" s="1" t="s">
        <v>6</v>
      </c>
      <c r="Q150" s="1">
        <v>1.72065413533835</v>
      </c>
      <c r="R150" s="1">
        <v>0.77249624060150401</v>
      </c>
      <c r="S150" s="1">
        <v>2.1684436090225599E-2</v>
      </c>
      <c r="U150" s="1" t="s">
        <v>6</v>
      </c>
      <c r="V150" s="1">
        <v>1.13266165413534</v>
      </c>
      <c r="W150" s="1">
        <v>0.39053383458646601</v>
      </c>
      <c r="X150" s="1">
        <v>1.0645864661654099E-2</v>
      </c>
      <c r="Z150" s="1" t="s">
        <v>6</v>
      </c>
      <c r="AA150" s="1">
        <v>0.80356390977443604</v>
      </c>
      <c r="AB150" s="1">
        <v>0.166924812030075</v>
      </c>
      <c r="AC150" s="1">
        <v>4.0887969924812001E-3</v>
      </c>
    </row>
    <row r="151" spans="1:30">
      <c r="A151" s="1" t="s">
        <v>7</v>
      </c>
      <c r="B151" s="1">
        <v>1</v>
      </c>
      <c r="C151" s="1">
        <v>0.97642099999999998</v>
      </c>
      <c r="D151" s="1">
        <v>0.98405399999999998</v>
      </c>
      <c r="E151" s="3"/>
      <c r="F151" s="1" t="s">
        <v>7</v>
      </c>
      <c r="G151" s="1">
        <v>1</v>
      </c>
      <c r="H151" s="1">
        <v>0.89378400000000002</v>
      </c>
      <c r="I151" s="1">
        <v>0.89398900000000003</v>
      </c>
      <c r="K151" s="1" t="s">
        <v>7</v>
      </c>
      <c r="L151" s="1">
        <v>0.99992000000000003</v>
      </c>
      <c r="M151" s="1">
        <v>0.70399</v>
      </c>
      <c r="N151" s="1">
        <v>0.68437300000000001</v>
      </c>
      <c r="P151" s="1" t="s">
        <v>7</v>
      </c>
      <c r="Q151" s="1">
        <v>0.99992099999999995</v>
      </c>
      <c r="R151" s="1">
        <v>0.46868900000000002</v>
      </c>
      <c r="S151" s="1">
        <v>0.411991</v>
      </c>
      <c r="U151" s="1" t="s">
        <v>7</v>
      </c>
      <c r="V151" s="1">
        <v>0.99992099999999995</v>
      </c>
      <c r="W151" s="1">
        <v>0.30253400000000003</v>
      </c>
      <c r="X151" s="1">
        <v>0.20227000000000001</v>
      </c>
      <c r="Z151" s="1" t="s">
        <v>7</v>
      </c>
      <c r="AA151" s="1">
        <v>0.99992999999999999</v>
      </c>
      <c r="AB151" s="1">
        <v>0.194692</v>
      </c>
      <c r="AC151" s="1">
        <v>7.7685000000000004E-2</v>
      </c>
    </row>
    <row r="152" spans="1:30">
      <c r="A152" s="1" t="s">
        <v>47</v>
      </c>
      <c r="E152" s="3" t="e">
        <f>B152/C152</f>
        <v>#DIV/0!</v>
      </c>
      <c r="F152" s="1" t="s">
        <v>47</v>
      </c>
      <c r="J152" s="3" t="e">
        <f>G152/H152</f>
        <v>#DIV/0!</v>
      </c>
      <c r="K152" s="1" t="s">
        <v>48</v>
      </c>
      <c r="O152" s="3" t="e">
        <f>L152/M152</f>
        <v>#DIV/0!</v>
      </c>
      <c r="P152" s="1" t="s">
        <v>47</v>
      </c>
      <c r="T152" s="3" t="e">
        <f>Q152/R152</f>
        <v>#DIV/0!</v>
      </c>
      <c r="U152" s="1" t="s">
        <v>47</v>
      </c>
      <c r="Y152" s="3" t="e">
        <f>V152/W152</f>
        <v>#DIV/0!</v>
      </c>
      <c r="Z152" s="1" t="s">
        <v>47</v>
      </c>
      <c r="AD152" s="3" t="e">
        <f>AA152/AB152</f>
        <v>#DIV/0!</v>
      </c>
    </row>
    <row r="153" spans="1:30">
      <c r="A153" s="1" t="s">
        <v>49</v>
      </c>
      <c r="F153" s="1" t="s">
        <v>49</v>
      </c>
      <c r="K153" s="1" t="s">
        <v>49</v>
      </c>
      <c r="P153" s="1" t="s">
        <v>49</v>
      </c>
      <c r="U153" s="1" t="s">
        <v>49</v>
      </c>
      <c r="Z153" s="1" t="s">
        <v>49</v>
      </c>
    </row>
    <row r="155" spans="1:30">
      <c r="A155" s="1" t="s">
        <v>60</v>
      </c>
      <c r="B155" s="1" t="s">
        <v>0</v>
      </c>
      <c r="G155" s="1" t="s">
        <v>9</v>
      </c>
      <c r="L155" s="1" t="s">
        <v>10</v>
      </c>
      <c r="Q155" s="1" t="s">
        <v>11</v>
      </c>
      <c r="V155" s="1" t="s">
        <v>12</v>
      </c>
      <c r="AA155" s="1" t="s">
        <v>13</v>
      </c>
    </row>
    <row r="156" spans="1:30">
      <c r="B156" s="1" t="s">
        <v>1</v>
      </c>
      <c r="C156" s="1" t="s">
        <v>2</v>
      </c>
      <c r="D156" s="1" t="s">
        <v>3</v>
      </c>
      <c r="G156" s="1" t="s">
        <v>1</v>
      </c>
      <c r="H156" s="1" t="s">
        <v>2</v>
      </c>
      <c r="I156" s="1" t="s">
        <v>3</v>
      </c>
      <c r="L156" s="1" t="s">
        <v>1</v>
      </c>
      <c r="M156" s="1" t="s">
        <v>2</v>
      </c>
      <c r="N156" s="1" t="s">
        <v>3</v>
      </c>
      <c r="Q156" s="1" t="s">
        <v>1</v>
      </c>
      <c r="R156" s="1" t="s">
        <v>2</v>
      </c>
      <c r="S156" s="1" t="s">
        <v>3</v>
      </c>
      <c r="V156" s="1" t="s">
        <v>1</v>
      </c>
      <c r="W156" s="1" t="s">
        <v>2</v>
      </c>
      <c r="X156" s="1" t="s">
        <v>3</v>
      </c>
      <c r="AA156" s="1" t="s">
        <v>1</v>
      </c>
      <c r="AB156" s="1" t="s">
        <v>2</v>
      </c>
      <c r="AC156" s="1" t="s">
        <v>3</v>
      </c>
    </row>
    <row r="157" spans="1:30">
      <c r="A157" s="1" t="s">
        <v>4</v>
      </c>
      <c r="B157" s="1">
        <v>0.99403248440936898</v>
      </c>
      <c r="C157" s="1">
        <v>0.99537328807675896</v>
      </c>
      <c r="D157" s="1">
        <v>0.99714195105333803</v>
      </c>
      <c r="E157" s="3">
        <f>(B157-D157)/B157</f>
        <v>-3.1281338313773749E-3</v>
      </c>
      <c r="F157" s="1" t="s">
        <v>4</v>
      </c>
      <c r="G157" s="1">
        <v>0.97711810665054699</v>
      </c>
      <c r="H157" s="1">
        <v>0.977171670184941</v>
      </c>
      <c r="I157" s="1">
        <v>0.97879925083605002</v>
      </c>
      <c r="J157" s="3">
        <f>(G157-I157)/G157</f>
        <v>-1.7205127753346029E-3</v>
      </c>
      <c r="K157" s="1" t="s">
        <v>4</v>
      </c>
      <c r="L157" s="1">
        <v>0.91832431777005097</v>
      </c>
      <c r="M157" s="1">
        <v>0.91384807884448804</v>
      </c>
      <c r="N157" s="1">
        <v>0.91503747839334004</v>
      </c>
      <c r="O157" s="3">
        <f>(L157-N157)/L157</f>
        <v>3.5791705752628812E-3</v>
      </c>
      <c r="P157" s="1" t="s">
        <v>4</v>
      </c>
      <c r="Q157" s="1">
        <v>0.76387086028915097</v>
      </c>
      <c r="R157" s="1">
        <v>0.74596223986221699</v>
      </c>
      <c r="S157" s="1">
        <v>0.74602367283077398</v>
      </c>
      <c r="T157" s="3">
        <f>(Q157-S157)/Q157</f>
        <v>2.3364142273500556E-2</v>
      </c>
      <c r="U157" s="1" t="s">
        <v>4</v>
      </c>
      <c r="V157" s="1">
        <v>0.531627295280932</v>
      </c>
      <c r="W157" s="1">
        <v>0.485021909884712</v>
      </c>
      <c r="X157" s="1">
        <v>0.48270504860758001</v>
      </c>
      <c r="Y157" s="3">
        <f>(V157-X157)/V157</f>
        <v>9.2023579503192399E-2</v>
      </c>
      <c r="Z157" s="1" t="s">
        <v>4</v>
      </c>
      <c r="AA157" s="1">
        <v>0.34780045849165703</v>
      </c>
      <c r="AB157" s="1">
        <v>0.25730656807337299</v>
      </c>
      <c r="AC157" s="1">
        <v>0.25097841132240001</v>
      </c>
      <c r="AD157" s="3">
        <f>(AA157-AC157)/AA157</f>
        <v>0.27838389744842607</v>
      </c>
    </row>
    <row r="158" spans="1:30">
      <c r="A158" s="1" t="s">
        <v>5</v>
      </c>
      <c r="B158" s="1">
        <v>0.99999998100000098</v>
      </c>
      <c r="C158" s="1">
        <v>0.99582075795831704</v>
      </c>
      <c r="D158" s="1">
        <v>0.99712741163987695</v>
      </c>
      <c r="E158" s="3">
        <f>(B158-D158)/B158</f>
        <v>2.872569414702849E-3</v>
      </c>
      <c r="F158" s="1" t="s">
        <v>5</v>
      </c>
      <c r="G158" s="1">
        <v>1.000000016</v>
      </c>
      <c r="H158" s="1">
        <v>0.97883890933526096</v>
      </c>
      <c r="I158" s="1">
        <v>0.97879539908879198</v>
      </c>
      <c r="J158" s="3">
        <f>(G158-I158)/G158</f>
        <v>2.1204616571934141E-2</v>
      </c>
      <c r="K158" s="1" t="s">
        <v>5</v>
      </c>
      <c r="L158" s="1">
        <v>0.99992103599715798</v>
      </c>
      <c r="M158" s="1">
        <v>0.91990627646358103</v>
      </c>
      <c r="N158" s="1">
        <v>0.91502890719045904</v>
      </c>
      <c r="O158" s="3">
        <f>(L158-N158)/L158</f>
        <v>8.4898832758370152E-2</v>
      </c>
      <c r="P158" s="1" t="s">
        <v>5</v>
      </c>
      <c r="Q158" s="1">
        <v>0.99992110599163697</v>
      </c>
      <c r="R158" s="1">
        <v>0.76483458228082701</v>
      </c>
      <c r="S158" s="1">
        <v>0.74601511239683804</v>
      </c>
      <c r="T158" s="3">
        <f>(Q158-S158)/Q158</f>
        <v>0.25392602683688381</v>
      </c>
      <c r="U158" s="1" t="s">
        <v>5</v>
      </c>
      <c r="V158" s="1">
        <v>0.999921007999369</v>
      </c>
      <c r="W158" s="1">
        <v>0.53121803562099901</v>
      </c>
      <c r="X158" s="1">
        <v>0.48269803463187</v>
      </c>
      <c r="Y158" s="3">
        <f>(V158-X158)/V158</f>
        <v>0.51726383307252743</v>
      </c>
      <c r="Z158" s="1" t="s">
        <v>5</v>
      </c>
      <c r="AA158" s="1">
        <v>0.99992003099752103</v>
      </c>
      <c r="AB158" s="1">
        <v>0.34250203478420599</v>
      </c>
      <c r="AC158" s="1">
        <v>0.25097717458232999</v>
      </c>
      <c r="AD158" s="3">
        <f>(AA158-AC158)/AA158</f>
        <v>0.74900275341823586</v>
      </c>
    </row>
    <row r="159" spans="1:30">
      <c r="A159" s="1" t="s">
        <v>6</v>
      </c>
      <c r="B159" s="1">
        <v>3.7046842105263198</v>
      </c>
      <c r="C159" s="1">
        <v>1.9006766917293201</v>
      </c>
      <c r="D159" s="1">
        <v>8.3368872180451095E-2</v>
      </c>
      <c r="F159" s="1" t="s">
        <v>6</v>
      </c>
      <c r="G159" s="1">
        <v>3.6416541353383498</v>
      </c>
      <c r="H159" s="1">
        <v>1.86590977443609</v>
      </c>
      <c r="I159" s="1">
        <v>8.1834060150376003E-2</v>
      </c>
      <c r="K159" s="1" t="s">
        <v>6</v>
      </c>
      <c r="L159" s="1">
        <v>3.42256390977444</v>
      </c>
      <c r="M159" s="1">
        <v>1.7449624060150399</v>
      </c>
      <c r="N159" s="1">
        <v>7.64993984962406E-2</v>
      </c>
      <c r="P159" s="1" t="s">
        <v>6</v>
      </c>
      <c r="Q159" s="1">
        <v>2.8470075187969899</v>
      </c>
      <c r="R159" s="1">
        <v>1.42434586466165</v>
      </c>
      <c r="S159" s="1">
        <v>6.2362932330827098E-2</v>
      </c>
      <c r="U159" s="1" t="s">
        <v>6</v>
      </c>
      <c r="V159" s="1">
        <v>1.98148120300752</v>
      </c>
      <c r="W159" s="1">
        <v>0.92605263157894702</v>
      </c>
      <c r="X159" s="1">
        <v>4.0345263157894697E-2</v>
      </c>
      <c r="Z159" s="1" t="s">
        <v>6</v>
      </c>
      <c r="AA159" s="1">
        <v>1.29630827067669</v>
      </c>
      <c r="AB159" s="1">
        <v>0.491255639097745</v>
      </c>
      <c r="AC159" s="1">
        <v>2.0975488721804499E-2</v>
      </c>
    </row>
    <row r="160" spans="1:30">
      <c r="A160" s="1" t="s">
        <v>7</v>
      </c>
      <c r="B160" s="1">
        <v>1</v>
      </c>
      <c r="C160" s="1">
        <v>0.99813799999999997</v>
      </c>
      <c r="D160" s="1">
        <v>1.001787</v>
      </c>
      <c r="E160" s="3"/>
      <c r="F160" s="1" t="s">
        <v>7</v>
      </c>
      <c r="G160" s="1">
        <v>1</v>
      </c>
      <c r="H160" s="1">
        <v>0.98111099999999996</v>
      </c>
      <c r="I160" s="1">
        <v>0.98335499999999998</v>
      </c>
      <c r="K160" s="1" t="s">
        <v>7</v>
      </c>
      <c r="L160" s="1">
        <v>0.99992099999999995</v>
      </c>
      <c r="M160" s="1">
        <v>0.92202499999999998</v>
      </c>
      <c r="N160" s="1">
        <v>0.91924600000000001</v>
      </c>
      <c r="P160" s="1" t="s">
        <v>7</v>
      </c>
      <c r="Q160" s="1">
        <v>0.99992099999999995</v>
      </c>
      <c r="R160" s="1">
        <v>0.766571</v>
      </c>
      <c r="S160" s="1">
        <v>0.74937600000000004</v>
      </c>
      <c r="U160" s="1" t="s">
        <v>7</v>
      </c>
      <c r="V160" s="1">
        <v>0.99992099999999995</v>
      </c>
      <c r="W160" s="1">
        <v>0.53239999999999998</v>
      </c>
      <c r="X160" s="1">
        <v>0.48480200000000001</v>
      </c>
      <c r="Z160" s="1" t="s">
        <v>7</v>
      </c>
      <c r="AA160" s="1">
        <v>0.99992000000000003</v>
      </c>
      <c r="AB160" s="1">
        <v>0.34324700000000002</v>
      </c>
      <c r="AC160" s="1">
        <v>0.25205100000000003</v>
      </c>
    </row>
    <row r="161" spans="1:30">
      <c r="A161" s="1" t="s">
        <v>47</v>
      </c>
      <c r="E161" s="3" t="e">
        <f>B161/C161</f>
        <v>#DIV/0!</v>
      </c>
      <c r="F161" s="1" t="s">
        <v>47</v>
      </c>
      <c r="J161" s="3" t="e">
        <f>G161/H161</f>
        <v>#DIV/0!</v>
      </c>
      <c r="K161" s="1" t="s">
        <v>48</v>
      </c>
      <c r="O161" s="3" t="e">
        <f>L161/M161</f>
        <v>#DIV/0!</v>
      </c>
      <c r="P161" s="1" t="s">
        <v>47</v>
      </c>
      <c r="T161" s="3" t="e">
        <f>Q161/R161</f>
        <v>#DIV/0!</v>
      </c>
      <c r="U161" s="1" t="s">
        <v>47</v>
      </c>
      <c r="Y161" s="3" t="e">
        <f>V161/W161</f>
        <v>#DIV/0!</v>
      </c>
      <c r="Z161" s="1" t="s">
        <v>47</v>
      </c>
      <c r="AD161" s="3" t="e">
        <f>AA161/AB161</f>
        <v>#DIV/0!</v>
      </c>
    </row>
    <row r="162" spans="1:30">
      <c r="A162" s="1" t="s">
        <v>49</v>
      </c>
      <c r="F162" s="1" t="s">
        <v>49</v>
      </c>
      <c r="K162" s="1" t="s">
        <v>49</v>
      </c>
      <c r="P162" s="1" t="s">
        <v>49</v>
      </c>
      <c r="U162" s="1" t="s">
        <v>49</v>
      </c>
      <c r="Z162" s="1" t="s">
        <v>49</v>
      </c>
    </row>
    <row r="164" spans="1:30">
      <c r="A164" s="1" t="s">
        <v>61</v>
      </c>
      <c r="B164" s="1" t="s">
        <v>0</v>
      </c>
      <c r="G164" s="1" t="s">
        <v>9</v>
      </c>
      <c r="L164" s="1" t="s">
        <v>10</v>
      </c>
      <c r="Q164" s="1" t="s">
        <v>11</v>
      </c>
      <c r="V164" s="1" t="s">
        <v>12</v>
      </c>
      <c r="AA164" s="1" t="s">
        <v>13</v>
      </c>
    </row>
    <row r="165" spans="1:30">
      <c r="B165" s="1" t="s">
        <v>1</v>
      </c>
      <c r="C165" s="1" t="s">
        <v>2</v>
      </c>
      <c r="D165" s="1" t="s">
        <v>3</v>
      </c>
      <c r="G165" s="1" t="s">
        <v>1</v>
      </c>
      <c r="H165" s="1" t="s">
        <v>2</v>
      </c>
      <c r="I165" s="1" t="s">
        <v>3</v>
      </c>
      <c r="L165" s="1" t="s">
        <v>1</v>
      </c>
      <c r="M165" s="1" t="s">
        <v>2</v>
      </c>
      <c r="N165" s="1" t="s">
        <v>3</v>
      </c>
      <c r="Q165" s="1" t="s">
        <v>1</v>
      </c>
      <c r="R165" s="1" t="s">
        <v>2</v>
      </c>
      <c r="S165" s="1" t="s">
        <v>3</v>
      </c>
      <c r="V165" s="1" t="s">
        <v>1</v>
      </c>
      <c r="W165" s="1" t="s">
        <v>2</v>
      </c>
      <c r="X165" s="1" t="s">
        <v>3</v>
      </c>
      <c r="AA165" s="1" t="s">
        <v>1</v>
      </c>
      <c r="AB165" s="1" t="s">
        <v>2</v>
      </c>
      <c r="AC165" s="1" t="s">
        <v>3</v>
      </c>
    </row>
    <row r="166" spans="1:30">
      <c r="A166" s="1" t="s">
        <v>4</v>
      </c>
      <c r="B166" s="1">
        <v>0.99837435692573095</v>
      </c>
      <c r="C166" s="1">
        <v>0.99914040060581899</v>
      </c>
      <c r="D166" s="1">
        <v>1.00002927618872</v>
      </c>
      <c r="E166" s="3">
        <f>(B166-D166)/B166</f>
        <v>-1.6576139516292744E-3</v>
      </c>
      <c r="F166" s="1" t="s">
        <v>4</v>
      </c>
      <c r="G166" s="1">
        <v>0.99372636633127498</v>
      </c>
      <c r="H166" s="1">
        <v>0.99410360783082397</v>
      </c>
      <c r="I166" s="1">
        <v>0.99494169310660396</v>
      </c>
      <c r="J166" s="3">
        <f>(G166-I166)/G166</f>
        <v>-1.2229994257029054E-3</v>
      </c>
      <c r="K166" s="1" t="s">
        <v>4</v>
      </c>
      <c r="L166" s="1">
        <v>0.97605077041560595</v>
      </c>
      <c r="M166" s="1">
        <v>0.97502139452705205</v>
      </c>
      <c r="N166" s="1">
        <v>0.97570376234939005</v>
      </c>
      <c r="O166" s="3">
        <f>(L166-N166)/L166</f>
        <v>3.555225575695682E-4</v>
      </c>
      <c r="P166" s="1" t="s">
        <v>4</v>
      </c>
      <c r="Q166" s="1">
        <v>0.91580307220396096</v>
      </c>
      <c r="R166" s="1">
        <v>0.90968217853528799</v>
      </c>
      <c r="S166" s="1">
        <v>0.90995435848490502</v>
      </c>
      <c r="T166" s="3">
        <f>(Q166-S166)/Q166</f>
        <v>6.3864316429737295E-3</v>
      </c>
      <c r="U166" s="1" t="s">
        <v>4</v>
      </c>
      <c r="V166" s="1">
        <v>0.75979813010888197</v>
      </c>
      <c r="W166" s="1">
        <v>0.739165491673763</v>
      </c>
      <c r="X166" s="1">
        <v>0.73856466006204202</v>
      </c>
      <c r="Y166" s="3">
        <f>(V166-X166)/V166</f>
        <v>2.7946199398775982E-2</v>
      </c>
      <c r="Z166" s="1" t="s">
        <v>4</v>
      </c>
      <c r="AA166" s="1">
        <v>0.52957638199034995</v>
      </c>
      <c r="AB166" s="1">
        <v>0.47754439303389001</v>
      </c>
      <c r="AC166" s="1">
        <v>0.47484653658998499</v>
      </c>
      <c r="AD166" s="3">
        <f>(AA166-AC166)/AA166</f>
        <v>0.10334646192994736</v>
      </c>
    </row>
    <row r="167" spans="1:30">
      <c r="A167" s="1" t="s">
        <v>5</v>
      </c>
      <c r="B167" s="1">
        <v>0.99999990700000896</v>
      </c>
      <c r="C167" s="1">
        <v>0.99928089044434698</v>
      </c>
      <c r="D167" s="1">
        <v>1.0000269220826901</v>
      </c>
      <c r="E167" s="3">
        <f>(B167-D167)/B167</f>
        <v>-2.7015085193505989E-5</v>
      </c>
      <c r="F167" s="1" t="s">
        <v>5</v>
      </c>
      <c r="G167" s="1">
        <v>1.0000000120000001</v>
      </c>
      <c r="H167" s="1">
        <v>0.99461089339477904</v>
      </c>
      <c r="I167" s="1">
        <v>0.99493570772006001</v>
      </c>
      <c r="J167" s="3">
        <f>(G167-I167)/G167</f>
        <v>5.0643042191684398E-3</v>
      </c>
      <c r="K167" s="1" t="s">
        <v>5</v>
      </c>
      <c r="L167" s="1">
        <v>0.99992103899692097</v>
      </c>
      <c r="M167" s="1">
        <v>0.97688969786872504</v>
      </c>
      <c r="N167" s="1">
        <v>0.97570354176113705</v>
      </c>
      <c r="O167" s="3">
        <f>(L167-N167)/L167</f>
        <v>2.4219409624661868E-2</v>
      </c>
      <c r="P167" s="1" t="s">
        <v>5</v>
      </c>
      <c r="Q167" s="1">
        <v>0.99992093700498197</v>
      </c>
      <c r="R167" s="1">
        <v>0.91617587913567</v>
      </c>
      <c r="S167" s="1">
        <v>0.90994987841334796</v>
      </c>
      <c r="T167" s="3">
        <f>(Q167-S167)/Q167</f>
        <v>8.9978172535440909E-2</v>
      </c>
      <c r="U167" s="1" t="s">
        <v>5</v>
      </c>
      <c r="V167" s="1">
        <v>0.99992091800648597</v>
      </c>
      <c r="W167" s="1">
        <v>0.75885378248694402</v>
      </c>
      <c r="X167" s="1">
        <v>0.73855714375436399</v>
      </c>
      <c r="Y167" s="3">
        <f>(V167-X167)/V167</f>
        <v>0.26138444505511049</v>
      </c>
      <c r="Z167" s="1" t="s">
        <v>5</v>
      </c>
      <c r="AA167" s="1">
        <v>0.999919968002562</v>
      </c>
      <c r="AB167" s="1">
        <v>0.52559174586247703</v>
      </c>
      <c r="AC167" s="1">
        <v>0.47483718446775602</v>
      </c>
      <c r="AD167" s="3">
        <f>(AA167-AC167)/AA167</f>
        <v>0.52512481032228031</v>
      </c>
    </row>
    <row r="168" spans="1:30">
      <c r="A168" s="1" t="s">
        <v>6</v>
      </c>
      <c r="B168" s="1">
        <v>3.75529323308271</v>
      </c>
      <c r="C168" s="1">
        <v>1.9401428571428601</v>
      </c>
      <c r="D168" s="1">
        <v>0.117967368421053</v>
      </c>
      <c r="F168" s="1" t="s">
        <v>6</v>
      </c>
      <c r="G168" s="1">
        <v>3.7378120300751898</v>
      </c>
      <c r="H168" s="1">
        <v>1.9303609022556401</v>
      </c>
      <c r="I168" s="1">
        <v>0.117366992481203</v>
      </c>
      <c r="K168" s="1" t="s">
        <v>6</v>
      </c>
      <c r="L168" s="1">
        <v>3.6713308270676701</v>
      </c>
      <c r="M168" s="1">
        <v>1.8933007518797</v>
      </c>
      <c r="N168" s="1">
        <v>0.11509669172932301</v>
      </c>
      <c r="P168" s="1" t="s">
        <v>6</v>
      </c>
      <c r="Q168" s="1">
        <v>3.44475187969925</v>
      </c>
      <c r="R168" s="1">
        <v>1.76642105263158</v>
      </c>
      <c r="S168" s="1">
        <v>0.107338796992481</v>
      </c>
      <c r="U168" s="1" t="s">
        <v>6</v>
      </c>
      <c r="V168" s="1">
        <v>2.8579849624060198</v>
      </c>
      <c r="W168" s="1">
        <v>1.4352857142857101</v>
      </c>
      <c r="X168" s="1">
        <v>8.71166165413534E-2</v>
      </c>
      <c r="Z168" s="1" t="s">
        <v>6</v>
      </c>
      <c r="AA168" s="1">
        <v>1.992</v>
      </c>
      <c r="AB168" s="1">
        <v>0.92724812030075199</v>
      </c>
      <c r="AC168" s="1">
        <v>5.6006015037593997E-2</v>
      </c>
    </row>
    <row r="169" spans="1:30">
      <c r="A169" s="1" t="s">
        <v>7</v>
      </c>
      <c r="B169" s="1">
        <v>1</v>
      </c>
      <c r="C169" s="1">
        <v>1.0004459999999999</v>
      </c>
      <c r="D169" s="1">
        <v>1.002364</v>
      </c>
      <c r="E169" s="3"/>
      <c r="F169" s="1" t="s">
        <v>7</v>
      </c>
      <c r="G169" s="1">
        <v>1</v>
      </c>
      <c r="H169" s="1">
        <v>0.99577000000000004</v>
      </c>
      <c r="I169" s="1">
        <v>0.99725900000000001</v>
      </c>
      <c r="K169" s="1" t="s">
        <v>7</v>
      </c>
      <c r="L169" s="1">
        <v>0.99992099999999995</v>
      </c>
      <c r="M169" s="1">
        <v>0.97802500000000003</v>
      </c>
      <c r="N169" s="1">
        <v>0.97797400000000001</v>
      </c>
      <c r="P169" s="1" t="s">
        <v>7</v>
      </c>
      <c r="Q169" s="1">
        <v>0.99992099999999995</v>
      </c>
      <c r="R169" s="1">
        <v>0.917238</v>
      </c>
      <c r="S169" s="1">
        <v>0.91205099999999995</v>
      </c>
      <c r="U169" s="1" t="s">
        <v>7</v>
      </c>
      <c r="V169" s="1">
        <v>0.99992099999999995</v>
      </c>
      <c r="W169" s="1">
        <v>0.75972200000000001</v>
      </c>
      <c r="X169" s="1">
        <v>0.74022100000000002</v>
      </c>
      <c r="Z169" s="1" t="s">
        <v>7</v>
      </c>
      <c r="AA169" s="1">
        <v>0.99992000000000003</v>
      </c>
      <c r="AB169" s="1">
        <v>0.52617100000000006</v>
      </c>
      <c r="AC169" s="1">
        <v>0.47587299999999999</v>
      </c>
    </row>
    <row r="170" spans="1:30">
      <c r="A170" s="1" t="s">
        <v>47</v>
      </c>
      <c r="E170" s="3" t="e">
        <f>B170/C170</f>
        <v>#DIV/0!</v>
      </c>
      <c r="F170" s="1" t="s">
        <v>47</v>
      </c>
      <c r="J170" s="3" t="e">
        <f>G170/H170</f>
        <v>#DIV/0!</v>
      </c>
      <c r="K170" s="1" t="s">
        <v>48</v>
      </c>
      <c r="O170" s="3" t="e">
        <f>L170/M170</f>
        <v>#DIV/0!</v>
      </c>
      <c r="P170" s="1" t="s">
        <v>47</v>
      </c>
      <c r="T170" s="3" t="e">
        <f>Q170/R170</f>
        <v>#DIV/0!</v>
      </c>
      <c r="U170" s="1" t="s">
        <v>47</v>
      </c>
      <c r="Y170" s="3" t="e">
        <f>V170/W170</f>
        <v>#DIV/0!</v>
      </c>
      <c r="Z170" s="1" t="s">
        <v>47</v>
      </c>
      <c r="AD170" s="3" t="e">
        <f>AA170/AB170</f>
        <v>#DIV/0!</v>
      </c>
    </row>
    <row r="171" spans="1:30">
      <c r="A171" s="1" t="s">
        <v>49</v>
      </c>
      <c r="F171" s="1" t="s">
        <v>49</v>
      </c>
      <c r="K171" s="1" t="s">
        <v>49</v>
      </c>
      <c r="P171" s="1" t="s">
        <v>49</v>
      </c>
      <c r="U171" s="1" t="s">
        <v>49</v>
      </c>
      <c r="Z171" s="1" t="s">
        <v>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35"/>
  <sheetViews>
    <sheetView zoomScale="70" zoomScaleNormal="70" workbookViewId="0">
      <selection activeCell="V13" activeCellId="5" sqref="V4:X7 Q4:S7 Q13:S16 Q22:S25 V22:X25 V13:X16"/>
    </sheetView>
  </sheetViews>
  <sheetFormatPr defaultRowHeight="14.25"/>
  <cols>
    <col min="1" max="1" width="13.5" style="1" customWidth="1"/>
    <col min="2" max="5" width="9" style="1"/>
    <col min="6" max="6" width="10.5" style="1" bestFit="1" customWidth="1"/>
    <col min="7" max="16384" width="9" style="1"/>
  </cols>
  <sheetData>
    <row r="1" spans="1:30" s="4" customFormat="1">
      <c r="A1" s="4" t="s">
        <v>35</v>
      </c>
      <c r="I1" s="4" t="s">
        <v>42</v>
      </c>
    </row>
    <row r="2" spans="1:30">
      <c r="A2" s="1" t="s">
        <v>36</v>
      </c>
      <c r="B2" s="1" t="s">
        <v>0</v>
      </c>
      <c r="G2" s="1" t="s">
        <v>9</v>
      </c>
      <c r="L2" s="1" t="s">
        <v>10</v>
      </c>
      <c r="Q2" s="1" t="s">
        <v>11</v>
      </c>
      <c r="V2" s="1" t="s">
        <v>12</v>
      </c>
      <c r="AA2" s="1" t="s">
        <v>13</v>
      </c>
    </row>
    <row r="3" spans="1:30">
      <c r="B3" s="1" t="s">
        <v>1</v>
      </c>
      <c r="C3" s="1" t="s">
        <v>2</v>
      </c>
      <c r="D3" s="1" t="s">
        <v>3</v>
      </c>
      <c r="G3" s="1" t="s">
        <v>1</v>
      </c>
      <c r="H3" s="1" t="s">
        <v>2</v>
      </c>
      <c r="I3" s="1" t="s">
        <v>3</v>
      </c>
      <c r="L3" s="1" t="s">
        <v>1</v>
      </c>
      <c r="M3" s="1" t="s">
        <v>2</v>
      </c>
      <c r="N3" s="1" t="s">
        <v>3</v>
      </c>
      <c r="Q3" s="1" t="s">
        <v>1</v>
      </c>
      <c r="R3" s="1" t="s">
        <v>2</v>
      </c>
      <c r="S3" s="1" t="s">
        <v>3</v>
      </c>
      <c r="V3" s="1" t="s">
        <v>1</v>
      </c>
      <c r="W3" s="1" t="s">
        <v>2</v>
      </c>
      <c r="X3" s="1" t="s">
        <v>3</v>
      </c>
      <c r="AA3" s="1" t="s">
        <v>1</v>
      </c>
      <c r="AB3" s="1" t="s">
        <v>2</v>
      </c>
      <c r="AC3" s="1" t="s">
        <v>3</v>
      </c>
    </row>
    <row r="4" spans="1:30">
      <c r="A4" s="1" t="s">
        <v>4</v>
      </c>
      <c r="E4" s="3" t="e">
        <f t="shared" ref="E4:E5" si="0">(B4-D4)/B4</f>
        <v>#DIV/0!</v>
      </c>
      <c r="F4" s="1" t="s">
        <v>4</v>
      </c>
      <c r="J4" s="3" t="e">
        <f t="shared" ref="J4:J5" si="1">(G4-I4)/G4</f>
        <v>#DIV/0!</v>
      </c>
      <c r="K4" s="1" t="s">
        <v>4</v>
      </c>
      <c r="O4" s="3" t="e">
        <f t="shared" ref="O4:O5" si="2">(L4-N4)/L4</f>
        <v>#DIV/0!</v>
      </c>
      <c r="P4" s="1" t="s">
        <v>4</v>
      </c>
      <c r="T4" s="3" t="e">
        <f t="shared" ref="T4:T5" si="3">(Q4-S4)/Q4</f>
        <v>#DIV/0!</v>
      </c>
      <c r="U4" s="1" t="s">
        <v>4</v>
      </c>
      <c r="Y4" s="3" t="e">
        <f t="shared" ref="Y4:Y5" si="4">(V4-X4)/V4</f>
        <v>#DIV/0!</v>
      </c>
      <c r="Z4" s="1" t="s">
        <v>4</v>
      </c>
      <c r="AD4" s="3" t="e">
        <f>(AA4-AC4)/AA4</f>
        <v>#DIV/0!</v>
      </c>
    </row>
    <row r="5" spans="1:30">
      <c r="A5" s="1" t="s">
        <v>5</v>
      </c>
      <c r="E5" s="3" t="e">
        <f t="shared" si="0"/>
        <v>#DIV/0!</v>
      </c>
      <c r="F5" s="1" t="s">
        <v>5</v>
      </c>
      <c r="J5" s="3" t="e">
        <f t="shared" si="1"/>
        <v>#DIV/0!</v>
      </c>
      <c r="K5" s="1" t="s">
        <v>5</v>
      </c>
      <c r="O5" s="3" t="e">
        <f t="shared" si="2"/>
        <v>#DIV/0!</v>
      </c>
      <c r="P5" s="1" t="s">
        <v>5</v>
      </c>
      <c r="T5" s="3" t="e">
        <f t="shared" si="3"/>
        <v>#DIV/0!</v>
      </c>
      <c r="U5" s="1" t="s">
        <v>5</v>
      </c>
      <c r="Y5" s="3" t="e">
        <f t="shared" si="4"/>
        <v>#DIV/0!</v>
      </c>
      <c r="Z5" s="1" t="s">
        <v>5</v>
      </c>
      <c r="AD5" s="3" t="e">
        <f>(AA5-AC5)/AA5</f>
        <v>#DIV/0!</v>
      </c>
    </row>
    <row r="6" spans="1:30">
      <c r="A6" s="1" t="s">
        <v>6</v>
      </c>
      <c r="F6" s="1" t="s">
        <v>6</v>
      </c>
      <c r="K6" s="1" t="s">
        <v>6</v>
      </c>
      <c r="P6" s="1" t="s">
        <v>6</v>
      </c>
      <c r="U6" s="1" t="s">
        <v>6</v>
      </c>
      <c r="Z6" s="1" t="s">
        <v>6</v>
      </c>
      <c r="AC6" s="2"/>
    </row>
    <row r="7" spans="1:30">
      <c r="A7" s="1" t="s">
        <v>7</v>
      </c>
      <c r="F7" s="1" t="s">
        <v>7</v>
      </c>
      <c r="K7" s="1" t="s">
        <v>7</v>
      </c>
      <c r="P7" s="1" t="s">
        <v>7</v>
      </c>
      <c r="U7" s="1" t="s">
        <v>7</v>
      </c>
      <c r="Z7" s="1" t="s">
        <v>7</v>
      </c>
    </row>
    <row r="11" spans="1:30">
      <c r="A11" s="1" t="s">
        <v>37</v>
      </c>
      <c r="B11" s="1" t="s">
        <v>0</v>
      </c>
      <c r="G11" s="1" t="s">
        <v>9</v>
      </c>
      <c r="L11" s="1" t="s">
        <v>10</v>
      </c>
      <c r="Q11" s="1" t="s">
        <v>11</v>
      </c>
      <c r="V11" s="1" t="s">
        <v>12</v>
      </c>
      <c r="AA11" s="1" t="s">
        <v>18</v>
      </c>
    </row>
    <row r="12" spans="1:30">
      <c r="B12" s="1" t="s">
        <v>1</v>
      </c>
      <c r="C12" s="1" t="s">
        <v>2</v>
      </c>
      <c r="D12" s="1" t="s">
        <v>3</v>
      </c>
      <c r="G12" s="1" t="s">
        <v>1</v>
      </c>
      <c r="H12" s="1" t="s">
        <v>2</v>
      </c>
      <c r="I12" s="1" t="s">
        <v>3</v>
      </c>
      <c r="L12" s="1" t="s">
        <v>1</v>
      </c>
      <c r="M12" s="1" t="s">
        <v>2</v>
      </c>
      <c r="N12" s="1" t="s">
        <v>3</v>
      </c>
      <c r="Q12" s="1" t="s">
        <v>1</v>
      </c>
      <c r="R12" s="1" t="s">
        <v>2</v>
      </c>
      <c r="S12" s="1" t="s">
        <v>3</v>
      </c>
      <c r="V12" s="1" t="s">
        <v>1</v>
      </c>
      <c r="W12" s="1" t="s">
        <v>2</v>
      </c>
      <c r="X12" s="1" t="s">
        <v>3</v>
      </c>
      <c r="AA12" s="1" t="s">
        <v>1</v>
      </c>
      <c r="AB12" s="1" t="s">
        <v>2</v>
      </c>
      <c r="AC12" s="1" t="s">
        <v>3</v>
      </c>
    </row>
    <row r="13" spans="1:30">
      <c r="A13" s="1" t="s">
        <v>4</v>
      </c>
      <c r="E13" s="3" t="e">
        <f t="shared" ref="E13:E14" si="5">(B13-D13)/B13</f>
        <v>#DIV/0!</v>
      </c>
      <c r="F13" s="1" t="s">
        <v>4</v>
      </c>
      <c r="J13" s="3" t="e">
        <f t="shared" ref="J13:J14" si="6">(G13-I13)/G13</f>
        <v>#DIV/0!</v>
      </c>
      <c r="K13" s="1" t="s">
        <v>4</v>
      </c>
      <c r="O13" s="3" t="e">
        <f t="shared" ref="O13:O14" si="7">(L13-N13)/L13</f>
        <v>#DIV/0!</v>
      </c>
      <c r="P13" s="1" t="s">
        <v>4</v>
      </c>
      <c r="T13" s="3" t="e">
        <f t="shared" ref="T13:T14" si="8">(Q13-S13)/Q13</f>
        <v>#DIV/0!</v>
      </c>
      <c r="U13" s="1" t="s">
        <v>4</v>
      </c>
      <c r="Y13" s="3" t="e">
        <f t="shared" ref="Y13:Y14" si="9">(V13-X13)/V13</f>
        <v>#DIV/0!</v>
      </c>
      <c r="Z13" s="1" t="s">
        <v>4</v>
      </c>
      <c r="AD13" s="3" t="e">
        <f t="shared" ref="AD13:AD14" si="10">(AA13-AC13)/AA13</f>
        <v>#DIV/0!</v>
      </c>
    </row>
    <row r="14" spans="1:30">
      <c r="A14" s="1" t="s">
        <v>5</v>
      </c>
      <c r="E14" s="3" t="e">
        <f t="shared" si="5"/>
        <v>#DIV/0!</v>
      </c>
      <c r="F14" s="1" t="s">
        <v>5</v>
      </c>
      <c r="J14" s="3" t="e">
        <f t="shared" si="6"/>
        <v>#DIV/0!</v>
      </c>
      <c r="K14" s="1" t="s">
        <v>5</v>
      </c>
      <c r="O14" s="3" t="e">
        <f t="shared" si="7"/>
        <v>#DIV/0!</v>
      </c>
      <c r="P14" s="1" t="s">
        <v>5</v>
      </c>
      <c r="T14" s="3" t="e">
        <f t="shared" si="8"/>
        <v>#DIV/0!</v>
      </c>
      <c r="U14" s="1" t="s">
        <v>5</v>
      </c>
      <c r="Y14" s="3" t="e">
        <f t="shared" si="9"/>
        <v>#DIV/0!</v>
      </c>
      <c r="Z14" s="1" t="s">
        <v>5</v>
      </c>
      <c r="AD14" s="3" t="e">
        <f t="shared" si="10"/>
        <v>#DIV/0!</v>
      </c>
    </row>
    <row r="15" spans="1:30">
      <c r="A15" s="1" t="s">
        <v>6</v>
      </c>
      <c r="F15" s="1" t="s">
        <v>6</v>
      </c>
      <c r="K15" s="1" t="s">
        <v>6</v>
      </c>
      <c r="P15" s="1" t="s">
        <v>6</v>
      </c>
      <c r="U15" s="1" t="s">
        <v>6</v>
      </c>
      <c r="Z15" s="1" t="s">
        <v>6</v>
      </c>
    </row>
    <row r="16" spans="1:30">
      <c r="A16" s="1" t="s">
        <v>7</v>
      </c>
      <c r="E16" s="3"/>
      <c r="F16" s="1" t="s">
        <v>7</v>
      </c>
      <c r="K16" s="1" t="s">
        <v>7</v>
      </c>
      <c r="P16" s="1" t="s">
        <v>7</v>
      </c>
      <c r="U16" s="1" t="s">
        <v>7</v>
      </c>
      <c r="Z16" s="1" t="s">
        <v>7</v>
      </c>
    </row>
    <row r="20" spans="1:30">
      <c r="A20" s="1" t="s">
        <v>38</v>
      </c>
      <c r="B20" s="1" t="s">
        <v>0</v>
      </c>
      <c r="G20" s="1" t="s">
        <v>9</v>
      </c>
      <c r="L20" s="1" t="s">
        <v>10</v>
      </c>
      <c r="Q20" s="1" t="s">
        <v>11</v>
      </c>
      <c r="V20" s="1" t="s">
        <v>12</v>
      </c>
      <c r="AA20" s="1" t="s">
        <v>13</v>
      </c>
    </row>
    <row r="21" spans="1:30">
      <c r="B21" s="1" t="s">
        <v>1</v>
      </c>
      <c r="C21" s="1" t="s">
        <v>2</v>
      </c>
      <c r="D21" s="1" t="s">
        <v>3</v>
      </c>
      <c r="G21" s="1" t="s">
        <v>1</v>
      </c>
      <c r="H21" s="1" t="s">
        <v>2</v>
      </c>
      <c r="I21" s="1" t="s">
        <v>3</v>
      </c>
      <c r="L21" s="1" t="s">
        <v>1</v>
      </c>
      <c r="M21" s="1" t="s">
        <v>2</v>
      </c>
      <c r="N21" s="1" t="s">
        <v>3</v>
      </c>
      <c r="Q21" s="1" t="s">
        <v>1</v>
      </c>
      <c r="R21" s="1" t="s">
        <v>2</v>
      </c>
      <c r="S21" s="1" t="s">
        <v>3</v>
      </c>
      <c r="V21" s="1" t="s">
        <v>1</v>
      </c>
      <c r="W21" s="1" t="s">
        <v>2</v>
      </c>
      <c r="X21" s="1" t="s">
        <v>3</v>
      </c>
      <c r="AA21" s="1" t="s">
        <v>1</v>
      </c>
      <c r="AB21" s="1" t="s">
        <v>2</v>
      </c>
      <c r="AC21" s="1" t="s">
        <v>3</v>
      </c>
    </row>
    <row r="22" spans="1:30">
      <c r="A22" s="1" t="s">
        <v>4</v>
      </c>
      <c r="E22" s="3" t="e">
        <f t="shared" ref="E22:E23" si="11">(B22-D22)/B22</f>
        <v>#DIV/0!</v>
      </c>
      <c r="F22" s="1" t="s">
        <v>4</v>
      </c>
      <c r="J22" s="3" t="e">
        <f t="shared" ref="J22:J23" si="12">(G22-I22)/G22</f>
        <v>#DIV/0!</v>
      </c>
      <c r="K22" s="1" t="s">
        <v>4</v>
      </c>
      <c r="O22" s="3" t="e">
        <f t="shared" ref="O22:O23" si="13">(L22-N22)/L22</f>
        <v>#DIV/0!</v>
      </c>
      <c r="P22" s="1" t="s">
        <v>4</v>
      </c>
      <c r="T22" s="3" t="e">
        <f t="shared" ref="T22:T23" si="14">(Q22-S22)/Q22</f>
        <v>#DIV/0!</v>
      </c>
      <c r="U22" s="1" t="s">
        <v>4</v>
      </c>
      <c r="Y22" s="3" t="e">
        <f t="shared" ref="Y22:Y23" si="15">(V22-X22)/V22</f>
        <v>#DIV/0!</v>
      </c>
      <c r="Z22" s="1" t="s">
        <v>4</v>
      </c>
      <c r="AD22" s="3" t="e">
        <f t="shared" ref="AD22:AD23" si="16">(AA22-AC22)/AA22</f>
        <v>#DIV/0!</v>
      </c>
    </row>
    <row r="23" spans="1:30">
      <c r="A23" s="1" t="s">
        <v>5</v>
      </c>
      <c r="E23" s="3" t="e">
        <f t="shared" si="11"/>
        <v>#DIV/0!</v>
      </c>
      <c r="F23" s="1" t="s">
        <v>5</v>
      </c>
      <c r="J23" s="3" t="e">
        <f t="shared" si="12"/>
        <v>#DIV/0!</v>
      </c>
      <c r="K23" s="1" t="s">
        <v>5</v>
      </c>
      <c r="O23" s="3" t="e">
        <f t="shared" si="13"/>
        <v>#DIV/0!</v>
      </c>
      <c r="P23" s="1" t="s">
        <v>5</v>
      </c>
      <c r="T23" s="3" t="e">
        <f t="shared" si="14"/>
        <v>#DIV/0!</v>
      </c>
      <c r="U23" s="1" t="s">
        <v>5</v>
      </c>
      <c r="Y23" s="3" t="e">
        <f t="shared" si="15"/>
        <v>#DIV/0!</v>
      </c>
      <c r="Z23" s="1" t="s">
        <v>5</v>
      </c>
      <c r="AD23" s="3" t="e">
        <f t="shared" si="16"/>
        <v>#DIV/0!</v>
      </c>
    </row>
    <row r="24" spans="1:30">
      <c r="A24" s="1" t="s">
        <v>6</v>
      </c>
      <c r="F24" s="1" t="s">
        <v>6</v>
      </c>
      <c r="K24" s="1" t="s">
        <v>6</v>
      </c>
      <c r="P24" s="1" t="s">
        <v>6</v>
      </c>
      <c r="U24" s="1" t="s">
        <v>6</v>
      </c>
      <c r="Z24" s="1" t="s">
        <v>6</v>
      </c>
    </row>
    <row r="25" spans="1:30">
      <c r="A25" s="1" t="s">
        <v>7</v>
      </c>
      <c r="F25" s="1" t="s">
        <v>7</v>
      </c>
      <c r="K25" s="1" t="s">
        <v>7</v>
      </c>
      <c r="P25" s="1" t="s">
        <v>7</v>
      </c>
      <c r="U25" s="1" t="s">
        <v>7</v>
      </c>
      <c r="Z25" s="1" t="s">
        <v>7</v>
      </c>
    </row>
    <row r="29" spans="1:30">
      <c r="A29" s="1" t="s">
        <v>39</v>
      </c>
      <c r="B29" s="1" t="s">
        <v>0</v>
      </c>
      <c r="G29" s="1" t="s">
        <v>9</v>
      </c>
      <c r="L29" s="1" t="s">
        <v>10</v>
      </c>
      <c r="Q29" s="1" t="s">
        <v>11</v>
      </c>
      <c r="V29" s="1" t="s">
        <v>12</v>
      </c>
      <c r="AA29" s="1" t="s">
        <v>13</v>
      </c>
    </row>
    <row r="30" spans="1:30">
      <c r="B30" s="1" t="s">
        <v>1</v>
      </c>
      <c r="C30" s="1" t="s">
        <v>2</v>
      </c>
      <c r="D30" s="1" t="s">
        <v>3</v>
      </c>
      <c r="G30" s="1" t="s">
        <v>1</v>
      </c>
      <c r="H30" s="1" t="s">
        <v>2</v>
      </c>
      <c r="I30" s="1" t="s">
        <v>3</v>
      </c>
      <c r="L30" s="1" t="s">
        <v>1</v>
      </c>
      <c r="M30" s="1" t="s">
        <v>2</v>
      </c>
      <c r="N30" s="1" t="s">
        <v>3</v>
      </c>
      <c r="Q30" s="1" t="s">
        <v>1</v>
      </c>
      <c r="R30" s="1" t="s">
        <v>2</v>
      </c>
      <c r="S30" s="1" t="s">
        <v>3</v>
      </c>
      <c r="V30" s="1" t="s">
        <v>1</v>
      </c>
      <c r="W30" s="1" t="s">
        <v>2</v>
      </c>
      <c r="X30" s="1" t="s">
        <v>3</v>
      </c>
      <c r="AA30" s="1" t="s">
        <v>1</v>
      </c>
      <c r="AB30" s="1" t="s">
        <v>2</v>
      </c>
      <c r="AC30" s="1" t="s">
        <v>3</v>
      </c>
    </row>
    <row r="31" spans="1:30">
      <c r="A31" s="1" t="s">
        <v>4</v>
      </c>
      <c r="E31" s="3" t="e">
        <f t="shared" ref="E31:E32" si="17">(B31-D31)/B31</f>
        <v>#DIV/0!</v>
      </c>
      <c r="F31" s="1" t="s">
        <v>4</v>
      </c>
      <c r="J31" s="3" t="e">
        <f t="shared" ref="J31:J32" si="18">(G31-I31)/G31</f>
        <v>#DIV/0!</v>
      </c>
      <c r="K31" s="1" t="s">
        <v>4</v>
      </c>
      <c r="O31" s="3" t="e">
        <f t="shared" ref="O31:O32" si="19">(L31-N31)/L31</f>
        <v>#DIV/0!</v>
      </c>
      <c r="P31" s="1" t="s">
        <v>4</v>
      </c>
      <c r="T31" s="3" t="e">
        <f t="shared" ref="T31:T32" si="20">(Q31-S31)/Q31</f>
        <v>#DIV/0!</v>
      </c>
      <c r="U31" s="1" t="s">
        <v>4</v>
      </c>
      <c r="Y31" s="3" t="e">
        <f t="shared" ref="Y31:Y32" si="21">(V31-X31)/V31</f>
        <v>#DIV/0!</v>
      </c>
      <c r="Z31" s="1" t="s">
        <v>4</v>
      </c>
      <c r="AD31" s="3" t="e">
        <f t="shared" ref="AD31:AD32" si="22">(AA31-AC31)/AA31</f>
        <v>#DIV/0!</v>
      </c>
    </row>
    <row r="32" spans="1:30">
      <c r="A32" s="1" t="s">
        <v>5</v>
      </c>
      <c r="E32" s="3" t="e">
        <f t="shared" si="17"/>
        <v>#DIV/0!</v>
      </c>
      <c r="F32" s="1" t="s">
        <v>5</v>
      </c>
      <c r="J32" s="3" t="e">
        <f t="shared" si="18"/>
        <v>#DIV/0!</v>
      </c>
      <c r="K32" s="1" t="s">
        <v>5</v>
      </c>
      <c r="O32" s="3" t="e">
        <f t="shared" si="19"/>
        <v>#DIV/0!</v>
      </c>
      <c r="P32" s="1" t="s">
        <v>5</v>
      </c>
      <c r="T32" s="3" t="e">
        <f t="shared" si="20"/>
        <v>#DIV/0!</v>
      </c>
      <c r="U32" s="1" t="s">
        <v>5</v>
      </c>
      <c r="Y32" s="3" t="e">
        <f t="shared" si="21"/>
        <v>#DIV/0!</v>
      </c>
      <c r="Z32" s="1" t="s">
        <v>5</v>
      </c>
      <c r="AD32" s="3" t="e">
        <f t="shared" si="22"/>
        <v>#DIV/0!</v>
      </c>
    </row>
    <row r="33" spans="1:30">
      <c r="A33" s="1" t="s">
        <v>6</v>
      </c>
      <c r="F33" s="1" t="s">
        <v>6</v>
      </c>
      <c r="K33" s="1" t="s">
        <v>6</v>
      </c>
      <c r="P33" s="1" t="s">
        <v>6</v>
      </c>
      <c r="U33" s="1" t="s">
        <v>6</v>
      </c>
      <c r="Z33" s="1" t="s">
        <v>6</v>
      </c>
    </row>
    <row r="34" spans="1:30">
      <c r="A34" s="1" t="s">
        <v>7</v>
      </c>
      <c r="F34" s="1" t="s">
        <v>7</v>
      </c>
      <c r="K34" s="1" t="s">
        <v>7</v>
      </c>
      <c r="P34" s="1" t="s">
        <v>7</v>
      </c>
      <c r="U34" s="1" t="s">
        <v>7</v>
      </c>
      <c r="Z34" s="1" t="s">
        <v>7</v>
      </c>
    </row>
    <row r="38" spans="1:30">
      <c r="A38" s="1" t="s">
        <v>40</v>
      </c>
      <c r="B38" s="1" t="s">
        <v>0</v>
      </c>
      <c r="G38" s="1" t="s">
        <v>9</v>
      </c>
      <c r="L38" s="1" t="s">
        <v>10</v>
      </c>
      <c r="Q38" s="1" t="s">
        <v>11</v>
      </c>
      <c r="V38" s="1" t="s">
        <v>12</v>
      </c>
      <c r="AA38" s="1" t="s">
        <v>13</v>
      </c>
    </row>
    <row r="39" spans="1:30">
      <c r="B39" s="1" t="s">
        <v>1</v>
      </c>
      <c r="C39" s="1" t="s">
        <v>2</v>
      </c>
      <c r="D39" s="1" t="s">
        <v>3</v>
      </c>
      <c r="G39" s="1" t="s">
        <v>1</v>
      </c>
      <c r="H39" s="1" t="s">
        <v>2</v>
      </c>
      <c r="I39" s="1" t="s">
        <v>3</v>
      </c>
      <c r="L39" s="1" t="s">
        <v>1</v>
      </c>
      <c r="M39" s="1" t="s">
        <v>2</v>
      </c>
      <c r="N39" s="1" t="s">
        <v>3</v>
      </c>
      <c r="Q39" s="1" t="s">
        <v>1</v>
      </c>
      <c r="R39" s="1" t="s">
        <v>2</v>
      </c>
      <c r="S39" s="1" t="s">
        <v>3</v>
      </c>
      <c r="V39" s="1" t="s">
        <v>1</v>
      </c>
      <c r="W39" s="1" t="s">
        <v>2</v>
      </c>
      <c r="X39" s="1" t="s">
        <v>3</v>
      </c>
      <c r="AA39" s="1" t="s">
        <v>1</v>
      </c>
      <c r="AB39" s="1" t="s">
        <v>2</v>
      </c>
      <c r="AC39" s="1" t="s">
        <v>3</v>
      </c>
    </row>
    <row r="40" spans="1:30">
      <c r="A40" s="1" t="s">
        <v>4</v>
      </c>
      <c r="E40" s="3" t="e">
        <f t="shared" ref="E40:E41" si="23">(B40-D40)/B40</f>
        <v>#DIV/0!</v>
      </c>
      <c r="F40" s="1" t="s">
        <v>4</v>
      </c>
      <c r="J40" s="3" t="e">
        <f t="shared" ref="J40:J41" si="24">(G40-I40)/G40</f>
        <v>#DIV/0!</v>
      </c>
      <c r="K40" s="1" t="s">
        <v>4</v>
      </c>
      <c r="O40" s="3" t="e">
        <f t="shared" ref="O40:O41" si="25">(L40-N40)/L40</f>
        <v>#DIV/0!</v>
      </c>
      <c r="P40" s="1" t="s">
        <v>4</v>
      </c>
      <c r="T40" s="3" t="e">
        <f t="shared" ref="T40:T41" si="26">(Q40-S40)/Q40</f>
        <v>#DIV/0!</v>
      </c>
      <c r="U40" s="1" t="s">
        <v>4</v>
      </c>
      <c r="Y40" s="3" t="e">
        <f t="shared" ref="Y40:Y41" si="27">(V40-X40)/V40</f>
        <v>#DIV/0!</v>
      </c>
      <c r="Z40" s="1" t="s">
        <v>4</v>
      </c>
      <c r="AD40" s="3" t="e">
        <f t="shared" ref="AD40:AD41" si="28">(AA40-AC40)/AA40</f>
        <v>#DIV/0!</v>
      </c>
    </row>
    <row r="41" spans="1:30">
      <c r="A41" s="1" t="s">
        <v>5</v>
      </c>
      <c r="E41" s="3" t="e">
        <f t="shared" si="23"/>
        <v>#DIV/0!</v>
      </c>
      <c r="F41" s="1" t="s">
        <v>5</v>
      </c>
      <c r="J41" s="3" t="e">
        <f t="shared" si="24"/>
        <v>#DIV/0!</v>
      </c>
      <c r="K41" s="1" t="s">
        <v>5</v>
      </c>
      <c r="O41" s="3" t="e">
        <f t="shared" si="25"/>
        <v>#DIV/0!</v>
      </c>
      <c r="P41" s="1" t="s">
        <v>5</v>
      </c>
      <c r="T41" s="3" t="e">
        <f t="shared" si="26"/>
        <v>#DIV/0!</v>
      </c>
      <c r="U41" s="1" t="s">
        <v>5</v>
      </c>
      <c r="Y41" s="3" t="e">
        <f t="shared" si="27"/>
        <v>#DIV/0!</v>
      </c>
      <c r="Z41" s="1" t="s">
        <v>5</v>
      </c>
      <c r="AD41" s="3" t="e">
        <f t="shared" si="28"/>
        <v>#DIV/0!</v>
      </c>
    </row>
    <row r="42" spans="1:30">
      <c r="A42" s="1" t="s">
        <v>6</v>
      </c>
      <c r="F42" s="1" t="s">
        <v>6</v>
      </c>
      <c r="K42" s="1" t="s">
        <v>6</v>
      </c>
      <c r="P42" s="1" t="s">
        <v>6</v>
      </c>
      <c r="U42" s="1" t="s">
        <v>6</v>
      </c>
      <c r="Z42" s="1" t="s">
        <v>6</v>
      </c>
    </row>
    <row r="43" spans="1:30">
      <c r="A43" s="1" t="s">
        <v>7</v>
      </c>
      <c r="F43" s="1" t="s">
        <v>7</v>
      </c>
      <c r="K43" s="1" t="s">
        <v>7</v>
      </c>
      <c r="P43" s="1" t="s">
        <v>7</v>
      </c>
      <c r="U43" s="1" t="s">
        <v>7</v>
      </c>
      <c r="Z43" s="1" t="s">
        <v>7</v>
      </c>
    </row>
    <row r="48" spans="1:30" s="5" customFormat="1">
      <c r="A48" s="5" t="s">
        <v>41</v>
      </c>
      <c r="I48" s="5" t="s">
        <v>43</v>
      </c>
    </row>
    <row r="49" spans="1:30">
      <c r="A49" s="1" t="s">
        <v>25</v>
      </c>
      <c r="B49" s="1" t="s">
        <v>0</v>
      </c>
      <c r="G49" s="1" t="s">
        <v>9</v>
      </c>
      <c r="L49" s="1" t="s">
        <v>10</v>
      </c>
      <c r="Q49" s="1" t="s">
        <v>11</v>
      </c>
      <c r="V49" s="1" t="s">
        <v>12</v>
      </c>
      <c r="AA49" s="1" t="s">
        <v>13</v>
      </c>
    </row>
    <row r="50" spans="1:30">
      <c r="B50" s="1" t="s">
        <v>1</v>
      </c>
      <c r="C50" s="1" t="s">
        <v>2</v>
      </c>
      <c r="D50" s="1" t="s">
        <v>3</v>
      </c>
      <c r="G50" s="1" t="s">
        <v>1</v>
      </c>
      <c r="H50" s="1" t="s">
        <v>2</v>
      </c>
      <c r="I50" s="1" t="s">
        <v>3</v>
      </c>
      <c r="L50" s="1" t="s">
        <v>1</v>
      </c>
      <c r="M50" s="1" t="s">
        <v>2</v>
      </c>
      <c r="N50" s="1" t="s">
        <v>3</v>
      </c>
      <c r="Q50" s="1" t="s">
        <v>1</v>
      </c>
      <c r="R50" s="1" t="s">
        <v>2</v>
      </c>
      <c r="S50" s="1" t="s">
        <v>3</v>
      </c>
      <c r="V50" s="1" t="s">
        <v>1</v>
      </c>
      <c r="W50" s="1" t="s">
        <v>2</v>
      </c>
      <c r="X50" s="1" t="s">
        <v>3</v>
      </c>
      <c r="AA50" s="1" t="s">
        <v>1</v>
      </c>
      <c r="AB50" s="1" t="s">
        <v>2</v>
      </c>
      <c r="AC50" s="1" t="s">
        <v>3</v>
      </c>
    </row>
    <row r="51" spans="1:30">
      <c r="A51" s="1" t="s">
        <v>4</v>
      </c>
      <c r="E51" s="3" t="e">
        <f t="shared" ref="E51:E52" si="29">(B51-D51)/B51</f>
        <v>#DIV/0!</v>
      </c>
      <c r="F51" s="1" t="s">
        <v>4</v>
      </c>
      <c r="J51" s="3" t="e">
        <f t="shared" ref="J51:J52" si="30">(G51-I51)/G51</f>
        <v>#DIV/0!</v>
      </c>
      <c r="K51" s="1" t="s">
        <v>4</v>
      </c>
      <c r="O51" s="3" t="e">
        <f t="shared" ref="O51:O52" si="31">(L51-N51)/L51</f>
        <v>#DIV/0!</v>
      </c>
      <c r="P51" s="1" t="s">
        <v>4</v>
      </c>
      <c r="T51" s="3" t="e">
        <f t="shared" ref="T51:T52" si="32">(Q51-S51)/Q51</f>
        <v>#DIV/0!</v>
      </c>
      <c r="U51" s="1" t="s">
        <v>4</v>
      </c>
      <c r="Y51" s="3" t="e">
        <f t="shared" ref="Y51:Y52" si="33">(V51-X51)/V51</f>
        <v>#DIV/0!</v>
      </c>
      <c r="Z51" s="1" t="s">
        <v>4</v>
      </c>
      <c r="AD51" s="3" t="e">
        <f>(AA51-AC51)/AA51</f>
        <v>#DIV/0!</v>
      </c>
    </row>
    <row r="52" spans="1:30">
      <c r="A52" s="1" t="s">
        <v>5</v>
      </c>
      <c r="E52" s="3" t="e">
        <f t="shared" si="29"/>
        <v>#DIV/0!</v>
      </c>
      <c r="F52" s="1" t="s">
        <v>5</v>
      </c>
      <c r="J52" s="3" t="e">
        <f t="shared" si="30"/>
        <v>#DIV/0!</v>
      </c>
      <c r="K52" s="1" t="s">
        <v>5</v>
      </c>
      <c r="O52" s="3" t="e">
        <f t="shared" si="31"/>
        <v>#DIV/0!</v>
      </c>
      <c r="P52" s="1" t="s">
        <v>5</v>
      </c>
      <c r="T52" s="3" t="e">
        <f t="shared" si="32"/>
        <v>#DIV/0!</v>
      </c>
      <c r="U52" s="1" t="s">
        <v>5</v>
      </c>
      <c r="Y52" s="3" t="e">
        <f t="shared" si="33"/>
        <v>#DIV/0!</v>
      </c>
      <c r="Z52" s="1" t="s">
        <v>5</v>
      </c>
      <c r="AD52" s="3" t="e">
        <f>(AA52-AC52)/AA52</f>
        <v>#DIV/0!</v>
      </c>
    </row>
    <row r="53" spans="1:30">
      <c r="A53" s="1" t="s">
        <v>6</v>
      </c>
      <c r="F53" s="1" t="s">
        <v>6</v>
      </c>
      <c r="K53" s="1" t="s">
        <v>6</v>
      </c>
      <c r="P53" s="1" t="s">
        <v>6</v>
      </c>
      <c r="U53" s="1" t="s">
        <v>6</v>
      </c>
      <c r="Z53" s="1" t="s">
        <v>6</v>
      </c>
      <c r="AC53" s="2"/>
    </row>
    <row r="54" spans="1:30">
      <c r="A54" s="1" t="s">
        <v>7</v>
      </c>
      <c r="F54" s="1" t="s">
        <v>7</v>
      </c>
      <c r="K54" s="1" t="s">
        <v>7</v>
      </c>
      <c r="P54" s="1" t="s">
        <v>7</v>
      </c>
      <c r="U54" s="1" t="s">
        <v>7</v>
      </c>
      <c r="Z54" s="1" t="s">
        <v>7</v>
      </c>
    </row>
    <row r="58" spans="1:30">
      <c r="A58" s="1" t="s">
        <v>26</v>
      </c>
      <c r="B58" s="1" t="s">
        <v>0</v>
      </c>
      <c r="G58" s="1" t="s">
        <v>9</v>
      </c>
      <c r="L58" s="1" t="s">
        <v>10</v>
      </c>
      <c r="Q58" s="1" t="s">
        <v>11</v>
      </c>
      <c r="V58" s="1" t="s">
        <v>12</v>
      </c>
      <c r="AA58" s="1" t="s">
        <v>18</v>
      </c>
    </row>
    <row r="59" spans="1:30">
      <c r="B59" s="1" t="s">
        <v>1</v>
      </c>
      <c r="C59" s="1" t="s">
        <v>2</v>
      </c>
      <c r="D59" s="1" t="s">
        <v>3</v>
      </c>
      <c r="G59" s="1" t="s">
        <v>1</v>
      </c>
      <c r="H59" s="1" t="s">
        <v>2</v>
      </c>
      <c r="I59" s="1" t="s">
        <v>3</v>
      </c>
      <c r="L59" s="1" t="s">
        <v>1</v>
      </c>
      <c r="M59" s="1" t="s">
        <v>2</v>
      </c>
      <c r="N59" s="1" t="s">
        <v>3</v>
      </c>
      <c r="Q59" s="1" t="s">
        <v>1</v>
      </c>
      <c r="R59" s="1" t="s">
        <v>2</v>
      </c>
      <c r="S59" s="1" t="s">
        <v>3</v>
      </c>
      <c r="V59" s="1" t="s">
        <v>1</v>
      </c>
      <c r="W59" s="1" t="s">
        <v>2</v>
      </c>
      <c r="X59" s="1" t="s">
        <v>3</v>
      </c>
      <c r="AA59" s="1" t="s">
        <v>1</v>
      </c>
      <c r="AB59" s="1" t="s">
        <v>2</v>
      </c>
      <c r="AC59" s="1" t="s">
        <v>3</v>
      </c>
    </row>
    <row r="60" spans="1:30">
      <c r="A60" s="1" t="s">
        <v>4</v>
      </c>
      <c r="E60" s="3" t="e">
        <f t="shared" ref="E60:E61" si="34">(B60-D60)/B60</f>
        <v>#DIV/0!</v>
      </c>
      <c r="F60" s="1" t="s">
        <v>4</v>
      </c>
      <c r="J60" s="3" t="e">
        <f t="shared" ref="J60:J61" si="35">(G60-I60)/G60</f>
        <v>#DIV/0!</v>
      </c>
      <c r="K60" s="1" t="s">
        <v>4</v>
      </c>
      <c r="O60" s="3" t="e">
        <f t="shared" ref="O60:O61" si="36">(L60-N60)/L60</f>
        <v>#DIV/0!</v>
      </c>
      <c r="P60" s="1" t="s">
        <v>4</v>
      </c>
      <c r="T60" s="3" t="e">
        <f t="shared" ref="T60:T61" si="37">(Q60-S60)/Q60</f>
        <v>#DIV/0!</v>
      </c>
      <c r="U60" s="1" t="s">
        <v>4</v>
      </c>
      <c r="Y60" s="3" t="e">
        <f t="shared" ref="Y60:Y61" si="38">(V60-X60)/V60</f>
        <v>#DIV/0!</v>
      </c>
      <c r="Z60" s="1" t="s">
        <v>4</v>
      </c>
      <c r="AD60" s="3" t="e">
        <f t="shared" ref="AD60:AD61" si="39">(AA60-AC60)/AA60</f>
        <v>#DIV/0!</v>
      </c>
    </row>
    <row r="61" spans="1:30">
      <c r="A61" s="1" t="s">
        <v>5</v>
      </c>
      <c r="E61" s="3" t="e">
        <f t="shared" si="34"/>
        <v>#DIV/0!</v>
      </c>
      <c r="F61" s="1" t="s">
        <v>5</v>
      </c>
      <c r="J61" s="3" t="e">
        <f t="shared" si="35"/>
        <v>#DIV/0!</v>
      </c>
      <c r="K61" s="1" t="s">
        <v>5</v>
      </c>
      <c r="O61" s="3" t="e">
        <f t="shared" si="36"/>
        <v>#DIV/0!</v>
      </c>
      <c r="P61" s="1" t="s">
        <v>5</v>
      </c>
      <c r="T61" s="3" t="e">
        <f t="shared" si="37"/>
        <v>#DIV/0!</v>
      </c>
      <c r="U61" s="1" t="s">
        <v>5</v>
      </c>
      <c r="Y61" s="3" t="e">
        <f t="shared" si="38"/>
        <v>#DIV/0!</v>
      </c>
      <c r="Z61" s="1" t="s">
        <v>5</v>
      </c>
      <c r="AD61" s="3" t="e">
        <f t="shared" si="39"/>
        <v>#DIV/0!</v>
      </c>
    </row>
    <row r="62" spans="1:30">
      <c r="A62" s="1" t="s">
        <v>6</v>
      </c>
      <c r="F62" s="1" t="s">
        <v>6</v>
      </c>
      <c r="K62" s="1" t="s">
        <v>6</v>
      </c>
      <c r="P62" s="1" t="s">
        <v>6</v>
      </c>
      <c r="U62" s="1" t="s">
        <v>6</v>
      </c>
      <c r="Z62" s="1" t="s">
        <v>6</v>
      </c>
    </row>
    <row r="63" spans="1:30">
      <c r="A63" s="1" t="s">
        <v>7</v>
      </c>
      <c r="E63" s="3"/>
      <c r="F63" s="1" t="s">
        <v>7</v>
      </c>
      <c r="K63" s="1" t="s">
        <v>7</v>
      </c>
      <c r="P63" s="1" t="s">
        <v>7</v>
      </c>
      <c r="U63" s="1" t="s">
        <v>7</v>
      </c>
      <c r="Z63" s="1" t="s">
        <v>7</v>
      </c>
    </row>
    <row r="67" spans="1:30">
      <c r="A67" s="1" t="s">
        <v>27</v>
      </c>
      <c r="B67" s="1" t="s">
        <v>0</v>
      </c>
      <c r="G67" s="1" t="s">
        <v>9</v>
      </c>
      <c r="L67" s="1" t="s">
        <v>10</v>
      </c>
      <c r="Q67" s="1" t="s">
        <v>11</v>
      </c>
      <c r="V67" s="1" t="s">
        <v>12</v>
      </c>
      <c r="AA67" s="1" t="s">
        <v>13</v>
      </c>
    </row>
    <row r="68" spans="1:30">
      <c r="B68" s="1" t="s">
        <v>1</v>
      </c>
      <c r="C68" s="1" t="s">
        <v>2</v>
      </c>
      <c r="D68" s="1" t="s">
        <v>3</v>
      </c>
      <c r="G68" s="1" t="s">
        <v>1</v>
      </c>
      <c r="H68" s="1" t="s">
        <v>2</v>
      </c>
      <c r="I68" s="1" t="s">
        <v>3</v>
      </c>
      <c r="L68" s="1" t="s">
        <v>1</v>
      </c>
      <c r="M68" s="1" t="s">
        <v>2</v>
      </c>
      <c r="N68" s="1" t="s">
        <v>3</v>
      </c>
      <c r="Q68" s="1" t="s">
        <v>1</v>
      </c>
      <c r="R68" s="1" t="s">
        <v>2</v>
      </c>
      <c r="S68" s="1" t="s">
        <v>3</v>
      </c>
      <c r="V68" s="1" t="s">
        <v>1</v>
      </c>
      <c r="W68" s="1" t="s">
        <v>2</v>
      </c>
      <c r="X68" s="1" t="s">
        <v>3</v>
      </c>
      <c r="AA68" s="1" t="s">
        <v>1</v>
      </c>
      <c r="AB68" s="1" t="s">
        <v>2</v>
      </c>
      <c r="AC68" s="1" t="s">
        <v>3</v>
      </c>
    </row>
    <row r="69" spans="1:30">
      <c r="A69" s="1" t="s">
        <v>4</v>
      </c>
      <c r="E69" s="3" t="e">
        <f t="shared" ref="E69:E70" si="40">(B69-D69)/B69</f>
        <v>#DIV/0!</v>
      </c>
      <c r="F69" s="1" t="s">
        <v>4</v>
      </c>
      <c r="J69" s="3" t="e">
        <f t="shared" ref="J69:J70" si="41">(G69-I69)/G69</f>
        <v>#DIV/0!</v>
      </c>
      <c r="K69" s="1" t="s">
        <v>4</v>
      </c>
      <c r="O69" s="3" t="e">
        <f t="shared" ref="O69:O70" si="42">(L69-N69)/L69</f>
        <v>#DIV/0!</v>
      </c>
      <c r="P69" s="1" t="s">
        <v>4</v>
      </c>
      <c r="T69" s="3" t="e">
        <f t="shared" ref="T69:T70" si="43">(Q69-S69)/Q69</f>
        <v>#DIV/0!</v>
      </c>
      <c r="U69" s="1" t="s">
        <v>4</v>
      </c>
      <c r="Y69" s="3" t="e">
        <f t="shared" ref="Y69:Y70" si="44">(V69-X69)/V69</f>
        <v>#DIV/0!</v>
      </c>
      <c r="Z69" s="1" t="s">
        <v>4</v>
      </c>
      <c r="AD69" s="3" t="e">
        <f t="shared" ref="AD69:AD70" si="45">(AA69-AC69)/AA69</f>
        <v>#DIV/0!</v>
      </c>
    </row>
    <row r="70" spans="1:30">
      <c r="A70" s="1" t="s">
        <v>5</v>
      </c>
      <c r="E70" s="3" t="e">
        <f t="shared" si="40"/>
        <v>#DIV/0!</v>
      </c>
      <c r="F70" s="1" t="s">
        <v>5</v>
      </c>
      <c r="J70" s="3" t="e">
        <f t="shared" si="41"/>
        <v>#DIV/0!</v>
      </c>
      <c r="K70" s="1" t="s">
        <v>5</v>
      </c>
      <c r="O70" s="3" t="e">
        <f t="shared" si="42"/>
        <v>#DIV/0!</v>
      </c>
      <c r="P70" s="1" t="s">
        <v>5</v>
      </c>
      <c r="T70" s="3" t="e">
        <f t="shared" si="43"/>
        <v>#DIV/0!</v>
      </c>
      <c r="U70" s="1" t="s">
        <v>5</v>
      </c>
      <c r="Y70" s="3" t="e">
        <f t="shared" si="44"/>
        <v>#DIV/0!</v>
      </c>
      <c r="Z70" s="1" t="s">
        <v>5</v>
      </c>
      <c r="AD70" s="3" t="e">
        <f t="shared" si="45"/>
        <v>#DIV/0!</v>
      </c>
    </row>
    <row r="71" spans="1:30">
      <c r="A71" s="1" t="s">
        <v>6</v>
      </c>
      <c r="F71" s="1" t="s">
        <v>6</v>
      </c>
      <c r="K71" s="1" t="s">
        <v>6</v>
      </c>
      <c r="P71" s="1" t="s">
        <v>6</v>
      </c>
      <c r="U71" s="1" t="s">
        <v>6</v>
      </c>
      <c r="Z71" s="1" t="s">
        <v>6</v>
      </c>
    </row>
    <row r="72" spans="1:30">
      <c r="A72" s="1" t="s">
        <v>7</v>
      </c>
      <c r="F72" s="1" t="s">
        <v>7</v>
      </c>
      <c r="K72" s="1" t="s">
        <v>7</v>
      </c>
      <c r="P72" s="1" t="s">
        <v>7</v>
      </c>
      <c r="U72" s="1" t="s">
        <v>7</v>
      </c>
      <c r="Z72" s="1" t="s">
        <v>7</v>
      </c>
    </row>
    <row r="76" spans="1:30">
      <c r="A76" s="1" t="s">
        <v>28</v>
      </c>
      <c r="B76" s="1" t="s">
        <v>0</v>
      </c>
      <c r="G76" s="1" t="s">
        <v>9</v>
      </c>
      <c r="L76" s="1" t="s">
        <v>10</v>
      </c>
      <c r="Q76" s="1" t="s">
        <v>11</v>
      </c>
      <c r="V76" s="1" t="s">
        <v>12</v>
      </c>
      <c r="AA76" s="1" t="s">
        <v>13</v>
      </c>
    </row>
    <row r="77" spans="1:30">
      <c r="B77" s="1" t="s">
        <v>1</v>
      </c>
      <c r="C77" s="1" t="s">
        <v>2</v>
      </c>
      <c r="D77" s="1" t="s">
        <v>3</v>
      </c>
      <c r="G77" s="1" t="s">
        <v>1</v>
      </c>
      <c r="H77" s="1" t="s">
        <v>2</v>
      </c>
      <c r="I77" s="1" t="s">
        <v>3</v>
      </c>
      <c r="L77" s="1" t="s">
        <v>1</v>
      </c>
      <c r="M77" s="1" t="s">
        <v>2</v>
      </c>
      <c r="N77" s="1" t="s">
        <v>3</v>
      </c>
      <c r="Q77" s="1" t="s">
        <v>1</v>
      </c>
      <c r="R77" s="1" t="s">
        <v>2</v>
      </c>
      <c r="S77" s="1" t="s">
        <v>3</v>
      </c>
      <c r="V77" s="1" t="s">
        <v>1</v>
      </c>
      <c r="W77" s="1" t="s">
        <v>2</v>
      </c>
      <c r="X77" s="1" t="s">
        <v>3</v>
      </c>
      <c r="AA77" s="1" t="s">
        <v>1</v>
      </c>
      <c r="AB77" s="1" t="s">
        <v>2</v>
      </c>
      <c r="AC77" s="1" t="s">
        <v>3</v>
      </c>
    </row>
    <row r="78" spans="1:30">
      <c r="A78" s="1" t="s">
        <v>4</v>
      </c>
      <c r="E78" s="3" t="e">
        <f t="shared" ref="E78:E79" si="46">(B78-D78)/B78</f>
        <v>#DIV/0!</v>
      </c>
      <c r="F78" s="1" t="s">
        <v>4</v>
      </c>
      <c r="J78" s="3" t="e">
        <f t="shared" ref="J78:J79" si="47">(G78-I78)/G78</f>
        <v>#DIV/0!</v>
      </c>
      <c r="K78" s="1" t="s">
        <v>4</v>
      </c>
      <c r="O78" s="3" t="e">
        <f t="shared" ref="O78:O79" si="48">(L78-N78)/L78</f>
        <v>#DIV/0!</v>
      </c>
      <c r="P78" s="1" t="s">
        <v>4</v>
      </c>
      <c r="T78" s="3" t="e">
        <f t="shared" ref="T78:T79" si="49">(Q78-S78)/Q78</f>
        <v>#DIV/0!</v>
      </c>
      <c r="U78" s="1" t="s">
        <v>4</v>
      </c>
      <c r="Y78" s="3" t="e">
        <f t="shared" ref="Y78:Y79" si="50">(V78-X78)/V78</f>
        <v>#DIV/0!</v>
      </c>
      <c r="Z78" s="1" t="s">
        <v>4</v>
      </c>
      <c r="AD78" s="3" t="e">
        <f t="shared" ref="AD78:AD79" si="51">(AA78-AC78)/AA78</f>
        <v>#DIV/0!</v>
      </c>
    </row>
    <row r="79" spans="1:30">
      <c r="A79" s="1" t="s">
        <v>5</v>
      </c>
      <c r="E79" s="3" t="e">
        <f t="shared" si="46"/>
        <v>#DIV/0!</v>
      </c>
      <c r="F79" s="1" t="s">
        <v>5</v>
      </c>
      <c r="J79" s="3" t="e">
        <f t="shared" si="47"/>
        <v>#DIV/0!</v>
      </c>
      <c r="K79" s="1" t="s">
        <v>5</v>
      </c>
      <c r="O79" s="3" t="e">
        <f t="shared" si="48"/>
        <v>#DIV/0!</v>
      </c>
      <c r="P79" s="1" t="s">
        <v>5</v>
      </c>
      <c r="T79" s="3" t="e">
        <f t="shared" si="49"/>
        <v>#DIV/0!</v>
      </c>
      <c r="U79" s="1" t="s">
        <v>5</v>
      </c>
      <c r="Y79" s="3" t="e">
        <f t="shared" si="50"/>
        <v>#DIV/0!</v>
      </c>
      <c r="Z79" s="1" t="s">
        <v>5</v>
      </c>
      <c r="AD79" s="3" t="e">
        <f t="shared" si="51"/>
        <v>#DIV/0!</v>
      </c>
    </row>
    <row r="80" spans="1:30">
      <c r="A80" s="1" t="s">
        <v>6</v>
      </c>
      <c r="F80" s="1" t="s">
        <v>6</v>
      </c>
      <c r="K80" s="1" t="s">
        <v>6</v>
      </c>
      <c r="P80" s="1" t="s">
        <v>6</v>
      </c>
      <c r="U80" s="1" t="s">
        <v>6</v>
      </c>
      <c r="Z80" s="1" t="s">
        <v>6</v>
      </c>
    </row>
    <row r="81" spans="1:30">
      <c r="A81" s="1" t="s">
        <v>7</v>
      </c>
      <c r="F81" s="1" t="s">
        <v>7</v>
      </c>
      <c r="K81" s="1" t="s">
        <v>7</v>
      </c>
      <c r="P81" s="1" t="s">
        <v>7</v>
      </c>
      <c r="U81" s="1" t="s">
        <v>7</v>
      </c>
      <c r="Z81" s="1" t="s">
        <v>7</v>
      </c>
    </row>
    <row r="85" spans="1:30">
      <c r="A85" s="1" t="s">
        <v>29</v>
      </c>
      <c r="B85" s="1" t="s">
        <v>0</v>
      </c>
      <c r="G85" s="1" t="s">
        <v>9</v>
      </c>
      <c r="L85" s="1" t="s">
        <v>10</v>
      </c>
      <c r="Q85" s="1" t="s">
        <v>11</v>
      </c>
      <c r="V85" s="1" t="s">
        <v>12</v>
      </c>
      <c r="AA85" s="1" t="s">
        <v>13</v>
      </c>
    </row>
    <row r="86" spans="1:30">
      <c r="B86" s="1" t="s">
        <v>1</v>
      </c>
      <c r="C86" s="1" t="s">
        <v>2</v>
      </c>
      <c r="D86" s="1" t="s">
        <v>3</v>
      </c>
      <c r="G86" s="1" t="s">
        <v>1</v>
      </c>
      <c r="H86" s="1" t="s">
        <v>2</v>
      </c>
      <c r="I86" s="1" t="s">
        <v>3</v>
      </c>
      <c r="L86" s="1" t="s">
        <v>1</v>
      </c>
      <c r="M86" s="1" t="s">
        <v>2</v>
      </c>
      <c r="N86" s="1" t="s">
        <v>3</v>
      </c>
      <c r="Q86" s="1" t="s">
        <v>1</v>
      </c>
      <c r="R86" s="1" t="s">
        <v>2</v>
      </c>
      <c r="S86" s="1" t="s">
        <v>3</v>
      </c>
      <c r="V86" s="1" t="s">
        <v>1</v>
      </c>
      <c r="W86" s="1" t="s">
        <v>2</v>
      </c>
      <c r="X86" s="1" t="s">
        <v>3</v>
      </c>
      <c r="AA86" s="1" t="s">
        <v>1</v>
      </c>
      <c r="AB86" s="1" t="s">
        <v>2</v>
      </c>
      <c r="AC86" s="1" t="s">
        <v>3</v>
      </c>
    </row>
    <row r="87" spans="1:30">
      <c r="A87" s="1" t="s">
        <v>4</v>
      </c>
      <c r="E87" s="3" t="e">
        <f t="shared" ref="E87:E88" si="52">(B87-D87)/B87</f>
        <v>#DIV/0!</v>
      </c>
      <c r="F87" s="1" t="s">
        <v>4</v>
      </c>
      <c r="J87" s="3" t="e">
        <f t="shared" ref="J87:J88" si="53">(G87-I87)/G87</f>
        <v>#DIV/0!</v>
      </c>
      <c r="K87" s="1" t="s">
        <v>4</v>
      </c>
      <c r="O87" s="3" t="e">
        <f t="shared" ref="O87:O88" si="54">(L87-N87)/L87</f>
        <v>#DIV/0!</v>
      </c>
      <c r="P87" s="1" t="s">
        <v>4</v>
      </c>
      <c r="T87" s="3" t="e">
        <f t="shared" ref="T87:T88" si="55">(Q87-S87)/Q87</f>
        <v>#DIV/0!</v>
      </c>
      <c r="U87" s="1" t="s">
        <v>4</v>
      </c>
      <c r="Y87" s="3" t="e">
        <f t="shared" ref="Y87:Y88" si="56">(V87-X87)/V87</f>
        <v>#DIV/0!</v>
      </c>
      <c r="Z87" s="1" t="s">
        <v>4</v>
      </c>
      <c r="AD87" s="3" t="e">
        <f t="shared" ref="AD87:AD88" si="57">(AA87-AC87)/AA87</f>
        <v>#DIV/0!</v>
      </c>
    </row>
    <row r="88" spans="1:30">
      <c r="A88" s="1" t="s">
        <v>5</v>
      </c>
      <c r="E88" s="3" t="e">
        <f t="shared" si="52"/>
        <v>#DIV/0!</v>
      </c>
      <c r="F88" s="1" t="s">
        <v>5</v>
      </c>
      <c r="J88" s="3" t="e">
        <f t="shared" si="53"/>
        <v>#DIV/0!</v>
      </c>
      <c r="K88" s="1" t="s">
        <v>5</v>
      </c>
      <c r="O88" s="3" t="e">
        <f t="shared" si="54"/>
        <v>#DIV/0!</v>
      </c>
      <c r="P88" s="1" t="s">
        <v>5</v>
      </c>
      <c r="T88" s="3" t="e">
        <f t="shared" si="55"/>
        <v>#DIV/0!</v>
      </c>
      <c r="U88" s="1" t="s">
        <v>5</v>
      </c>
      <c r="Y88" s="3" t="e">
        <f t="shared" si="56"/>
        <v>#DIV/0!</v>
      </c>
      <c r="Z88" s="1" t="s">
        <v>5</v>
      </c>
      <c r="AD88" s="3" t="e">
        <f t="shared" si="57"/>
        <v>#DIV/0!</v>
      </c>
    </row>
    <row r="89" spans="1:30">
      <c r="A89" s="1" t="s">
        <v>6</v>
      </c>
      <c r="F89" s="1" t="s">
        <v>6</v>
      </c>
      <c r="K89" s="1" t="s">
        <v>6</v>
      </c>
      <c r="P89" s="1" t="s">
        <v>6</v>
      </c>
      <c r="U89" s="1" t="s">
        <v>6</v>
      </c>
      <c r="Z89" s="1" t="s">
        <v>6</v>
      </c>
    </row>
    <row r="90" spans="1:30">
      <c r="A90" s="1" t="s">
        <v>7</v>
      </c>
      <c r="E90" s="3"/>
      <c r="F90" s="1" t="s">
        <v>7</v>
      </c>
      <c r="K90" s="1" t="s">
        <v>7</v>
      </c>
      <c r="P90" s="1" t="s">
        <v>7</v>
      </c>
      <c r="U90" s="1" t="s">
        <v>7</v>
      </c>
      <c r="Z90" s="1" t="s">
        <v>7</v>
      </c>
    </row>
    <row r="93" spans="1:30" s="6" customFormat="1">
      <c r="A93" s="6" t="s">
        <v>44</v>
      </c>
      <c r="I93" s="6" t="s">
        <v>45</v>
      </c>
    </row>
    <row r="94" spans="1:30">
      <c r="A94" s="1" t="s">
        <v>30</v>
      </c>
      <c r="B94" s="1" t="s">
        <v>0</v>
      </c>
      <c r="G94" s="1" t="s">
        <v>9</v>
      </c>
      <c r="L94" s="1" t="s">
        <v>10</v>
      </c>
      <c r="Q94" s="1" t="s">
        <v>11</v>
      </c>
      <c r="V94" s="1" t="s">
        <v>12</v>
      </c>
      <c r="AA94" s="1" t="s">
        <v>13</v>
      </c>
    </row>
    <row r="95" spans="1:30">
      <c r="B95" s="1" t="s">
        <v>1</v>
      </c>
      <c r="C95" s="1" t="s">
        <v>2</v>
      </c>
      <c r="D95" s="1" t="s">
        <v>3</v>
      </c>
      <c r="G95" s="1" t="s">
        <v>1</v>
      </c>
      <c r="H95" s="1" t="s">
        <v>2</v>
      </c>
      <c r="I95" s="1" t="s">
        <v>3</v>
      </c>
      <c r="L95" s="1" t="s">
        <v>1</v>
      </c>
      <c r="M95" s="1" t="s">
        <v>2</v>
      </c>
      <c r="N95" s="1" t="s">
        <v>3</v>
      </c>
      <c r="Q95" s="1" t="s">
        <v>1</v>
      </c>
      <c r="R95" s="1" t="s">
        <v>2</v>
      </c>
      <c r="S95" s="1" t="s">
        <v>3</v>
      </c>
      <c r="V95" s="1" t="s">
        <v>1</v>
      </c>
      <c r="W95" s="1" t="s">
        <v>2</v>
      </c>
      <c r="X95" s="1" t="s">
        <v>3</v>
      </c>
      <c r="AA95" s="1" t="s">
        <v>1</v>
      </c>
      <c r="AB95" s="1" t="s">
        <v>2</v>
      </c>
      <c r="AC95" s="1" t="s">
        <v>3</v>
      </c>
    </row>
    <row r="96" spans="1:30">
      <c r="A96" s="1" t="s">
        <v>4</v>
      </c>
      <c r="E96" s="3" t="e">
        <f t="shared" ref="E96:E97" si="58">(B96-D96)/B96</f>
        <v>#DIV/0!</v>
      </c>
      <c r="F96" s="1" t="s">
        <v>4</v>
      </c>
      <c r="J96" s="3" t="e">
        <f t="shared" ref="J96:J97" si="59">(G96-I96)/G96</f>
        <v>#DIV/0!</v>
      </c>
      <c r="K96" s="1" t="s">
        <v>4</v>
      </c>
      <c r="O96" s="3" t="e">
        <f t="shared" ref="O96:O97" si="60">(L96-N96)/L96</f>
        <v>#DIV/0!</v>
      </c>
      <c r="P96" s="1" t="s">
        <v>4</v>
      </c>
      <c r="T96" s="3" t="e">
        <f t="shared" ref="T96:T97" si="61">(Q96-S96)/Q96</f>
        <v>#DIV/0!</v>
      </c>
      <c r="U96" s="1" t="s">
        <v>4</v>
      </c>
      <c r="Y96" s="3" t="e">
        <f t="shared" ref="Y96:Y97" si="62">(V96-X96)/V96</f>
        <v>#DIV/0!</v>
      </c>
      <c r="Z96" s="1" t="s">
        <v>4</v>
      </c>
      <c r="AD96" s="3" t="e">
        <f>(AA96-AC96)/AA96</f>
        <v>#DIV/0!</v>
      </c>
    </row>
    <row r="97" spans="1:30">
      <c r="A97" s="1" t="s">
        <v>5</v>
      </c>
      <c r="E97" s="3" t="e">
        <f t="shared" si="58"/>
        <v>#DIV/0!</v>
      </c>
      <c r="F97" s="1" t="s">
        <v>5</v>
      </c>
      <c r="J97" s="3" t="e">
        <f t="shared" si="59"/>
        <v>#DIV/0!</v>
      </c>
      <c r="K97" s="1" t="s">
        <v>5</v>
      </c>
      <c r="O97" s="3" t="e">
        <f t="shared" si="60"/>
        <v>#DIV/0!</v>
      </c>
      <c r="P97" s="1" t="s">
        <v>5</v>
      </c>
      <c r="T97" s="3" t="e">
        <f t="shared" si="61"/>
        <v>#DIV/0!</v>
      </c>
      <c r="U97" s="1" t="s">
        <v>5</v>
      </c>
      <c r="Y97" s="3" t="e">
        <f t="shared" si="62"/>
        <v>#DIV/0!</v>
      </c>
      <c r="Z97" s="1" t="s">
        <v>5</v>
      </c>
      <c r="AD97" s="3" t="e">
        <f>(AA97-AC97)/AA97</f>
        <v>#DIV/0!</v>
      </c>
    </row>
    <row r="98" spans="1:30">
      <c r="A98" s="1" t="s">
        <v>6</v>
      </c>
      <c r="F98" s="1" t="s">
        <v>6</v>
      </c>
      <c r="K98" s="1" t="s">
        <v>6</v>
      </c>
      <c r="P98" s="1" t="s">
        <v>6</v>
      </c>
      <c r="U98" s="1" t="s">
        <v>6</v>
      </c>
      <c r="X98" s="2"/>
      <c r="Z98" s="1" t="s">
        <v>6</v>
      </c>
      <c r="AC98" s="2"/>
    </row>
    <row r="99" spans="1:30">
      <c r="A99" s="1" t="s">
        <v>7</v>
      </c>
      <c r="F99" s="1" t="s">
        <v>7</v>
      </c>
      <c r="K99" s="1" t="s">
        <v>7</v>
      </c>
      <c r="P99" s="1" t="s">
        <v>7</v>
      </c>
      <c r="U99" s="1" t="s">
        <v>7</v>
      </c>
      <c r="Z99" s="1" t="s">
        <v>7</v>
      </c>
    </row>
    <row r="103" spans="1:30">
      <c r="A103" s="1" t="s">
        <v>34</v>
      </c>
      <c r="B103" s="1" t="s">
        <v>0</v>
      </c>
      <c r="G103" s="1" t="s">
        <v>9</v>
      </c>
      <c r="L103" s="1" t="s">
        <v>10</v>
      </c>
      <c r="Q103" s="1" t="s">
        <v>11</v>
      </c>
      <c r="V103" s="1" t="s">
        <v>12</v>
      </c>
      <c r="AA103" s="1" t="s">
        <v>18</v>
      </c>
    </row>
    <row r="104" spans="1:30">
      <c r="B104" s="1" t="s">
        <v>1</v>
      </c>
      <c r="C104" s="1" t="s">
        <v>2</v>
      </c>
      <c r="D104" s="1" t="s">
        <v>3</v>
      </c>
      <c r="G104" s="1" t="s">
        <v>1</v>
      </c>
      <c r="H104" s="1" t="s">
        <v>2</v>
      </c>
      <c r="I104" s="1" t="s">
        <v>3</v>
      </c>
      <c r="L104" s="1" t="s">
        <v>1</v>
      </c>
      <c r="M104" s="1" t="s">
        <v>2</v>
      </c>
      <c r="N104" s="1" t="s">
        <v>3</v>
      </c>
      <c r="Q104" s="1" t="s">
        <v>1</v>
      </c>
      <c r="R104" s="1" t="s">
        <v>2</v>
      </c>
      <c r="S104" s="1" t="s">
        <v>3</v>
      </c>
      <c r="V104" s="1" t="s">
        <v>1</v>
      </c>
      <c r="W104" s="1" t="s">
        <v>2</v>
      </c>
      <c r="X104" s="1" t="s">
        <v>3</v>
      </c>
      <c r="AA104" s="1" t="s">
        <v>1</v>
      </c>
      <c r="AB104" s="1" t="s">
        <v>2</v>
      </c>
      <c r="AC104" s="1" t="s">
        <v>3</v>
      </c>
    </row>
    <row r="105" spans="1:30">
      <c r="A105" s="1" t="s">
        <v>4</v>
      </c>
      <c r="E105" s="3" t="e">
        <f t="shared" ref="E105:E106" si="63">(B105-D105)/B105</f>
        <v>#DIV/0!</v>
      </c>
      <c r="F105" s="1" t="s">
        <v>4</v>
      </c>
      <c r="J105" s="3" t="e">
        <f t="shared" ref="J105:J106" si="64">(G105-I105)/G105</f>
        <v>#DIV/0!</v>
      </c>
      <c r="K105" s="1" t="s">
        <v>4</v>
      </c>
      <c r="O105" s="3" t="e">
        <f t="shared" ref="O105:O106" si="65">(L105-N105)/L105</f>
        <v>#DIV/0!</v>
      </c>
      <c r="P105" s="1" t="s">
        <v>4</v>
      </c>
      <c r="T105" s="3" t="e">
        <f t="shared" ref="T105:T106" si="66">(Q105-S105)/Q105</f>
        <v>#DIV/0!</v>
      </c>
      <c r="U105" s="1" t="s">
        <v>4</v>
      </c>
      <c r="Y105" s="3" t="e">
        <f t="shared" ref="Y105:Y106" si="67">(V105-X105)/V105</f>
        <v>#DIV/0!</v>
      </c>
      <c r="Z105" s="1" t="s">
        <v>4</v>
      </c>
      <c r="AD105" s="3" t="e">
        <f t="shared" ref="AD105:AD106" si="68">(AA105-AC105)/AA105</f>
        <v>#DIV/0!</v>
      </c>
    </row>
    <row r="106" spans="1:30">
      <c r="A106" s="1" t="s">
        <v>5</v>
      </c>
      <c r="E106" s="3" t="e">
        <f t="shared" si="63"/>
        <v>#DIV/0!</v>
      </c>
      <c r="F106" s="1" t="s">
        <v>5</v>
      </c>
      <c r="J106" s="3" t="e">
        <f t="shared" si="64"/>
        <v>#DIV/0!</v>
      </c>
      <c r="K106" s="1" t="s">
        <v>5</v>
      </c>
      <c r="O106" s="3" t="e">
        <f t="shared" si="65"/>
        <v>#DIV/0!</v>
      </c>
      <c r="P106" s="1" t="s">
        <v>5</v>
      </c>
      <c r="T106" s="3" t="e">
        <f t="shared" si="66"/>
        <v>#DIV/0!</v>
      </c>
      <c r="U106" s="1" t="s">
        <v>5</v>
      </c>
      <c r="Y106" s="3" t="e">
        <f t="shared" si="67"/>
        <v>#DIV/0!</v>
      </c>
      <c r="Z106" s="1" t="s">
        <v>5</v>
      </c>
      <c r="AD106" s="3" t="e">
        <f t="shared" si="68"/>
        <v>#DIV/0!</v>
      </c>
    </row>
    <row r="107" spans="1:30">
      <c r="A107" s="1" t="s">
        <v>6</v>
      </c>
      <c r="F107" s="1" t="s">
        <v>6</v>
      </c>
      <c r="K107" s="1" t="s">
        <v>6</v>
      </c>
      <c r="P107" s="1" t="s">
        <v>6</v>
      </c>
      <c r="U107" s="1" t="s">
        <v>6</v>
      </c>
      <c r="Z107" s="1" t="s">
        <v>6</v>
      </c>
      <c r="AC107" s="2"/>
    </row>
    <row r="108" spans="1:30">
      <c r="A108" s="1" t="s">
        <v>7</v>
      </c>
      <c r="E108" s="3"/>
      <c r="F108" s="1" t="s">
        <v>7</v>
      </c>
      <c r="K108" s="1" t="s">
        <v>7</v>
      </c>
      <c r="P108" s="1" t="s">
        <v>7</v>
      </c>
      <c r="U108" s="1" t="s">
        <v>7</v>
      </c>
      <c r="Z108" s="1" t="s">
        <v>7</v>
      </c>
    </row>
    <row r="112" spans="1:30">
      <c r="A112" s="1" t="s">
        <v>33</v>
      </c>
      <c r="B112" s="1" t="s">
        <v>0</v>
      </c>
      <c r="G112" s="1" t="s">
        <v>9</v>
      </c>
      <c r="L112" s="1" t="s">
        <v>10</v>
      </c>
      <c r="Q112" s="1" t="s">
        <v>11</v>
      </c>
      <c r="V112" s="1" t="s">
        <v>12</v>
      </c>
      <c r="AA112" s="1" t="s">
        <v>13</v>
      </c>
    </row>
    <row r="113" spans="1:30">
      <c r="B113" s="1" t="s">
        <v>1</v>
      </c>
      <c r="C113" s="1" t="s">
        <v>2</v>
      </c>
      <c r="D113" s="1" t="s">
        <v>3</v>
      </c>
      <c r="G113" s="1" t="s">
        <v>1</v>
      </c>
      <c r="H113" s="1" t="s">
        <v>2</v>
      </c>
      <c r="I113" s="1" t="s">
        <v>3</v>
      </c>
      <c r="L113" s="1" t="s">
        <v>1</v>
      </c>
      <c r="M113" s="1" t="s">
        <v>2</v>
      </c>
      <c r="N113" s="1" t="s">
        <v>3</v>
      </c>
      <c r="Q113" s="1" t="s">
        <v>1</v>
      </c>
      <c r="R113" s="1" t="s">
        <v>2</v>
      </c>
      <c r="S113" s="1" t="s">
        <v>3</v>
      </c>
      <c r="V113" s="1" t="s">
        <v>1</v>
      </c>
      <c r="W113" s="1" t="s">
        <v>2</v>
      </c>
      <c r="X113" s="1" t="s">
        <v>3</v>
      </c>
      <c r="AA113" s="1" t="s">
        <v>1</v>
      </c>
      <c r="AB113" s="1" t="s">
        <v>2</v>
      </c>
      <c r="AC113" s="1" t="s">
        <v>3</v>
      </c>
    </row>
    <row r="114" spans="1:30">
      <c r="A114" s="1" t="s">
        <v>4</v>
      </c>
      <c r="E114" s="3" t="e">
        <f t="shared" ref="E114:E115" si="69">(B114-D114)/B114</f>
        <v>#DIV/0!</v>
      </c>
      <c r="F114" s="1" t="s">
        <v>4</v>
      </c>
      <c r="J114" s="3" t="e">
        <f t="shared" ref="J114:J115" si="70">(G114-I114)/G114</f>
        <v>#DIV/0!</v>
      </c>
      <c r="K114" s="1" t="s">
        <v>4</v>
      </c>
      <c r="O114" s="3" t="e">
        <f t="shared" ref="O114:O115" si="71">(L114-N114)/L114</f>
        <v>#DIV/0!</v>
      </c>
      <c r="P114" s="1" t="s">
        <v>4</v>
      </c>
      <c r="T114" s="3" t="e">
        <f t="shared" ref="T114:T115" si="72">(Q114-S114)/Q114</f>
        <v>#DIV/0!</v>
      </c>
      <c r="U114" s="1" t="s">
        <v>4</v>
      </c>
      <c r="Y114" s="3" t="e">
        <f t="shared" ref="Y114:Y115" si="73">(V114-X114)/V114</f>
        <v>#DIV/0!</v>
      </c>
      <c r="Z114" s="1" t="s">
        <v>4</v>
      </c>
      <c r="AD114" s="3" t="e">
        <f t="shared" ref="AD114:AD115" si="74">(AA114-AC114)/AA114</f>
        <v>#DIV/0!</v>
      </c>
    </row>
    <row r="115" spans="1:30">
      <c r="A115" s="1" t="s">
        <v>5</v>
      </c>
      <c r="E115" s="3" t="e">
        <f t="shared" si="69"/>
        <v>#DIV/0!</v>
      </c>
      <c r="F115" s="1" t="s">
        <v>5</v>
      </c>
      <c r="J115" s="3" t="e">
        <f t="shared" si="70"/>
        <v>#DIV/0!</v>
      </c>
      <c r="K115" s="1" t="s">
        <v>5</v>
      </c>
      <c r="O115" s="3" t="e">
        <f t="shared" si="71"/>
        <v>#DIV/0!</v>
      </c>
      <c r="P115" s="1" t="s">
        <v>5</v>
      </c>
      <c r="T115" s="3" t="e">
        <f t="shared" si="72"/>
        <v>#DIV/0!</v>
      </c>
      <c r="U115" s="1" t="s">
        <v>5</v>
      </c>
      <c r="Y115" s="3" t="e">
        <f t="shared" si="73"/>
        <v>#DIV/0!</v>
      </c>
      <c r="Z115" s="1" t="s">
        <v>5</v>
      </c>
      <c r="AD115" s="3" t="e">
        <f t="shared" si="74"/>
        <v>#DIV/0!</v>
      </c>
    </row>
    <row r="116" spans="1:30">
      <c r="A116" s="1" t="s">
        <v>6</v>
      </c>
      <c r="F116" s="1" t="s">
        <v>6</v>
      </c>
      <c r="K116" s="1" t="s">
        <v>6</v>
      </c>
      <c r="P116" s="1" t="s">
        <v>6</v>
      </c>
      <c r="U116" s="1" t="s">
        <v>6</v>
      </c>
      <c r="Z116" s="1" t="s">
        <v>6</v>
      </c>
    </row>
    <row r="117" spans="1:30">
      <c r="A117" s="1" t="s">
        <v>7</v>
      </c>
      <c r="F117" s="1" t="s">
        <v>7</v>
      </c>
      <c r="K117" s="1" t="s">
        <v>7</v>
      </c>
      <c r="P117" s="1" t="s">
        <v>7</v>
      </c>
      <c r="U117" s="1" t="s">
        <v>7</v>
      </c>
      <c r="Z117" s="1" t="s">
        <v>7</v>
      </c>
    </row>
    <row r="121" spans="1:30">
      <c r="A121" s="1" t="s">
        <v>32</v>
      </c>
      <c r="B121" s="1" t="s">
        <v>0</v>
      </c>
      <c r="G121" s="1" t="s">
        <v>9</v>
      </c>
      <c r="L121" s="1" t="s">
        <v>10</v>
      </c>
      <c r="Q121" s="1" t="s">
        <v>11</v>
      </c>
      <c r="V121" s="1" t="s">
        <v>12</v>
      </c>
      <c r="AA121" s="1" t="s">
        <v>13</v>
      </c>
    </row>
    <row r="122" spans="1:30">
      <c r="B122" s="1" t="s">
        <v>1</v>
      </c>
      <c r="C122" s="1" t="s">
        <v>2</v>
      </c>
      <c r="D122" s="1" t="s">
        <v>3</v>
      </c>
      <c r="G122" s="1" t="s">
        <v>1</v>
      </c>
      <c r="H122" s="1" t="s">
        <v>2</v>
      </c>
      <c r="I122" s="1" t="s">
        <v>3</v>
      </c>
      <c r="L122" s="1" t="s">
        <v>1</v>
      </c>
      <c r="M122" s="1" t="s">
        <v>2</v>
      </c>
      <c r="N122" s="1" t="s">
        <v>3</v>
      </c>
      <c r="Q122" s="1" t="s">
        <v>1</v>
      </c>
      <c r="R122" s="1" t="s">
        <v>2</v>
      </c>
      <c r="S122" s="1" t="s">
        <v>3</v>
      </c>
      <c r="V122" s="1" t="s">
        <v>1</v>
      </c>
      <c r="W122" s="1" t="s">
        <v>2</v>
      </c>
      <c r="X122" s="1" t="s">
        <v>3</v>
      </c>
      <c r="AA122" s="1" t="s">
        <v>1</v>
      </c>
      <c r="AB122" s="1" t="s">
        <v>2</v>
      </c>
      <c r="AC122" s="1" t="s">
        <v>3</v>
      </c>
    </row>
    <row r="123" spans="1:30">
      <c r="A123" s="1" t="s">
        <v>4</v>
      </c>
      <c r="E123" s="3" t="e">
        <f t="shared" ref="E123:E124" si="75">(B123-D123)/B123</f>
        <v>#DIV/0!</v>
      </c>
      <c r="F123" s="1" t="s">
        <v>4</v>
      </c>
      <c r="J123" s="3" t="e">
        <f t="shared" ref="J123:J124" si="76">(G123-I123)/G123</f>
        <v>#DIV/0!</v>
      </c>
      <c r="K123" s="1" t="s">
        <v>4</v>
      </c>
      <c r="O123" s="3" t="e">
        <f t="shared" ref="O123:O124" si="77">(L123-N123)/L123</f>
        <v>#DIV/0!</v>
      </c>
      <c r="P123" s="1" t="s">
        <v>4</v>
      </c>
      <c r="T123" s="3" t="e">
        <f t="shared" ref="T123:T124" si="78">(Q123-S123)/Q123</f>
        <v>#DIV/0!</v>
      </c>
      <c r="U123" s="1" t="s">
        <v>4</v>
      </c>
      <c r="Y123" s="3" t="e">
        <f t="shared" ref="Y123:Y124" si="79">(V123-X123)/V123</f>
        <v>#DIV/0!</v>
      </c>
      <c r="Z123" s="1" t="s">
        <v>4</v>
      </c>
      <c r="AD123" s="3" t="e">
        <f t="shared" ref="AD123:AD124" si="80">(AA123-AC123)/AA123</f>
        <v>#DIV/0!</v>
      </c>
    </row>
    <row r="124" spans="1:30">
      <c r="A124" s="1" t="s">
        <v>5</v>
      </c>
      <c r="E124" s="3" t="e">
        <f t="shared" si="75"/>
        <v>#DIV/0!</v>
      </c>
      <c r="F124" s="1" t="s">
        <v>5</v>
      </c>
      <c r="J124" s="3" t="e">
        <f t="shared" si="76"/>
        <v>#DIV/0!</v>
      </c>
      <c r="K124" s="1" t="s">
        <v>5</v>
      </c>
      <c r="O124" s="3" t="e">
        <f t="shared" si="77"/>
        <v>#DIV/0!</v>
      </c>
      <c r="P124" s="1" t="s">
        <v>5</v>
      </c>
      <c r="T124" s="3" t="e">
        <f t="shared" si="78"/>
        <v>#DIV/0!</v>
      </c>
      <c r="U124" s="1" t="s">
        <v>5</v>
      </c>
      <c r="Y124" s="3" t="e">
        <f t="shared" si="79"/>
        <v>#DIV/0!</v>
      </c>
      <c r="Z124" s="1" t="s">
        <v>5</v>
      </c>
      <c r="AD124" s="3" t="e">
        <f t="shared" si="80"/>
        <v>#DIV/0!</v>
      </c>
    </row>
    <row r="125" spans="1:30">
      <c r="A125" s="1" t="s">
        <v>6</v>
      </c>
      <c r="F125" s="1" t="s">
        <v>6</v>
      </c>
      <c r="K125" s="1" t="s">
        <v>6</v>
      </c>
      <c r="P125" s="1" t="s">
        <v>6</v>
      </c>
      <c r="U125" s="1" t="s">
        <v>6</v>
      </c>
      <c r="Z125" s="1" t="s">
        <v>6</v>
      </c>
    </row>
    <row r="126" spans="1:30">
      <c r="A126" s="1" t="s">
        <v>7</v>
      </c>
      <c r="F126" s="1" t="s">
        <v>7</v>
      </c>
      <c r="K126" s="1" t="s">
        <v>7</v>
      </c>
      <c r="P126" s="1" t="s">
        <v>7</v>
      </c>
      <c r="U126" s="1" t="s">
        <v>7</v>
      </c>
      <c r="Z126" s="1" t="s">
        <v>7</v>
      </c>
    </row>
    <row r="130" spans="1:30">
      <c r="A130" s="1" t="s">
        <v>31</v>
      </c>
      <c r="B130" s="1" t="s">
        <v>0</v>
      </c>
      <c r="G130" s="1" t="s">
        <v>9</v>
      </c>
      <c r="L130" s="1" t="s">
        <v>10</v>
      </c>
      <c r="Q130" s="1" t="s">
        <v>11</v>
      </c>
      <c r="V130" s="1" t="s">
        <v>12</v>
      </c>
      <c r="AA130" s="1" t="s">
        <v>13</v>
      </c>
    </row>
    <row r="131" spans="1:30">
      <c r="B131" s="1" t="s">
        <v>1</v>
      </c>
      <c r="C131" s="1" t="s">
        <v>2</v>
      </c>
      <c r="D131" s="1" t="s">
        <v>3</v>
      </c>
      <c r="G131" s="1" t="s">
        <v>1</v>
      </c>
      <c r="H131" s="1" t="s">
        <v>2</v>
      </c>
      <c r="I131" s="1" t="s">
        <v>3</v>
      </c>
      <c r="L131" s="1" t="s">
        <v>1</v>
      </c>
      <c r="M131" s="1" t="s">
        <v>2</v>
      </c>
      <c r="N131" s="1" t="s">
        <v>3</v>
      </c>
      <c r="Q131" s="1" t="s">
        <v>1</v>
      </c>
      <c r="R131" s="1" t="s">
        <v>2</v>
      </c>
      <c r="S131" s="1" t="s">
        <v>3</v>
      </c>
      <c r="V131" s="1" t="s">
        <v>1</v>
      </c>
      <c r="W131" s="1" t="s">
        <v>2</v>
      </c>
      <c r="X131" s="1" t="s">
        <v>3</v>
      </c>
      <c r="AA131" s="1" t="s">
        <v>1</v>
      </c>
      <c r="AB131" s="1" t="s">
        <v>2</v>
      </c>
      <c r="AC131" s="1" t="s">
        <v>3</v>
      </c>
    </row>
    <row r="132" spans="1:30">
      <c r="A132" s="1" t="s">
        <v>4</v>
      </c>
      <c r="E132" s="3" t="e">
        <f t="shared" ref="E132:E133" si="81">(B132-D132)/B132</f>
        <v>#DIV/0!</v>
      </c>
      <c r="F132" s="1" t="s">
        <v>4</v>
      </c>
      <c r="J132" s="3" t="e">
        <f t="shared" ref="J132:J133" si="82">(G132-I132)/G132</f>
        <v>#DIV/0!</v>
      </c>
      <c r="K132" s="1" t="s">
        <v>4</v>
      </c>
      <c r="O132" s="3" t="e">
        <f t="shared" ref="O132:O133" si="83">(L132-N132)/L132</f>
        <v>#DIV/0!</v>
      </c>
      <c r="P132" s="1" t="s">
        <v>4</v>
      </c>
      <c r="T132" s="3" t="e">
        <f t="shared" ref="T132:T133" si="84">(Q132-S132)/Q132</f>
        <v>#DIV/0!</v>
      </c>
      <c r="U132" s="1" t="s">
        <v>4</v>
      </c>
      <c r="Y132" s="3" t="e">
        <f t="shared" ref="Y132:Y133" si="85">(V132-X132)/V132</f>
        <v>#DIV/0!</v>
      </c>
      <c r="Z132" s="1" t="s">
        <v>4</v>
      </c>
      <c r="AD132" s="3" t="e">
        <f t="shared" ref="AD132:AD133" si="86">(AA132-AC132)/AA132</f>
        <v>#DIV/0!</v>
      </c>
    </row>
    <row r="133" spans="1:30">
      <c r="A133" s="1" t="s">
        <v>5</v>
      </c>
      <c r="E133" s="3" t="e">
        <f t="shared" si="81"/>
        <v>#DIV/0!</v>
      </c>
      <c r="F133" s="1" t="s">
        <v>5</v>
      </c>
      <c r="J133" s="3" t="e">
        <f t="shared" si="82"/>
        <v>#DIV/0!</v>
      </c>
      <c r="K133" s="1" t="s">
        <v>5</v>
      </c>
      <c r="O133" s="3" t="e">
        <f t="shared" si="83"/>
        <v>#DIV/0!</v>
      </c>
      <c r="P133" s="1" t="s">
        <v>5</v>
      </c>
      <c r="T133" s="3" t="e">
        <f t="shared" si="84"/>
        <v>#DIV/0!</v>
      </c>
      <c r="U133" s="1" t="s">
        <v>5</v>
      </c>
      <c r="Y133" s="3" t="e">
        <f t="shared" si="85"/>
        <v>#DIV/0!</v>
      </c>
      <c r="Z133" s="1" t="s">
        <v>5</v>
      </c>
      <c r="AD133" s="3" t="e">
        <f t="shared" si="86"/>
        <v>#DIV/0!</v>
      </c>
    </row>
    <row r="134" spans="1:30">
      <c r="A134" s="1" t="s">
        <v>6</v>
      </c>
      <c r="F134" s="1" t="s">
        <v>6</v>
      </c>
      <c r="K134" s="1" t="s">
        <v>6</v>
      </c>
      <c r="P134" s="1" t="s">
        <v>6</v>
      </c>
      <c r="U134" s="1" t="s">
        <v>6</v>
      </c>
      <c r="Z134" s="1" t="s">
        <v>6</v>
      </c>
    </row>
    <row r="135" spans="1:30">
      <c r="A135" s="1" t="s">
        <v>7</v>
      </c>
      <c r="E135" s="3"/>
      <c r="F135" s="1" t="s">
        <v>7</v>
      </c>
      <c r="K135" s="1" t="s">
        <v>7</v>
      </c>
      <c r="P135" s="1" t="s">
        <v>7</v>
      </c>
      <c r="U135" s="1" t="s">
        <v>7</v>
      </c>
      <c r="Z135" s="1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4"/>
  <sheetViews>
    <sheetView zoomScale="85" zoomScaleNormal="85" workbookViewId="0">
      <selection activeCell="F34" sqref="F34"/>
    </sheetView>
  </sheetViews>
  <sheetFormatPr defaultRowHeight="13.5"/>
  <cols>
    <col min="1" max="1" width="13.375" customWidth="1"/>
    <col min="6" max="6" width="12.625" customWidth="1"/>
    <col min="11" max="11" width="13.25" customWidth="1"/>
    <col min="16" max="16" width="14.875" bestFit="1" customWidth="1"/>
    <col min="21" max="21" width="14.875" bestFit="1" customWidth="1"/>
    <col min="26" max="26" width="14.875" bestFit="1" customWidth="1"/>
  </cols>
  <sheetData>
    <row r="1" spans="1:30" ht="14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4.25">
      <c r="A2" s="1" t="s">
        <v>55</v>
      </c>
      <c r="B2" s="1" t="s">
        <v>0</v>
      </c>
      <c r="C2" s="1"/>
      <c r="D2" s="1"/>
      <c r="E2" s="1"/>
      <c r="F2" s="1"/>
      <c r="G2" s="1" t="s">
        <v>9</v>
      </c>
      <c r="H2" s="1"/>
      <c r="I2" s="1"/>
      <c r="J2" s="1"/>
      <c r="K2" s="1"/>
      <c r="L2" s="1" t="s">
        <v>10</v>
      </c>
      <c r="M2" s="1"/>
      <c r="N2" s="1"/>
      <c r="O2" s="1"/>
      <c r="P2" s="1"/>
      <c r="Q2" s="1" t="s">
        <v>11</v>
      </c>
      <c r="R2" s="1"/>
      <c r="S2" s="1"/>
      <c r="T2" s="1"/>
      <c r="U2" s="1"/>
      <c r="V2" s="1" t="s">
        <v>12</v>
      </c>
      <c r="W2" s="1"/>
      <c r="X2" s="1"/>
      <c r="Y2" s="1"/>
      <c r="Z2" s="1"/>
      <c r="AA2" s="1" t="s">
        <v>18</v>
      </c>
      <c r="AB2" s="1"/>
      <c r="AC2" s="1"/>
      <c r="AD2" s="1"/>
    </row>
    <row r="3" spans="1:30" ht="14.25">
      <c r="A3" s="1"/>
      <c r="B3" s="1" t="s">
        <v>1</v>
      </c>
      <c r="C3" s="1" t="s">
        <v>2</v>
      </c>
      <c r="D3" s="1" t="s">
        <v>3</v>
      </c>
      <c r="E3" s="1"/>
      <c r="F3" s="1"/>
      <c r="G3" s="1" t="s">
        <v>1</v>
      </c>
      <c r="H3" s="1" t="s">
        <v>2</v>
      </c>
      <c r="I3" s="1" t="s">
        <v>3</v>
      </c>
      <c r="J3" s="1"/>
      <c r="K3" s="1"/>
      <c r="L3" s="1" t="s">
        <v>1</v>
      </c>
      <c r="M3" s="1" t="s">
        <v>2</v>
      </c>
      <c r="N3" s="1" t="s">
        <v>3</v>
      </c>
      <c r="O3" s="1"/>
      <c r="P3" s="1"/>
      <c r="Q3" s="1" t="s">
        <v>1</v>
      </c>
      <c r="R3" s="1" t="s">
        <v>2</v>
      </c>
      <c r="S3" s="1" t="s">
        <v>3</v>
      </c>
      <c r="T3" s="1"/>
      <c r="U3" s="1"/>
      <c r="V3" s="1" t="s">
        <v>1</v>
      </c>
      <c r="W3" s="1" t="s">
        <v>2</v>
      </c>
      <c r="X3" s="1" t="s">
        <v>3</v>
      </c>
      <c r="Y3" s="1"/>
      <c r="Z3" s="1"/>
      <c r="AA3" s="1" t="s">
        <v>1</v>
      </c>
      <c r="AB3" s="1" t="s">
        <v>2</v>
      </c>
      <c r="AC3" s="1" t="s">
        <v>3</v>
      </c>
      <c r="AD3" s="1"/>
    </row>
    <row r="4" spans="1:30" ht="14.25">
      <c r="A4" s="1" t="s">
        <v>4</v>
      </c>
      <c r="B4" s="1">
        <v>0.97101670911683102</v>
      </c>
      <c r="C4" s="1">
        <v>0.97270772906580705</v>
      </c>
      <c r="D4" s="1">
        <v>0.97633928193705</v>
      </c>
      <c r="E4" s="3">
        <f>(B4-D4)/B4</f>
        <v>-5.4814430794502128E-3</v>
      </c>
      <c r="F4" s="1" t="s">
        <v>4</v>
      </c>
      <c r="G4" s="1">
        <v>0.89806310062068595</v>
      </c>
      <c r="H4" s="1">
        <v>0.89296144925595</v>
      </c>
      <c r="I4" s="1">
        <v>0.895438841636922</v>
      </c>
      <c r="J4" s="3">
        <f>(G4-I4)/G4</f>
        <v>2.9221320661657552E-3</v>
      </c>
      <c r="K4" s="1" t="s">
        <v>4</v>
      </c>
      <c r="L4" s="1">
        <v>0.72319108942967403</v>
      </c>
      <c r="M4" s="1">
        <v>0.70070937626291596</v>
      </c>
      <c r="N4" s="1">
        <v>0.700914244181149</v>
      </c>
      <c r="O4" s="3">
        <f>(L4-N4)/L4</f>
        <v>3.0803539443624895E-2</v>
      </c>
      <c r="P4" s="1" t="s">
        <v>4</v>
      </c>
      <c r="Q4" s="1">
        <v>0.48969153240843999</v>
      </c>
      <c r="R4" s="1">
        <v>0.43069752573310299</v>
      </c>
      <c r="S4" s="1">
        <v>0.42230212488845598</v>
      </c>
      <c r="T4" s="3">
        <f>(Q4-S4)/Q4</f>
        <v>0.13761603593295568</v>
      </c>
      <c r="U4" s="1" t="s">
        <v>4</v>
      </c>
      <c r="V4" s="1">
        <v>0.321971703376076</v>
      </c>
      <c r="W4" s="1">
        <v>0.21595883673660299</v>
      </c>
      <c r="X4" s="1">
        <v>0.20185287880150399</v>
      </c>
      <c r="Y4" s="3">
        <f>(V4-X4)/V4</f>
        <v>0.37307261263971497</v>
      </c>
      <c r="Z4" s="1" t="s">
        <v>4</v>
      </c>
      <c r="AA4" s="1">
        <v>0.22477777430114099</v>
      </c>
      <c r="AB4" s="1">
        <v>9.08551896920827E-2</v>
      </c>
      <c r="AC4" s="1">
        <v>7.2593314436985704E-2</v>
      </c>
      <c r="AD4" s="3">
        <f>(AA4-AC4)/AA4</f>
        <v>0.67704407313985404</v>
      </c>
    </row>
    <row r="5" spans="1:30" ht="14.25">
      <c r="A5" s="1" t="s">
        <v>5</v>
      </c>
      <c r="B5" s="1">
        <v>1.0000038910073601</v>
      </c>
      <c r="C5" s="1">
        <v>0.97491482239873795</v>
      </c>
      <c r="D5" s="1">
        <v>0.97645399625013196</v>
      </c>
      <c r="E5" s="3">
        <f>(B5-D5)/B5</f>
        <v>2.3549803124770841E-2</v>
      </c>
      <c r="F5" s="1" t="s">
        <v>5</v>
      </c>
      <c r="G5" s="1">
        <v>0.99999770901441298</v>
      </c>
      <c r="H5" s="1">
        <v>0.901785402950254</v>
      </c>
      <c r="I5" s="1">
        <v>0.89518342533938999</v>
      </c>
      <c r="J5" s="3">
        <f>(G5-I5)/G5</f>
        <v>0.10481452380358633</v>
      </c>
      <c r="K5" s="1" t="s">
        <v>5</v>
      </c>
      <c r="L5" s="1">
        <v>0.99992028905667496</v>
      </c>
      <c r="M5" s="1">
        <v>0.72584822488114897</v>
      </c>
      <c r="N5" s="1">
        <v>0.70071715819409996</v>
      </c>
      <c r="O5" s="3">
        <f>(L5-N5)/L5</f>
        <v>0.29922698252762059</v>
      </c>
      <c r="P5" s="1" t="s">
        <v>5</v>
      </c>
      <c r="Q5" s="1">
        <v>0.99992513754049395</v>
      </c>
      <c r="R5" s="1">
        <v>0.49055348949212602</v>
      </c>
      <c r="S5" s="1">
        <v>0.42199676377334999</v>
      </c>
      <c r="T5" s="3">
        <f>(Q5-S5)/Q5</f>
        <v>0.57797164214579966</v>
      </c>
      <c r="U5" s="1" t="s">
        <v>5</v>
      </c>
      <c r="V5" s="1">
        <v>0.99988645192331205</v>
      </c>
      <c r="W5" s="1">
        <v>0.31134216661750402</v>
      </c>
      <c r="X5" s="1">
        <v>0.201003210714398</v>
      </c>
      <c r="Y5" s="3">
        <f>(V5-X5)/V5</f>
        <v>0.79897396316575531</v>
      </c>
      <c r="Z5" s="1" t="s">
        <v>5</v>
      </c>
      <c r="AA5" s="1">
        <v>0.99991876475028996</v>
      </c>
      <c r="AB5" s="1">
        <v>0.191270192350217</v>
      </c>
      <c r="AC5" s="1">
        <v>7.1778585825272204E-2</v>
      </c>
      <c r="AD5" s="3">
        <f>(AA5-AC5)/AA5</f>
        <v>0.9282155827496672</v>
      </c>
    </row>
    <row r="6" spans="1:30" ht="14.25">
      <c r="A6" s="1" t="s">
        <v>6</v>
      </c>
      <c r="B6" s="1"/>
      <c r="C6" s="1"/>
      <c r="D6" s="1"/>
      <c r="E6" s="1"/>
      <c r="F6" s="1" t="s">
        <v>6</v>
      </c>
      <c r="G6" s="1"/>
      <c r="H6" s="1"/>
      <c r="I6" s="1"/>
      <c r="J6" s="1"/>
      <c r="K6" s="1" t="s">
        <v>6</v>
      </c>
      <c r="L6" s="1"/>
      <c r="M6" s="1"/>
      <c r="N6" s="1"/>
      <c r="O6" s="1"/>
      <c r="P6" s="1" t="s">
        <v>6</v>
      </c>
      <c r="Q6" s="1"/>
      <c r="R6" s="1"/>
      <c r="S6" s="1"/>
      <c r="T6" s="1"/>
      <c r="U6" s="1" t="s">
        <v>6</v>
      </c>
      <c r="V6" s="1"/>
      <c r="W6" s="1"/>
      <c r="X6" s="1"/>
      <c r="Y6" s="1"/>
      <c r="Z6" s="1" t="s">
        <v>6</v>
      </c>
      <c r="AA6" s="1"/>
      <c r="AB6" s="1"/>
      <c r="AC6" s="1"/>
      <c r="AD6" s="1"/>
    </row>
    <row r="7" spans="1:30" ht="14.25">
      <c r="A7" s="1" t="s">
        <v>7</v>
      </c>
      <c r="B7" s="1"/>
      <c r="C7" s="1"/>
      <c r="D7" s="1"/>
      <c r="E7" s="3"/>
      <c r="F7" s="1" t="s">
        <v>7</v>
      </c>
      <c r="G7" s="1"/>
      <c r="H7" s="1"/>
      <c r="I7" s="1"/>
      <c r="J7" s="1"/>
      <c r="K7" s="1" t="s">
        <v>7</v>
      </c>
      <c r="L7" s="1"/>
      <c r="M7" s="1"/>
      <c r="N7" s="1"/>
      <c r="O7" s="1"/>
      <c r="P7" s="1" t="s">
        <v>7</v>
      </c>
      <c r="Q7" s="1"/>
      <c r="R7" s="1"/>
      <c r="S7" s="1"/>
      <c r="T7" s="1"/>
      <c r="U7" s="1" t="s">
        <v>7</v>
      </c>
      <c r="V7" s="1"/>
      <c r="W7" s="1"/>
      <c r="X7" s="1"/>
      <c r="Y7" s="1"/>
      <c r="Z7" s="1" t="s">
        <v>7</v>
      </c>
      <c r="AA7" s="1"/>
      <c r="AB7" s="1"/>
      <c r="AC7" s="1"/>
      <c r="AD7" s="1"/>
    </row>
    <row r="8" spans="1:30" ht="14.25">
      <c r="A8" s="1" t="s">
        <v>47</v>
      </c>
      <c r="B8" s="1"/>
      <c r="C8" s="1"/>
      <c r="D8" s="1"/>
      <c r="E8" s="3" t="e">
        <f>B8/C8</f>
        <v>#DIV/0!</v>
      </c>
      <c r="F8" s="1" t="s">
        <v>47</v>
      </c>
      <c r="G8" s="1"/>
      <c r="H8" s="1"/>
      <c r="I8" s="1"/>
      <c r="J8" s="3" t="e">
        <f>G8/H8</f>
        <v>#DIV/0!</v>
      </c>
      <c r="K8" s="1" t="s">
        <v>48</v>
      </c>
      <c r="L8" s="1"/>
      <c r="M8" s="1"/>
      <c r="N8" s="1"/>
      <c r="O8" s="3" t="e">
        <f>L8/M8</f>
        <v>#DIV/0!</v>
      </c>
      <c r="P8" s="1" t="s">
        <v>47</v>
      </c>
      <c r="Q8" s="1"/>
      <c r="R8" s="1"/>
      <c r="S8" s="1"/>
      <c r="T8" s="3" t="e">
        <f>Q8/R8</f>
        <v>#DIV/0!</v>
      </c>
      <c r="U8" s="1" t="s">
        <v>47</v>
      </c>
      <c r="V8" s="1"/>
      <c r="W8" s="1"/>
      <c r="X8" s="1"/>
      <c r="Y8" s="3" t="e">
        <f>V8/W8</f>
        <v>#DIV/0!</v>
      </c>
      <c r="Z8" s="1" t="s">
        <v>47</v>
      </c>
      <c r="AA8" s="1"/>
      <c r="AB8" s="1"/>
      <c r="AC8" s="1"/>
      <c r="AD8" s="3" t="e">
        <f>AA8/AB8</f>
        <v>#DIV/0!</v>
      </c>
    </row>
    <row r="9" spans="1:30" ht="14.25">
      <c r="A9" s="1" t="s">
        <v>49</v>
      </c>
      <c r="B9" s="1"/>
      <c r="C9" s="1"/>
      <c r="D9" s="1"/>
      <c r="E9" s="1"/>
      <c r="F9" s="1" t="s">
        <v>49</v>
      </c>
      <c r="G9" s="1"/>
      <c r="H9" s="1"/>
      <c r="I9" s="1"/>
      <c r="J9" s="1"/>
      <c r="K9" s="1" t="s">
        <v>49</v>
      </c>
      <c r="L9" s="1"/>
      <c r="M9" s="1"/>
      <c r="N9" s="1"/>
      <c r="O9" s="1"/>
      <c r="P9" s="1" t="s">
        <v>49</v>
      </c>
      <c r="Q9" s="1"/>
      <c r="R9" s="1"/>
      <c r="S9" s="1"/>
      <c r="T9" s="1"/>
      <c r="U9" s="1" t="s">
        <v>49</v>
      </c>
      <c r="V9" s="1"/>
      <c r="W9" s="1"/>
      <c r="X9" s="1"/>
      <c r="Y9" s="1"/>
      <c r="Z9" s="1" t="s">
        <v>49</v>
      </c>
      <c r="AA9" s="1"/>
      <c r="AB9" s="1"/>
      <c r="AC9" s="1"/>
      <c r="AD9" s="1"/>
    </row>
    <row r="10" spans="1:30" s="11" customFormat="1" ht="14.25">
      <c r="A10" s="7" t="s">
        <v>51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>
      <c r="A11" s="1" t="s">
        <v>46</v>
      </c>
      <c r="B11" s="1" t="s">
        <v>0</v>
      </c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 t="s">
        <v>10</v>
      </c>
      <c r="M11" s="1"/>
      <c r="N11" s="1"/>
      <c r="O11" s="1"/>
      <c r="P11" s="1"/>
      <c r="Q11" s="1" t="s">
        <v>11</v>
      </c>
      <c r="R11" s="1"/>
      <c r="S11" s="1"/>
      <c r="T11" s="1"/>
      <c r="U11" s="1"/>
      <c r="V11" s="1" t="s">
        <v>12</v>
      </c>
      <c r="W11" s="1"/>
      <c r="X11" s="1"/>
      <c r="Y11" s="1"/>
      <c r="Z11" s="1"/>
      <c r="AA11" s="1" t="s">
        <v>13</v>
      </c>
      <c r="AB11" s="1"/>
      <c r="AC11" s="1"/>
      <c r="AD11" s="1"/>
    </row>
    <row r="12" spans="1:30" ht="14.25">
      <c r="A12" s="1"/>
      <c r="B12" s="1" t="s">
        <v>1</v>
      </c>
      <c r="C12" s="1" t="s">
        <v>2</v>
      </c>
      <c r="D12" s="1" t="s">
        <v>3</v>
      </c>
      <c r="E12" s="1"/>
      <c r="F12" s="1"/>
      <c r="G12" s="1" t="s">
        <v>1</v>
      </c>
      <c r="H12" s="1" t="s">
        <v>2</v>
      </c>
      <c r="I12" s="1" t="s">
        <v>3</v>
      </c>
      <c r="J12" s="1"/>
      <c r="K12" s="1"/>
      <c r="L12" s="1" t="s">
        <v>1</v>
      </c>
      <c r="M12" s="1" t="s">
        <v>2</v>
      </c>
      <c r="N12" s="1" t="s">
        <v>3</v>
      </c>
      <c r="O12" s="1"/>
      <c r="P12" s="1"/>
      <c r="Q12" s="1" t="s">
        <v>1</v>
      </c>
      <c r="R12" s="1" t="s">
        <v>2</v>
      </c>
      <c r="S12" s="1" t="s">
        <v>3</v>
      </c>
      <c r="T12" s="1"/>
      <c r="U12" s="1"/>
      <c r="V12" s="1" t="s">
        <v>1</v>
      </c>
      <c r="W12" s="1" t="s">
        <v>2</v>
      </c>
      <c r="X12" s="1" t="s">
        <v>3</v>
      </c>
      <c r="Y12" s="1"/>
      <c r="Z12" s="1"/>
      <c r="AA12" s="1" t="s">
        <v>1</v>
      </c>
      <c r="AB12" s="1" t="s">
        <v>2</v>
      </c>
      <c r="AC12" s="1" t="s">
        <v>3</v>
      </c>
      <c r="AD12" s="1"/>
    </row>
    <row r="13" spans="1:30" ht="14.25">
      <c r="A13" s="1" t="s">
        <v>4</v>
      </c>
      <c r="B13" s="1">
        <v>1.0000461645415899</v>
      </c>
      <c r="C13" s="1">
        <v>0.99997840457480003</v>
      </c>
      <c r="D13" s="1">
        <v>0.999900643477173</v>
      </c>
      <c r="E13" s="3">
        <f>(B13-D13)/B13</f>
        <v>1.4551434681378262E-4</v>
      </c>
      <c r="F13" s="1" t="s">
        <v>4</v>
      </c>
      <c r="G13" s="1">
        <v>1.0001130521714101</v>
      </c>
      <c r="H13" s="1">
        <v>0.99984365293440003</v>
      </c>
      <c r="I13" s="1">
        <v>0.99958132480342299</v>
      </c>
      <c r="J13" s="3">
        <f>(G13-I13)/G13</f>
        <v>5.3166726184870298E-4</v>
      </c>
      <c r="K13" s="1" t="s">
        <v>4</v>
      </c>
      <c r="L13" s="1">
        <v>1.00063665912865</v>
      </c>
      <c r="M13" s="1">
        <v>0.99969863274806003</v>
      </c>
      <c r="N13" s="1">
        <v>0.99906337366794595</v>
      </c>
      <c r="O13" s="3">
        <f>(L13-N13)/L13</f>
        <v>1.5722844514551571E-3</v>
      </c>
      <c r="P13" s="1" t="s">
        <v>4</v>
      </c>
      <c r="Q13" s="1">
        <v>1.0014507184305299</v>
      </c>
      <c r="R13" s="1">
        <v>0.99900537643854803</v>
      </c>
      <c r="S13" s="1">
        <v>0.99662363065145598</v>
      </c>
      <c r="T13" s="3">
        <f>(Q13-S13)/Q13</f>
        <v>4.8200951781620562E-3</v>
      </c>
      <c r="U13" s="1" t="s">
        <v>4</v>
      </c>
      <c r="V13" s="1">
        <v>1.00628150881795</v>
      </c>
      <c r="W13" s="1">
        <v>0.99756861891155002</v>
      </c>
      <c r="X13" s="1">
        <v>0.98722279669339197</v>
      </c>
      <c r="Y13" s="3">
        <f>(V13-X13)/V13</f>
        <v>1.8939741968373971E-2</v>
      </c>
      <c r="Z13" s="1" t="s">
        <v>4</v>
      </c>
      <c r="AA13" s="1">
        <v>1.0172065004452999</v>
      </c>
      <c r="AB13" s="1">
        <v>0.98901964179729396</v>
      </c>
      <c r="AC13" s="1">
        <v>0.95586251191931404</v>
      </c>
      <c r="AD13" s="3">
        <f>(AA13-AC13)/AA13</f>
        <v>6.0306327672042477E-2</v>
      </c>
    </row>
    <row r="14" spans="1:30" ht="14.25">
      <c r="A14" s="1" t="s">
        <v>5</v>
      </c>
      <c r="B14" s="1">
        <v>1.0000003490001199</v>
      </c>
      <c r="C14" s="1">
        <v>0.99993774301599903</v>
      </c>
      <c r="D14" s="1">
        <v>0.99986375803297001</v>
      </c>
      <c r="E14" s="3">
        <f>(B14-D14)/B14</f>
        <v>1.3659091947966043E-4</v>
      </c>
      <c r="F14" s="1" t="s">
        <v>5</v>
      </c>
      <c r="G14" s="1">
        <v>1.0000029000026101</v>
      </c>
      <c r="H14" s="1">
        <v>0.99976095101171303</v>
      </c>
      <c r="I14" s="1">
        <v>0.99953019290932599</v>
      </c>
      <c r="J14" s="3">
        <f>(G14-I14)/G14</f>
        <v>4.7270572243623493E-4</v>
      </c>
      <c r="K14" s="1" t="s">
        <v>5</v>
      </c>
      <c r="L14" s="1">
        <v>0.99992231997514303</v>
      </c>
      <c r="M14" s="1">
        <v>0.99939502259166901</v>
      </c>
      <c r="N14" s="1">
        <v>0.99889852262908496</v>
      </c>
      <c r="O14" s="3">
        <f>(L14-N14)/L14</f>
        <v>1.0238768808396182E-3</v>
      </c>
      <c r="P14" s="1" t="s">
        <v>5</v>
      </c>
      <c r="Q14" s="1">
        <v>0.999929811732442</v>
      </c>
      <c r="R14" s="1">
        <v>0.99791158586669104</v>
      </c>
      <c r="S14" s="1">
        <v>0.99617853228582998</v>
      </c>
      <c r="T14" s="3">
        <f>(Q14-S14)/Q14</f>
        <v>3.7515427608990786E-3</v>
      </c>
      <c r="U14" s="1" t="s">
        <v>5</v>
      </c>
      <c r="V14" s="1">
        <v>0.99991922114370702</v>
      </c>
      <c r="W14" s="1">
        <v>0.99298052785399105</v>
      </c>
      <c r="X14" s="1">
        <v>0.98568521080251303</v>
      </c>
      <c r="Y14" s="3">
        <f>(V14-X14)/V14</f>
        <v>1.4235160241157408E-2</v>
      </c>
      <c r="Z14" s="1" t="s">
        <v>5</v>
      </c>
      <c r="AA14" s="1">
        <v>0.999931890939315</v>
      </c>
      <c r="AB14" s="1">
        <v>0.97598659573808499</v>
      </c>
      <c r="AC14" s="1">
        <v>0.95054661793017603</v>
      </c>
      <c r="AD14" s="3">
        <f>(AA14-AC14)/AA14</f>
        <v>4.9388636822801486E-2</v>
      </c>
    </row>
    <row r="15" spans="1:30" ht="14.25">
      <c r="A15" s="1" t="s">
        <v>6</v>
      </c>
      <c r="B15" s="1"/>
      <c r="C15" s="1"/>
      <c r="D15" s="1"/>
      <c r="E15" s="1"/>
      <c r="F15" s="1" t="s">
        <v>6</v>
      </c>
      <c r="G15" s="1"/>
      <c r="H15" s="1"/>
      <c r="I15" s="1"/>
      <c r="J15" s="1"/>
      <c r="K15" s="1" t="s">
        <v>6</v>
      </c>
      <c r="L15" s="1"/>
      <c r="M15" s="1"/>
      <c r="N15" s="1"/>
      <c r="O15" s="1"/>
      <c r="P15" s="1" t="s">
        <v>6</v>
      </c>
      <c r="Q15" s="1"/>
      <c r="R15" s="1"/>
      <c r="S15" s="1"/>
      <c r="T15" s="1"/>
      <c r="U15" s="1" t="s">
        <v>6</v>
      </c>
      <c r="V15" s="1"/>
      <c r="W15" s="1"/>
      <c r="X15" s="1"/>
      <c r="Y15" s="1"/>
      <c r="Z15" s="1" t="s">
        <v>6</v>
      </c>
      <c r="AA15" s="1"/>
      <c r="AB15" s="1"/>
      <c r="AC15" s="1"/>
      <c r="AD15" s="1"/>
    </row>
    <row r="16" spans="1:30" ht="14.25">
      <c r="A16" s="1" t="s">
        <v>7</v>
      </c>
      <c r="B16" s="1"/>
      <c r="C16" s="1"/>
      <c r="D16" s="1"/>
      <c r="E16" s="1"/>
      <c r="F16" s="1" t="s">
        <v>7</v>
      </c>
      <c r="G16" s="1"/>
      <c r="H16" s="1"/>
      <c r="I16" s="1"/>
      <c r="J16" s="1"/>
      <c r="K16" s="1" t="s">
        <v>7</v>
      </c>
      <c r="L16" s="1"/>
      <c r="M16" s="1"/>
      <c r="N16" s="1"/>
      <c r="O16" s="1"/>
      <c r="P16" s="1" t="s">
        <v>7</v>
      </c>
      <c r="Q16" s="1"/>
      <c r="R16" s="1"/>
      <c r="S16" s="1"/>
      <c r="T16" s="1"/>
      <c r="U16" s="1" t="s">
        <v>7</v>
      </c>
      <c r="V16" s="1"/>
      <c r="W16" s="1"/>
      <c r="X16" s="1"/>
      <c r="Y16" s="1"/>
      <c r="Z16" s="1" t="s">
        <v>7</v>
      </c>
      <c r="AA16" s="1"/>
      <c r="AB16" s="1"/>
      <c r="AC16" s="1"/>
      <c r="AD16" s="1"/>
    </row>
    <row r="17" spans="1:30" ht="14.25">
      <c r="A17" s="1" t="s">
        <v>47</v>
      </c>
      <c r="B17" s="1">
        <v>4545.4545454545496</v>
      </c>
      <c r="C17" s="1">
        <f>SQRT(350000*0.05/1050)*1000</f>
        <v>4082.4829046386303</v>
      </c>
      <c r="D17" s="1"/>
      <c r="E17" s="3">
        <f>B17/C17</f>
        <v>1.1134044285378093</v>
      </c>
      <c r="F17" s="1" t="s">
        <v>47</v>
      </c>
      <c r="G17" s="1">
        <v>4545.4545454545496</v>
      </c>
      <c r="H17" s="1">
        <f>SQRT(350000*0.05/1050)*1000</f>
        <v>4082.4829046386303</v>
      </c>
      <c r="I17" s="1"/>
      <c r="J17" s="3">
        <f>G17/H17</f>
        <v>1.1134044285378093</v>
      </c>
      <c r="K17" s="1" t="s">
        <v>47</v>
      </c>
      <c r="L17" s="1">
        <v>4545.4545454545496</v>
      </c>
      <c r="M17" s="1">
        <f>SQRT(350000*0.05/1050)*1000</f>
        <v>4082.4829046386303</v>
      </c>
      <c r="N17" s="1"/>
      <c r="O17" s="3">
        <f>L17/M17</f>
        <v>1.1134044285378093</v>
      </c>
      <c r="P17" s="1" t="s">
        <v>47</v>
      </c>
      <c r="Q17" s="1">
        <v>4545.4545454545496</v>
      </c>
      <c r="R17" s="1">
        <f>SQRT(350000*0.05/1050)*1000</f>
        <v>4082.4829046386303</v>
      </c>
      <c r="S17" s="1"/>
      <c r="T17" s="3">
        <f>Q17/R17</f>
        <v>1.1134044285378093</v>
      </c>
      <c r="U17" s="1" t="s">
        <v>47</v>
      </c>
      <c r="V17" s="1">
        <v>4545.4545454545496</v>
      </c>
      <c r="W17" s="1">
        <f>SQRT(350000*0.05/1050)*1000</f>
        <v>4082.4829046386303</v>
      </c>
      <c r="X17" s="1"/>
      <c r="Y17" s="3">
        <f>V17/W17</f>
        <v>1.1134044285378093</v>
      </c>
      <c r="Z17" s="1" t="s">
        <v>47</v>
      </c>
      <c r="AA17" s="1">
        <v>4761.9047619047597</v>
      </c>
      <c r="AB17" s="1">
        <f>SQRT(350000*0.05/1050)*1000</f>
        <v>4082.4829046386303</v>
      </c>
      <c r="AC17" s="1"/>
      <c r="AD17" s="3">
        <f>AA17/AB17</f>
        <v>1.1664236870396081</v>
      </c>
    </row>
    <row r="18" spans="1:30" ht="14.25">
      <c r="A18" s="1" t="s">
        <v>49</v>
      </c>
      <c r="B18" s="1">
        <v>4545.4545454545496</v>
      </c>
      <c r="C18" s="1"/>
      <c r="D18" s="1"/>
      <c r="E18" s="1"/>
      <c r="F18" s="1" t="s">
        <v>49</v>
      </c>
      <c r="G18" s="1">
        <v>4347.8260869565202</v>
      </c>
      <c r="H18" s="1"/>
      <c r="I18" s="1"/>
      <c r="J18" s="1"/>
      <c r="K18" s="1" t="s">
        <v>49</v>
      </c>
      <c r="L18" s="1">
        <v>4761.9047619047597</v>
      </c>
      <c r="M18" s="1"/>
      <c r="N18" s="1"/>
      <c r="O18" s="1"/>
      <c r="P18" s="1" t="s">
        <v>49</v>
      </c>
      <c r="Q18" s="1">
        <v>4545.4545454545496</v>
      </c>
      <c r="R18" s="1"/>
      <c r="S18" s="1"/>
      <c r="T18" s="1"/>
      <c r="U18" s="1" t="s">
        <v>49</v>
      </c>
      <c r="V18" s="1">
        <v>4545.4545454545496</v>
      </c>
      <c r="W18" s="1"/>
      <c r="X18" s="1"/>
      <c r="Y18" s="1"/>
      <c r="Z18" s="1" t="s">
        <v>49</v>
      </c>
      <c r="AA18" s="1">
        <v>4761.9047619047597</v>
      </c>
      <c r="AB18" s="1"/>
      <c r="AC18" s="1"/>
      <c r="AD18" s="1"/>
    </row>
    <row r="19" spans="1:30" s="11" customFormat="1" ht="14.25">
      <c r="A19" s="7" t="s">
        <v>52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>
      <c r="A20" s="1" t="s">
        <v>46</v>
      </c>
      <c r="B20" s="1" t="s">
        <v>0</v>
      </c>
      <c r="C20" s="1"/>
      <c r="D20" s="1"/>
      <c r="E20" s="1"/>
      <c r="F20" s="1"/>
      <c r="G20" s="1" t="s">
        <v>9</v>
      </c>
      <c r="H20" s="1"/>
      <c r="I20" s="1"/>
      <c r="J20" s="1"/>
      <c r="K20" s="1"/>
      <c r="L20" s="1" t="s">
        <v>10</v>
      </c>
      <c r="M20" s="1"/>
      <c r="N20" s="1"/>
      <c r="O20" s="1"/>
      <c r="P20" s="1"/>
      <c r="Q20" s="1" t="s">
        <v>11</v>
      </c>
      <c r="R20" s="1"/>
      <c r="S20" s="1"/>
      <c r="T20" s="1"/>
      <c r="U20" s="1"/>
      <c r="V20" s="1" t="s">
        <v>12</v>
      </c>
      <c r="W20" s="1"/>
      <c r="X20" s="1"/>
      <c r="Y20" s="1"/>
      <c r="Z20" s="1"/>
      <c r="AA20" s="1" t="s">
        <v>13</v>
      </c>
      <c r="AB20" s="1"/>
      <c r="AC20" s="1"/>
      <c r="AD20" s="1"/>
    </row>
    <row r="21" spans="1:30" ht="14.25">
      <c r="A21" s="1"/>
      <c r="B21" s="1" t="s">
        <v>1</v>
      </c>
      <c r="C21" s="1" t="s">
        <v>2</v>
      </c>
      <c r="D21" s="1" t="s">
        <v>3</v>
      </c>
      <c r="E21" s="1"/>
      <c r="F21" s="1"/>
      <c r="G21" s="1" t="s">
        <v>1</v>
      </c>
      <c r="H21" s="1" t="s">
        <v>2</v>
      </c>
      <c r="I21" s="1" t="s">
        <v>3</v>
      </c>
      <c r="J21" s="1"/>
      <c r="K21" s="1"/>
      <c r="L21" s="1" t="s">
        <v>1</v>
      </c>
      <c r="M21" s="1" t="s">
        <v>2</v>
      </c>
      <c r="N21" s="1" t="s">
        <v>3</v>
      </c>
      <c r="O21" s="1"/>
      <c r="P21" s="1"/>
      <c r="Q21" s="1" t="s">
        <v>1</v>
      </c>
      <c r="R21" s="1" t="s">
        <v>2</v>
      </c>
      <c r="S21" s="1" t="s">
        <v>3</v>
      </c>
      <c r="T21" s="1"/>
      <c r="U21" s="1"/>
      <c r="V21" s="1" t="s">
        <v>1</v>
      </c>
      <c r="W21" s="1" t="s">
        <v>2</v>
      </c>
      <c r="X21" s="1" t="s">
        <v>3</v>
      </c>
      <c r="Y21" s="1"/>
      <c r="Z21" s="1"/>
      <c r="AA21" s="1" t="s">
        <v>1</v>
      </c>
      <c r="AB21" s="1" t="s">
        <v>2</v>
      </c>
      <c r="AC21" s="1" t="s">
        <v>3</v>
      </c>
      <c r="AD21" s="1"/>
    </row>
    <row r="22" spans="1:30" ht="14.25">
      <c r="A22" s="1" t="s">
        <v>4</v>
      </c>
      <c r="B22" s="1">
        <v>1.0019068596749701</v>
      </c>
      <c r="C22" s="1">
        <v>1.00019910089384</v>
      </c>
      <c r="D22" s="1">
        <v>0.99846743058628296</v>
      </c>
      <c r="E22" s="3">
        <f>(B22-D22)/B22</f>
        <v>3.4328830624065164E-3</v>
      </c>
      <c r="F22" s="1" t="s">
        <v>4</v>
      </c>
      <c r="G22" s="1">
        <v>1.00705952322049</v>
      </c>
      <c r="H22" s="1">
        <v>1.0004532101511701</v>
      </c>
      <c r="I22" s="1">
        <v>0.99360224399013597</v>
      </c>
      <c r="J22" s="3">
        <f>(G22-I22)/G22</f>
        <v>1.3362943222381511E-2</v>
      </c>
      <c r="K22" s="1" t="s">
        <v>4</v>
      </c>
      <c r="L22" s="1">
        <v>1.0221233990784699</v>
      </c>
      <c r="M22" s="1">
        <v>0.99843677175853696</v>
      </c>
      <c r="N22" s="1">
        <v>0.97445740022395599</v>
      </c>
      <c r="O22" s="3">
        <f>(L22-N22)/L22</f>
        <v>4.663428984943388E-2</v>
      </c>
      <c r="P22" s="1" t="s">
        <v>4</v>
      </c>
      <c r="Q22" s="1">
        <v>1.03466278565236</v>
      </c>
      <c r="R22" s="1">
        <v>0.97581498598219696</v>
      </c>
      <c r="S22" s="1">
        <v>0.91379103726952604</v>
      </c>
      <c r="T22" s="3">
        <f>(Q22-S22)/Q22</f>
        <v>0.11682235996013304</v>
      </c>
      <c r="U22" s="1" t="s">
        <v>4</v>
      </c>
      <c r="V22" s="1">
        <v>0.96670302938951702</v>
      </c>
      <c r="W22" s="1">
        <v>0.84624474723850496</v>
      </c>
      <c r="X22" s="1">
        <v>0.70395806977054098</v>
      </c>
      <c r="Y22" s="3">
        <f>(V22-X22)/V22</f>
        <v>0.27179490663735917</v>
      </c>
      <c r="Z22" s="1" t="s">
        <v>4</v>
      </c>
      <c r="AA22" s="1">
        <v>1.0699497044945001</v>
      </c>
      <c r="AB22" s="1">
        <v>0.57509790565072805</v>
      </c>
      <c r="AC22" s="1">
        <v>0.325284440034317</v>
      </c>
      <c r="AD22" s="3">
        <f>(AA22-AC22)/AA22</f>
        <v>0.6959815600042637</v>
      </c>
    </row>
    <row r="23" spans="1:30" ht="14.25">
      <c r="A23" s="1" t="s">
        <v>5</v>
      </c>
      <c r="B23" s="1">
        <v>1.000000048</v>
      </c>
      <c r="C23" s="1">
        <v>0.99907217469513698</v>
      </c>
      <c r="D23" s="1">
        <v>0.99818421987635997</v>
      </c>
      <c r="E23" s="3">
        <f>(B23-D23)/B23</f>
        <v>1.8158280364802607E-3</v>
      </c>
      <c r="F23" s="1" t="s">
        <v>5</v>
      </c>
      <c r="G23" s="1">
        <v>1.0000004250001799</v>
      </c>
      <c r="H23" s="1">
        <v>0.99611358253037297</v>
      </c>
      <c r="I23" s="1">
        <v>0.99252823434787896</v>
      </c>
      <c r="J23" s="3">
        <f>(G23-I23)/G23</f>
        <v>7.4721874766199587E-3</v>
      </c>
      <c r="K23" s="1" t="s">
        <v>5</v>
      </c>
      <c r="L23" s="1">
        <v>0.99992275494168104</v>
      </c>
      <c r="M23" s="1">
        <v>0.98321346913662699</v>
      </c>
      <c r="N23" s="1">
        <v>0.97120597338003301</v>
      </c>
      <c r="O23" s="3">
        <f>(L23-N23)/L23</f>
        <v>2.8718999962474994E-2</v>
      </c>
      <c r="P23" s="1" t="s">
        <v>5</v>
      </c>
      <c r="Q23" s="1">
        <v>0.99992250088367396</v>
      </c>
      <c r="R23" s="1">
        <v>0.93235884955944803</v>
      </c>
      <c r="S23" s="1">
        <v>0.90542117723641002</v>
      </c>
      <c r="T23" s="3">
        <f>(Q23-S23)/Q23</f>
        <v>9.4508647983967867E-2</v>
      </c>
      <c r="U23" s="1" t="s">
        <v>5</v>
      </c>
      <c r="V23" s="1">
        <v>0.99992599170455898</v>
      </c>
      <c r="W23" s="1">
        <v>0.78942531185910803</v>
      </c>
      <c r="X23" s="1">
        <v>0.68035467039208097</v>
      </c>
      <c r="Y23" s="3">
        <f>(V23-X23)/V23</f>
        <v>0.31959497399173464</v>
      </c>
      <c r="Z23" s="1" t="s">
        <v>5</v>
      </c>
      <c r="AA23" s="1">
        <v>0.99994668964335298</v>
      </c>
      <c r="AB23" s="1">
        <v>0.57467768975594602</v>
      </c>
      <c r="AC23" s="1">
        <v>0.28744743271812301</v>
      </c>
      <c r="AD23" s="3">
        <f>(AA23-AC23)/AA23</f>
        <v>0.71253724253975403</v>
      </c>
    </row>
    <row r="24" spans="1:30" ht="14.25">
      <c r="A24" s="1" t="s">
        <v>6</v>
      </c>
      <c r="B24" s="1"/>
      <c r="C24" s="1"/>
      <c r="D24" s="1"/>
      <c r="E24" s="1"/>
      <c r="F24" s="1" t="s">
        <v>6</v>
      </c>
      <c r="G24" s="1"/>
      <c r="H24" s="1"/>
      <c r="I24" s="1"/>
      <c r="J24" s="1"/>
      <c r="K24" s="1" t="s">
        <v>6</v>
      </c>
      <c r="L24" s="1"/>
      <c r="M24" s="1"/>
      <c r="N24" s="1"/>
      <c r="O24" s="1"/>
      <c r="P24" s="1" t="s">
        <v>6</v>
      </c>
      <c r="Q24" s="1"/>
      <c r="R24" s="1"/>
      <c r="S24" s="1"/>
      <c r="T24" s="1"/>
      <c r="U24" s="1" t="s">
        <v>6</v>
      </c>
      <c r="V24" s="1"/>
      <c r="W24" s="1"/>
      <c r="X24" s="1"/>
      <c r="Y24" s="1"/>
      <c r="Z24" s="1" t="s">
        <v>6</v>
      </c>
      <c r="AA24" s="1"/>
      <c r="AB24" s="1"/>
      <c r="AC24" s="1"/>
      <c r="AD24" s="1"/>
    </row>
    <row r="25" spans="1:30" ht="14.25">
      <c r="A25" s="1" t="s">
        <v>7</v>
      </c>
      <c r="B25" s="1"/>
      <c r="C25" s="1"/>
      <c r="D25" s="1"/>
      <c r="E25" s="1"/>
      <c r="F25" s="1" t="s">
        <v>7</v>
      </c>
      <c r="G25" s="1"/>
      <c r="H25" s="1"/>
      <c r="I25" s="1"/>
      <c r="J25" s="1"/>
      <c r="K25" s="1" t="s">
        <v>7</v>
      </c>
      <c r="L25" s="1"/>
      <c r="M25" s="1"/>
      <c r="N25" s="1"/>
      <c r="O25" s="1"/>
      <c r="P25" s="1" t="s">
        <v>7</v>
      </c>
      <c r="Q25" s="1"/>
      <c r="R25" s="1"/>
      <c r="S25" s="1"/>
      <c r="T25" s="1"/>
      <c r="U25" s="1" t="s">
        <v>7</v>
      </c>
      <c r="V25" s="1"/>
      <c r="W25" s="1"/>
      <c r="X25" s="1"/>
      <c r="Y25" s="1"/>
      <c r="Z25" s="1" t="s">
        <v>7</v>
      </c>
      <c r="AA25" s="1"/>
      <c r="AB25" s="1"/>
      <c r="AC25" s="1"/>
      <c r="AD25" s="1"/>
    </row>
    <row r="26" spans="1:30" ht="14.25">
      <c r="A26" s="1" t="s">
        <v>47</v>
      </c>
      <c r="B26" s="1"/>
      <c r="C26" s="1"/>
      <c r="D26" s="1"/>
      <c r="E26" s="3" t="e">
        <f>B26/C26</f>
        <v>#DIV/0!</v>
      </c>
      <c r="F26" s="1" t="s">
        <v>47</v>
      </c>
      <c r="G26" s="1"/>
      <c r="H26" s="1"/>
      <c r="I26" s="1"/>
      <c r="J26" s="3" t="e">
        <f>G26/H26</f>
        <v>#DIV/0!</v>
      </c>
      <c r="K26" s="1" t="s">
        <v>47</v>
      </c>
      <c r="L26" s="1"/>
      <c r="M26" s="1"/>
      <c r="N26" s="1"/>
      <c r="O26" s="3" t="e">
        <f>L26/M26</f>
        <v>#DIV/0!</v>
      </c>
      <c r="P26" s="1" t="s">
        <v>47</v>
      </c>
      <c r="Q26" s="1"/>
      <c r="R26" s="1"/>
      <c r="S26" s="1"/>
      <c r="T26" s="3" t="e">
        <f>Q26/R26</f>
        <v>#DIV/0!</v>
      </c>
      <c r="U26" s="1" t="s">
        <v>47</v>
      </c>
      <c r="V26" s="1"/>
      <c r="W26" s="1"/>
      <c r="X26" s="1"/>
      <c r="Y26" s="3" t="e">
        <f>V26/W26</f>
        <v>#DIV/0!</v>
      </c>
      <c r="Z26" s="1" t="s">
        <v>47</v>
      </c>
      <c r="AA26" s="1"/>
      <c r="AB26" s="1"/>
      <c r="AC26" s="1"/>
      <c r="AD26" s="3" t="e">
        <f>AA26/AB26</f>
        <v>#DIV/0!</v>
      </c>
    </row>
    <row r="27" spans="1:30" ht="14.25">
      <c r="A27" s="1" t="s">
        <v>49</v>
      </c>
      <c r="B27" s="1"/>
      <c r="C27" s="1"/>
      <c r="D27" s="1"/>
      <c r="E27" s="1"/>
      <c r="F27" s="1" t="s">
        <v>49</v>
      </c>
      <c r="G27" s="1"/>
      <c r="H27" s="1"/>
      <c r="I27" s="1"/>
      <c r="J27" s="1"/>
      <c r="K27" s="1" t="s">
        <v>49</v>
      </c>
      <c r="L27" s="1"/>
      <c r="M27" s="1"/>
      <c r="N27" s="1"/>
      <c r="O27" s="1"/>
      <c r="P27" s="1" t="s">
        <v>49</v>
      </c>
      <c r="Q27" s="1"/>
      <c r="R27" s="1"/>
      <c r="S27" s="1"/>
      <c r="T27" s="1"/>
      <c r="U27" s="1" t="s">
        <v>49</v>
      </c>
      <c r="V27" s="1"/>
      <c r="W27" s="1"/>
      <c r="X27" s="1"/>
      <c r="Y27" s="1"/>
      <c r="Z27" s="1" t="s">
        <v>49</v>
      </c>
      <c r="AA27" s="1"/>
      <c r="AB27" s="1"/>
      <c r="AC27" s="1"/>
      <c r="AD27" s="1"/>
    </row>
    <row r="28" spans="1:30" s="10" customFormat="1" ht="14.25">
      <c r="A28" s="9" t="s">
        <v>19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4.25">
      <c r="A29" s="1" t="s">
        <v>54</v>
      </c>
      <c r="B29" s="1" t="s">
        <v>0</v>
      </c>
      <c r="C29" s="1"/>
      <c r="D29" s="1"/>
      <c r="E29" s="1"/>
      <c r="F29" s="1"/>
      <c r="G29" s="1" t="s">
        <v>9</v>
      </c>
      <c r="H29" s="1"/>
      <c r="I29" s="1"/>
      <c r="J29" s="1"/>
      <c r="K29" s="1"/>
      <c r="L29" s="1" t="s">
        <v>10</v>
      </c>
      <c r="M29" s="1"/>
      <c r="N29" s="1"/>
      <c r="O29" s="1"/>
      <c r="P29" s="1"/>
      <c r="Q29" s="1" t="s">
        <v>11</v>
      </c>
      <c r="R29" s="1"/>
      <c r="S29" s="1"/>
      <c r="T29" s="1"/>
      <c r="U29" s="1"/>
      <c r="V29" s="1" t="s">
        <v>12</v>
      </c>
      <c r="W29" s="1"/>
      <c r="X29" s="1"/>
      <c r="Y29" s="1"/>
      <c r="Z29" s="1"/>
      <c r="AA29" s="1" t="s">
        <v>18</v>
      </c>
      <c r="AB29" s="1"/>
      <c r="AC29" s="1"/>
      <c r="AD29" s="1"/>
    </row>
    <row r="30" spans="1:30" ht="14.25">
      <c r="A30" s="1"/>
      <c r="B30" s="1" t="s">
        <v>1</v>
      </c>
      <c r="C30" s="1" t="s">
        <v>2</v>
      </c>
      <c r="D30" s="1" t="s">
        <v>3</v>
      </c>
      <c r="E30" s="1"/>
      <c r="F30" s="1"/>
      <c r="G30" s="1" t="s">
        <v>1</v>
      </c>
      <c r="H30" s="1" t="s">
        <v>2</v>
      </c>
      <c r="I30" s="1" t="s">
        <v>3</v>
      </c>
      <c r="J30" s="1"/>
      <c r="K30" s="1"/>
      <c r="L30" s="1" t="s">
        <v>1</v>
      </c>
      <c r="M30" s="1" t="s">
        <v>2</v>
      </c>
      <c r="N30" s="1" t="s">
        <v>3</v>
      </c>
      <c r="O30" s="1"/>
      <c r="P30" s="1"/>
      <c r="Q30" s="1" t="s">
        <v>1</v>
      </c>
      <c r="R30" s="1" t="s">
        <v>2</v>
      </c>
      <c r="S30" s="1" t="s">
        <v>3</v>
      </c>
      <c r="T30" s="1"/>
      <c r="U30" s="1"/>
      <c r="V30" s="1" t="s">
        <v>1</v>
      </c>
      <c r="W30" s="1" t="s">
        <v>2</v>
      </c>
      <c r="X30" s="1" t="s">
        <v>3</v>
      </c>
      <c r="Y30" s="1"/>
      <c r="Z30" s="1"/>
      <c r="AA30" s="1" t="s">
        <v>1</v>
      </c>
      <c r="AB30" s="1" t="s">
        <v>2</v>
      </c>
      <c r="AC30" s="1" t="s">
        <v>3</v>
      </c>
      <c r="AD30" s="1"/>
    </row>
    <row r="31" spans="1:30" ht="14.25">
      <c r="A31" s="1" t="s">
        <v>4</v>
      </c>
      <c r="B31" s="1">
        <v>0.97095223004893205</v>
      </c>
      <c r="C31" s="1">
        <v>0.97252468089551003</v>
      </c>
      <c r="D31" s="1">
        <v>0.97618788873687801</v>
      </c>
      <c r="E31" s="3">
        <f>(B31-D31)/B31</f>
        <v>-5.3922927677730326E-3</v>
      </c>
      <c r="F31" s="1" t="s">
        <v>4</v>
      </c>
      <c r="G31" s="1">
        <v>0.89892733387514001</v>
      </c>
      <c r="H31" s="1">
        <v>0.89503843336190203</v>
      </c>
      <c r="I31" s="1">
        <v>0.89800474400334296</v>
      </c>
      <c r="J31" s="3">
        <f>(G31-I31)/G31</f>
        <v>1.0263230820003069E-3</v>
      </c>
      <c r="K31" s="1" t="s">
        <v>4</v>
      </c>
      <c r="L31" s="1">
        <v>0.72345680342454799</v>
      </c>
      <c r="M31" s="1">
        <v>0.70076400389775195</v>
      </c>
      <c r="N31" s="1">
        <v>0.70003235165442201</v>
      </c>
      <c r="O31" s="3">
        <f>(L31-N31)/L31</f>
        <v>3.2378507824163405E-2</v>
      </c>
      <c r="P31" s="1" t="s">
        <v>4</v>
      </c>
      <c r="Q31" s="1">
        <v>0.491426805473902</v>
      </c>
      <c r="R31" s="1">
        <v>0.43678067667953402</v>
      </c>
      <c r="S31" s="1">
        <v>0.43302206923285602</v>
      </c>
      <c r="T31" s="3">
        <f>(Q31-S31)/Q31</f>
        <v>0.11884727408128259</v>
      </c>
      <c r="U31" s="1" t="s">
        <v>4</v>
      </c>
      <c r="V31" s="1">
        <v>0.32162430247213197</v>
      </c>
      <c r="W31" s="1">
        <v>0.22041625239961499</v>
      </c>
      <c r="X31" s="1">
        <v>0.206631227011803</v>
      </c>
      <c r="Y31" s="3">
        <f>(V31-X31)/V31</f>
        <v>0.35753851489594091</v>
      </c>
      <c r="Z31" s="1" t="s">
        <v>4</v>
      </c>
      <c r="AA31" s="1">
        <v>0.22496672377610599</v>
      </c>
      <c r="AB31" s="1">
        <v>9.50169267786697E-2</v>
      </c>
      <c r="AC31" s="1">
        <v>7.6969121659100206E-2</v>
      </c>
      <c r="AD31" s="3">
        <f>(AA31-AC31)/AA31</f>
        <v>0.65786441493586267</v>
      </c>
    </row>
    <row r="32" spans="1:30" ht="14.25">
      <c r="A32" s="1" t="s">
        <v>5</v>
      </c>
      <c r="B32" s="1">
        <v>1.00000027700008</v>
      </c>
      <c r="C32" s="1">
        <v>0.97487606427609197</v>
      </c>
      <c r="D32" s="1">
        <v>0.97617564032539605</v>
      </c>
      <c r="E32" s="3">
        <f>(B32-D32)/B32</f>
        <v>2.3824630075259493E-2</v>
      </c>
      <c r="F32" s="1" t="s">
        <v>5</v>
      </c>
      <c r="G32" s="1">
        <v>0.99999660200475105</v>
      </c>
      <c r="H32" s="1">
        <v>0.90266881037848501</v>
      </c>
      <c r="I32" s="1">
        <v>0.89798771231486896</v>
      </c>
      <c r="J32" s="3">
        <f>(G32-I32)/G32</f>
        <v>0.10200923631678244</v>
      </c>
      <c r="K32" s="1" t="s">
        <v>5</v>
      </c>
      <c r="L32" s="1">
        <v>0.99992445089037796</v>
      </c>
      <c r="M32" s="1">
        <v>0.72677366323927595</v>
      </c>
      <c r="N32" s="1">
        <v>0.70002438423354496</v>
      </c>
      <c r="O32" s="3">
        <f>(L32-N32)/L32</f>
        <v>0.29992272555170385</v>
      </c>
      <c r="P32" s="1" t="s">
        <v>5</v>
      </c>
      <c r="Q32" s="1">
        <v>0.99992392892933002</v>
      </c>
      <c r="R32" s="1">
        <v>0.49239987233119897</v>
      </c>
      <c r="S32" s="1">
        <v>0.43300836999169301</v>
      </c>
      <c r="T32" s="3">
        <f>(Q32-S32)/Q32</f>
        <v>0.56695868809206584</v>
      </c>
      <c r="U32" s="1" t="s">
        <v>5</v>
      </c>
      <c r="V32" s="1">
        <v>0.999926563885147</v>
      </c>
      <c r="W32" s="1">
        <v>0.31600775050671998</v>
      </c>
      <c r="X32" s="1">
        <v>0.206625228194565</v>
      </c>
      <c r="Y32" s="3">
        <f>(V32-X32)/V32</f>
        <v>0.79335959693706248</v>
      </c>
      <c r="Z32" s="1" t="s">
        <v>5</v>
      </c>
      <c r="AA32" s="1">
        <v>0.99992853689016303</v>
      </c>
      <c r="AB32" s="1">
        <v>0.197226516027114</v>
      </c>
      <c r="AC32" s="1">
        <v>7.6963419006893505E-2</v>
      </c>
      <c r="AD32" s="3">
        <f>(AA32-AC32)/AA32</f>
        <v>0.92303108055476213</v>
      </c>
    </row>
    <row r="33" spans="1:30" ht="14.25">
      <c r="A33" s="1" t="s">
        <v>6</v>
      </c>
      <c r="B33" s="1"/>
      <c r="C33" s="1"/>
      <c r="D33" s="1"/>
      <c r="E33" s="1"/>
      <c r="F33" s="1" t="s">
        <v>6</v>
      </c>
      <c r="G33" s="1"/>
      <c r="H33" s="1"/>
      <c r="I33" s="1"/>
      <c r="J33" s="1"/>
      <c r="K33" s="1" t="s">
        <v>6</v>
      </c>
      <c r="L33" s="1"/>
      <c r="M33" s="1"/>
      <c r="N33" s="1"/>
      <c r="O33" s="1"/>
      <c r="P33" s="1" t="s">
        <v>6</v>
      </c>
      <c r="Q33" s="1"/>
      <c r="R33" s="1"/>
      <c r="S33" s="1"/>
      <c r="T33" s="1"/>
      <c r="U33" s="1" t="s">
        <v>6</v>
      </c>
      <c r="V33" s="1"/>
      <c r="W33" s="1"/>
      <c r="X33" s="1"/>
      <c r="Y33" s="1"/>
      <c r="Z33" s="1" t="s">
        <v>6</v>
      </c>
      <c r="AA33" s="1"/>
      <c r="AB33" s="1"/>
      <c r="AC33" s="1"/>
      <c r="AD33" s="1"/>
    </row>
    <row r="34" spans="1:30" ht="14.25">
      <c r="A34" s="1" t="s">
        <v>7</v>
      </c>
      <c r="B34" s="1"/>
      <c r="C34" s="1"/>
      <c r="D34" s="1"/>
      <c r="E34" s="3"/>
      <c r="F34" s="1" t="s">
        <v>7</v>
      </c>
      <c r="G34" s="1"/>
      <c r="H34" s="1"/>
      <c r="I34" s="1"/>
      <c r="J34" s="1"/>
      <c r="K34" s="1" t="s">
        <v>7</v>
      </c>
      <c r="L34" s="1"/>
      <c r="M34" s="1"/>
      <c r="N34" s="1"/>
      <c r="O34" s="1"/>
      <c r="P34" s="1" t="s">
        <v>7</v>
      </c>
      <c r="Q34" s="1"/>
      <c r="R34" s="1"/>
      <c r="S34" s="1"/>
      <c r="T34" s="1"/>
      <c r="U34" s="1" t="s">
        <v>7</v>
      </c>
      <c r="V34" s="1"/>
      <c r="W34" s="1"/>
      <c r="X34" s="1"/>
      <c r="Y34" s="1"/>
      <c r="Z34" s="1" t="s">
        <v>7</v>
      </c>
      <c r="AA34" s="1"/>
      <c r="AB34" s="1"/>
      <c r="AC34" s="1"/>
      <c r="AD34" s="1"/>
    </row>
    <row r="35" spans="1:30" ht="14.25">
      <c r="A35" s="1" t="s">
        <v>47</v>
      </c>
      <c r="B35" s="1"/>
      <c r="C35" s="1"/>
      <c r="D35" s="1"/>
      <c r="E35" s="3" t="e">
        <f>B35/C35</f>
        <v>#DIV/0!</v>
      </c>
      <c r="F35" s="1" t="s">
        <v>47</v>
      </c>
      <c r="G35" s="1"/>
      <c r="H35" s="1"/>
      <c r="I35" s="1"/>
      <c r="J35" s="3" t="e">
        <f>G35/H35</f>
        <v>#DIV/0!</v>
      </c>
      <c r="K35" s="1" t="s">
        <v>48</v>
      </c>
      <c r="L35" s="1"/>
      <c r="M35" s="1"/>
      <c r="N35" s="1"/>
      <c r="O35" s="3" t="e">
        <f>L35/M35</f>
        <v>#DIV/0!</v>
      </c>
      <c r="P35" s="1" t="s">
        <v>47</v>
      </c>
      <c r="Q35" s="1"/>
      <c r="R35" s="1"/>
      <c r="S35" s="1"/>
      <c r="T35" s="3" t="e">
        <f>Q35/R35</f>
        <v>#DIV/0!</v>
      </c>
      <c r="U35" s="1" t="s">
        <v>47</v>
      </c>
      <c r="V35" s="1"/>
      <c r="W35" s="1"/>
      <c r="X35" s="1"/>
      <c r="Y35" s="3" t="e">
        <f>V35/W35</f>
        <v>#DIV/0!</v>
      </c>
      <c r="Z35" s="1" t="s">
        <v>47</v>
      </c>
      <c r="AA35" s="1"/>
      <c r="AB35" s="1"/>
      <c r="AC35" s="1"/>
      <c r="AD35" s="3" t="e">
        <f>AA35/AB35</f>
        <v>#DIV/0!</v>
      </c>
    </row>
    <row r="36" spans="1:30" ht="14.25">
      <c r="A36" s="1" t="s">
        <v>49</v>
      </c>
      <c r="B36" s="1"/>
      <c r="C36" s="1"/>
      <c r="D36" s="1"/>
      <c r="E36" s="1"/>
      <c r="F36" s="1" t="s">
        <v>49</v>
      </c>
      <c r="G36" s="1"/>
      <c r="H36" s="1"/>
      <c r="I36" s="1"/>
      <c r="J36" s="1"/>
      <c r="K36" s="1" t="s">
        <v>49</v>
      </c>
      <c r="L36" s="1"/>
      <c r="M36" s="1"/>
      <c r="N36" s="1"/>
      <c r="O36" s="1"/>
      <c r="P36" s="1" t="s">
        <v>49</v>
      </c>
      <c r="Q36" s="1"/>
      <c r="R36" s="1"/>
      <c r="S36" s="1"/>
      <c r="T36" s="1"/>
      <c r="U36" s="1" t="s">
        <v>49</v>
      </c>
      <c r="V36" s="1"/>
      <c r="W36" s="1"/>
      <c r="X36" s="1"/>
      <c r="Y36" s="1"/>
      <c r="Z36" s="1" t="s">
        <v>49</v>
      </c>
      <c r="AA36" s="1"/>
      <c r="AB36" s="1"/>
      <c r="AC36" s="1"/>
      <c r="AD36" s="1"/>
    </row>
    <row r="37" spans="1:30" s="10" customFormat="1" ht="14.25">
      <c r="A37" s="9" t="s">
        <v>19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4.25">
      <c r="A38" s="1" t="s">
        <v>46</v>
      </c>
      <c r="B38" s="1" t="s">
        <v>0</v>
      </c>
      <c r="C38" s="1"/>
      <c r="D38" s="1"/>
      <c r="E38" s="1"/>
      <c r="F38" s="1"/>
      <c r="G38" s="1" t="s">
        <v>9</v>
      </c>
      <c r="H38" s="1"/>
      <c r="I38" s="1"/>
      <c r="J38" s="1"/>
      <c r="K38" s="1"/>
      <c r="L38" s="1" t="s">
        <v>10</v>
      </c>
      <c r="M38" s="1"/>
      <c r="N38" s="1"/>
      <c r="O38" s="1"/>
      <c r="P38" s="1"/>
      <c r="Q38" s="1" t="s">
        <v>11</v>
      </c>
      <c r="R38" s="1"/>
      <c r="S38" s="1"/>
      <c r="T38" s="1"/>
      <c r="U38" s="1"/>
      <c r="V38" s="1" t="s">
        <v>12</v>
      </c>
      <c r="W38" s="1"/>
      <c r="X38" s="1"/>
      <c r="Y38" s="1"/>
      <c r="Z38" s="1"/>
      <c r="AA38" s="1" t="s">
        <v>13</v>
      </c>
      <c r="AB38" s="1"/>
      <c r="AC38" s="1"/>
      <c r="AD38" s="1"/>
    </row>
    <row r="39" spans="1:30" ht="14.25">
      <c r="A39" s="1"/>
      <c r="B39" s="1" t="s">
        <v>1</v>
      </c>
      <c r="C39" s="1" t="s">
        <v>2</v>
      </c>
      <c r="D39" s="1" t="s">
        <v>3</v>
      </c>
      <c r="E39" s="1"/>
      <c r="F39" s="1"/>
      <c r="G39" s="1" t="s">
        <v>1</v>
      </c>
      <c r="H39" s="1" t="s">
        <v>2</v>
      </c>
      <c r="I39" s="1" t="s">
        <v>3</v>
      </c>
      <c r="J39" s="1"/>
      <c r="K39" s="1"/>
      <c r="L39" s="1" t="s">
        <v>1</v>
      </c>
      <c r="M39" s="1" t="s">
        <v>2</v>
      </c>
      <c r="N39" s="1" t="s">
        <v>3</v>
      </c>
      <c r="O39" s="1"/>
      <c r="P39" s="1"/>
      <c r="Q39" s="1" t="s">
        <v>1</v>
      </c>
      <c r="R39" s="1" t="s">
        <v>2</v>
      </c>
      <c r="S39" s="1" t="s">
        <v>3</v>
      </c>
      <c r="T39" s="1"/>
      <c r="U39" s="1"/>
      <c r="V39" s="1" t="s">
        <v>1</v>
      </c>
      <c r="W39" s="1" t="s">
        <v>2</v>
      </c>
      <c r="X39" s="1" t="s">
        <v>3</v>
      </c>
      <c r="Y39" s="1"/>
      <c r="Z39" s="1"/>
      <c r="AA39" s="1" t="s">
        <v>1</v>
      </c>
      <c r="AB39" s="1" t="s">
        <v>2</v>
      </c>
      <c r="AC39" s="1" t="s">
        <v>3</v>
      </c>
      <c r="AD39" s="1"/>
    </row>
    <row r="40" spans="1:30" ht="14.25">
      <c r="A40" s="1" t="s">
        <v>4</v>
      </c>
      <c r="B40" s="1">
        <v>1.0000242372906301</v>
      </c>
      <c r="C40" s="1">
        <v>0.99997283485590704</v>
      </c>
      <c r="D40" s="1">
        <v>0.99990129696738494</v>
      </c>
      <c r="E40" s="3">
        <f>(B40-D40)/B40</f>
        <v>1.229373435769876E-4</v>
      </c>
      <c r="F40" s="1" t="s">
        <v>4</v>
      </c>
      <c r="G40" s="1">
        <v>1.00002027775473</v>
      </c>
      <c r="H40" s="1">
        <v>0.99981972125303598</v>
      </c>
      <c r="I40" s="1">
        <v>0.99953808730405602</v>
      </c>
      <c r="J40" s="3">
        <f>(G40-I40)/G40</f>
        <v>4.8218067313256626E-4</v>
      </c>
      <c r="K40" s="1" t="s">
        <v>4</v>
      </c>
      <c r="L40" s="1">
        <v>0.99993950964536604</v>
      </c>
      <c r="M40" s="1">
        <v>0.99922283431049197</v>
      </c>
      <c r="N40" s="1">
        <v>0.99832479176667199</v>
      </c>
      <c r="O40" s="3">
        <f>(L40-N40)/L40</f>
        <v>1.61481555945991E-3</v>
      </c>
      <c r="P40" s="1" t="s">
        <v>4</v>
      </c>
      <c r="Q40" s="1">
        <v>0.99992564821974905</v>
      </c>
      <c r="R40" s="1">
        <v>0.99778527923217197</v>
      </c>
      <c r="S40" s="1">
        <v>0.99613496353276099</v>
      </c>
      <c r="T40" s="3">
        <f>(Q40-S40)/Q40</f>
        <v>3.7909665521000868E-3</v>
      </c>
      <c r="U40" s="1" t="s">
        <v>4</v>
      </c>
      <c r="V40" s="1">
        <v>0.99988294656466004</v>
      </c>
      <c r="W40" s="1">
        <v>0.99408423910716004</v>
      </c>
      <c r="X40" s="1">
        <v>0.98679864085000601</v>
      </c>
      <c r="Y40" s="3">
        <f>(V40-X40)/V40</f>
        <v>1.3085837456882649E-2</v>
      </c>
      <c r="Z40" s="1" t="s">
        <v>4</v>
      </c>
      <c r="AA40" s="1">
        <v>0.99970228612290901</v>
      </c>
      <c r="AB40" s="1">
        <v>0.97966397200952804</v>
      </c>
      <c r="AC40" s="1">
        <v>0.96127751906251402</v>
      </c>
      <c r="AD40" s="3">
        <f>(AA40-AC40)/AA40</f>
        <v>3.8436210053510708E-2</v>
      </c>
    </row>
    <row r="41" spans="1:30" ht="14.25">
      <c r="A41" s="1" t="s">
        <v>5</v>
      </c>
      <c r="B41" s="1">
        <v>1.00000042300018</v>
      </c>
      <c r="C41" s="1">
        <v>0.99994352602676795</v>
      </c>
      <c r="D41" s="1">
        <v>0.999877260090828</v>
      </c>
      <c r="E41" s="3">
        <f>(B41-D41)/B41</f>
        <v>1.2316285725408181E-4</v>
      </c>
      <c r="F41" s="1" t="s">
        <v>5</v>
      </c>
      <c r="G41" s="1">
        <v>1.00000024000006</v>
      </c>
      <c r="H41" s="1">
        <v>0.99979783903254904</v>
      </c>
      <c r="I41" s="1">
        <v>0.99951577310991901</v>
      </c>
      <c r="J41" s="3">
        <f>(G41-I41)/G41</f>
        <v>4.8446677386897836E-4</v>
      </c>
      <c r="K41" s="1" t="s">
        <v>5</v>
      </c>
      <c r="L41" s="1">
        <v>0.999922196984673</v>
      </c>
      <c r="M41" s="1">
        <v>0.99919948960775096</v>
      </c>
      <c r="N41" s="1">
        <v>0.99829889347751</v>
      </c>
      <c r="O41" s="3">
        <f>(L41-N41)/L41</f>
        <v>1.6234298148977695E-3</v>
      </c>
      <c r="P41" s="1" t="s">
        <v>5</v>
      </c>
      <c r="Q41" s="1">
        <v>0.99992558995609804</v>
      </c>
      <c r="R41" s="1">
        <v>0.99776524844354797</v>
      </c>
      <c r="S41" s="1">
        <v>0.996108110475458</v>
      </c>
      <c r="T41" s="3">
        <f>(Q41-S41)/Q41</f>
        <v>3.8177635605941914E-3</v>
      </c>
      <c r="U41" s="1" t="s">
        <v>5</v>
      </c>
      <c r="V41" s="1">
        <v>0.99992710499234605</v>
      </c>
      <c r="W41" s="1">
        <v>0.99407559334298901</v>
      </c>
      <c r="X41" s="1">
        <v>0.98678597708874405</v>
      </c>
      <c r="Y41" s="3">
        <f>(V41-X41)/V41</f>
        <v>1.3142085896053982E-2</v>
      </c>
      <c r="Z41" s="1" t="s">
        <v>5</v>
      </c>
      <c r="AA41" s="1">
        <v>0.99992576794299204</v>
      </c>
      <c r="AB41" s="1">
        <v>0.97968207483697001</v>
      </c>
      <c r="AC41" s="1">
        <v>0.96124938323384801</v>
      </c>
      <c r="AD41" s="3">
        <f>(AA41-AC41)/AA41</f>
        <v>3.8679255949876729E-2</v>
      </c>
    </row>
    <row r="42" spans="1:30" ht="14.25">
      <c r="A42" s="1" t="s">
        <v>6</v>
      </c>
      <c r="B42" s="1"/>
      <c r="C42" s="1"/>
      <c r="D42" s="1"/>
      <c r="E42" s="1"/>
      <c r="F42" s="1" t="s">
        <v>6</v>
      </c>
      <c r="G42" s="1"/>
      <c r="H42" s="1"/>
      <c r="I42" s="1"/>
      <c r="J42" s="1"/>
      <c r="K42" s="1" t="s">
        <v>6</v>
      </c>
      <c r="L42" s="1"/>
      <c r="M42" s="1"/>
      <c r="N42" s="1"/>
      <c r="O42" s="1"/>
      <c r="P42" s="1" t="s">
        <v>6</v>
      </c>
      <c r="Q42" s="1"/>
      <c r="R42" s="1"/>
      <c r="S42" s="1"/>
      <c r="T42" s="1"/>
      <c r="U42" s="1" t="s">
        <v>6</v>
      </c>
      <c r="V42" s="1"/>
      <c r="W42" s="1"/>
      <c r="X42" s="1"/>
      <c r="Y42" s="1"/>
      <c r="Z42" s="1" t="s">
        <v>6</v>
      </c>
      <c r="AA42" s="1"/>
      <c r="AB42" s="1"/>
      <c r="AC42" s="1"/>
      <c r="AD42" s="1"/>
    </row>
    <row r="43" spans="1:30" ht="14.25">
      <c r="A43" s="1" t="s">
        <v>7</v>
      </c>
      <c r="B43" s="1"/>
      <c r="C43" s="1"/>
      <c r="D43" s="1"/>
      <c r="E43" s="1"/>
      <c r="F43" s="1" t="s">
        <v>7</v>
      </c>
      <c r="G43" s="1"/>
      <c r="H43" s="1"/>
      <c r="I43" s="1"/>
      <c r="J43" s="1"/>
      <c r="K43" s="1" t="s">
        <v>7</v>
      </c>
      <c r="L43" s="1"/>
      <c r="M43" s="1"/>
      <c r="N43" s="1"/>
      <c r="O43" s="1"/>
      <c r="P43" s="1" t="s">
        <v>7</v>
      </c>
      <c r="Q43" s="1"/>
      <c r="R43" s="1"/>
      <c r="S43" s="1"/>
      <c r="T43" s="1"/>
      <c r="U43" s="1" t="s">
        <v>7</v>
      </c>
      <c r="V43" s="1"/>
      <c r="W43" s="1"/>
      <c r="X43" s="1"/>
      <c r="Y43" s="1"/>
      <c r="Z43" s="1" t="s">
        <v>7</v>
      </c>
      <c r="AA43" s="1"/>
      <c r="AB43" s="1"/>
      <c r="AC43" s="1"/>
      <c r="AD43" s="1"/>
    </row>
    <row r="44" spans="1:30" ht="14.25">
      <c r="A44" s="1" t="s">
        <v>47</v>
      </c>
      <c r="B44" s="1">
        <v>4545.4545454545496</v>
      </c>
      <c r="C44" s="1">
        <f>SQRT(350000*0.05/1050)*1000</f>
        <v>4082.4829046386303</v>
      </c>
      <c r="D44" s="1"/>
      <c r="E44" s="3">
        <f>B44/C44</f>
        <v>1.1134044285378093</v>
      </c>
      <c r="F44" s="1" t="s">
        <v>47</v>
      </c>
      <c r="G44" s="1">
        <v>4545.4545454545496</v>
      </c>
      <c r="H44" s="1">
        <f>SQRT(350000*0.05/1050)*1000</f>
        <v>4082.4829046386303</v>
      </c>
      <c r="I44" s="1"/>
      <c r="J44" s="3">
        <f>G44/H44</f>
        <v>1.1134044285378093</v>
      </c>
      <c r="K44" s="1" t="s">
        <v>47</v>
      </c>
      <c r="L44" s="1">
        <v>4545.4545454545496</v>
      </c>
      <c r="M44" s="1">
        <f>SQRT(350000*0.05/1050)*1000</f>
        <v>4082.4829046386303</v>
      </c>
      <c r="N44" s="1"/>
      <c r="O44" s="3">
        <f>L44/M44</f>
        <v>1.1134044285378093</v>
      </c>
      <c r="P44" s="1" t="s">
        <v>47</v>
      </c>
      <c r="Q44" s="1">
        <v>4545.4545454545496</v>
      </c>
      <c r="R44" s="1">
        <f>SQRT(350000*0.05/1050)*1000</f>
        <v>4082.4829046386303</v>
      </c>
      <c r="S44" s="1"/>
      <c r="T44" s="3">
        <f>Q44/R44</f>
        <v>1.1134044285378093</v>
      </c>
      <c r="U44" s="1" t="s">
        <v>47</v>
      </c>
      <c r="V44" s="1">
        <v>4545.4545454545496</v>
      </c>
      <c r="W44" s="1">
        <f>SQRT(350000*0.05/1050)*1000</f>
        <v>4082.4829046386303</v>
      </c>
      <c r="X44" s="1"/>
      <c r="Y44" s="3">
        <f>V44/W44</f>
        <v>1.1134044285378093</v>
      </c>
      <c r="Z44" s="1" t="s">
        <v>47</v>
      </c>
      <c r="AA44" s="1">
        <v>4761.9047619047597</v>
      </c>
      <c r="AB44" s="1">
        <f>SQRT(350000*0.05/1050)*1000</f>
        <v>4082.4829046386303</v>
      </c>
      <c r="AC44" s="1"/>
      <c r="AD44" s="3">
        <f>AA44/AB44</f>
        <v>1.1664236870396081</v>
      </c>
    </row>
    <row r="45" spans="1:30" ht="14.25">
      <c r="A45" s="1" t="s">
        <v>49</v>
      </c>
      <c r="B45" s="1">
        <v>4545.4545454545496</v>
      </c>
      <c r="C45" s="1"/>
      <c r="D45" s="1"/>
      <c r="E45" s="1"/>
      <c r="F45" s="1" t="s">
        <v>49</v>
      </c>
      <c r="G45" s="1">
        <v>4347.8260869565202</v>
      </c>
      <c r="H45" s="1"/>
      <c r="I45" s="1"/>
      <c r="J45" s="1"/>
      <c r="K45" s="1" t="s">
        <v>49</v>
      </c>
      <c r="L45" s="1">
        <v>4761.9047619047597</v>
      </c>
      <c r="M45" s="1"/>
      <c r="N45" s="1"/>
      <c r="O45" s="1"/>
      <c r="P45" s="1" t="s">
        <v>49</v>
      </c>
      <c r="Q45" s="1">
        <v>4545.4545454545496</v>
      </c>
      <c r="R45" s="1"/>
      <c r="S45" s="1"/>
      <c r="T45" s="1"/>
      <c r="U45" s="1" t="s">
        <v>49</v>
      </c>
      <c r="V45" s="1">
        <v>4545.4545454545496</v>
      </c>
      <c r="W45" s="1"/>
      <c r="X45" s="1"/>
      <c r="Y45" s="1"/>
      <c r="Z45" s="1" t="s">
        <v>49</v>
      </c>
      <c r="AA45" s="1">
        <v>4761.9047619047597</v>
      </c>
      <c r="AB45" s="1"/>
      <c r="AC45" s="1"/>
      <c r="AD45" s="1"/>
    </row>
    <row r="46" spans="1:30" s="10" customFormat="1" ht="14.25">
      <c r="A46" s="9" t="s">
        <v>53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4.25">
      <c r="A47" s="1" t="s">
        <v>46</v>
      </c>
      <c r="B47" s="1" t="s">
        <v>0</v>
      </c>
      <c r="C47" s="1"/>
      <c r="D47" s="1"/>
      <c r="E47" s="1"/>
      <c r="F47" s="1"/>
      <c r="G47" s="1" t="s">
        <v>9</v>
      </c>
      <c r="H47" s="1"/>
      <c r="I47" s="1"/>
      <c r="J47" s="1"/>
      <c r="K47" s="1"/>
      <c r="L47" s="1" t="s">
        <v>10</v>
      </c>
      <c r="M47" s="1"/>
      <c r="N47" s="1"/>
      <c r="O47" s="1"/>
      <c r="P47" s="1"/>
      <c r="Q47" s="1" t="s">
        <v>11</v>
      </c>
      <c r="R47" s="1"/>
      <c r="S47" s="1"/>
      <c r="T47" s="1"/>
      <c r="U47" s="1"/>
      <c r="V47" s="1" t="s">
        <v>12</v>
      </c>
      <c r="W47" s="1"/>
      <c r="X47" s="1"/>
      <c r="Y47" s="1"/>
      <c r="Z47" s="1"/>
      <c r="AA47" s="1" t="s">
        <v>13</v>
      </c>
      <c r="AB47" s="1"/>
      <c r="AC47" s="1"/>
      <c r="AD47" s="1"/>
    </row>
    <row r="48" spans="1:30" ht="14.25">
      <c r="A48" s="1"/>
      <c r="B48" s="1" t="s">
        <v>1</v>
      </c>
      <c r="C48" s="1" t="s">
        <v>2</v>
      </c>
      <c r="D48" s="1" t="s">
        <v>3</v>
      </c>
      <c r="E48" s="1"/>
      <c r="F48" s="1"/>
      <c r="G48" s="1" t="s">
        <v>1</v>
      </c>
      <c r="H48" s="1" t="s">
        <v>2</v>
      </c>
      <c r="I48" s="1" t="s">
        <v>3</v>
      </c>
      <c r="J48" s="1"/>
      <c r="K48" s="1"/>
      <c r="L48" s="1" t="s">
        <v>1</v>
      </c>
      <c r="M48" s="1" t="s">
        <v>2</v>
      </c>
      <c r="N48" s="1" t="s">
        <v>3</v>
      </c>
      <c r="O48" s="1"/>
      <c r="P48" s="1"/>
      <c r="Q48" s="1" t="s">
        <v>1</v>
      </c>
      <c r="R48" s="1" t="s">
        <v>2</v>
      </c>
      <c r="S48" s="1" t="s">
        <v>3</v>
      </c>
      <c r="T48" s="1"/>
      <c r="U48" s="1"/>
      <c r="V48" s="1" t="s">
        <v>1</v>
      </c>
      <c r="W48" s="1" t="s">
        <v>2</v>
      </c>
      <c r="X48" s="1" t="s">
        <v>3</v>
      </c>
      <c r="Y48" s="1"/>
      <c r="Z48" s="1"/>
      <c r="AA48" s="1" t="s">
        <v>1</v>
      </c>
      <c r="AB48" s="1" t="s">
        <v>2</v>
      </c>
      <c r="AC48" s="1" t="s">
        <v>3</v>
      </c>
      <c r="AD48" s="1"/>
    </row>
    <row r="49" spans="1:30" ht="14.25">
      <c r="A49" s="1" t="s">
        <v>4</v>
      </c>
      <c r="B49" s="1">
        <v>0.99979030655521905</v>
      </c>
      <c r="C49" s="1">
        <v>0.99908910867447498</v>
      </c>
      <c r="D49" s="1">
        <v>0.99823348651289401</v>
      </c>
      <c r="E49" s="3">
        <f>(B49-D49)/B49</f>
        <v>1.5571465657524481E-3</v>
      </c>
      <c r="F49" s="1" t="s">
        <v>4</v>
      </c>
      <c r="G49" s="1">
        <v>0.99911384633931599</v>
      </c>
      <c r="H49" s="1">
        <v>0.99629850452732205</v>
      </c>
      <c r="I49" s="1">
        <v>0.99287758326437303</v>
      </c>
      <c r="J49" s="3">
        <f>(G49-I49)/G49</f>
        <v>6.2417942637790448E-3</v>
      </c>
      <c r="K49" s="1" t="s">
        <v>4</v>
      </c>
      <c r="L49" s="1">
        <v>0.99681649381566395</v>
      </c>
      <c r="M49" s="1">
        <v>0.98554573283235303</v>
      </c>
      <c r="N49" s="1">
        <v>0.97476779869682295</v>
      </c>
      <c r="O49" s="3">
        <f>(L49-N49)/L49</f>
        <v>2.21191114469243E-2</v>
      </c>
      <c r="P49" s="1" t="s">
        <v>4</v>
      </c>
      <c r="Q49" s="1">
        <v>0.99026108702675597</v>
      </c>
      <c r="R49" s="1">
        <v>0.95919224430799399</v>
      </c>
      <c r="S49" s="1">
        <v>0.93809564894348696</v>
      </c>
      <c r="T49" s="3">
        <f>(Q49-S49)/Q49</f>
        <v>5.2678469109490061E-2</v>
      </c>
      <c r="U49" s="1" t="s">
        <v>4</v>
      </c>
      <c r="V49" s="1">
        <v>0.98245905460540495</v>
      </c>
      <c r="W49" s="1">
        <v>0.91120434311256504</v>
      </c>
      <c r="X49" s="1">
        <v>0.86651515017319602</v>
      </c>
      <c r="Y49" s="3">
        <f>(V49-X49)/V49</f>
        <v>0.11801398123281245</v>
      </c>
      <c r="Z49" s="1" t="s">
        <v>4</v>
      </c>
      <c r="AA49" s="1">
        <v>0.98541654444982896</v>
      </c>
      <c r="AB49" s="1">
        <v>0.82918655192503499</v>
      </c>
      <c r="AC49" s="1">
        <v>0.64102169515994001</v>
      </c>
      <c r="AD49" s="3">
        <f>(AA49-AC49)/AA49</f>
        <v>0.34949164516226905</v>
      </c>
    </row>
    <row r="50" spans="1:30" ht="14.25">
      <c r="A50" s="1" t="s">
        <v>5</v>
      </c>
      <c r="B50" s="1">
        <v>1.0000000520000001</v>
      </c>
      <c r="C50" s="1">
        <v>0.99909514168303704</v>
      </c>
      <c r="D50" s="1">
        <v>0.998208174866273</v>
      </c>
      <c r="E50" s="3">
        <f>(B50-D50)/B50</f>
        <v>1.791877040549476E-3</v>
      </c>
      <c r="F50" s="1" t="s">
        <v>5</v>
      </c>
      <c r="G50" s="1">
        <v>1.00000025600007</v>
      </c>
      <c r="H50" s="1">
        <v>0.99639498827852002</v>
      </c>
      <c r="I50" s="1">
        <v>0.99285092335410796</v>
      </c>
      <c r="J50" s="3">
        <f>(G50-I50)/G50</f>
        <v>7.1493308157328803E-3</v>
      </c>
      <c r="K50" s="1" t="s">
        <v>5</v>
      </c>
      <c r="L50" s="1">
        <v>0.99992173494247605</v>
      </c>
      <c r="M50" s="1">
        <v>0.98595036849846696</v>
      </c>
      <c r="N50" s="1">
        <v>0.97475151029454499</v>
      </c>
      <c r="O50" s="3">
        <f>(L50-N50)/L50</f>
        <v>2.5172194751201266E-2</v>
      </c>
      <c r="P50" s="1" t="s">
        <v>5</v>
      </c>
      <c r="Q50" s="1">
        <v>0.99992266987085898</v>
      </c>
      <c r="R50" s="1">
        <v>0.96056815763027403</v>
      </c>
      <c r="S50" s="1">
        <v>0.93807195878600302</v>
      </c>
      <c r="T50" s="3">
        <f>(Q50-S50)/Q50</f>
        <v>6.185549437822431E-2</v>
      </c>
      <c r="U50" s="1" t="s">
        <v>5</v>
      </c>
      <c r="V50" s="1">
        <v>0.99992608662400295</v>
      </c>
      <c r="W50" s="1">
        <v>0.915210439215279</v>
      </c>
      <c r="X50" s="1">
        <v>0.86649981628035899</v>
      </c>
      <c r="Y50" s="3">
        <f>(V50-X50)/V50</f>
        <v>0.13343613305871832</v>
      </c>
      <c r="Z50" s="1" t="s">
        <v>5</v>
      </c>
      <c r="AA50" s="1">
        <v>0.99997550171822103</v>
      </c>
      <c r="AB50" s="1">
        <v>0.83617129953534597</v>
      </c>
      <c r="AC50" s="1">
        <v>0.64104288364845596</v>
      </c>
      <c r="AD50" s="3">
        <f>(AA50-AC50)/AA50</f>
        <v>0.35894141151760656</v>
      </c>
    </row>
    <row r="51" spans="1:30" ht="14.25">
      <c r="A51" s="1" t="s">
        <v>6</v>
      </c>
      <c r="B51" s="1"/>
      <c r="C51" s="1"/>
      <c r="D51" s="1"/>
      <c r="E51" s="1"/>
      <c r="F51" s="1" t="s">
        <v>6</v>
      </c>
      <c r="G51" s="1"/>
      <c r="H51" s="1"/>
      <c r="I51" s="1"/>
      <c r="J51" s="1"/>
      <c r="K51" s="1" t="s">
        <v>6</v>
      </c>
      <c r="L51" s="1"/>
      <c r="M51" s="1"/>
      <c r="N51" s="1"/>
      <c r="O51" s="1"/>
      <c r="P51" s="1" t="s">
        <v>6</v>
      </c>
      <c r="Q51" s="1"/>
      <c r="R51" s="1"/>
      <c r="S51" s="1"/>
      <c r="T51" s="1"/>
      <c r="U51" s="1" t="s">
        <v>6</v>
      </c>
      <c r="V51" s="1"/>
      <c r="W51" s="1"/>
      <c r="X51" s="1"/>
      <c r="Y51" s="1"/>
      <c r="Z51" s="1" t="s">
        <v>6</v>
      </c>
      <c r="AA51" s="1"/>
      <c r="AB51" s="1"/>
      <c r="AC51" s="1"/>
      <c r="AD51" s="1"/>
    </row>
    <row r="52" spans="1:30" ht="14.25">
      <c r="A52" s="1" t="s">
        <v>7</v>
      </c>
      <c r="B52" s="1"/>
      <c r="C52" s="1"/>
      <c r="D52" s="1"/>
      <c r="E52" s="1"/>
      <c r="F52" s="1" t="s">
        <v>7</v>
      </c>
      <c r="G52" s="1"/>
      <c r="H52" s="1"/>
      <c r="I52" s="1"/>
      <c r="J52" s="1"/>
      <c r="K52" s="1" t="s">
        <v>7</v>
      </c>
      <c r="L52" s="1"/>
      <c r="M52" s="1"/>
      <c r="N52" s="1"/>
      <c r="O52" s="1"/>
      <c r="P52" s="1" t="s">
        <v>7</v>
      </c>
      <c r="Q52" s="1"/>
      <c r="R52" s="1"/>
      <c r="S52" s="1"/>
      <c r="T52" s="1"/>
      <c r="U52" s="1" t="s">
        <v>7</v>
      </c>
      <c r="V52" s="1"/>
      <c r="W52" s="1"/>
      <c r="X52" s="1"/>
      <c r="Y52" s="1"/>
      <c r="Z52" s="1" t="s">
        <v>7</v>
      </c>
      <c r="AA52" s="1"/>
      <c r="AB52" s="1"/>
      <c r="AC52" s="1"/>
      <c r="AD52" s="1"/>
    </row>
    <row r="53" spans="1:30" ht="14.25">
      <c r="A53" s="1" t="s">
        <v>47</v>
      </c>
      <c r="B53" s="1"/>
      <c r="C53" s="1"/>
      <c r="D53" s="1"/>
      <c r="E53" s="3" t="e">
        <f>B53/C53</f>
        <v>#DIV/0!</v>
      </c>
      <c r="F53" s="1" t="s">
        <v>47</v>
      </c>
      <c r="G53" s="1"/>
      <c r="H53" s="1"/>
      <c r="I53" s="1"/>
      <c r="J53" s="3" t="e">
        <f>G53/H53</f>
        <v>#DIV/0!</v>
      </c>
      <c r="K53" s="1" t="s">
        <v>47</v>
      </c>
      <c r="L53" s="1"/>
      <c r="M53" s="1"/>
      <c r="N53" s="1"/>
      <c r="O53" s="3" t="e">
        <f>L53/M53</f>
        <v>#DIV/0!</v>
      </c>
      <c r="P53" s="1" t="s">
        <v>47</v>
      </c>
      <c r="Q53" s="1"/>
      <c r="R53" s="1"/>
      <c r="S53" s="1"/>
      <c r="T53" s="3" t="e">
        <f>Q53/R53</f>
        <v>#DIV/0!</v>
      </c>
      <c r="U53" s="1" t="s">
        <v>47</v>
      </c>
      <c r="V53" s="1"/>
      <c r="W53" s="1"/>
      <c r="X53" s="1"/>
      <c r="Y53" s="3" t="e">
        <f>V53/W53</f>
        <v>#DIV/0!</v>
      </c>
      <c r="Z53" s="1" t="s">
        <v>47</v>
      </c>
      <c r="AA53" s="1"/>
      <c r="AB53" s="1"/>
      <c r="AC53" s="1"/>
      <c r="AD53" s="3" t="e">
        <f>AA53/AB53</f>
        <v>#DIV/0!</v>
      </c>
    </row>
    <row r="54" spans="1:30" ht="14.25">
      <c r="A54" s="1" t="s">
        <v>49</v>
      </c>
      <c r="B54" s="1"/>
      <c r="C54" s="1"/>
      <c r="D54" s="1"/>
      <c r="E54" s="1"/>
      <c r="F54" s="1" t="s">
        <v>49</v>
      </c>
      <c r="G54" s="1"/>
      <c r="H54" s="1"/>
      <c r="I54" s="1"/>
      <c r="J54" s="1"/>
      <c r="K54" s="1" t="s">
        <v>49</v>
      </c>
      <c r="L54" s="1"/>
      <c r="M54" s="1"/>
      <c r="N54" s="1"/>
      <c r="O54" s="1"/>
      <c r="P54" s="1" t="s">
        <v>49</v>
      </c>
      <c r="Q54" s="1"/>
      <c r="R54" s="1"/>
      <c r="S54" s="1"/>
      <c r="T54" s="1"/>
      <c r="U54" s="1" t="s">
        <v>49</v>
      </c>
      <c r="V54" s="1"/>
      <c r="W54" s="1"/>
      <c r="X54" s="1"/>
      <c r="Y54" s="1"/>
      <c r="Z54" s="1" t="s">
        <v>49</v>
      </c>
      <c r="AA54" s="1"/>
      <c r="AB54" s="1"/>
      <c r="AC54" s="1"/>
      <c r="AD5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7"/>
  <sheetViews>
    <sheetView zoomScale="85" zoomScaleNormal="85" workbookViewId="0">
      <selection activeCell="E7" sqref="E7"/>
    </sheetView>
  </sheetViews>
  <sheetFormatPr defaultRowHeight="13.5"/>
  <cols>
    <col min="1" max="1" width="14" customWidth="1"/>
  </cols>
  <sheetData>
    <row r="1" spans="1:30" ht="14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4.25">
      <c r="A2" s="1" t="s">
        <v>55</v>
      </c>
      <c r="B2" s="1" t="s">
        <v>0</v>
      </c>
      <c r="C2" s="1"/>
      <c r="D2" s="1"/>
      <c r="E2" s="1"/>
      <c r="F2" s="1"/>
      <c r="G2" s="1" t="s">
        <v>9</v>
      </c>
      <c r="H2" s="1"/>
      <c r="I2" s="1"/>
      <c r="J2" s="1"/>
      <c r="K2" s="1"/>
      <c r="L2" s="1" t="s">
        <v>10</v>
      </c>
      <c r="M2" s="1"/>
      <c r="N2" s="1"/>
      <c r="O2" s="1"/>
      <c r="P2" s="1"/>
      <c r="Q2" s="1" t="s">
        <v>11</v>
      </c>
      <c r="R2" s="1"/>
      <c r="S2" s="1"/>
      <c r="T2" s="1"/>
      <c r="U2" s="1"/>
      <c r="V2" s="1" t="s">
        <v>12</v>
      </c>
      <c r="W2" s="1"/>
      <c r="X2" s="1"/>
      <c r="Y2" s="1"/>
      <c r="Z2" s="1"/>
      <c r="AA2" s="1" t="s">
        <v>18</v>
      </c>
      <c r="AB2" s="1"/>
      <c r="AC2" s="1"/>
      <c r="AD2" s="1"/>
    </row>
    <row r="3" spans="1:30" ht="14.25">
      <c r="A3" s="1"/>
      <c r="B3" s="1" t="s">
        <v>1</v>
      </c>
      <c r="C3" s="1" t="s">
        <v>2</v>
      </c>
      <c r="D3" s="1" t="s">
        <v>3</v>
      </c>
      <c r="E3" s="1"/>
      <c r="F3" s="1"/>
      <c r="G3" s="1" t="s">
        <v>1</v>
      </c>
      <c r="H3" s="1" t="s">
        <v>2</v>
      </c>
      <c r="I3" s="1" t="s">
        <v>3</v>
      </c>
      <c r="J3" s="1"/>
      <c r="K3" s="1"/>
      <c r="L3" s="1" t="s">
        <v>1</v>
      </c>
      <c r="M3" s="1" t="s">
        <v>2</v>
      </c>
      <c r="N3" s="1" t="s">
        <v>3</v>
      </c>
      <c r="O3" s="1"/>
      <c r="P3" s="1"/>
      <c r="Q3" s="1" t="s">
        <v>1</v>
      </c>
      <c r="R3" s="1" t="s">
        <v>2</v>
      </c>
      <c r="S3" s="1" t="s">
        <v>3</v>
      </c>
      <c r="T3" s="1"/>
      <c r="U3" s="1"/>
      <c r="V3" s="1" t="s">
        <v>1</v>
      </c>
      <c r="W3" s="1" t="s">
        <v>2</v>
      </c>
      <c r="X3" s="1" t="s">
        <v>3</v>
      </c>
      <c r="Y3" s="1"/>
      <c r="Z3" s="1"/>
      <c r="AA3" s="1" t="s">
        <v>1</v>
      </c>
      <c r="AB3" s="1" t="s">
        <v>2</v>
      </c>
      <c r="AC3" s="1" t="s">
        <v>3</v>
      </c>
      <c r="AD3" s="1"/>
    </row>
    <row r="4" spans="1:30" ht="14.25">
      <c r="A4" s="1" t="s">
        <v>4</v>
      </c>
      <c r="B4" s="1">
        <v>0.97101670911683102</v>
      </c>
      <c r="C4" s="1">
        <v>0.97270772906580705</v>
      </c>
      <c r="D4" s="1">
        <v>0.97633928193705</v>
      </c>
      <c r="E4" s="3">
        <f>(B4-D4)/B4</f>
        <v>-5.4814430794502128E-3</v>
      </c>
      <c r="F4" s="1" t="s">
        <v>4</v>
      </c>
      <c r="G4" s="1">
        <v>0.89806310062068595</v>
      </c>
      <c r="H4" s="1">
        <v>0.89296144925595</v>
      </c>
      <c r="I4" s="1">
        <v>0.895438841636922</v>
      </c>
      <c r="J4" s="3">
        <f>(G4-I4)/G4</f>
        <v>2.9221320661657552E-3</v>
      </c>
      <c r="K4" s="1" t="s">
        <v>4</v>
      </c>
      <c r="L4" s="1">
        <v>0.72319108942967403</v>
      </c>
      <c r="M4" s="1">
        <v>0.70070937626291596</v>
      </c>
      <c r="N4" s="1">
        <v>0.700914244181149</v>
      </c>
      <c r="O4" s="3">
        <f>(L4-N4)/L4</f>
        <v>3.0803539443624895E-2</v>
      </c>
      <c r="P4" s="1" t="s">
        <v>4</v>
      </c>
      <c r="Q4" s="1">
        <v>0.48969153240843999</v>
      </c>
      <c r="R4" s="1">
        <v>0.43069752573310299</v>
      </c>
      <c r="S4" s="1">
        <v>0.42230212488845598</v>
      </c>
      <c r="T4" s="3">
        <f>(Q4-S4)/Q4</f>
        <v>0.13761603593295568</v>
      </c>
      <c r="U4" s="1" t="s">
        <v>4</v>
      </c>
      <c r="V4" s="1">
        <v>0.321971703376076</v>
      </c>
      <c r="W4" s="1">
        <v>0.21595883673660299</v>
      </c>
      <c r="X4" s="1">
        <v>0.20185287880150399</v>
      </c>
      <c r="Y4" s="3">
        <f>(V4-X4)/V4</f>
        <v>0.37307261263971497</v>
      </c>
      <c r="Z4" s="1" t="s">
        <v>4</v>
      </c>
      <c r="AA4" s="1">
        <v>0.22477777430114099</v>
      </c>
      <c r="AB4" s="1">
        <v>9.08551896920827E-2</v>
      </c>
      <c r="AC4" s="1">
        <v>7.2593314436985704E-2</v>
      </c>
      <c r="AD4" s="3">
        <f>(AA4-AC4)/AA4</f>
        <v>0.67704407313985404</v>
      </c>
    </row>
    <row r="5" spans="1:30" ht="14.25">
      <c r="A5" s="1" t="s">
        <v>5</v>
      </c>
      <c r="B5" s="1">
        <v>1.0000038910073601</v>
      </c>
      <c r="C5" s="1">
        <v>0.97491482239873795</v>
      </c>
      <c r="D5" s="1">
        <v>0.97645399625013196</v>
      </c>
      <c r="E5" s="3">
        <f>(B5-D5)/B5</f>
        <v>2.3549803124770841E-2</v>
      </c>
      <c r="F5" s="1" t="s">
        <v>5</v>
      </c>
      <c r="G5" s="1">
        <v>0.99999770901441298</v>
      </c>
      <c r="H5" s="1">
        <v>0.901785402950254</v>
      </c>
      <c r="I5" s="1">
        <v>0.89518342533938999</v>
      </c>
      <c r="J5" s="3">
        <f>(G5-I5)/G5</f>
        <v>0.10481452380358633</v>
      </c>
      <c r="K5" s="1" t="s">
        <v>5</v>
      </c>
      <c r="L5" s="1">
        <v>0.99992028905667496</v>
      </c>
      <c r="M5" s="1">
        <v>0.72584822488114897</v>
      </c>
      <c r="N5" s="1">
        <v>0.70071715819409996</v>
      </c>
      <c r="O5" s="3">
        <f>(L5-N5)/L5</f>
        <v>0.29922698252762059</v>
      </c>
      <c r="P5" s="1" t="s">
        <v>5</v>
      </c>
      <c r="Q5" s="1">
        <v>0.99992513754049395</v>
      </c>
      <c r="R5" s="1">
        <v>0.49055348949212602</v>
      </c>
      <c r="S5" s="1">
        <v>0.42199676377334999</v>
      </c>
      <c r="T5" s="3">
        <f>(Q5-S5)/Q5</f>
        <v>0.57797164214579966</v>
      </c>
      <c r="U5" s="1" t="s">
        <v>5</v>
      </c>
      <c r="V5" s="1">
        <v>0.99988645192331205</v>
      </c>
      <c r="W5" s="1">
        <v>0.31134216661750402</v>
      </c>
      <c r="X5" s="1">
        <v>0.201003210714398</v>
      </c>
      <c r="Y5" s="3">
        <f>(V5-X5)/V5</f>
        <v>0.79897396316575531</v>
      </c>
      <c r="Z5" s="1" t="s">
        <v>5</v>
      </c>
      <c r="AA5" s="1">
        <v>0.99991876475028996</v>
      </c>
      <c r="AB5" s="1">
        <v>0.191270192350217</v>
      </c>
      <c r="AC5" s="1">
        <v>7.1778585825272204E-2</v>
      </c>
      <c r="AD5" s="3">
        <f>(AA5-AC5)/AA5</f>
        <v>0.9282155827496672</v>
      </c>
    </row>
    <row r="6" spans="1:30" ht="14.25">
      <c r="A6" s="1" t="s">
        <v>6</v>
      </c>
      <c r="B6" s="1"/>
      <c r="C6" s="1"/>
      <c r="D6" s="1"/>
      <c r="E6" s="1"/>
      <c r="F6" s="1" t="s">
        <v>6</v>
      </c>
      <c r="G6" s="1"/>
      <c r="H6" s="1"/>
      <c r="I6" s="1"/>
      <c r="J6" s="1"/>
      <c r="K6" s="1" t="s">
        <v>6</v>
      </c>
      <c r="L6" s="1"/>
      <c r="M6" s="1"/>
      <c r="N6" s="1"/>
      <c r="O6" s="1"/>
      <c r="P6" s="1" t="s">
        <v>6</v>
      </c>
      <c r="Q6" s="1"/>
      <c r="R6" s="1"/>
      <c r="S6" s="1"/>
      <c r="T6" s="1"/>
      <c r="U6" s="1" t="s">
        <v>6</v>
      </c>
      <c r="V6" s="1"/>
      <c r="W6" s="1"/>
      <c r="X6" s="1"/>
      <c r="Y6" s="1"/>
      <c r="Z6" s="1" t="s">
        <v>6</v>
      </c>
      <c r="AA6" s="1"/>
      <c r="AB6" s="1"/>
      <c r="AC6" s="1"/>
      <c r="AD6" s="1"/>
    </row>
    <row r="7" spans="1:30" ht="14.25">
      <c r="A7" s="1" t="s">
        <v>7</v>
      </c>
      <c r="B7" s="1"/>
      <c r="C7" s="1"/>
      <c r="D7" s="1"/>
      <c r="E7" s="3"/>
      <c r="F7" s="1" t="s">
        <v>7</v>
      </c>
      <c r="G7" s="1"/>
      <c r="H7" s="1"/>
      <c r="I7" s="1"/>
      <c r="J7" s="1"/>
      <c r="K7" s="1" t="s">
        <v>7</v>
      </c>
      <c r="L7" s="1"/>
      <c r="M7" s="1"/>
      <c r="N7" s="1"/>
      <c r="O7" s="1"/>
      <c r="P7" s="1" t="s">
        <v>7</v>
      </c>
      <c r="Q7" s="1"/>
      <c r="R7" s="1"/>
      <c r="S7" s="1"/>
      <c r="T7" s="1"/>
      <c r="U7" s="1" t="s">
        <v>7</v>
      </c>
      <c r="V7" s="1"/>
      <c r="W7" s="1"/>
      <c r="X7" s="1"/>
      <c r="Y7" s="1"/>
      <c r="Z7" s="1" t="s">
        <v>7</v>
      </c>
      <c r="AA7" s="1"/>
      <c r="AB7" s="1"/>
      <c r="AC7" s="1"/>
      <c r="AD7" s="1"/>
    </row>
    <row r="8" spans="1:30" ht="14.25">
      <c r="A8" s="1" t="s">
        <v>47</v>
      </c>
      <c r="B8" s="1"/>
      <c r="C8" s="1"/>
      <c r="D8" s="1"/>
      <c r="E8" s="3" t="e">
        <f>B8/C8</f>
        <v>#DIV/0!</v>
      </c>
      <c r="F8" s="1" t="s">
        <v>47</v>
      </c>
      <c r="G8" s="1"/>
      <c r="H8" s="1"/>
      <c r="I8" s="1"/>
      <c r="J8" s="3" t="e">
        <f>G8/H8</f>
        <v>#DIV/0!</v>
      </c>
      <c r="K8" s="1" t="s">
        <v>48</v>
      </c>
      <c r="L8" s="1"/>
      <c r="M8" s="1"/>
      <c r="N8" s="1"/>
      <c r="O8" s="3" t="e">
        <f>L8/M8</f>
        <v>#DIV/0!</v>
      </c>
      <c r="P8" s="1" t="s">
        <v>47</v>
      </c>
      <c r="Q8" s="1"/>
      <c r="R8" s="1"/>
      <c r="S8" s="1"/>
      <c r="T8" s="3" t="e">
        <f>Q8/R8</f>
        <v>#DIV/0!</v>
      </c>
      <c r="U8" s="1" t="s">
        <v>47</v>
      </c>
      <c r="V8" s="1"/>
      <c r="W8" s="1"/>
      <c r="X8" s="1"/>
      <c r="Y8" s="3" t="e">
        <f>V8/W8</f>
        <v>#DIV/0!</v>
      </c>
      <c r="Z8" s="1" t="s">
        <v>47</v>
      </c>
      <c r="AA8" s="1"/>
      <c r="AB8" s="1"/>
      <c r="AC8" s="1"/>
      <c r="AD8" s="3" t="e">
        <f>AA8/AB8</f>
        <v>#DIV/0!</v>
      </c>
    </row>
    <row r="9" spans="1:30" ht="14.25">
      <c r="A9" s="1" t="s">
        <v>49</v>
      </c>
      <c r="B9" s="1"/>
      <c r="C9" s="1"/>
      <c r="D9" s="1"/>
      <c r="E9" s="1"/>
      <c r="F9" s="1" t="s">
        <v>49</v>
      </c>
      <c r="G9" s="1"/>
      <c r="H9" s="1"/>
      <c r="I9" s="1"/>
      <c r="J9" s="1"/>
      <c r="K9" s="1" t="s">
        <v>49</v>
      </c>
      <c r="L9" s="1"/>
      <c r="M9" s="1"/>
      <c r="N9" s="1"/>
      <c r="O9" s="1"/>
      <c r="P9" s="1" t="s">
        <v>49</v>
      </c>
      <c r="Q9" s="1"/>
      <c r="R9" s="1"/>
      <c r="S9" s="1"/>
      <c r="T9" s="1"/>
      <c r="U9" s="1" t="s">
        <v>49</v>
      </c>
      <c r="V9" s="1"/>
      <c r="W9" s="1"/>
      <c r="X9" s="1"/>
      <c r="Y9" s="1"/>
      <c r="Z9" s="1" t="s">
        <v>49</v>
      </c>
      <c r="AA9" s="1"/>
      <c r="AB9" s="1"/>
      <c r="AC9" s="1"/>
      <c r="AD9" s="1"/>
    </row>
    <row r="10" spans="1:30" s="11" customFormat="1" ht="14.25">
      <c r="A10" s="7" t="s">
        <v>51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>
      <c r="A11" s="1" t="s">
        <v>46</v>
      </c>
      <c r="B11" s="1" t="s">
        <v>0</v>
      </c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 t="s">
        <v>10</v>
      </c>
      <c r="M11" s="1"/>
      <c r="N11" s="1"/>
      <c r="O11" s="1"/>
      <c r="P11" s="1"/>
      <c r="Q11" s="1" t="s">
        <v>11</v>
      </c>
      <c r="R11" s="1"/>
      <c r="S11" s="1"/>
      <c r="T11" s="1"/>
      <c r="U11" s="1"/>
      <c r="V11" s="1" t="s">
        <v>12</v>
      </c>
      <c r="W11" s="1"/>
      <c r="X11" s="1"/>
      <c r="Y11" s="1"/>
      <c r="Z11" s="1"/>
      <c r="AA11" s="1" t="s">
        <v>13</v>
      </c>
      <c r="AB11" s="1"/>
      <c r="AC11" s="1"/>
      <c r="AD11" s="1"/>
    </row>
    <row r="12" spans="1:30" ht="14.25">
      <c r="A12" s="1"/>
      <c r="B12" s="1" t="s">
        <v>1</v>
      </c>
      <c r="C12" s="1" t="s">
        <v>2</v>
      </c>
      <c r="D12" s="1" t="s">
        <v>3</v>
      </c>
      <c r="E12" s="1"/>
      <c r="F12" s="1"/>
      <c r="G12" s="1" t="s">
        <v>1</v>
      </c>
      <c r="H12" s="1" t="s">
        <v>2</v>
      </c>
      <c r="I12" s="1" t="s">
        <v>3</v>
      </c>
      <c r="J12" s="1"/>
      <c r="K12" s="1"/>
      <c r="L12" s="1" t="s">
        <v>1</v>
      </c>
      <c r="M12" s="1" t="s">
        <v>2</v>
      </c>
      <c r="N12" s="1" t="s">
        <v>3</v>
      </c>
      <c r="O12" s="1"/>
      <c r="P12" s="1"/>
      <c r="Q12" s="1" t="s">
        <v>1</v>
      </c>
      <c r="R12" s="1" t="s">
        <v>2</v>
      </c>
      <c r="S12" s="1" t="s">
        <v>3</v>
      </c>
      <c r="T12" s="1"/>
      <c r="U12" s="1"/>
      <c r="V12" s="1" t="s">
        <v>1</v>
      </c>
      <c r="W12" s="1" t="s">
        <v>2</v>
      </c>
      <c r="X12" s="1" t="s">
        <v>3</v>
      </c>
      <c r="Y12" s="1"/>
      <c r="Z12" s="1"/>
      <c r="AA12" s="1" t="s">
        <v>1</v>
      </c>
      <c r="AB12" s="1" t="s">
        <v>2</v>
      </c>
      <c r="AC12" s="1" t="s">
        <v>3</v>
      </c>
      <c r="AD12" s="1"/>
    </row>
    <row r="13" spans="1:30" ht="14.25">
      <c r="A13" s="1" t="s">
        <v>4</v>
      </c>
      <c r="B13" s="1">
        <v>1.0000461645415899</v>
      </c>
      <c r="C13" s="1">
        <v>0.99997840457480003</v>
      </c>
      <c r="D13" s="1">
        <v>0.999900643477173</v>
      </c>
      <c r="E13" s="3">
        <f>(B13-D13)/B13</f>
        <v>1.4551434681378262E-4</v>
      </c>
      <c r="F13" s="1" t="s">
        <v>4</v>
      </c>
      <c r="G13" s="1">
        <v>1.0001130521714101</v>
      </c>
      <c r="H13" s="1">
        <v>0.99984365293440003</v>
      </c>
      <c r="I13" s="1">
        <v>0.99958132480342299</v>
      </c>
      <c r="J13" s="3">
        <f>(G13-I13)/G13</f>
        <v>5.3166726184870298E-4</v>
      </c>
      <c r="K13" s="1" t="s">
        <v>4</v>
      </c>
      <c r="L13" s="1">
        <v>1.00063665912865</v>
      </c>
      <c r="M13" s="1">
        <v>0.99969863274806003</v>
      </c>
      <c r="N13" s="1">
        <v>0.99906337366794595</v>
      </c>
      <c r="O13" s="3">
        <f>(L13-N13)/L13</f>
        <v>1.5722844514551571E-3</v>
      </c>
      <c r="P13" s="1" t="s">
        <v>4</v>
      </c>
      <c r="Q13" s="1">
        <v>1.0014507184305299</v>
      </c>
      <c r="R13" s="1">
        <v>0.99900537643854803</v>
      </c>
      <c r="S13" s="1">
        <v>0.99662363065145598</v>
      </c>
      <c r="T13" s="3">
        <f>(Q13-S13)/Q13</f>
        <v>4.8200951781620562E-3</v>
      </c>
      <c r="U13" s="1" t="s">
        <v>4</v>
      </c>
      <c r="V13" s="1">
        <v>1.00628150881795</v>
      </c>
      <c r="W13" s="1">
        <v>0.99756861891155002</v>
      </c>
      <c r="X13" s="1">
        <v>0.98722279669339197</v>
      </c>
      <c r="Y13" s="3">
        <f>(V13-X13)/V13</f>
        <v>1.8939741968373971E-2</v>
      </c>
      <c r="Z13" s="1" t="s">
        <v>4</v>
      </c>
      <c r="AA13" s="1">
        <v>1.0172065004452999</v>
      </c>
      <c r="AB13" s="1">
        <v>0.98901964179729396</v>
      </c>
      <c r="AC13" s="1">
        <v>0.95586251191931404</v>
      </c>
      <c r="AD13" s="3">
        <f>(AA13-AC13)/AA13</f>
        <v>6.0306327672042477E-2</v>
      </c>
    </row>
    <row r="14" spans="1:30" ht="14.25">
      <c r="A14" s="1" t="s">
        <v>5</v>
      </c>
      <c r="B14" s="1">
        <v>1.0000003490001199</v>
      </c>
      <c r="C14" s="1">
        <v>0.99993774301599903</v>
      </c>
      <c r="D14" s="1">
        <v>0.99986375803297001</v>
      </c>
      <c r="E14" s="3">
        <f>(B14-D14)/B14</f>
        <v>1.3659091947966043E-4</v>
      </c>
      <c r="F14" s="1" t="s">
        <v>5</v>
      </c>
      <c r="G14" s="1">
        <v>1.0000029000026101</v>
      </c>
      <c r="H14" s="1">
        <v>0.99976095101171303</v>
      </c>
      <c r="I14" s="1">
        <v>0.99953019290932599</v>
      </c>
      <c r="J14" s="3">
        <f>(G14-I14)/G14</f>
        <v>4.7270572243623493E-4</v>
      </c>
      <c r="K14" s="1" t="s">
        <v>5</v>
      </c>
      <c r="L14" s="1">
        <v>0.99992231997514303</v>
      </c>
      <c r="M14" s="1">
        <v>0.99939502259166901</v>
      </c>
      <c r="N14" s="1">
        <v>0.99889852262908496</v>
      </c>
      <c r="O14" s="3">
        <f>(L14-N14)/L14</f>
        <v>1.0238768808396182E-3</v>
      </c>
      <c r="P14" s="1" t="s">
        <v>5</v>
      </c>
      <c r="Q14" s="1">
        <v>0.999929811732442</v>
      </c>
      <c r="R14" s="1">
        <v>0.99791158586669104</v>
      </c>
      <c r="S14" s="1">
        <v>0.99617853228582998</v>
      </c>
      <c r="T14" s="3">
        <f>(Q14-S14)/Q14</f>
        <v>3.7515427608990786E-3</v>
      </c>
      <c r="U14" s="1" t="s">
        <v>5</v>
      </c>
      <c r="V14" s="1">
        <v>0.99991922114370702</v>
      </c>
      <c r="W14" s="1">
        <v>0.99298052785399105</v>
      </c>
      <c r="X14" s="1">
        <v>0.98568521080251303</v>
      </c>
      <c r="Y14" s="3">
        <f>(V14-X14)/V14</f>
        <v>1.4235160241157408E-2</v>
      </c>
      <c r="Z14" s="1" t="s">
        <v>5</v>
      </c>
      <c r="AA14" s="1">
        <v>0.999931890939315</v>
      </c>
      <c r="AB14" s="1">
        <v>0.97598659573808499</v>
      </c>
      <c r="AC14" s="1">
        <v>0.95054661793017603</v>
      </c>
      <c r="AD14" s="3">
        <f>(AA14-AC14)/AA14</f>
        <v>4.9388636822801486E-2</v>
      </c>
    </row>
    <row r="15" spans="1:30" ht="14.25">
      <c r="A15" s="1" t="s">
        <v>6</v>
      </c>
      <c r="B15" s="1"/>
      <c r="C15" s="1"/>
      <c r="D15" s="1"/>
      <c r="E15" s="1"/>
      <c r="F15" s="1" t="s">
        <v>6</v>
      </c>
      <c r="G15" s="1"/>
      <c r="H15" s="1"/>
      <c r="I15" s="1"/>
      <c r="J15" s="1"/>
      <c r="K15" s="1" t="s">
        <v>6</v>
      </c>
      <c r="L15" s="1"/>
      <c r="M15" s="1"/>
      <c r="N15" s="1"/>
      <c r="O15" s="1"/>
      <c r="P15" s="1" t="s">
        <v>6</v>
      </c>
      <c r="Q15" s="1"/>
      <c r="R15" s="1"/>
      <c r="S15" s="1"/>
      <c r="T15" s="1"/>
      <c r="U15" s="1" t="s">
        <v>6</v>
      </c>
      <c r="V15" s="1"/>
      <c r="W15" s="1"/>
      <c r="X15" s="1"/>
      <c r="Y15" s="1"/>
      <c r="Z15" s="1" t="s">
        <v>6</v>
      </c>
      <c r="AA15" s="1"/>
      <c r="AB15" s="1"/>
      <c r="AC15" s="1"/>
      <c r="AD15" s="1"/>
    </row>
    <row r="16" spans="1:30" ht="14.25">
      <c r="A16" s="1" t="s">
        <v>7</v>
      </c>
      <c r="B16" s="1"/>
      <c r="C16" s="1"/>
      <c r="D16" s="1"/>
      <c r="E16" s="1"/>
      <c r="F16" s="1" t="s">
        <v>7</v>
      </c>
      <c r="G16" s="1"/>
      <c r="H16" s="1"/>
      <c r="I16" s="1"/>
      <c r="J16" s="1"/>
      <c r="K16" s="1" t="s">
        <v>7</v>
      </c>
      <c r="L16" s="1"/>
      <c r="M16" s="1"/>
      <c r="N16" s="1"/>
      <c r="O16" s="1"/>
      <c r="P16" s="1" t="s">
        <v>7</v>
      </c>
      <c r="Q16" s="1"/>
      <c r="R16" s="1"/>
      <c r="S16" s="1"/>
      <c r="T16" s="1"/>
      <c r="U16" s="1" t="s">
        <v>7</v>
      </c>
      <c r="V16" s="1"/>
      <c r="W16" s="1"/>
      <c r="X16" s="1"/>
      <c r="Y16" s="1"/>
      <c r="Z16" s="1" t="s">
        <v>7</v>
      </c>
      <c r="AA16" s="1"/>
      <c r="AB16" s="1"/>
      <c r="AC16" s="1"/>
      <c r="AD16" s="1"/>
    </row>
    <row r="17" spans="1:30" ht="14.25">
      <c r="A17" s="1" t="s">
        <v>47</v>
      </c>
      <c r="B17" s="1">
        <v>4545.4545454545496</v>
      </c>
      <c r="C17" s="1">
        <f>SQRT(350000*0.05/1050)*1000</f>
        <v>4082.4829046386303</v>
      </c>
      <c r="D17" s="1"/>
      <c r="E17" s="3">
        <f>B17/C17</f>
        <v>1.1134044285378093</v>
      </c>
      <c r="F17" s="1" t="s">
        <v>47</v>
      </c>
      <c r="G17" s="1">
        <v>4545.4545454545496</v>
      </c>
      <c r="H17" s="1">
        <f>SQRT(350000*0.05/1050)*1000</f>
        <v>4082.4829046386303</v>
      </c>
      <c r="I17" s="1"/>
      <c r="J17" s="3">
        <f>G17/H17</f>
        <v>1.1134044285378093</v>
      </c>
      <c r="K17" s="1" t="s">
        <v>47</v>
      </c>
      <c r="L17" s="1">
        <v>4545.4545454545496</v>
      </c>
      <c r="M17" s="1">
        <f>SQRT(350000*0.05/1050)*1000</f>
        <v>4082.4829046386303</v>
      </c>
      <c r="N17" s="1"/>
      <c r="O17" s="3">
        <f>L17/M17</f>
        <v>1.1134044285378093</v>
      </c>
      <c r="P17" s="1" t="s">
        <v>47</v>
      </c>
      <c r="Q17" s="1">
        <v>4545.4545454545496</v>
      </c>
      <c r="R17" s="1">
        <f>SQRT(350000*0.05/1050)*1000</f>
        <v>4082.4829046386303</v>
      </c>
      <c r="S17" s="1"/>
      <c r="T17" s="3">
        <f>Q17/R17</f>
        <v>1.1134044285378093</v>
      </c>
      <c r="U17" s="1" t="s">
        <v>47</v>
      </c>
      <c r="V17" s="1">
        <v>4545.4545454545496</v>
      </c>
      <c r="W17" s="1">
        <f>SQRT(350000*0.05/1050)*1000</f>
        <v>4082.4829046386303</v>
      </c>
      <c r="X17" s="1"/>
      <c r="Y17" s="3">
        <f>V17/W17</f>
        <v>1.1134044285378093</v>
      </c>
      <c r="Z17" s="1" t="s">
        <v>47</v>
      </c>
      <c r="AA17" s="1">
        <v>4761.9047619047597</v>
      </c>
      <c r="AB17" s="1">
        <f>SQRT(350000*0.05/1050)*1000</f>
        <v>4082.4829046386303</v>
      </c>
      <c r="AC17" s="1"/>
      <c r="AD17" s="3">
        <f>AA17/AB17</f>
        <v>1.1664236870396081</v>
      </c>
    </row>
    <row r="18" spans="1:30" ht="14.25">
      <c r="A18" s="1" t="s">
        <v>49</v>
      </c>
      <c r="B18" s="1">
        <v>4545.4545454545496</v>
      </c>
      <c r="C18" s="1"/>
      <c r="D18" s="1"/>
      <c r="E18" s="1"/>
      <c r="F18" s="1" t="s">
        <v>49</v>
      </c>
      <c r="G18" s="1">
        <v>4347.8260869565202</v>
      </c>
      <c r="H18" s="1"/>
      <c r="I18" s="1"/>
      <c r="J18" s="1"/>
      <c r="K18" s="1" t="s">
        <v>49</v>
      </c>
      <c r="L18" s="1">
        <v>4761.9047619047597</v>
      </c>
      <c r="M18" s="1"/>
      <c r="N18" s="1"/>
      <c r="O18" s="1"/>
      <c r="P18" s="1" t="s">
        <v>49</v>
      </c>
      <c r="Q18" s="1">
        <v>4545.4545454545496</v>
      </c>
      <c r="R18" s="1"/>
      <c r="S18" s="1"/>
      <c r="T18" s="1"/>
      <c r="U18" s="1" t="s">
        <v>49</v>
      </c>
      <c r="V18" s="1">
        <v>4545.4545454545496</v>
      </c>
      <c r="W18" s="1"/>
      <c r="X18" s="1"/>
      <c r="Y18" s="1"/>
      <c r="Z18" s="1" t="s">
        <v>49</v>
      </c>
      <c r="AA18" s="1">
        <v>4761.9047619047597</v>
      </c>
      <c r="AB18" s="1"/>
      <c r="AC18" s="1"/>
      <c r="AD18" s="1"/>
    </row>
    <row r="19" spans="1:30" s="11" customFormat="1" ht="14.25">
      <c r="A19" s="7" t="s">
        <v>58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>
      <c r="A20" s="1" t="s">
        <v>46</v>
      </c>
      <c r="B20" s="1" t="s">
        <v>0</v>
      </c>
      <c r="C20" s="1"/>
      <c r="D20" s="1"/>
      <c r="E20" s="1"/>
      <c r="F20" s="1"/>
      <c r="G20" s="1" t="s">
        <v>9</v>
      </c>
      <c r="H20" s="1"/>
      <c r="I20" s="1"/>
      <c r="J20" s="1"/>
      <c r="K20" s="1"/>
      <c r="L20" s="1" t="s">
        <v>10</v>
      </c>
      <c r="M20" s="1"/>
      <c r="N20" s="1"/>
      <c r="O20" s="1"/>
      <c r="P20" s="1"/>
      <c r="Q20" s="1" t="s">
        <v>11</v>
      </c>
      <c r="R20" s="1"/>
      <c r="S20" s="1"/>
      <c r="T20" s="1"/>
      <c r="U20" s="1"/>
      <c r="V20" s="1" t="s">
        <v>12</v>
      </c>
      <c r="W20" s="1"/>
      <c r="X20" s="1"/>
      <c r="Y20" s="1"/>
      <c r="Z20" s="1"/>
      <c r="AA20" s="1" t="s">
        <v>13</v>
      </c>
      <c r="AB20" s="1"/>
      <c r="AC20" s="1"/>
      <c r="AD20" s="1"/>
    </row>
    <row r="21" spans="1:30" ht="14.25">
      <c r="A21" s="1"/>
      <c r="B21" s="1" t="s">
        <v>1</v>
      </c>
      <c r="C21" s="1" t="s">
        <v>2</v>
      </c>
      <c r="D21" s="1" t="s">
        <v>3</v>
      </c>
      <c r="E21" s="1"/>
      <c r="F21" s="1"/>
      <c r="G21" s="1" t="s">
        <v>1</v>
      </c>
      <c r="H21" s="1" t="s">
        <v>2</v>
      </c>
      <c r="I21" s="1" t="s">
        <v>3</v>
      </c>
      <c r="J21" s="1"/>
      <c r="K21" s="1"/>
      <c r="L21" s="1" t="s">
        <v>1</v>
      </c>
      <c r="M21" s="1" t="s">
        <v>2</v>
      </c>
      <c r="N21" s="1" t="s">
        <v>3</v>
      </c>
      <c r="O21" s="1"/>
      <c r="P21" s="1"/>
      <c r="Q21" s="1" t="s">
        <v>1</v>
      </c>
      <c r="R21" s="1" t="s">
        <v>2</v>
      </c>
      <c r="S21" s="1" t="s">
        <v>3</v>
      </c>
      <c r="T21" s="1"/>
      <c r="U21" s="1"/>
      <c r="V21" s="1" t="s">
        <v>1</v>
      </c>
      <c r="W21" s="1" t="s">
        <v>2</v>
      </c>
      <c r="X21" s="1" t="s">
        <v>3</v>
      </c>
      <c r="Y21" s="1"/>
      <c r="Z21" s="1"/>
      <c r="AA21" s="1" t="s">
        <v>1</v>
      </c>
      <c r="AB21" s="1" t="s">
        <v>2</v>
      </c>
      <c r="AC21" s="1" t="s">
        <v>3</v>
      </c>
      <c r="AD21" s="1"/>
    </row>
    <row r="22" spans="1:30" ht="14.25">
      <c r="A22" s="1" t="s">
        <v>4</v>
      </c>
      <c r="B22" s="1">
        <v>1.0019068596749701</v>
      </c>
      <c r="C22" s="1">
        <v>1.00019910089384</v>
      </c>
      <c r="D22" s="1">
        <v>0.99846743058628296</v>
      </c>
      <c r="E22" s="3">
        <f>(B22-D22)/B22</f>
        <v>3.4328830624065164E-3</v>
      </c>
      <c r="F22" s="1" t="s">
        <v>4</v>
      </c>
      <c r="G22" s="1">
        <v>1.00705952322049</v>
      </c>
      <c r="H22" s="1">
        <v>1.0004532101511701</v>
      </c>
      <c r="I22" s="1">
        <v>0.99360224399013597</v>
      </c>
      <c r="J22" s="3">
        <f>(G22-I22)/G22</f>
        <v>1.3362943222381511E-2</v>
      </c>
      <c r="K22" s="1" t="s">
        <v>4</v>
      </c>
      <c r="L22" s="1">
        <v>1.0221233990784699</v>
      </c>
      <c r="M22" s="1">
        <v>0.99843677175853696</v>
      </c>
      <c r="N22" s="1">
        <v>0.97445740022395599</v>
      </c>
      <c r="O22" s="3">
        <f>(L22-N22)/L22</f>
        <v>4.663428984943388E-2</v>
      </c>
      <c r="P22" s="1" t="s">
        <v>4</v>
      </c>
      <c r="Q22" s="1">
        <v>1.03466278565236</v>
      </c>
      <c r="R22" s="1">
        <v>0.97581498598219696</v>
      </c>
      <c r="S22" s="1">
        <v>0.91379103726952604</v>
      </c>
      <c r="T22" s="3">
        <f>(Q22-S22)/Q22</f>
        <v>0.11682235996013304</v>
      </c>
      <c r="U22" s="1" t="s">
        <v>4</v>
      </c>
      <c r="V22" s="1">
        <v>0.96670302938951702</v>
      </c>
      <c r="W22" s="1">
        <v>0.84624474723850496</v>
      </c>
      <c r="X22" s="1">
        <v>0.70395806977054098</v>
      </c>
      <c r="Y22" s="3">
        <f>(V22-X22)/V22</f>
        <v>0.27179490663735917</v>
      </c>
      <c r="Z22" s="1" t="s">
        <v>4</v>
      </c>
      <c r="AA22" s="1">
        <v>1.0699497044945001</v>
      </c>
      <c r="AB22" s="1">
        <v>0.57509790565072805</v>
      </c>
      <c r="AC22" s="1">
        <v>0.325284440034317</v>
      </c>
      <c r="AD22" s="3">
        <f>(AA22-AC22)/AA22</f>
        <v>0.6959815600042637</v>
      </c>
    </row>
    <row r="23" spans="1:30" ht="14.25">
      <c r="A23" s="1" t="s">
        <v>5</v>
      </c>
      <c r="B23" s="1">
        <v>1.000000048</v>
      </c>
      <c r="C23" s="1">
        <v>0.99907217469513698</v>
      </c>
      <c r="D23" s="1">
        <v>0.99818421987635997</v>
      </c>
      <c r="E23" s="3">
        <f>(B23-D23)/B23</f>
        <v>1.8158280364802607E-3</v>
      </c>
      <c r="F23" s="1" t="s">
        <v>5</v>
      </c>
      <c r="G23" s="1">
        <v>1.0000004250001799</v>
      </c>
      <c r="H23" s="1">
        <v>0.99611358253037297</v>
      </c>
      <c r="I23" s="1">
        <v>0.99252823434787896</v>
      </c>
      <c r="J23" s="3">
        <f>(G23-I23)/G23</f>
        <v>7.4721874766199587E-3</v>
      </c>
      <c r="K23" s="1" t="s">
        <v>5</v>
      </c>
      <c r="L23" s="1">
        <v>0.99992275494168104</v>
      </c>
      <c r="M23" s="1">
        <v>0.98321346913662699</v>
      </c>
      <c r="N23" s="1">
        <v>0.97120597338003301</v>
      </c>
      <c r="O23" s="3">
        <f>(L23-N23)/L23</f>
        <v>2.8718999962474994E-2</v>
      </c>
      <c r="P23" s="1" t="s">
        <v>5</v>
      </c>
      <c r="Q23" s="1">
        <v>0.99992250088367396</v>
      </c>
      <c r="R23" s="1">
        <v>0.93235884955944803</v>
      </c>
      <c r="S23" s="1">
        <v>0.90542117723641002</v>
      </c>
      <c r="T23" s="3">
        <f>(Q23-S23)/Q23</f>
        <v>9.4508647983967867E-2</v>
      </c>
      <c r="U23" s="1" t="s">
        <v>5</v>
      </c>
      <c r="V23" s="1">
        <v>0.99992599170455898</v>
      </c>
      <c r="W23" s="1">
        <v>0.78942531185910803</v>
      </c>
      <c r="X23" s="1">
        <v>0.68035467039208097</v>
      </c>
      <c r="Y23" s="3">
        <f>(V23-X23)/V23</f>
        <v>0.31959497399173464</v>
      </c>
      <c r="Z23" s="1" t="s">
        <v>5</v>
      </c>
      <c r="AA23" s="1">
        <v>0.99994668964335298</v>
      </c>
      <c r="AB23" s="1">
        <v>0.57467768975594602</v>
      </c>
      <c r="AC23" s="1">
        <v>0.28744743271812301</v>
      </c>
      <c r="AD23" s="3">
        <f>(AA23-AC23)/AA23</f>
        <v>0.71253724253975403</v>
      </c>
    </row>
    <row r="24" spans="1:30" ht="14.25">
      <c r="A24" s="1" t="s">
        <v>6</v>
      </c>
      <c r="B24" s="1"/>
      <c r="C24" s="1"/>
      <c r="D24" s="1"/>
      <c r="E24" s="1"/>
      <c r="F24" s="1" t="s">
        <v>6</v>
      </c>
      <c r="G24" s="1"/>
      <c r="H24" s="1"/>
      <c r="I24" s="1"/>
      <c r="J24" s="1"/>
      <c r="K24" s="1" t="s">
        <v>6</v>
      </c>
      <c r="L24" s="1"/>
      <c r="M24" s="1"/>
      <c r="N24" s="1"/>
      <c r="O24" s="1"/>
      <c r="P24" s="1" t="s">
        <v>6</v>
      </c>
      <c r="Q24" s="1"/>
      <c r="R24" s="1"/>
      <c r="S24" s="1"/>
      <c r="T24" s="1"/>
      <c r="U24" s="1" t="s">
        <v>6</v>
      </c>
      <c r="V24" s="1"/>
      <c r="W24" s="1"/>
      <c r="X24" s="1"/>
      <c r="Y24" s="1"/>
      <c r="Z24" s="1" t="s">
        <v>6</v>
      </c>
      <c r="AA24" s="1"/>
      <c r="AB24" s="1"/>
      <c r="AC24" s="1"/>
      <c r="AD24" s="1"/>
    </row>
    <row r="25" spans="1:30" ht="14.25">
      <c r="A25" s="1" t="s">
        <v>7</v>
      </c>
      <c r="B25" s="1"/>
      <c r="C25" s="1"/>
      <c r="D25" s="1"/>
      <c r="E25" s="1"/>
      <c r="F25" s="1" t="s">
        <v>7</v>
      </c>
      <c r="G25" s="1"/>
      <c r="H25" s="1"/>
      <c r="I25" s="1"/>
      <c r="J25" s="1"/>
      <c r="K25" s="1" t="s">
        <v>7</v>
      </c>
      <c r="L25" s="1"/>
      <c r="M25" s="1"/>
      <c r="N25" s="1"/>
      <c r="O25" s="1"/>
      <c r="P25" s="1" t="s">
        <v>7</v>
      </c>
      <c r="Q25" s="1"/>
      <c r="R25" s="1"/>
      <c r="S25" s="1"/>
      <c r="T25" s="1"/>
      <c r="U25" s="1" t="s">
        <v>7</v>
      </c>
      <c r="V25" s="1"/>
      <c r="W25" s="1"/>
      <c r="X25" s="1"/>
      <c r="Y25" s="1"/>
      <c r="Z25" s="1" t="s">
        <v>7</v>
      </c>
      <c r="AA25" s="1"/>
      <c r="AB25" s="1"/>
      <c r="AC25" s="1"/>
      <c r="AD25" s="1"/>
    </row>
    <row r="26" spans="1:30" ht="14.25">
      <c r="A26" s="1" t="s">
        <v>47</v>
      </c>
      <c r="B26" s="1"/>
      <c r="C26" s="1"/>
      <c r="D26" s="1"/>
      <c r="E26" s="3" t="e">
        <f>B26/C26</f>
        <v>#DIV/0!</v>
      </c>
      <c r="F26" s="1" t="s">
        <v>47</v>
      </c>
      <c r="G26" s="1"/>
      <c r="H26" s="1"/>
      <c r="I26" s="1"/>
      <c r="J26" s="3" t="e">
        <f>G26/H26</f>
        <v>#DIV/0!</v>
      </c>
      <c r="K26" s="1" t="s">
        <v>47</v>
      </c>
      <c r="L26" s="1"/>
      <c r="M26" s="1"/>
      <c r="N26" s="1"/>
      <c r="O26" s="3" t="e">
        <f>L26/M26</f>
        <v>#DIV/0!</v>
      </c>
      <c r="P26" s="1" t="s">
        <v>47</v>
      </c>
      <c r="Q26" s="1"/>
      <c r="R26" s="1"/>
      <c r="S26" s="1"/>
      <c r="T26" s="3" t="e">
        <f>Q26/R26</f>
        <v>#DIV/0!</v>
      </c>
      <c r="U26" s="1" t="s">
        <v>47</v>
      </c>
      <c r="V26" s="1"/>
      <c r="W26" s="1"/>
      <c r="X26" s="1"/>
      <c r="Y26" s="3" t="e">
        <f>V26/W26</f>
        <v>#DIV/0!</v>
      </c>
      <c r="Z26" s="1" t="s">
        <v>47</v>
      </c>
      <c r="AA26" s="1"/>
      <c r="AB26" s="1"/>
      <c r="AC26" s="1"/>
      <c r="AD26" s="3" t="e">
        <f>AA26/AB26</f>
        <v>#DIV/0!</v>
      </c>
    </row>
    <row r="27" spans="1:30" ht="14.25">
      <c r="A27" s="1" t="s">
        <v>49</v>
      </c>
      <c r="B27" s="1"/>
      <c r="C27" s="1"/>
      <c r="D27" s="1"/>
      <c r="E27" s="1"/>
      <c r="F27" s="1" t="s">
        <v>49</v>
      </c>
      <c r="G27" s="1"/>
      <c r="H27" s="1"/>
      <c r="I27" s="1"/>
      <c r="J27" s="1"/>
      <c r="K27" s="1" t="s">
        <v>49</v>
      </c>
      <c r="L27" s="1"/>
      <c r="M27" s="1"/>
      <c r="N27" s="1"/>
      <c r="O27" s="1"/>
      <c r="P27" s="1" t="s">
        <v>49</v>
      </c>
      <c r="Q27" s="1"/>
      <c r="R27" s="1"/>
      <c r="S27" s="1"/>
      <c r="T27" s="1"/>
      <c r="U27" s="1" t="s">
        <v>49</v>
      </c>
      <c r="V27" s="1"/>
      <c r="W27" s="1"/>
      <c r="X27" s="1"/>
      <c r="Y27" s="1"/>
      <c r="Z27" s="1" t="s">
        <v>49</v>
      </c>
      <c r="AA27" s="1"/>
      <c r="AB27" s="1"/>
      <c r="AC27" s="1"/>
      <c r="AD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小血管频域分析</vt:lpstr>
      <vt:lpstr>大血管</vt:lpstr>
      <vt:lpstr>弹性vs.粘弹性</vt:lpstr>
      <vt:lpstr>大血管vs.小血管 衰减模式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2013-08-13T10:17:49Z</dcterms:modified>
</cp:coreProperties>
</file>