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ntgfreight-my.sharepoint.com/personal/marshal_turner_ntgfreight_com/Documents/Documents/Data Science/Person Project/"/>
    </mc:Choice>
  </mc:AlternateContent>
  <xr:revisionPtr revIDLastSave="88" documentId="11_DB5EF002E77E73A7C8A0B0B6A3E500E27903A3F8" xr6:coauthVersionLast="47" xr6:coauthVersionMax="47" xr10:uidLastSave="{BEA55D34-BB41-438C-BF61-97EB1D05BD09}"/>
  <bookViews>
    <workbookView xWindow="-108" yWindow="-108" windowWidth="23256" windowHeight="12576" xr2:uid="{00000000-000D-0000-FFFF-FFFF00000000}"/>
  </bookViews>
  <sheets>
    <sheet name="FINAL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1" i="2" l="1"/>
  <c r="U21" i="2"/>
  <c r="T21" i="2"/>
  <c r="S21" i="2"/>
  <c r="R21" i="2"/>
  <c r="Q21" i="2"/>
  <c r="I21" i="2"/>
  <c r="H21" i="2"/>
  <c r="G21" i="2"/>
  <c r="F21" i="2"/>
  <c r="E21" i="2"/>
  <c r="C21" i="2"/>
  <c r="V20" i="2"/>
  <c r="U20" i="2"/>
  <c r="T20" i="2"/>
  <c r="S20" i="2"/>
  <c r="R20" i="2"/>
  <c r="Q20" i="2"/>
  <c r="I20" i="2"/>
  <c r="H20" i="2"/>
  <c r="G20" i="2"/>
  <c r="F20" i="2"/>
  <c r="E20" i="2"/>
  <c r="C20" i="2"/>
  <c r="V19" i="2"/>
  <c r="U19" i="2"/>
  <c r="T19" i="2"/>
  <c r="S19" i="2"/>
  <c r="R19" i="2"/>
  <c r="Q19" i="2"/>
  <c r="I19" i="2"/>
  <c r="H19" i="2"/>
  <c r="G19" i="2"/>
  <c r="F19" i="2"/>
  <c r="E19" i="2"/>
  <c r="C19" i="2"/>
  <c r="V18" i="2"/>
  <c r="U18" i="2"/>
  <c r="T18" i="2"/>
  <c r="S18" i="2"/>
  <c r="R18" i="2"/>
  <c r="Q18" i="2"/>
  <c r="I18" i="2"/>
  <c r="H18" i="2"/>
  <c r="G18" i="2"/>
  <c r="F18" i="2"/>
  <c r="E18" i="2"/>
  <c r="C18" i="2"/>
  <c r="V17" i="2"/>
  <c r="U17" i="2"/>
  <c r="T17" i="2"/>
  <c r="S17" i="2"/>
  <c r="R17" i="2"/>
  <c r="Q17" i="2"/>
  <c r="I17" i="2"/>
  <c r="H17" i="2"/>
  <c r="G17" i="2"/>
  <c r="F17" i="2"/>
  <c r="E17" i="2"/>
  <c r="C17" i="2"/>
  <c r="V16" i="2"/>
  <c r="U16" i="2"/>
  <c r="T16" i="2"/>
  <c r="S16" i="2"/>
  <c r="R16" i="2"/>
  <c r="Q16" i="2"/>
  <c r="I16" i="2"/>
  <c r="H16" i="2"/>
  <c r="G16" i="2"/>
  <c r="F16" i="2"/>
  <c r="E16" i="2"/>
  <c r="C16" i="2"/>
  <c r="V15" i="2"/>
  <c r="U15" i="2"/>
  <c r="T15" i="2"/>
  <c r="S15" i="2"/>
  <c r="R15" i="2"/>
  <c r="Q15" i="2"/>
  <c r="I15" i="2"/>
  <c r="H15" i="2"/>
  <c r="G15" i="2"/>
  <c r="F15" i="2"/>
  <c r="E15" i="2"/>
  <c r="C15" i="2"/>
  <c r="V14" i="2"/>
  <c r="U14" i="2"/>
  <c r="T14" i="2"/>
  <c r="S14" i="2"/>
  <c r="R14" i="2"/>
  <c r="Q14" i="2"/>
  <c r="I14" i="2"/>
  <c r="H14" i="2"/>
  <c r="G14" i="2"/>
  <c r="F14" i="2"/>
  <c r="E14" i="2"/>
  <c r="C14" i="2"/>
  <c r="V13" i="2"/>
  <c r="U13" i="2"/>
  <c r="T13" i="2"/>
  <c r="S13" i="2"/>
  <c r="R13" i="2"/>
  <c r="Q13" i="2"/>
  <c r="I13" i="2"/>
  <c r="H13" i="2"/>
  <c r="G13" i="2"/>
  <c r="F13" i="2"/>
  <c r="E13" i="2"/>
  <c r="C13" i="2"/>
  <c r="V12" i="2"/>
  <c r="U12" i="2"/>
  <c r="T12" i="2"/>
  <c r="S12" i="2"/>
  <c r="R12" i="2"/>
  <c r="Q12" i="2"/>
  <c r="I12" i="2"/>
  <c r="H12" i="2"/>
  <c r="G12" i="2"/>
  <c r="F12" i="2"/>
  <c r="E12" i="2"/>
  <c r="C12" i="2"/>
  <c r="V11" i="2"/>
  <c r="U11" i="2"/>
  <c r="T11" i="2"/>
  <c r="S11" i="2"/>
  <c r="R11" i="2"/>
  <c r="Q11" i="2"/>
  <c r="I11" i="2"/>
  <c r="H11" i="2"/>
  <c r="G11" i="2"/>
  <c r="F11" i="2"/>
  <c r="E11" i="2"/>
  <c r="C11" i="2"/>
  <c r="V10" i="2"/>
  <c r="U10" i="2"/>
  <c r="T10" i="2"/>
  <c r="S10" i="2"/>
  <c r="R10" i="2"/>
  <c r="Q10" i="2"/>
  <c r="I10" i="2"/>
  <c r="H10" i="2"/>
  <c r="G10" i="2"/>
  <c r="F10" i="2"/>
  <c r="E10" i="2"/>
  <c r="C10" i="2"/>
  <c r="V9" i="2"/>
  <c r="U9" i="2"/>
  <c r="T9" i="2"/>
  <c r="S9" i="2"/>
  <c r="R9" i="2"/>
  <c r="Q9" i="2"/>
  <c r="I9" i="2"/>
  <c r="H9" i="2"/>
  <c r="G9" i="2"/>
  <c r="F9" i="2"/>
  <c r="E9" i="2"/>
  <c r="C9" i="2"/>
  <c r="V8" i="2"/>
  <c r="U8" i="2"/>
  <c r="T8" i="2"/>
  <c r="S8" i="2"/>
  <c r="R8" i="2"/>
  <c r="Q8" i="2"/>
  <c r="I8" i="2"/>
  <c r="H8" i="2"/>
  <c r="G8" i="2"/>
  <c r="F8" i="2"/>
  <c r="E8" i="2"/>
  <c r="C8" i="2"/>
  <c r="V7" i="2"/>
  <c r="U7" i="2"/>
  <c r="T7" i="2"/>
  <c r="S7" i="2"/>
  <c r="R7" i="2"/>
  <c r="Q7" i="2"/>
  <c r="I7" i="2"/>
  <c r="H7" i="2"/>
  <c r="G7" i="2"/>
  <c r="F7" i="2"/>
  <c r="E7" i="2"/>
  <c r="C7" i="2"/>
  <c r="V6" i="2"/>
  <c r="U6" i="2"/>
  <c r="T6" i="2"/>
  <c r="S6" i="2"/>
  <c r="R6" i="2"/>
  <c r="Q6" i="2"/>
  <c r="I6" i="2"/>
  <c r="H6" i="2"/>
  <c r="G6" i="2"/>
  <c r="F6" i="2"/>
  <c r="E6" i="2"/>
  <c r="C6" i="2"/>
  <c r="V5" i="2"/>
  <c r="U5" i="2"/>
  <c r="T5" i="2"/>
  <c r="S5" i="2"/>
  <c r="R5" i="2"/>
  <c r="Q5" i="2"/>
  <c r="I5" i="2"/>
  <c r="H5" i="2"/>
  <c r="G5" i="2"/>
  <c r="F5" i="2"/>
  <c r="E5" i="2"/>
  <c r="C5" i="2"/>
  <c r="V4" i="2"/>
  <c r="U4" i="2"/>
  <c r="T4" i="2"/>
  <c r="S4" i="2"/>
  <c r="R4" i="2"/>
  <c r="Q4" i="2"/>
  <c r="I4" i="2"/>
  <c r="H4" i="2"/>
  <c r="G4" i="2"/>
  <c r="F4" i="2"/>
  <c r="E4" i="2"/>
  <c r="C4" i="2"/>
  <c r="V3" i="2"/>
  <c r="U3" i="2"/>
  <c r="T3" i="2"/>
  <c r="S3" i="2"/>
  <c r="R3" i="2"/>
  <c r="Q3" i="2"/>
  <c r="I3" i="2"/>
  <c r="H3" i="2"/>
  <c r="G3" i="2"/>
  <c r="F3" i="2"/>
  <c r="E3" i="2"/>
  <c r="C3" i="2"/>
  <c r="V2" i="2"/>
  <c r="U2" i="2"/>
  <c r="T2" i="2"/>
  <c r="S2" i="2"/>
  <c r="R2" i="2"/>
  <c r="Q2" i="2"/>
  <c r="I2" i="2"/>
  <c r="H2" i="2"/>
  <c r="G2" i="2"/>
  <c r="F2" i="2"/>
  <c r="E2" i="2"/>
  <c r="C2" i="2"/>
</calcChain>
</file>

<file path=xl/sharedStrings.xml><?xml version="1.0" encoding="utf-8"?>
<sst xmlns="http://schemas.openxmlformats.org/spreadsheetml/2006/main" count="406" uniqueCount="75">
  <si>
    <t>Team</t>
  </si>
  <si>
    <t>Place</t>
  </si>
  <si>
    <t>HomeGrown</t>
  </si>
  <si>
    <t>W</t>
  </si>
  <si>
    <t>D</t>
  </si>
  <si>
    <t>L</t>
  </si>
  <si>
    <t>GF</t>
  </si>
  <si>
    <t>GA</t>
  </si>
  <si>
    <t xml:space="preserve">Age </t>
  </si>
  <si>
    <t>Trophy Count</t>
  </si>
  <si>
    <t>Create Year</t>
  </si>
  <si>
    <t>Fan Base</t>
  </si>
  <si>
    <t>Style</t>
  </si>
  <si>
    <t>Passes</t>
  </si>
  <si>
    <t>Touches</t>
  </si>
  <si>
    <t>Shots</t>
  </si>
  <si>
    <t>Offsides</t>
  </si>
  <si>
    <t>Cleansheets</t>
  </si>
  <si>
    <t>Yellows</t>
  </si>
  <si>
    <t>Saves</t>
  </si>
  <si>
    <t>Arsenal</t>
  </si>
  <si>
    <t>High Press</t>
  </si>
  <si>
    <t>Southampton</t>
  </si>
  <si>
    <t>Defensive</t>
  </si>
  <si>
    <t>Leeds United</t>
  </si>
  <si>
    <t>Brentford</t>
  </si>
  <si>
    <t>Mid</t>
  </si>
  <si>
    <t>Nottingham Forest</t>
  </si>
  <si>
    <t>Wolverhampton Wanderers</t>
  </si>
  <si>
    <t xml:space="preserve">Defensive </t>
  </si>
  <si>
    <t>Everton</t>
  </si>
  <si>
    <t>Bournemouth</t>
  </si>
  <si>
    <t>Manchester City</t>
  </si>
  <si>
    <t>Brighton and Hove Albion</t>
  </si>
  <si>
    <t>Leicester City</t>
  </si>
  <si>
    <t>Chelsea</t>
  </si>
  <si>
    <t>Manchester United</t>
  </si>
  <si>
    <t>Crystal Palace</t>
  </si>
  <si>
    <t>Aston Villa</t>
  </si>
  <si>
    <t>Newcastle United</t>
  </si>
  <si>
    <t>Liverpool</t>
  </si>
  <si>
    <t>Tottenham Hotspur</t>
  </si>
  <si>
    <t>West Ham United</t>
  </si>
  <si>
    <t>Fulham</t>
  </si>
  <si>
    <t>Formation</t>
  </si>
  <si>
    <r>
      <rPr>
        <b/>
        <u/>
        <sz val="9"/>
        <color rgb="FF57585A"/>
        <rFont val="Arial"/>
        <scheme val="minor"/>
      </rPr>
      <t>Arsena</t>
    </r>
    <r>
      <rPr>
        <b/>
        <sz val="9"/>
        <color rgb="FF57585A"/>
        <rFont val="Arial"/>
        <scheme val="minor"/>
      </rPr>
      <t>l</t>
    </r>
  </si>
  <si>
    <t>1-4-2-3-1</t>
  </si>
  <si>
    <t>1-5-3-2</t>
  </si>
  <si>
    <t>1-4-3-3</t>
  </si>
  <si>
    <t>1-4-3-2-1</t>
  </si>
  <si>
    <t>1-3-4-2-1</t>
  </si>
  <si>
    <t>1-4-4-2</t>
  </si>
  <si>
    <t>1-4-3-1-2</t>
  </si>
  <si>
    <t>1-3-4-3</t>
  </si>
  <si>
    <t>https://twitter.com/tifosy/status/1271353162016919552?ref_src=twsrc%5Etfw%7Ctwcamp%5Etweetembed%7Ctwterm%5E1271353162016919552%7Ctwgr%5E54488c84d64c041b94b81b23a95d17d82457948a%7Ctwcon%5Es1_&amp;ref_url=https%3A%2F%2Fwww.planetfootball.com%2Fquick-reads%2Franking-english-clubs-by-percentage-of-homegrown-talent-in-their-squad%2F</t>
  </si>
  <si>
    <t>https://formation-y.com/en/formation/newcastle.html</t>
  </si>
  <si>
    <t>Clean Sheets</t>
  </si>
  <si>
    <t>Yellow</t>
  </si>
  <si>
    <t xml:space="preserve">Saves </t>
  </si>
  <si>
    <t>Shoots</t>
  </si>
  <si>
    <t>Rank</t>
  </si>
  <si>
    <t>Club</t>
  </si>
  <si>
    <t>Stat</t>
  </si>
  <si>
    <t>Previous</t>
  </si>
  <si>
    <t>Next</t>
  </si>
  <si>
    <t>PC</t>
  </si>
  <si>
    <t>SC</t>
  </si>
  <si>
    <t>Red</t>
  </si>
  <si>
    <t>White</t>
  </si>
  <si>
    <t>Blue</t>
  </si>
  <si>
    <t xml:space="preserve">Blue </t>
  </si>
  <si>
    <t>Black</t>
  </si>
  <si>
    <t>Maroon</t>
  </si>
  <si>
    <t>Age</t>
  </si>
  <si>
    <t>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</si>
</sst>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9"/>
      <color rgb="FF57585A"/>
      <name val="&quot;Source Sans Pro&quot;"/>
    </font>
    <font>
      <sz val="9"/>
      <color rgb="FF1D75A3"/>
      <name val="Arial"/>
    </font>
    <font>
      <sz val="11"/>
      <color rgb="FF000000"/>
      <name val="Inconsolata"/>
    </font>
    <font>
      <sz val="10"/>
      <color theme="1"/>
      <name val="Arial"/>
    </font>
    <font>
      <b/>
      <u/>
      <sz val="9"/>
      <color rgb="FF1D75A3"/>
      <name val="&quot;Source Sans Pro&quot;"/>
    </font>
    <font>
      <b/>
      <u/>
      <sz val="9"/>
      <color rgb="FF1D75A3"/>
      <name val="&quot;Source Sans Pro&quot;"/>
    </font>
    <font>
      <sz val="9"/>
      <color theme="1"/>
      <name val="Arial"/>
    </font>
    <font>
      <u/>
      <sz val="10"/>
      <color rgb="FF0000FF"/>
      <name val="Arial"/>
    </font>
    <font>
      <b/>
      <sz val="10"/>
      <color rgb="FF6C6C6C"/>
      <name val="PremierSans-Regular"/>
    </font>
    <font>
      <sz val="10"/>
      <color rgb="FF6C6C6C"/>
      <name val="PremierSans-Bold"/>
    </font>
    <font>
      <sz val="10"/>
      <color rgb="FF242424"/>
      <name val="PremierSans-Regular"/>
    </font>
    <font>
      <u/>
      <sz val="10"/>
      <color rgb="FF242424"/>
      <name val="PremierSans-Regular"/>
    </font>
    <font>
      <sz val="10"/>
      <color rgb="FF242424"/>
      <name val="PremierSans-Bold"/>
    </font>
    <font>
      <sz val="11"/>
      <color rgb="FF242424"/>
      <name val="PremierSans-Regular"/>
    </font>
    <font>
      <u/>
      <sz val="10"/>
      <color rgb="FF242424"/>
      <name val="PremierSans-Regular"/>
    </font>
    <font>
      <sz val="10"/>
      <color rgb="FF242424"/>
      <name val="Arial"/>
    </font>
    <font>
      <sz val="10"/>
      <color rgb="FFFFFFFF"/>
      <name val="PremierSans-Bold"/>
    </font>
    <font>
      <b/>
      <u/>
      <sz val="9"/>
      <color rgb="FF57585A"/>
      <name val="Arial"/>
      <scheme val="minor"/>
    </font>
    <font>
      <b/>
      <sz val="9"/>
      <color rgb="FF57585A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7">
    <border>
      <left/>
      <right/>
      <top/>
      <bottom/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/>
      <right/>
      <top/>
      <bottom style="thin">
        <color rgb="FFEFEFEF"/>
      </bottom>
      <diagonal/>
    </border>
    <border>
      <left/>
      <right/>
      <top/>
      <bottom style="thin">
        <color rgb="FFCDCDC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3" fontId="1" fillId="0" borderId="0" xfId="0" applyNumberFormat="1" applyFo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3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mierleague.com/clubs/21/club/overview" TargetMode="External"/><Relationship Id="rId21" Type="http://schemas.openxmlformats.org/officeDocument/2006/relationships/hyperlink" Target="https://www.transfermarkt.us/leicester-city/startseite/verein/1003" TargetMode="External"/><Relationship Id="rId42" Type="http://schemas.openxmlformats.org/officeDocument/2006/relationships/hyperlink" Target="https://www.premierleague.com/clubs/11/club/overview" TargetMode="External"/><Relationship Id="rId63" Type="http://schemas.openxmlformats.org/officeDocument/2006/relationships/hyperlink" Target="https://www.premierleague.com/clubs/11/club/overview" TargetMode="External"/><Relationship Id="rId84" Type="http://schemas.openxmlformats.org/officeDocument/2006/relationships/hyperlink" Target="https://www.premierleague.com/clubs/38/club/overview" TargetMode="External"/><Relationship Id="rId138" Type="http://schemas.openxmlformats.org/officeDocument/2006/relationships/hyperlink" Target="https://www.premierleague.com/clubs/34/club/overview" TargetMode="External"/><Relationship Id="rId159" Type="http://schemas.openxmlformats.org/officeDocument/2006/relationships/hyperlink" Target="https://www.premierleague.com/clubs/20/club/overview" TargetMode="External"/><Relationship Id="rId170" Type="http://schemas.openxmlformats.org/officeDocument/2006/relationships/hyperlink" Target="https://www.premierleague.com/clubs/34/Fulham/overview" TargetMode="External"/><Relationship Id="rId107" Type="http://schemas.openxmlformats.org/officeDocument/2006/relationships/hyperlink" Target="https://www.premierleague.com/clubs/34/club/overview" TargetMode="External"/><Relationship Id="rId11" Type="http://schemas.openxmlformats.org/officeDocument/2006/relationships/hyperlink" Target="https://www.transfermarkt.us/wolverhampton-wanderers/startseite/verein/543" TargetMode="External"/><Relationship Id="rId32" Type="http://schemas.openxmlformats.org/officeDocument/2006/relationships/hyperlink" Target="https://www.transfermarkt.us/jumplist/leistungsdaten/verein/762/saison_id/2022" TargetMode="External"/><Relationship Id="rId53" Type="http://schemas.openxmlformats.org/officeDocument/2006/relationships/hyperlink" Target="https://www.premierleague.com/clubs/7/club/overview" TargetMode="External"/><Relationship Id="rId74" Type="http://schemas.openxmlformats.org/officeDocument/2006/relationships/hyperlink" Target="https://www.premierleague.com/clubs/25/club/overview" TargetMode="External"/><Relationship Id="rId128" Type="http://schemas.openxmlformats.org/officeDocument/2006/relationships/hyperlink" Target="https://www.premierleague.com/clubs/7/club/overview" TargetMode="External"/><Relationship Id="rId149" Type="http://schemas.openxmlformats.org/officeDocument/2006/relationships/hyperlink" Target="https://www.premierleague.com/clubs/1/club/overview" TargetMode="External"/><Relationship Id="rId5" Type="http://schemas.openxmlformats.org/officeDocument/2006/relationships/hyperlink" Target="https://www.transfermarkt.us/leeds-united/startseite/verein/399" TargetMode="External"/><Relationship Id="rId95" Type="http://schemas.openxmlformats.org/officeDocument/2006/relationships/hyperlink" Target="https://www.premierleague.com/clubs/23/club/overview" TargetMode="External"/><Relationship Id="rId160" Type="http://schemas.openxmlformats.org/officeDocument/2006/relationships/hyperlink" Target="https://www.premierleague.com/clubs/11/club/overview" TargetMode="External"/><Relationship Id="rId181" Type="http://schemas.openxmlformats.org/officeDocument/2006/relationships/hyperlink" Target="https://www.premierleague.com/clubs/38/Wolverhampton-Wanderers/overview" TargetMode="External"/><Relationship Id="rId22" Type="http://schemas.openxmlformats.org/officeDocument/2006/relationships/hyperlink" Target="https://www.transfermarkt.us/jumplist/leistungsdaten/verein/1003/saison_id/2022" TargetMode="External"/><Relationship Id="rId43" Type="http://schemas.openxmlformats.org/officeDocument/2006/relationships/hyperlink" Target="https://www.premierleague.com/clubs/23/club/overview" TargetMode="External"/><Relationship Id="rId64" Type="http://schemas.openxmlformats.org/officeDocument/2006/relationships/hyperlink" Target="https://www.premierleague.com/clubs/15/club/overview" TargetMode="External"/><Relationship Id="rId118" Type="http://schemas.openxmlformats.org/officeDocument/2006/relationships/hyperlink" Target="https://www.premierleague.com/clubs/20/club/overview" TargetMode="External"/><Relationship Id="rId139" Type="http://schemas.openxmlformats.org/officeDocument/2006/relationships/hyperlink" Target="https://www.premierleague.com/clubs/9/club/overview" TargetMode="External"/><Relationship Id="rId85" Type="http://schemas.openxmlformats.org/officeDocument/2006/relationships/hyperlink" Target="https://www.premierleague.com/clubs/21/club/overview" TargetMode="External"/><Relationship Id="rId150" Type="http://schemas.openxmlformats.org/officeDocument/2006/relationships/hyperlink" Target="https://www.premierleague.com/clubs/127/club/overview" TargetMode="External"/><Relationship Id="rId171" Type="http://schemas.openxmlformats.org/officeDocument/2006/relationships/hyperlink" Target="https://www.premierleague.com/clubs/130/Brentford/overview" TargetMode="External"/><Relationship Id="rId12" Type="http://schemas.openxmlformats.org/officeDocument/2006/relationships/hyperlink" Target="https://www.transfermarkt.us/jumplist/leistungsdaten/verein/543/saison_id/2022" TargetMode="External"/><Relationship Id="rId33" Type="http://schemas.openxmlformats.org/officeDocument/2006/relationships/hyperlink" Target="https://www.transfermarkt.us/fc-liverpool/startseite/verein/31" TargetMode="External"/><Relationship Id="rId108" Type="http://schemas.openxmlformats.org/officeDocument/2006/relationships/hyperlink" Target="https://www.premierleague.com/clubs/25/club/overview" TargetMode="External"/><Relationship Id="rId129" Type="http://schemas.openxmlformats.org/officeDocument/2006/relationships/hyperlink" Target="https://www.premierleague.com/clubs/2/club/overview" TargetMode="External"/><Relationship Id="rId54" Type="http://schemas.openxmlformats.org/officeDocument/2006/relationships/hyperlink" Target="https://www.premierleague.com/clubs/26/club/overview" TargetMode="External"/><Relationship Id="rId75" Type="http://schemas.openxmlformats.org/officeDocument/2006/relationships/hyperlink" Target="https://www.premierleague.com/clubs/127/club/overview" TargetMode="External"/><Relationship Id="rId96" Type="http://schemas.openxmlformats.org/officeDocument/2006/relationships/hyperlink" Target="https://www.premierleague.com/clubs/23/club/overview" TargetMode="External"/><Relationship Id="rId140" Type="http://schemas.openxmlformats.org/officeDocument/2006/relationships/hyperlink" Target="https://www.premierleague.com/clubs/4/club/overview" TargetMode="External"/><Relationship Id="rId161" Type="http://schemas.openxmlformats.org/officeDocument/2006/relationships/hyperlink" Target="https://www.premierleague.com/clubs/11/club/overview" TargetMode="External"/><Relationship Id="rId6" Type="http://schemas.openxmlformats.org/officeDocument/2006/relationships/hyperlink" Target="https://www.transfermarkt.us/jumplist/leistungsdaten/verein/399/saison_id/2022" TargetMode="External"/><Relationship Id="rId23" Type="http://schemas.openxmlformats.org/officeDocument/2006/relationships/hyperlink" Target="https://www.transfermarkt.us/fc-chelsea/startseite/verein/631" TargetMode="External"/><Relationship Id="rId119" Type="http://schemas.openxmlformats.org/officeDocument/2006/relationships/hyperlink" Target="https://www.premierleague.com/clubs/131/club/overview" TargetMode="External"/><Relationship Id="rId44" Type="http://schemas.openxmlformats.org/officeDocument/2006/relationships/hyperlink" Target="https://www.premierleague.com/clubs/11/club/overview" TargetMode="External"/><Relationship Id="rId60" Type="http://schemas.openxmlformats.org/officeDocument/2006/relationships/hyperlink" Target="https://www.premierleague.com/clubs/21/club/overview" TargetMode="External"/><Relationship Id="rId65" Type="http://schemas.openxmlformats.org/officeDocument/2006/relationships/hyperlink" Target="https://www.premierleague.com/clubs/2/club/overview" TargetMode="External"/><Relationship Id="rId81" Type="http://schemas.openxmlformats.org/officeDocument/2006/relationships/hyperlink" Target="https://www.premierleague.com/clubs/130/club/overview" TargetMode="External"/><Relationship Id="rId86" Type="http://schemas.openxmlformats.org/officeDocument/2006/relationships/hyperlink" Target="https://www.premierleague.com/clubs/12/club/overview" TargetMode="External"/><Relationship Id="rId130" Type="http://schemas.openxmlformats.org/officeDocument/2006/relationships/hyperlink" Target="https://www.premierleague.com/clubs/130/club/overview" TargetMode="External"/><Relationship Id="rId135" Type="http://schemas.openxmlformats.org/officeDocument/2006/relationships/hyperlink" Target="https://www.premierleague.com/clubs/6/club/overview" TargetMode="External"/><Relationship Id="rId151" Type="http://schemas.openxmlformats.org/officeDocument/2006/relationships/hyperlink" Target="https://www.premierleague.com/clubs/20/club/overview" TargetMode="External"/><Relationship Id="rId156" Type="http://schemas.openxmlformats.org/officeDocument/2006/relationships/hyperlink" Target="https://www.premierleague.com/clubs/15/club/overview" TargetMode="External"/><Relationship Id="rId177" Type="http://schemas.openxmlformats.org/officeDocument/2006/relationships/hyperlink" Target="https://www.premierleague.com/clubs/25/West-Ham-United/overview" TargetMode="External"/><Relationship Id="rId172" Type="http://schemas.openxmlformats.org/officeDocument/2006/relationships/hyperlink" Target="https://www.premierleague.com/clubs/6/Crystal-Palace/overview" TargetMode="External"/><Relationship Id="rId13" Type="http://schemas.openxmlformats.org/officeDocument/2006/relationships/hyperlink" Target="https://www.transfermarkt.us/fc-everton/startseite/verein/29" TargetMode="External"/><Relationship Id="rId18" Type="http://schemas.openxmlformats.org/officeDocument/2006/relationships/hyperlink" Target="https://www.transfermarkt.us/jumplist/leistungsdaten/verein/281/saison_id/2022" TargetMode="External"/><Relationship Id="rId39" Type="http://schemas.openxmlformats.org/officeDocument/2006/relationships/hyperlink" Target="https://www.transfermarkt.us/fc-fulham/startseite/verein/931" TargetMode="External"/><Relationship Id="rId109" Type="http://schemas.openxmlformats.org/officeDocument/2006/relationships/hyperlink" Target="https://www.premierleague.com/clubs/15/club/overview" TargetMode="External"/><Relationship Id="rId34" Type="http://schemas.openxmlformats.org/officeDocument/2006/relationships/hyperlink" Target="https://www.transfermarkt.us/jumplist/leistungsdaten/verein/31/saison_id/2022" TargetMode="External"/><Relationship Id="rId50" Type="http://schemas.openxmlformats.org/officeDocument/2006/relationships/hyperlink" Target="https://www.premierleague.com/clubs/10/club/overview" TargetMode="External"/><Relationship Id="rId55" Type="http://schemas.openxmlformats.org/officeDocument/2006/relationships/hyperlink" Target="https://www.premierleague.com/clubs/2/club/overview" TargetMode="External"/><Relationship Id="rId76" Type="http://schemas.openxmlformats.org/officeDocument/2006/relationships/hyperlink" Target="https://www.premierleague.com/clubs/7/club/overview" TargetMode="External"/><Relationship Id="rId97" Type="http://schemas.openxmlformats.org/officeDocument/2006/relationships/hyperlink" Target="https://www.premierleague.com/clubs/38/club/overview" TargetMode="External"/><Relationship Id="rId104" Type="http://schemas.openxmlformats.org/officeDocument/2006/relationships/hyperlink" Target="https://www.premierleague.com/clubs/38/club/overview" TargetMode="External"/><Relationship Id="rId120" Type="http://schemas.openxmlformats.org/officeDocument/2006/relationships/hyperlink" Target="https://www.premierleague.com/clubs/6/club/overview" TargetMode="External"/><Relationship Id="rId125" Type="http://schemas.openxmlformats.org/officeDocument/2006/relationships/hyperlink" Target="https://www.premierleague.com/clubs/25/club/overview" TargetMode="External"/><Relationship Id="rId141" Type="http://schemas.openxmlformats.org/officeDocument/2006/relationships/hyperlink" Target="https://www.premierleague.com/clubs/34/club/overview" TargetMode="External"/><Relationship Id="rId146" Type="http://schemas.openxmlformats.org/officeDocument/2006/relationships/hyperlink" Target="https://www.premierleague.com/clubs/6/club/overview" TargetMode="External"/><Relationship Id="rId167" Type="http://schemas.openxmlformats.org/officeDocument/2006/relationships/hyperlink" Target="https://www.premierleague.com/clubs/10/Liverpool/overview" TargetMode="External"/><Relationship Id="rId7" Type="http://schemas.openxmlformats.org/officeDocument/2006/relationships/hyperlink" Target="https://www.transfermarkt.us/fc-brentford/startseite/verein/1148" TargetMode="External"/><Relationship Id="rId71" Type="http://schemas.openxmlformats.org/officeDocument/2006/relationships/hyperlink" Target="https://www.premierleague.com/clubs/26/club/overview" TargetMode="External"/><Relationship Id="rId92" Type="http://schemas.openxmlformats.org/officeDocument/2006/relationships/hyperlink" Target="https://www.premierleague.com/clubs/34/club/overview" TargetMode="External"/><Relationship Id="rId162" Type="http://schemas.openxmlformats.org/officeDocument/2006/relationships/hyperlink" Target="https://www.premierleague.com/clubs/1/Arsenal/overview" TargetMode="External"/><Relationship Id="rId2" Type="http://schemas.openxmlformats.org/officeDocument/2006/relationships/hyperlink" Target="https://www.transfermarkt.us/jumplist/leistungsdaten/verein/11/saison_id/2022" TargetMode="External"/><Relationship Id="rId29" Type="http://schemas.openxmlformats.org/officeDocument/2006/relationships/hyperlink" Target="https://www.transfermarkt.us/aston-villa/startseite/verein/405" TargetMode="External"/><Relationship Id="rId24" Type="http://schemas.openxmlformats.org/officeDocument/2006/relationships/hyperlink" Target="https://www.transfermarkt.us/jumplist/leistungsdaten/verein/631/saison_id/2022" TargetMode="External"/><Relationship Id="rId40" Type="http://schemas.openxmlformats.org/officeDocument/2006/relationships/hyperlink" Target="https://twitter.com/tifosy/status/1271353162016919552?ref_src=twsrc%5Etfw%7Ctwcamp%5Etweetembed%7Ctwterm%5E1271353162016919552%7Ctwgr%5E54488c84d64c041b94b81b23a95d17d82457948a%7Ctwcon%5Es1_&amp;ref_url=https%3A%2F%2Fwww.planetfootball.com%2Fquick-reads%2Franking-english-clubs-by-percentage-of-homegrown-talent-in-their-squad%2F" TargetMode="External"/><Relationship Id="rId45" Type="http://schemas.openxmlformats.org/officeDocument/2006/relationships/hyperlink" Target="https://www.premierleague.com/clubs/1/club/overview" TargetMode="External"/><Relationship Id="rId66" Type="http://schemas.openxmlformats.org/officeDocument/2006/relationships/hyperlink" Target="https://www.premierleague.com/clubs/4/club/overview" TargetMode="External"/><Relationship Id="rId87" Type="http://schemas.openxmlformats.org/officeDocument/2006/relationships/hyperlink" Target="https://www.premierleague.com/clubs/131/club/overview" TargetMode="External"/><Relationship Id="rId110" Type="http://schemas.openxmlformats.org/officeDocument/2006/relationships/hyperlink" Target="https://www.premierleague.com/clubs/20/club/overview" TargetMode="External"/><Relationship Id="rId115" Type="http://schemas.openxmlformats.org/officeDocument/2006/relationships/hyperlink" Target="https://www.premierleague.com/clubs/34/club/overview" TargetMode="External"/><Relationship Id="rId131" Type="http://schemas.openxmlformats.org/officeDocument/2006/relationships/hyperlink" Target="https://www.premierleague.com/clubs/21/club/overview" TargetMode="External"/><Relationship Id="rId136" Type="http://schemas.openxmlformats.org/officeDocument/2006/relationships/hyperlink" Target="https://www.premierleague.com/clubs/131/club/overview" TargetMode="External"/><Relationship Id="rId157" Type="http://schemas.openxmlformats.org/officeDocument/2006/relationships/hyperlink" Target="https://www.premierleague.com/clubs/127/club/overview" TargetMode="External"/><Relationship Id="rId178" Type="http://schemas.openxmlformats.org/officeDocument/2006/relationships/hyperlink" Target="https://www.premierleague.com/clubs/7/Everton/overview" TargetMode="External"/><Relationship Id="rId61" Type="http://schemas.openxmlformats.org/officeDocument/2006/relationships/hyperlink" Target="https://www.premierleague.com/clubs/10/club/overview" TargetMode="External"/><Relationship Id="rId82" Type="http://schemas.openxmlformats.org/officeDocument/2006/relationships/hyperlink" Target="https://www.premierleague.com/clubs/4/club/overview" TargetMode="External"/><Relationship Id="rId152" Type="http://schemas.openxmlformats.org/officeDocument/2006/relationships/hyperlink" Target="https://www.premierleague.com/clubs/15/club/overview" TargetMode="External"/><Relationship Id="rId173" Type="http://schemas.openxmlformats.org/officeDocument/2006/relationships/hyperlink" Target="https://www.premierleague.com/clubs/2/Aston-Villa/overview" TargetMode="External"/><Relationship Id="rId19" Type="http://schemas.openxmlformats.org/officeDocument/2006/relationships/hyperlink" Target="https://www.transfermarkt.us/brighton-amp-hove-albion/startseite/verein/1237" TargetMode="External"/><Relationship Id="rId14" Type="http://schemas.openxmlformats.org/officeDocument/2006/relationships/hyperlink" Target="https://www.transfermarkt.us/jumplist/leistungsdaten/verein/29/saison_id/2022" TargetMode="External"/><Relationship Id="rId30" Type="http://schemas.openxmlformats.org/officeDocument/2006/relationships/hyperlink" Target="https://www.transfermarkt.us/jumplist/leistungsdaten/verein/405/saison_id/2022" TargetMode="External"/><Relationship Id="rId35" Type="http://schemas.openxmlformats.org/officeDocument/2006/relationships/hyperlink" Target="https://www.transfermarkt.us/tottenham-hotspur/startseite/verein/148" TargetMode="External"/><Relationship Id="rId56" Type="http://schemas.openxmlformats.org/officeDocument/2006/relationships/hyperlink" Target="https://www.premierleague.com/clubs/1/club/overview" TargetMode="External"/><Relationship Id="rId77" Type="http://schemas.openxmlformats.org/officeDocument/2006/relationships/hyperlink" Target="https://www.premierleague.com/clubs/38/club/overview" TargetMode="External"/><Relationship Id="rId100" Type="http://schemas.openxmlformats.org/officeDocument/2006/relationships/hyperlink" Target="https://www.premierleague.com/clubs/9/club/overview" TargetMode="External"/><Relationship Id="rId105" Type="http://schemas.openxmlformats.org/officeDocument/2006/relationships/hyperlink" Target="https://www.premierleague.com/clubs/10/club/overview" TargetMode="External"/><Relationship Id="rId126" Type="http://schemas.openxmlformats.org/officeDocument/2006/relationships/hyperlink" Target="https://www.premierleague.com/clubs/20/club/overview" TargetMode="External"/><Relationship Id="rId147" Type="http://schemas.openxmlformats.org/officeDocument/2006/relationships/hyperlink" Target="https://www.premierleague.com/clubs/25/club/overview" TargetMode="External"/><Relationship Id="rId168" Type="http://schemas.openxmlformats.org/officeDocument/2006/relationships/hyperlink" Target="https://www.premierleague.com/clubs/131/Brighton-and-Hove-Albion/overview" TargetMode="External"/><Relationship Id="rId8" Type="http://schemas.openxmlformats.org/officeDocument/2006/relationships/hyperlink" Target="https://www.transfermarkt.us/jumplist/leistungsdaten/verein/1148/saison_id/2022" TargetMode="External"/><Relationship Id="rId51" Type="http://schemas.openxmlformats.org/officeDocument/2006/relationships/hyperlink" Target="https://www.premierleague.com/clubs/23/club/overview" TargetMode="External"/><Relationship Id="rId72" Type="http://schemas.openxmlformats.org/officeDocument/2006/relationships/hyperlink" Target="https://www.premierleague.com/clubs/1/club/overview" TargetMode="External"/><Relationship Id="rId93" Type="http://schemas.openxmlformats.org/officeDocument/2006/relationships/hyperlink" Target="https://www.premierleague.com/clubs/4/club/overview" TargetMode="External"/><Relationship Id="rId98" Type="http://schemas.openxmlformats.org/officeDocument/2006/relationships/hyperlink" Target="https://www.premierleague.com/clubs/9/club/overview" TargetMode="External"/><Relationship Id="rId121" Type="http://schemas.openxmlformats.org/officeDocument/2006/relationships/hyperlink" Target="https://www.premierleague.com/clubs/26/club/overview" TargetMode="External"/><Relationship Id="rId142" Type="http://schemas.openxmlformats.org/officeDocument/2006/relationships/hyperlink" Target="https://www.premierleague.com/clubs/26/club/overview" TargetMode="External"/><Relationship Id="rId163" Type="http://schemas.openxmlformats.org/officeDocument/2006/relationships/hyperlink" Target="https://www.premierleague.com/clubs/11/Manchester-City/overview" TargetMode="External"/><Relationship Id="rId3" Type="http://schemas.openxmlformats.org/officeDocument/2006/relationships/hyperlink" Target="https://www.transfermarkt.us/fc-southampton/startseite/verein/180" TargetMode="External"/><Relationship Id="rId25" Type="http://schemas.openxmlformats.org/officeDocument/2006/relationships/hyperlink" Target="https://www.transfermarkt.us/manchester-united/startseite/verein/985" TargetMode="External"/><Relationship Id="rId46" Type="http://schemas.openxmlformats.org/officeDocument/2006/relationships/hyperlink" Target="https://www.premierleague.com/clubs/2/club/overview" TargetMode="External"/><Relationship Id="rId67" Type="http://schemas.openxmlformats.org/officeDocument/2006/relationships/hyperlink" Target="https://www.premierleague.com/clubs/4/club/overview" TargetMode="External"/><Relationship Id="rId116" Type="http://schemas.openxmlformats.org/officeDocument/2006/relationships/hyperlink" Target="https://www.premierleague.com/clubs/26/club/overview" TargetMode="External"/><Relationship Id="rId137" Type="http://schemas.openxmlformats.org/officeDocument/2006/relationships/hyperlink" Target="https://www.premierleague.com/clubs/130/club/overview" TargetMode="External"/><Relationship Id="rId158" Type="http://schemas.openxmlformats.org/officeDocument/2006/relationships/hyperlink" Target="https://www.premierleague.com/clubs/127/club/overview" TargetMode="External"/><Relationship Id="rId20" Type="http://schemas.openxmlformats.org/officeDocument/2006/relationships/hyperlink" Target="https://www.transfermarkt.us/jumplist/leistungsdaten/verein/1237/saison_id/2022" TargetMode="External"/><Relationship Id="rId41" Type="http://schemas.openxmlformats.org/officeDocument/2006/relationships/hyperlink" Target="https://formation-y.com/en/formation/newcastle.html" TargetMode="External"/><Relationship Id="rId62" Type="http://schemas.openxmlformats.org/officeDocument/2006/relationships/hyperlink" Target="https://www.premierleague.com/clubs/21/club/overview" TargetMode="External"/><Relationship Id="rId83" Type="http://schemas.openxmlformats.org/officeDocument/2006/relationships/hyperlink" Target="https://www.premierleague.com/clubs/4/club/overview" TargetMode="External"/><Relationship Id="rId88" Type="http://schemas.openxmlformats.org/officeDocument/2006/relationships/hyperlink" Target="https://www.premierleague.com/clubs/38/club/overview" TargetMode="External"/><Relationship Id="rId111" Type="http://schemas.openxmlformats.org/officeDocument/2006/relationships/hyperlink" Target="https://www.premierleague.com/clubs/15/club/overview" TargetMode="External"/><Relationship Id="rId132" Type="http://schemas.openxmlformats.org/officeDocument/2006/relationships/hyperlink" Target="https://www.premierleague.com/clubs/7/club/overview" TargetMode="External"/><Relationship Id="rId153" Type="http://schemas.openxmlformats.org/officeDocument/2006/relationships/hyperlink" Target="https://www.premierleague.com/clubs/9/club/overview" TargetMode="External"/><Relationship Id="rId174" Type="http://schemas.openxmlformats.org/officeDocument/2006/relationships/hyperlink" Target="https://www.premierleague.com/clubs/26/Leicester-City/overview" TargetMode="External"/><Relationship Id="rId179" Type="http://schemas.openxmlformats.org/officeDocument/2006/relationships/hyperlink" Target="https://www.premierleague.com/clubs/15/Nottingham-Forest/overview" TargetMode="External"/><Relationship Id="rId15" Type="http://schemas.openxmlformats.org/officeDocument/2006/relationships/hyperlink" Target="https://www.transfermarkt.us/afc-bournemouth/startseite/verein/989" TargetMode="External"/><Relationship Id="rId36" Type="http://schemas.openxmlformats.org/officeDocument/2006/relationships/hyperlink" Target="https://www.transfermarkt.us/jumplist/leistungsdaten/verein/148/saison_id/2022" TargetMode="External"/><Relationship Id="rId57" Type="http://schemas.openxmlformats.org/officeDocument/2006/relationships/hyperlink" Target="https://www.premierleague.com/clubs/26/club/overview" TargetMode="External"/><Relationship Id="rId106" Type="http://schemas.openxmlformats.org/officeDocument/2006/relationships/hyperlink" Target="https://www.premierleague.com/clubs/23/club/overview" TargetMode="External"/><Relationship Id="rId127" Type="http://schemas.openxmlformats.org/officeDocument/2006/relationships/hyperlink" Target="https://www.premierleague.com/clubs/11/club/overview" TargetMode="External"/><Relationship Id="rId10" Type="http://schemas.openxmlformats.org/officeDocument/2006/relationships/hyperlink" Target="https://www.transfermarkt.us/jumplist/leistungsdaten/verein/703/saison_id/2022" TargetMode="External"/><Relationship Id="rId31" Type="http://schemas.openxmlformats.org/officeDocument/2006/relationships/hyperlink" Target="https://www.transfermarkt.us/newcastle-united/startseite/verein/762" TargetMode="External"/><Relationship Id="rId52" Type="http://schemas.openxmlformats.org/officeDocument/2006/relationships/hyperlink" Target="https://www.premierleague.com/clubs/12/club/overview" TargetMode="External"/><Relationship Id="rId73" Type="http://schemas.openxmlformats.org/officeDocument/2006/relationships/hyperlink" Target="https://www.premierleague.com/clubs/7/club/overview" TargetMode="External"/><Relationship Id="rId78" Type="http://schemas.openxmlformats.org/officeDocument/2006/relationships/hyperlink" Target="https://www.premierleague.com/clubs/131/club/overview" TargetMode="External"/><Relationship Id="rId94" Type="http://schemas.openxmlformats.org/officeDocument/2006/relationships/hyperlink" Target="https://www.premierleague.com/clubs/21/club/overview" TargetMode="External"/><Relationship Id="rId99" Type="http://schemas.openxmlformats.org/officeDocument/2006/relationships/hyperlink" Target="https://www.premierleague.com/clubs/7/club/overview" TargetMode="External"/><Relationship Id="rId101" Type="http://schemas.openxmlformats.org/officeDocument/2006/relationships/hyperlink" Target="https://www.premierleague.com/clubs/127/club/overview" TargetMode="External"/><Relationship Id="rId122" Type="http://schemas.openxmlformats.org/officeDocument/2006/relationships/hyperlink" Target="https://www.premierleague.com/clubs/2/club/overview" TargetMode="External"/><Relationship Id="rId143" Type="http://schemas.openxmlformats.org/officeDocument/2006/relationships/hyperlink" Target="https://www.premierleague.com/clubs/12/club/overview" TargetMode="External"/><Relationship Id="rId148" Type="http://schemas.openxmlformats.org/officeDocument/2006/relationships/hyperlink" Target="https://www.premierleague.com/clubs/25/club/overview" TargetMode="External"/><Relationship Id="rId164" Type="http://schemas.openxmlformats.org/officeDocument/2006/relationships/hyperlink" Target="https://www.premierleague.com/clubs/23/Newcastle-United/overview" TargetMode="External"/><Relationship Id="rId169" Type="http://schemas.openxmlformats.org/officeDocument/2006/relationships/hyperlink" Target="https://www.premierleague.com/clubs/4/Chelsea/overview" TargetMode="External"/><Relationship Id="rId4" Type="http://schemas.openxmlformats.org/officeDocument/2006/relationships/hyperlink" Target="https://www.transfermarkt.us/jumplist/leistungsdaten/verein/180/saison_id/2022" TargetMode="External"/><Relationship Id="rId9" Type="http://schemas.openxmlformats.org/officeDocument/2006/relationships/hyperlink" Target="https://www.transfermarkt.us/nottingham-forest/startseite/verein/703" TargetMode="External"/><Relationship Id="rId180" Type="http://schemas.openxmlformats.org/officeDocument/2006/relationships/hyperlink" Target="https://www.premierleague.com/clubs/20/Southampton/overview" TargetMode="External"/><Relationship Id="rId26" Type="http://schemas.openxmlformats.org/officeDocument/2006/relationships/hyperlink" Target="https://www.transfermarkt.us/jumplist/leistungsdaten/verein/985/saison_id/2022" TargetMode="External"/><Relationship Id="rId47" Type="http://schemas.openxmlformats.org/officeDocument/2006/relationships/hyperlink" Target="https://www.premierleague.com/clubs/9/club/overview" TargetMode="External"/><Relationship Id="rId68" Type="http://schemas.openxmlformats.org/officeDocument/2006/relationships/hyperlink" Target="https://www.premierleague.com/clubs/23/club/overview" TargetMode="External"/><Relationship Id="rId89" Type="http://schemas.openxmlformats.org/officeDocument/2006/relationships/hyperlink" Target="https://www.premierleague.com/clubs/15/club/overview" TargetMode="External"/><Relationship Id="rId112" Type="http://schemas.openxmlformats.org/officeDocument/2006/relationships/hyperlink" Target="https://www.premierleague.com/clubs/127/club/overview" TargetMode="External"/><Relationship Id="rId133" Type="http://schemas.openxmlformats.org/officeDocument/2006/relationships/hyperlink" Target="https://www.premierleague.com/clubs/1/club/overview" TargetMode="External"/><Relationship Id="rId154" Type="http://schemas.openxmlformats.org/officeDocument/2006/relationships/hyperlink" Target="https://www.premierleague.com/clubs/10/club/overview" TargetMode="External"/><Relationship Id="rId175" Type="http://schemas.openxmlformats.org/officeDocument/2006/relationships/hyperlink" Target="https://www.premierleague.com/clubs/127/Bournemouth/overview" TargetMode="External"/><Relationship Id="rId16" Type="http://schemas.openxmlformats.org/officeDocument/2006/relationships/hyperlink" Target="https://www.transfermarkt.us/jumplist/leistungsdaten/verein/989/saison_id/2022" TargetMode="External"/><Relationship Id="rId37" Type="http://schemas.openxmlformats.org/officeDocument/2006/relationships/hyperlink" Target="https://www.transfermarkt.us/west-ham-united/startseite/verein/379" TargetMode="External"/><Relationship Id="rId58" Type="http://schemas.openxmlformats.org/officeDocument/2006/relationships/hyperlink" Target="https://www.premierleague.com/clubs/34/club/overview" TargetMode="External"/><Relationship Id="rId79" Type="http://schemas.openxmlformats.org/officeDocument/2006/relationships/hyperlink" Target="https://www.premierleague.com/clubs/130/club/overview" TargetMode="External"/><Relationship Id="rId102" Type="http://schemas.openxmlformats.org/officeDocument/2006/relationships/hyperlink" Target="https://www.premierleague.com/clubs/9/club/overview" TargetMode="External"/><Relationship Id="rId123" Type="http://schemas.openxmlformats.org/officeDocument/2006/relationships/hyperlink" Target="https://www.premierleague.com/clubs/38/club/overview" TargetMode="External"/><Relationship Id="rId144" Type="http://schemas.openxmlformats.org/officeDocument/2006/relationships/hyperlink" Target="https://www.premierleague.com/clubs/130/club/overview" TargetMode="External"/><Relationship Id="rId90" Type="http://schemas.openxmlformats.org/officeDocument/2006/relationships/hyperlink" Target="https://www.premierleague.com/clubs/12/club/overview" TargetMode="External"/><Relationship Id="rId165" Type="http://schemas.openxmlformats.org/officeDocument/2006/relationships/hyperlink" Target="https://www.premierleague.com/clubs/21/Tottenham-Hotspur/overview" TargetMode="External"/><Relationship Id="rId27" Type="http://schemas.openxmlformats.org/officeDocument/2006/relationships/hyperlink" Target="https://www.transfermarkt.us/crystal-palace/startseite/verein/873" TargetMode="External"/><Relationship Id="rId48" Type="http://schemas.openxmlformats.org/officeDocument/2006/relationships/hyperlink" Target="https://www.premierleague.com/clubs/10/club/overview" TargetMode="External"/><Relationship Id="rId69" Type="http://schemas.openxmlformats.org/officeDocument/2006/relationships/hyperlink" Target="https://www.premierleague.com/clubs/12/club/overview" TargetMode="External"/><Relationship Id="rId113" Type="http://schemas.openxmlformats.org/officeDocument/2006/relationships/hyperlink" Target="https://www.premierleague.com/clubs/6/club/overview" TargetMode="External"/><Relationship Id="rId134" Type="http://schemas.openxmlformats.org/officeDocument/2006/relationships/hyperlink" Target="https://www.premierleague.com/clubs/130/club/overview" TargetMode="External"/><Relationship Id="rId80" Type="http://schemas.openxmlformats.org/officeDocument/2006/relationships/hyperlink" Target="https://www.premierleague.com/clubs/131/club/overview" TargetMode="External"/><Relationship Id="rId155" Type="http://schemas.openxmlformats.org/officeDocument/2006/relationships/hyperlink" Target="https://www.premierleague.com/clubs/10/club/overview" TargetMode="External"/><Relationship Id="rId176" Type="http://schemas.openxmlformats.org/officeDocument/2006/relationships/hyperlink" Target="https://www.premierleague.com/clubs/9/Leeds-United/overview" TargetMode="External"/><Relationship Id="rId17" Type="http://schemas.openxmlformats.org/officeDocument/2006/relationships/hyperlink" Target="https://www.transfermarkt.us/manchester-city/startseite/verein/281" TargetMode="External"/><Relationship Id="rId38" Type="http://schemas.openxmlformats.org/officeDocument/2006/relationships/hyperlink" Target="https://www.transfermarkt.us/jumplist/leistungsdaten/verein/379/saison_id/2022" TargetMode="External"/><Relationship Id="rId59" Type="http://schemas.openxmlformats.org/officeDocument/2006/relationships/hyperlink" Target="https://www.premierleague.com/clubs/20/club/overview" TargetMode="External"/><Relationship Id="rId103" Type="http://schemas.openxmlformats.org/officeDocument/2006/relationships/hyperlink" Target="https://www.premierleague.com/clubs/131/club/overview" TargetMode="External"/><Relationship Id="rId124" Type="http://schemas.openxmlformats.org/officeDocument/2006/relationships/hyperlink" Target="https://www.premierleague.com/clubs/1/club/overview" TargetMode="External"/><Relationship Id="rId70" Type="http://schemas.openxmlformats.org/officeDocument/2006/relationships/hyperlink" Target="https://www.premierleague.com/clubs/6/club/overview" TargetMode="External"/><Relationship Id="rId91" Type="http://schemas.openxmlformats.org/officeDocument/2006/relationships/hyperlink" Target="https://www.premierleague.com/clubs/25/club/overview" TargetMode="External"/><Relationship Id="rId145" Type="http://schemas.openxmlformats.org/officeDocument/2006/relationships/hyperlink" Target="https://www.premierleague.com/clubs/6/club/overview" TargetMode="External"/><Relationship Id="rId166" Type="http://schemas.openxmlformats.org/officeDocument/2006/relationships/hyperlink" Target="https://www.premierleague.com/clubs/12/Manchester-United/overview" TargetMode="External"/><Relationship Id="rId1" Type="http://schemas.openxmlformats.org/officeDocument/2006/relationships/hyperlink" Target="https://www.transfermarkt.us/fc-arsenal/startseite/verein/11" TargetMode="External"/><Relationship Id="rId28" Type="http://schemas.openxmlformats.org/officeDocument/2006/relationships/hyperlink" Target="https://www.transfermarkt.us/jumplist/leistungsdaten/verein/873/saison_id/2022" TargetMode="External"/><Relationship Id="rId49" Type="http://schemas.openxmlformats.org/officeDocument/2006/relationships/hyperlink" Target="https://www.premierleague.com/clubs/12/club/overview" TargetMode="External"/><Relationship Id="rId114" Type="http://schemas.openxmlformats.org/officeDocument/2006/relationships/hyperlink" Target="https://www.premierleague.com/clubs/2/club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Y22"/>
  <sheetViews>
    <sheetView tabSelected="1" topLeftCell="J1" workbookViewId="0">
      <selection activeCell="W7" sqref="W7"/>
    </sheetView>
  </sheetViews>
  <sheetFormatPr defaultColWidth="12.6640625" defaultRowHeight="15.75" customHeight="1"/>
  <cols>
    <col min="2" max="2" width="29.5546875" customWidth="1"/>
  </cols>
  <sheetData>
    <row r="2" spans="2: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73</v>
      </c>
      <c r="K2" s="1" t="s">
        <v>9</v>
      </c>
      <c r="L2" s="1" t="s">
        <v>10</v>
      </c>
      <c r="M2" s="1" t="s">
        <v>11</v>
      </c>
      <c r="N2" s="1" t="s">
        <v>74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65</v>
      </c>
      <c r="X2" s="1" t="s">
        <v>66</v>
      </c>
      <c r="Y2" s="1" t="s">
        <v>44</v>
      </c>
    </row>
    <row r="3" spans="2:25">
      <c r="B3" s="1" t="s">
        <v>20</v>
      </c>
      <c r="C3" s="1">
        <v>1</v>
      </c>
      <c r="D3" s="1">
        <v>0.25900000000000001</v>
      </c>
      <c r="E3" s="1">
        <v>12</v>
      </c>
      <c r="F3" s="1">
        <v>1</v>
      </c>
      <c r="G3" s="1">
        <v>1</v>
      </c>
      <c r="H3" s="1">
        <v>33</v>
      </c>
      <c r="I3" s="1">
        <v>11</v>
      </c>
      <c r="J3" s="1">
        <v>24</v>
      </c>
      <c r="K3" s="1">
        <v>31</v>
      </c>
      <c r="L3" s="1">
        <v>1886</v>
      </c>
      <c r="M3" s="1">
        <v>37.729999999999997</v>
      </c>
      <c r="N3" s="1">
        <v>2.2879999999999998</v>
      </c>
      <c r="O3" s="1" t="s">
        <v>21</v>
      </c>
      <c r="P3" s="1">
        <v>7277</v>
      </c>
      <c r="Q3" s="1">
        <v>9863</v>
      </c>
      <c r="R3" s="1">
        <v>222</v>
      </c>
      <c r="S3" s="1">
        <v>19</v>
      </c>
      <c r="T3" s="1">
        <v>7</v>
      </c>
      <c r="U3" s="1">
        <v>23</v>
      </c>
      <c r="V3" s="1">
        <v>206</v>
      </c>
      <c r="W3" s="1" t="s">
        <v>67</v>
      </c>
      <c r="X3" t="s">
        <v>68</v>
      </c>
      <c r="Y3" s="1" t="s">
        <v>46</v>
      </c>
    </row>
    <row r="4" spans="2:25">
      <c r="B4" s="1" t="s">
        <v>22</v>
      </c>
      <c r="C4" s="1">
        <v>19</v>
      </c>
      <c r="D4" s="1">
        <v>0.23799999999999999</v>
      </c>
      <c r="E4" s="1">
        <v>3</v>
      </c>
      <c r="F4" s="1">
        <v>3</v>
      </c>
      <c r="G4" s="1">
        <v>9</v>
      </c>
      <c r="H4" s="1">
        <v>13</v>
      </c>
      <c r="I4" s="1">
        <v>27</v>
      </c>
      <c r="J4" s="1">
        <v>24.3</v>
      </c>
      <c r="K4" s="1">
        <v>1</v>
      </c>
      <c r="L4" s="1">
        <v>1885</v>
      </c>
      <c r="M4" s="1">
        <v>3.04</v>
      </c>
      <c r="N4" s="1">
        <v>0.153</v>
      </c>
      <c r="O4" s="1" t="s">
        <v>23</v>
      </c>
      <c r="P4" s="1">
        <v>5875</v>
      </c>
      <c r="Q4" s="1">
        <v>8889</v>
      </c>
      <c r="R4" s="1">
        <v>173</v>
      </c>
      <c r="S4" s="1">
        <v>18</v>
      </c>
      <c r="T4" s="1">
        <v>1</v>
      </c>
      <c r="U4" s="1">
        <v>24</v>
      </c>
      <c r="V4" s="1">
        <v>290</v>
      </c>
      <c r="W4" s="1" t="s">
        <v>68</v>
      </c>
      <c r="X4" t="s">
        <v>67</v>
      </c>
      <c r="Y4" s="1" t="s">
        <v>47</v>
      </c>
    </row>
    <row r="5" spans="2:25">
      <c r="B5" s="1" t="s">
        <v>24</v>
      </c>
      <c r="C5" s="1">
        <v>15</v>
      </c>
      <c r="D5" s="1">
        <v>0.115</v>
      </c>
      <c r="E5" s="1">
        <v>4</v>
      </c>
      <c r="F5" s="1">
        <v>3</v>
      </c>
      <c r="G5" s="1">
        <v>7</v>
      </c>
      <c r="H5" s="1">
        <v>22</v>
      </c>
      <c r="I5" s="1">
        <v>26</v>
      </c>
      <c r="J5" s="1">
        <v>25</v>
      </c>
      <c r="K5" s="1">
        <v>7</v>
      </c>
      <c r="L5" s="1">
        <v>1919</v>
      </c>
      <c r="M5" s="1">
        <v>0.92</v>
      </c>
      <c r="N5" s="1">
        <v>0.20899999999999999</v>
      </c>
      <c r="O5" s="1" t="s">
        <v>21</v>
      </c>
      <c r="P5" s="1">
        <v>6099</v>
      </c>
      <c r="Q5" s="1">
        <v>8959</v>
      </c>
      <c r="R5" s="1">
        <v>182</v>
      </c>
      <c r="S5" s="1">
        <v>19</v>
      </c>
      <c r="T5" s="1">
        <v>2</v>
      </c>
      <c r="U5" s="1">
        <v>25</v>
      </c>
      <c r="V5" s="1">
        <v>330</v>
      </c>
      <c r="W5" s="1" t="s">
        <v>68</v>
      </c>
      <c r="X5" t="s">
        <v>69</v>
      </c>
      <c r="Y5" s="1" t="s">
        <v>46</v>
      </c>
    </row>
    <row r="6" spans="2:25">
      <c r="B6" s="1" t="s">
        <v>25</v>
      </c>
      <c r="C6" s="1">
        <v>10</v>
      </c>
      <c r="D6" s="1">
        <v>0.05</v>
      </c>
      <c r="E6" s="1">
        <v>4</v>
      </c>
      <c r="F6" s="1">
        <v>7</v>
      </c>
      <c r="G6" s="1">
        <v>4</v>
      </c>
      <c r="H6" s="1">
        <v>23</v>
      </c>
      <c r="I6" s="1">
        <v>25</v>
      </c>
      <c r="J6" s="1">
        <v>25.4</v>
      </c>
      <c r="K6" s="1">
        <v>0</v>
      </c>
      <c r="L6" s="1">
        <v>1889</v>
      </c>
      <c r="M6" s="1">
        <v>0.32</v>
      </c>
      <c r="N6" s="1">
        <v>0.62</v>
      </c>
      <c r="O6" s="1" t="s">
        <v>26</v>
      </c>
      <c r="P6" s="1">
        <v>5575</v>
      </c>
      <c r="Q6" s="1">
        <v>8319</v>
      </c>
      <c r="R6" s="1">
        <v>156</v>
      </c>
      <c r="S6" s="1">
        <v>26</v>
      </c>
      <c r="T6" s="1">
        <v>4</v>
      </c>
      <c r="U6" s="1">
        <v>21</v>
      </c>
      <c r="V6" s="1">
        <v>225</v>
      </c>
      <c r="W6" s="1" t="s">
        <v>67</v>
      </c>
      <c r="X6" t="s">
        <v>68</v>
      </c>
      <c r="Y6" s="1" t="s">
        <v>48</v>
      </c>
    </row>
    <row r="7" spans="2:25">
      <c r="B7" s="1" t="s">
        <v>27</v>
      </c>
      <c r="C7" s="1">
        <v>18</v>
      </c>
      <c r="D7" s="1">
        <v>0.05</v>
      </c>
      <c r="E7" s="1">
        <v>3</v>
      </c>
      <c r="F7" s="1">
        <v>4</v>
      </c>
      <c r="G7" s="1">
        <v>8</v>
      </c>
      <c r="H7" s="1">
        <v>11</v>
      </c>
      <c r="I7" s="1">
        <v>30</v>
      </c>
      <c r="J7" s="1">
        <v>25.6</v>
      </c>
      <c r="K7" s="1">
        <v>9</v>
      </c>
      <c r="L7" s="1">
        <v>1877</v>
      </c>
      <c r="M7" s="1">
        <v>0.39</v>
      </c>
      <c r="N7" s="1">
        <v>0.33200000000000002</v>
      </c>
      <c r="O7" s="1" t="s">
        <v>26</v>
      </c>
      <c r="P7" s="1">
        <v>5291</v>
      </c>
      <c r="Q7" s="1">
        <v>7965</v>
      </c>
      <c r="R7" s="1">
        <v>147</v>
      </c>
      <c r="S7" s="1">
        <v>23</v>
      </c>
      <c r="T7" s="1">
        <v>4</v>
      </c>
      <c r="U7" s="1">
        <v>36</v>
      </c>
      <c r="V7" s="1">
        <v>251</v>
      </c>
      <c r="W7" s="1" t="s">
        <v>67</v>
      </c>
      <c r="X7" t="s">
        <v>68</v>
      </c>
      <c r="Y7" s="1" t="s">
        <v>48</v>
      </c>
    </row>
    <row r="8" spans="2:25">
      <c r="B8" s="1" t="s">
        <v>28</v>
      </c>
      <c r="C8" s="1">
        <v>20</v>
      </c>
      <c r="D8" s="1">
        <v>0.05</v>
      </c>
      <c r="E8" s="1">
        <v>2</v>
      </c>
      <c r="F8" s="1">
        <v>4</v>
      </c>
      <c r="G8" s="1">
        <v>9</v>
      </c>
      <c r="H8" s="1">
        <v>8</v>
      </c>
      <c r="I8" s="1">
        <v>24</v>
      </c>
      <c r="J8" s="1">
        <v>25.7</v>
      </c>
      <c r="K8" s="1">
        <v>9</v>
      </c>
      <c r="L8" s="1">
        <v>1877</v>
      </c>
      <c r="M8" s="1">
        <v>2.44</v>
      </c>
      <c r="N8" s="1">
        <v>0.17599999999999999</v>
      </c>
      <c r="O8" s="1" t="s">
        <v>23</v>
      </c>
      <c r="P8" s="1">
        <v>6544</v>
      </c>
      <c r="Q8" s="1">
        <v>9338</v>
      </c>
      <c r="R8" s="1">
        <v>177</v>
      </c>
      <c r="S8" s="1">
        <v>24</v>
      </c>
      <c r="T8" s="1">
        <v>4</v>
      </c>
      <c r="U8" s="1">
        <v>29</v>
      </c>
      <c r="V8" s="1">
        <v>267</v>
      </c>
      <c r="W8" s="1" t="s">
        <v>57</v>
      </c>
      <c r="X8" t="s">
        <v>71</v>
      </c>
      <c r="Y8" s="1" t="s">
        <v>47</v>
      </c>
    </row>
    <row r="9" spans="2:25">
      <c r="B9" s="1" t="s">
        <v>30</v>
      </c>
      <c r="C9" s="1">
        <v>17</v>
      </c>
      <c r="D9" s="1">
        <v>0.08</v>
      </c>
      <c r="E9" s="1">
        <v>3</v>
      </c>
      <c r="F9" s="1">
        <v>5</v>
      </c>
      <c r="G9" s="1">
        <v>7</v>
      </c>
      <c r="H9" s="1">
        <v>11</v>
      </c>
      <c r="I9" s="1">
        <v>17</v>
      </c>
      <c r="J9" s="1">
        <v>25.8</v>
      </c>
      <c r="K9" s="1">
        <v>15</v>
      </c>
      <c r="L9" s="1">
        <v>1878</v>
      </c>
      <c r="M9" s="1">
        <v>3.71</v>
      </c>
      <c r="N9" s="1">
        <v>0.39200000000000002</v>
      </c>
      <c r="O9" s="1" t="s">
        <v>26</v>
      </c>
      <c r="P9" s="1">
        <v>5878</v>
      </c>
      <c r="Q9" s="1">
        <v>8764</v>
      </c>
      <c r="R9" s="1">
        <v>157</v>
      </c>
      <c r="S9" s="1">
        <v>27</v>
      </c>
      <c r="T9" s="1">
        <v>4</v>
      </c>
      <c r="U9" s="1">
        <v>33</v>
      </c>
      <c r="V9" s="1">
        <v>290</v>
      </c>
      <c r="W9" s="1" t="s">
        <v>69</v>
      </c>
      <c r="X9" t="s">
        <v>68</v>
      </c>
      <c r="Y9" s="1" t="s">
        <v>48</v>
      </c>
    </row>
    <row r="10" spans="2:25">
      <c r="B10" s="1" t="s">
        <v>31</v>
      </c>
      <c r="C10" s="1">
        <v>14</v>
      </c>
      <c r="D10" s="1">
        <v>0.05</v>
      </c>
      <c r="E10" s="1">
        <v>4</v>
      </c>
      <c r="F10" s="1">
        <v>4</v>
      </c>
      <c r="G10" s="1">
        <v>7</v>
      </c>
      <c r="H10" s="1">
        <v>18</v>
      </c>
      <c r="I10" s="1">
        <v>32</v>
      </c>
      <c r="J10" s="1">
        <v>26.2</v>
      </c>
      <c r="K10" s="1">
        <v>0</v>
      </c>
      <c r="L10" s="1">
        <v>1899</v>
      </c>
      <c r="M10" s="1">
        <v>0.43</v>
      </c>
      <c r="N10" s="1">
        <v>0.22600000000000001</v>
      </c>
      <c r="O10" s="1" t="s">
        <v>21</v>
      </c>
      <c r="P10" s="1">
        <v>5290</v>
      </c>
      <c r="Q10" s="1">
        <v>8004</v>
      </c>
      <c r="R10" s="1">
        <v>122</v>
      </c>
      <c r="S10" s="1">
        <v>12</v>
      </c>
      <c r="T10" s="1">
        <v>4</v>
      </c>
      <c r="U10" s="1">
        <v>24</v>
      </c>
      <c r="V10" s="1">
        <v>249</v>
      </c>
      <c r="W10" s="1" t="s">
        <v>67</v>
      </c>
      <c r="X10" t="s">
        <v>71</v>
      </c>
      <c r="Y10" s="1" t="s">
        <v>46</v>
      </c>
    </row>
    <row r="11" spans="2:25">
      <c r="B11" s="1" t="s">
        <v>32</v>
      </c>
      <c r="C11" s="1">
        <v>2</v>
      </c>
      <c r="D11" s="1">
        <v>0.125</v>
      </c>
      <c r="E11" s="1">
        <v>10</v>
      </c>
      <c r="F11" s="1">
        <v>2</v>
      </c>
      <c r="G11" s="1">
        <v>2</v>
      </c>
      <c r="H11" s="1">
        <v>40</v>
      </c>
      <c r="I11" s="1">
        <v>14</v>
      </c>
      <c r="J11" s="1">
        <v>26.4</v>
      </c>
      <c r="K11" s="1">
        <v>23</v>
      </c>
      <c r="L11" s="1">
        <v>1880</v>
      </c>
      <c r="M11" s="1">
        <v>40.715000000000003</v>
      </c>
      <c r="N11" s="1">
        <v>2.99</v>
      </c>
      <c r="O11" s="1" t="s">
        <v>26</v>
      </c>
      <c r="P11" s="1">
        <v>9550</v>
      </c>
      <c r="Q11" s="1">
        <v>11768</v>
      </c>
      <c r="R11" s="1">
        <v>247</v>
      </c>
      <c r="S11" s="1">
        <v>21</v>
      </c>
      <c r="T11" s="1">
        <v>6</v>
      </c>
      <c r="U11" s="1">
        <v>11</v>
      </c>
      <c r="V11" s="1">
        <v>175</v>
      </c>
      <c r="W11" s="1" t="s">
        <v>69</v>
      </c>
      <c r="X11" t="s">
        <v>68</v>
      </c>
      <c r="Y11" s="1" t="s">
        <v>48</v>
      </c>
    </row>
    <row r="12" spans="2:25">
      <c r="B12" s="1" t="s">
        <v>33</v>
      </c>
      <c r="C12" s="1">
        <v>7</v>
      </c>
      <c r="D12" s="1">
        <v>7.6999999999999999E-2</v>
      </c>
      <c r="E12" s="1">
        <v>6</v>
      </c>
      <c r="F12" s="1">
        <v>3</v>
      </c>
      <c r="G12" s="1">
        <v>5</v>
      </c>
      <c r="H12" s="1">
        <v>23</v>
      </c>
      <c r="I12" s="1">
        <v>19</v>
      </c>
      <c r="J12" s="1">
        <v>26.5</v>
      </c>
      <c r="K12" s="1">
        <v>0</v>
      </c>
      <c r="L12" s="1">
        <v>1901</v>
      </c>
      <c r="M12" s="1">
        <v>0.56999999999999995</v>
      </c>
      <c r="N12" s="1">
        <v>0.14899999999999999</v>
      </c>
      <c r="O12" s="1" t="s">
        <v>21</v>
      </c>
      <c r="P12" s="1">
        <v>6951</v>
      </c>
      <c r="Q12" s="1">
        <v>9480</v>
      </c>
      <c r="R12" s="1">
        <v>195</v>
      </c>
      <c r="S12" s="1">
        <v>23</v>
      </c>
      <c r="T12" s="1">
        <v>4</v>
      </c>
      <c r="U12" s="1">
        <v>19</v>
      </c>
      <c r="V12" s="1">
        <v>242</v>
      </c>
      <c r="W12" s="1" t="s">
        <v>69</v>
      </c>
      <c r="X12" t="s">
        <v>68</v>
      </c>
      <c r="Y12" s="1" t="s">
        <v>49</v>
      </c>
    </row>
    <row r="13" spans="2:25">
      <c r="B13" s="1" t="s">
        <v>34</v>
      </c>
      <c r="C13" s="1">
        <v>13</v>
      </c>
      <c r="D13" s="1">
        <v>7.6999999999999999E-2</v>
      </c>
      <c r="E13" s="1">
        <v>5</v>
      </c>
      <c r="F13" s="1">
        <v>2</v>
      </c>
      <c r="G13" s="1">
        <v>8</v>
      </c>
      <c r="H13" s="1">
        <v>25</v>
      </c>
      <c r="I13" s="1">
        <v>25</v>
      </c>
      <c r="J13" s="1">
        <v>26.5</v>
      </c>
      <c r="K13" s="1">
        <v>5</v>
      </c>
      <c r="L13" s="1">
        <v>1884</v>
      </c>
      <c r="M13" s="1">
        <v>6.8869999999999996</v>
      </c>
      <c r="N13" s="1">
        <v>0.35499999999999998</v>
      </c>
      <c r="O13" s="1" t="s">
        <v>21</v>
      </c>
      <c r="P13" s="1">
        <v>7559</v>
      </c>
      <c r="Q13" s="1">
        <v>10210</v>
      </c>
      <c r="R13" s="1">
        <v>169</v>
      </c>
      <c r="S13" s="1">
        <v>22</v>
      </c>
      <c r="T13" s="1">
        <v>6</v>
      </c>
      <c r="U13" s="1">
        <v>19</v>
      </c>
      <c r="V13" s="1">
        <v>268</v>
      </c>
      <c r="W13" s="1" t="s">
        <v>69</v>
      </c>
      <c r="X13" t="s">
        <v>68</v>
      </c>
      <c r="Y13" s="1" t="s">
        <v>46</v>
      </c>
    </row>
    <row r="14" spans="2:25">
      <c r="B14" s="1" t="s">
        <v>35</v>
      </c>
      <c r="C14" s="1">
        <v>8</v>
      </c>
      <c r="D14" s="1">
        <v>0.29599999999999999</v>
      </c>
      <c r="E14" s="1">
        <v>6</v>
      </c>
      <c r="F14" s="1">
        <v>3</v>
      </c>
      <c r="G14" s="1">
        <v>5</v>
      </c>
      <c r="H14" s="1">
        <v>17</v>
      </c>
      <c r="I14" s="1">
        <v>17</v>
      </c>
      <c r="J14" s="1">
        <v>26.5</v>
      </c>
      <c r="K14" s="1">
        <v>25</v>
      </c>
      <c r="L14" s="1">
        <v>1905</v>
      </c>
      <c r="M14" s="1">
        <v>49.76</v>
      </c>
      <c r="N14" s="1">
        <v>2.504</v>
      </c>
      <c r="O14" s="1" t="s">
        <v>21</v>
      </c>
      <c r="P14" s="1">
        <v>7513</v>
      </c>
      <c r="Q14" s="1">
        <v>10180</v>
      </c>
      <c r="R14" s="1">
        <v>156</v>
      </c>
      <c r="S14" s="1">
        <v>27</v>
      </c>
      <c r="T14" s="1">
        <v>4</v>
      </c>
      <c r="U14" s="1">
        <v>30</v>
      </c>
      <c r="V14" s="1">
        <v>263</v>
      </c>
      <c r="W14" s="1" t="s">
        <v>69</v>
      </c>
      <c r="X14" t="s">
        <v>68</v>
      </c>
      <c r="Y14" s="1" t="s">
        <v>50</v>
      </c>
    </row>
    <row r="15" spans="2:25">
      <c r="B15" s="1" t="s">
        <v>36</v>
      </c>
      <c r="C15" s="1">
        <v>5</v>
      </c>
      <c r="D15" s="1">
        <v>0.40699999999999997</v>
      </c>
      <c r="E15" s="1">
        <v>8</v>
      </c>
      <c r="F15" s="1">
        <v>2</v>
      </c>
      <c r="G15" s="1">
        <v>4</v>
      </c>
      <c r="H15" s="1">
        <v>20</v>
      </c>
      <c r="I15" s="1">
        <v>20</v>
      </c>
      <c r="J15" s="1">
        <v>26.6</v>
      </c>
      <c r="K15" s="1">
        <v>42</v>
      </c>
      <c r="L15" s="1">
        <v>1878</v>
      </c>
      <c r="M15" s="1">
        <v>75.010000000000005</v>
      </c>
      <c r="N15" s="1">
        <v>3.476</v>
      </c>
      <c r="O15" s="1" t="s">
        <v>21</v>
      </c>
      <c r="P15" s="1">
        <v>6683</v>
      </c>
      <c r="Q15" s="1">
        <v>9079</v>
      </c>
      <c r="R15" s="1">
        <v>193</v>
      </c>
      <c r="S15" s="1">
        <v>33</v>
      </c>
      <c r="T15" s="1">
        <v>5</v>
      </c>
      <c r="U15" s="1">
        <v>37</v>
      </c>
      <c r="V15" s="1">
        <v>222</v>
      </c>
      <c r="W15" s="1" t="s">
        <v>67</v>
      </c>
      <c r="X15" t="s">
        <v>57</v>
      </c>
      <c r="Y15" s="1" t="s">
        <v>46</v>
      </c>
    </row>
    <row r="16" spans="2:25">
      <c r="B16" s="1" t="s">
        <v>37</v>
      </c>
      <c r="C16" s="1">
        <v>11</v>
      </c>
      <c r="D16" s="1">
        <v>0.05</v>
      </c>
      <c r="E16" s="1">
        <v>5</v>
      </c>
      <c r="F16" s="1">
        <v>4</v>
      </c>
      <c r="G16" s="1">
        <v>5</v>
      </c>
      <c r="H16" s="1">
        <v>15</v>
      </c>
      <c r="I16" s="1">
        <v>18</v>
      </c>
      <c r="J16" s="1">
        <v>26.6</v>
      </c>
      <c r="K16" s="1">
        <v>0</v>
      </c>
      <c r="L16" s="1">
        <v>1861</v>
      </c>
      <c r="M16" s="1">
        <v>1.4</v>
      </c>
      <c r="N16" s="1">
        <v>0.187</v>
      </c>
      <c r="O16" s="1" t="s">
        <v>21</v>
      </c>
      <c r="P16" s="1">
        <v>6194</v>
      </c>
      <c r="Q16" s="1">
        <v>8917</v>
      </c>
      <c r="R16" s="1">
        <v>154</v>
      </c>
      <c r="S16" s="1">
        <v>18</v>
      </c>
      <c r="T16" s="1">
        <v>3</v>
      </c>
      <c r="U16" s="1">
        <v>33</v>
      </c>
      <c r="V16" s="1">
        <v>247</v>
      </c>
      <c r="W16" s="1" t="s">
        <v>69</v>
      </c>
      <c r="X16" t="s">
        <v>67</v>
      </c>
      <c r="Y16" s="1" t="s">
        <v>46</v>
      </c>
    </row>
    <row r="17" spans="2:25">
      <c r="B17" s="1" t="s">
        <v>38</v>
      </c>
      <c r="C17" s="1">
        <v>12</v>
      </c>
      <c r="D17" s="1">
        <v>0.111</v>
      </c>
      <c r="E17" s="1">
        <v>5</v>
      </c>
      <c r="F17" s="1">
        <v>3</v>
      </c>
      <c r="G17" s="1">
        <v>7</v>
      </c>
      <c r="H17" s="1">
        <v>16</v>
      </c>
      <c r="I17" s="1">
        <v>22</v>
      </c>
      <c r="J17" s="1">
        <v>26.7</v>
      </c>
      <c r="K17" s="1">
        <v>20</v>
      </c>
      <c r="L17" s="1">
        <v>1874</v>
      </c>
      <c r="M17" s="1">
        <v>3.72</v>
      </c>
      <c r="N17" s="1">
        <v>0.19800000000000001</v>
      </c>
      <c r="O17" s="1" t="s">
        <v>26</v>
      </c>
      <c r="P17" s="1">
        <v>6185</v>
      </c>
      <c r="Q17" s="1">
        <v>8922</v>
      </c>
      <c r="R17" s="1">
        <v>164</v>
      </c>
      <c r="S17" s="1">
        <v>31</v>
      </c>
      <c r="T17" s="1">
        <v>3</v>
      </c>
      <c r="U17" s="1">
        <v>37</v>
      </c>
      <c r="V17" s="1">
        <v>287</v>
      </c>
      <c r="W17" s="1" t="s">
        <v>72</v>
      </c>
      <c r="X17" t="s">
        <v>69</v>
      </c>
      <c r="Y17" s="1" t="s">
        <v>51</v>
      </c>
    </row>
    <row r="18" spans="2:25">
      <c r="B18" s="1" t="s">
        <v>39</v>
      </c>
      <c r="C18" s="1">
        <v>3</v>
      </c>
      <c r="D18" s="1">
        <v>0.05</v>
      </c>
      <c r="E18" s="1">
        <v>8</v>
      </c>
      <c r="F18" s="1">
        <v>6</v>
      </c>
      <c r="G18" s="1">
        <v>1</v>
      </c>
      <c r="H18" s="1">
        <v>29</v>
      </c>
      <c r="I18" s="1">
        <v>11</v>
      </c>
      <c r="J18" s="1">
        <v>27.1</v>
      </c>
      <c r="K18" s="1">
        <v>11</v>
      </c>
      <c r="L18" s="1">
        <v>1892</v>
      </c>
      <c r="M18" s="1">
        <v>2.5009999999999999</v>
      </c>
      <c r="N18" s="1">
        <v>0.20200000000000001</v>
      </c>
      <c r="O18" s="1" t="s">
        <v>26</v>
      </c>
      <c r="P18" s="1">
        <v>6221</v>
      </c>
      <c r="Q18" s="1">
        <v>9058</v>
      </c>
      <c r="R18" s="1">
        <v>218</v>
      </c>
      <c r="S18" s="1">
        <v>34</v>
      </c>
      <c r="T18" s="1">
        <v>7</v>
      </c>
      <c r="U18" s="1">
        <v>25</v>
      </c>
      <c r="V18" s="1">
        <v>250</v>
      </c>
      <c r="W18" s="1" t="s">
        <v>68</v>
      </c>
      <c r="X18" t="s">
        <v>71</v>
      </c>
      <c r="Y18" s="1" t="s">
        <v>48</v>
      </c>
    </row>
    <row r="19" spans="2:25">
      <c r="B19" s="1" t="s">
        <v>40</v>
      </c>
      <c r="C19" s="1">
        <v>6</v>
      </c>
      <c r="D19" s="1">
        <v>0.154</v>
      </c>
      <c r="E19" s="1">
        <v>6</v>
      </c>
      <c r="F19" s="1">
        <v>4</v>
      </c>
      <c r="G19" s="1">
        <v>4</v>
      </c>
      <c r="H19" s="1">
        <v>28</v>
      </c>
      <c r="I19" s="1">
        <v>17</v>
      </c>
      <c r="J19" s="1">
        <v>27.1</v>
      </c>
      <c r="K19" s="1">
        <v>45</v>
      </c>
      <c r="L19" s="1">
        <v>1892</v>
      </c>
      <c r="M19" s="1">
        <v>39.14</v>
      </c>
      <c r="N19" s="1">
        <v>3.0950000000000002</v>
      </c>
      <c r="O19" s="1" t="s">
        <v>21</v>
      </c>
      <c r="P19" s="1">
        <v>8454</v>
      </c>
      <c r="Q19" s="1">
        <v>11203</v>
      </c>
      <c r="R19" s="1">
        <v>240</v>
      </c>
      <c r="S19" s="1">
        <v>29</v>
      </c>
      <c r="T19" s="1">
        <v>4</v>
      </c>
      <c r="U19" s="1">
        <v>12</v>
      </c>
      <c r="V19" s="1">
        <v>201</v>
      </c>
      <c r="W19" s="1" t="s">
        <v>67</v>
      </c>
      <c r="X19" t="s">
        <v>68</v>
      </c>
      <c r="Y19" s="1" t="s">
        <v>52</v>
      </c>
    </row>
    <row r="20" spans="2:25">
      <c r="B20" s="1" t="s">
        <v>41</v>
      </c>
      <c r="C20" s="1">
        <v>4</v>
      </c>
      <c r="D20" s="1">
        <v>0.2</v>
      </c>
      <c r="E20" s="1">
        <v>9</v>
      </c>
      <c r="F20" s="1">
        <v>2</v>
      </c>
      <c r="G20" s="1">
        <v>4</v>
      </c>
      <c r="H20" s="1">
        <v>31</v>
      </c>
      <c r="I20" s="1">
        <v>21</v>
      </c>
      <c r="J20" s="1">
        <v>27.2</v>
      </c>
      <c r="K20" s="1">
        <v>17</v>
      </c>
      <c r="L20" s="1">
        <v>1882</v>
      </c>
      <c r="M20" s="1">
        <v>23.71</v>
      </c>
      <c r="N20" s="1">
        <v>2.13</v>
      </c>
      <c r="O20" s="1" t="s">
        <v>26</v>
      </c>
      <c r="P20" s="1">
        <v>7464</v>
      </c>
      <c r="Q20" s="1">
        <v>10199</v>
      </c>
      <c r="R20" s="1">
        <v>221</v>
      </c>
      <c r="S20" s="1">
        <v>25</v>
      </c>
      <c r="T20" s="1">
        <v>4</v>
      </c>
      <c r="U20" s="1">
        <v>26</v>
      </c>
      <c r="V20" s="1">
        <v>232</v>
      </c>
      <c r="W20" s="1" t="s">
        <v>68</v>
      </c>
      <c r="X20" t="s">
        <v>69</v>
      </c>
      <c r="Y20" s="1" t="s">
        <v>53</v>
      </c>
    </row>
    <row r="21" spans="2:25">
      <c r="B21" s="1" t="s">
        <v>42</v>
      </c>
      <c r="C21" s="1">
        <v>16</v>
      </c>
      <c r="D21" s="1">
        <v>0.08</v>
      </c>
      <c r="E21" s="1">
        <v>4</v>
      </c>
      <c r="F21" s="1">
        <v>2</v>
      </c>
      <c r="G21" s="1">
        <v>9</v>
      </c>
      <c r="H21" s="1">
        <v>12</v>
      </c>
      <c r="I21" s="1">
        <v>17</v>
      </c>
      <c r="J21" s="1">
        <v>27.6</v>
      </c>
      <c r="K21" s="1">
        <v>4</v>
      </c>
      <c r="L21" s="1">
        <v>1895</v>
      </c>
      <c r="M21" s="1">
        <v>2.76</v>
      </c>
      <c r="N21" s="1">
        <v>0.374</v>
      </c>
      <c r="O21" s="1" t="s">
        <v>21</v>
      </c>
      <c r="P21" s="1">
        <v>6261</v>
      </c>
      <c r="Q21" s="1">
        <v>8931</v>
      </c>
      <c r="R21" s="1">
        <v>203</v>
      </c>
      <c r="S21" s="1">
        <v>25</v>
      </c>
      <c r="T21" s="1">
        <v>3</v>
      </c>
      <c r="U21" s="1">
        <v>19</v>
      </c>
      <c r="V21" s="1">
        <v>237</v>
      </c>
      <c r="W21" s="1" t="s">
        <v>72</v>
      </c>
      <c r="X21" t="s">
        <v>69</v>
      </c>
      <c r="Y21" s="1" t="s">
        <v>46</v>
      </c>
    </row>
    <row r="22" spans="2:25">
      <c r="B22" s="1" t="s">
        <v>43</v>
      </c>
      <c r="C22" s="1">
        <v>9</v>
      </c>
      <c r="D22" s="1">
        <v>0.17899999999999999</v>
      </c>
      <c r="E22" s="1">
        <v>5</v>
      </c>
      <c r="F22" s="1">
        <v>4</v>
      </c>
      <c r="G22" s="1">
        <v>6</v>
      </c>
      <c r="H22" s="1">
        <v>24</v>
      </c>
      <c r="I22" s="1">
        <v>26</v>
      </c>
      <c r="J22" s="1">
        <v>27.8</v>
      </c>
      <c r="K22" s="1">
        <v>0</v>
      </c>
      <c r="L22" s="1">
        <v>1879</v>
      </c>
      <c r="M22" s="1">
        <v>0.9</v>
      </c>
      <c r="N22" s="1">
        <v>0.123</v>
      </c>
      <c r="O22" s="1" t="s">
        <v>21</v>
      </c>
      <c r="P22" s="1">
        <v>5896</v>
      </c>
      <c r="Q22" s="1">
        <v>8666</v>
      </c>
      <c r="R22" s="1">
        <v>182</v>
      </c>
      <c r="S22" s="1">
        <v>22</v>
      </c>
      <c r="T22" s="1">
        <v>3</v>
      </c>
      <c r="U22" s="1">
        <v>36</v>
      </c>
      <c r="V22" s="1">
        <v>248</v>
      </c>
      <c r="W22" s="1" t="s">
        <v>68</v>
      </c>
      <c r="X22" t="s">
        <v>71</v>
      </c>
      <c r="Y22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Z72"/>
  <sheetViews>
    <sheetView topLeftCell="H1" zoomScale="80" workbookViewId="0">
      <selection activeCell="Y1" sqref="Y1:Y21"/>
    </sheetView>
  </sheetViews>
  <sheetFormatPr defaultColWidth="12.6640625" defaultRowHeight="15.75" customHeight="1"/>
  <cols>
    <col min="2" max="2" width="19" customWidth="1"/>
    <col min="9" max="9" width="12.6640625" customWidth="1"/>
    <col min="12" max="12" width="20.88671875" customWidth="1"/>
  </cols>
  <sheetData>
    <row r="1" spans="2:26" ht="13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74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65</v>
      </c>
      <c r="X1" s="1" t="s">
        <v>66</v>
      </c>
      <c r="Y1" s="1" t="s">
        <v>44</v>
      </c>
      <c r="Z1" s="1"/>
    </row>
    <row r="2" spans="2:26" ht="15.75" customHeight="1">
      <c r="B2" s="2" t="s">
        <v>45</v>
      </c>
      <c r="C2" s="3">
        <f t="shared" ref="C2:C21" si="0">VLOOKUP($B2,$B$53:$H$72,2,FALSE)</f>
        <v>1</v>
      </c>
      <c r="D2" s="1">
        <v>0.25900000000000001</v>
      </c>
      <c r="E2" s="4">
        <f t="shared" ref="E2:E21" si="1">VLOOKUP($B2,$B$53:$H$72,3,FALSE)</f>
        <v>12</v>
      </c>
      <c r="F2" s="4">
        <f t="shared" ref="F2:F21" si="2">VLOOKUP($B2,$B$53:$H$72,4,FALSE)</f>
        <v>1</v>
      </c>
      <c r="G2" s="4">
        <f t="shared" ref="G2:G21" si="3">VLOOKUP($B2,$B$53:$H$72,5,FALSE)</f>
        <v>1</v>
      </c>
      <c r="H2" s="4">
        <f t="shared" ref="H2:H21" si="4">VLOOKUP($B2,$B$53:$H$72,6,FALSE)</f>
        <v>33</v>
      </c>
      <c r="I2" s="4">
        <f t="shared" ref="I2:I21" si="5">VLOOKUP($B2,$B$53:$H$72,7,FALSE)</f>
        <v>11</v>
      </c>
      <c r="J2" s="5">
        <v>24</v>
      </c>
      <c r="K2" s="6">
        <v>31</v>
      </c>
      <c r="L2" s="7">
        <v>1886</v>
      </c>
      <c r="M2" s="1">
        <v>37.729999999999997</v>
      </c>
      <c r="N2" s="1">
        <v>2.2879999999999998</v>
      </c>
      <c r="O2" s="1" t="s">
        <v>21</v>
      </c>
      <c r="P2" s="1">
        <v>7277</v>
      </c>
      <c r="Q2" s="8">
        <f t="shared" ref="Q2:Q21" si="6">VLOOKUP($B2,$D$30:$E$49,2,FALSE)</f>
        <v>9863</v>
      </c>
      <c r="R2" s="1">
        <f t="shared" ref="R2:R21" si="7">VLOOKUP($B2,$L$30:$M$49,2,FALSE)</f>
        <v>222</v>
      </c>
      <c r="S2" s="1">
        <f t="shared" ref="S2:S21" si="8">VLOOKUP($B2,$H$30:$I$49,2,FALSE)</f>
        <v>19</v>
      </c>
      <c r="T2" s="1">
        <f t="shared" ref="T2:T21" si="9">VLOOKUP($B2,$Q$30:$R$49,2,FALSE)</f>
        <v>7</v>
      </c>
      <c r="U2" s="1">
        <f t="shared" ref="U2:U21" si="10">VLOOKUP($B2,$T$30:$U$49,2,FALSE)</f>
        <v>23</v>
      </c>
      <c r="V2" s="1">
        <f t="shared" ref="V2:V21" si="11">VLOOKUP($B2,$X$30:$Y$49,2,FALSE)</f>
        <v>206</v>
      </c>
      <c r="W2" s="1" t="s">
        <v>67</v>
      </c>
      <c r="X2" t="s">
        <v>68</v>
      </c>
      <c r="Y2" s="1" t="s">
        <v>46</v>
      </c>
      <c r="Z2" s="2"/>
    </row>
    <row r="3" spans="2:26" ht="15.75" customHeight="1">
      <c r="B3" s="9" t="s">
        <v>22</v>
      </c>
      <c r="C3" s="3">
        <f t="shared" si="0"/>
        <v>19</v>
      </c>
      <c r="D3" s="1">
        <v>0.23799999999999999</v>
      </c>
      <c r="E3" s="4">
        <f t="shared" si="1"/>
        <v>3</v>
      </c>
      <c r="F3" s="4">
        <f t="shared" si="2"/>
        <v>3</v>
      </c>
      <c r="G3" s="4">
        <f t="shared" si="3"/>
        <v>9</v>
      </c>
      <c r="H3" s="4">
        <f t="shared" si="4"/>
        <v>13</v>
      </c>
      <c r="I3" s="4">
        <f t="shared" si="5"/>
        <v>27</v>
      </c>
      <c r="J3" s="5">
        <v>24.3</v>
      </c>
      <c r="K3" s="6">
        <v>1</v>
      </c>
      <c r="L3" s="6">
        <v>1885</v>
      </c>
      <c r="M3" s="1">
        <v>3.04</v>
      </c>
      <c r="N3" s="1">
        <v>0.153</v>
      </c>
      <c r="O3" s="1" t="s">
        <v>23</v>
      </c>
      <c r="P3" s="1">
        <v>5875</v>
      </c>
      <c r="Q3" s="8">
        <f t="shared" si="6"/>
        <v>8889</v>
      </c>
      <c r="R3" s="1">
        <f t="shared" si="7"/>
        <v>173</v>
      </c>
      <c r="S3" s="1">
        <f t="shared" si="8"/>
        <v>18</v>
      </c>
      <c r="T3" s="1">
        <f t="shared" si="9"/>
        <v>1</v>
      </c>
      <c r="U3" s="1">
        <f t="shared" si="10"/>
        <v>24</v>
      </c>
      <c r="V3" s="1">
        <f t="shared" si="11"/>
        <v>290</v>
      </c>
      <c r="W3" s="1" t="s">
        <v>68</v>
      </c>
      <c r="X3" t="s">
        <v>67</v>
      </c>
      <c r="Y3" s="1" t="s">
        <v>47</v>
      </c>
      <c r="Z3" s="9"/>
    </row>
    <row r="4" spans="2:26" ht="15.75" customHeight="1">
      <c r="B4" s="10" t="s">
        <v>24</v>
      </c>
      <c r="C4" s="3">
        <f t="shared" si="0"/>
        <v>15</v>
      </c>
      <c r="D4" s="1">
        <v>0.115</v>
      </c>
      <c r="E4" s="4">
        <f t="shared" si="1"/>
        <v>4</v>
      </c>
      <c r="F4" s="4">
        <f t="shared" si="2"/>
        <v>3</v>
      </c>
      <c r="G4" s="4">
        <f t="shared" si="3"/>
        <v>7</v>
      </c>
      <c r="H4" s="4">
        <f t="shared" si="4"/>
        <v>22</v>
      </c>
      <c r="I4" s="4">
        <f t="shared" si="5"/>
        <v>26</v>
      </c>
      <c r="J4" s="5">
        <v>25</v>
      </c>
      <c r="K4" s="6">
        <v>7</v>
      </c>
      <c r="L4" s="6">
        <v>1919</v>
      </c>
      <c r="M4" s="1">
        <v>0.92</v>
      </c>
      <c r="N4" s="1">
        <v>0.20899999999999999</v>
      </c>
      <c r="O4" s="1" t="s">
        <v>21</v>
      </c>
      <c r="P4" s="1">
        <v>6099</v>
      </c>
      <c r="Q4" s="8">
        <f t="shared" si="6"/>
        <v>8959</v>
      </c>
      <c r="R4" s="1">
        <f t="shared" si="7"/>
        <v>182</v>
      </c>
      <c r="S4" s="1">
        <f t="shared" si="8"/>
        <v>19</v>
      </c>
      <c r="T4" s="1">
        <f t="shared" si="9"/>
        <v>2</v>
      </c>
      <c r="U4" s="1">
        <f t="shared" si="10"/>
        <v>25</v>
      </c>
      <c r="V4" s="1">
        <f t="shared" si="11"/>
        <v>330</v>
      </c>
      <c r="W4" s="1" t="s">
        <v>68</v>
      </c>
      <c r="X4" t="s">
        <v>69</v>
      </c>
      <c r="Y4" s="1" t="s">
        <v>46</v>
      </c>
      <c r="Z4" s="10"/>
    </row>
    <row r="5" spans="2:26" ht="15.75" customHeight="1">
      <c r="B5" s="9" t="s">
        <v>25</v>
      </c>
      <c r="C5" s="3">
        <f t="shared" si="0"/>
        <v>10</v>
      </c>
      <c r="D5" s="1">
        <v>0.05</v>
      </c>
      <c r="E5" s="4">
        <f t="shared" si="1"/>
        <v>4</v>
      </c>
      <c r="F5" s="4">
        <f t="shared" si="2"/>
        <v>7</v>
      </c>
      <c r="G5" s="4">
        <f t="shared" si="3"/>
        <v>4</v>
      </c>
      <c r="H5" s="4">
        <f t="shared" si="4"/>
        <v>23</v>
      </c>
      <c r="I5" s="4">
        <f t="shared" si="5"/>
        <v>25</v>
      </c>
      <c r="J5" s="5">
        <v>25.4</v>
      </c>
      <c r="K5" s="6">
        <v>0</v>
      </c>
      <c r="L5" s="6">
        <v>1889</v>
      </c>
      <c r="M5" s="1">
        <v>0.32</v>
      </c>
      <c r="N5" s="1">
        <v>0.62</v>
      </c>
      <c r="O5" s="1" t="s">
        <v>26</v>
      </c>
      <c r="P5" s="1">
        <v>5575</v>
      </c>
      <c r="Q5" s="8">
        <f t="shared" si="6"/>
        <v>8319</v>
      </c>
      <c r="R5" s="1">
        <f t="shared" si="7"/>
        <v>156</v>
      </c>
      <c r="S5" s="1">
        <f t="shared" si="8"/>
        <v>26</v>
      </c>
      <c r="T5" s="1">
        <f t="shared" si="9"/>
        <v>4</v>
      </c>
      <c r="U5" s="1">
        <f t="shared" si="10"/>
        <v>21</v>
      </c>
      <c r="V5" s="1">
        <f t="shared" si="11"/>
        <v>225</v>
      </c>
      <c r="W5" s="1" t="s">
        <v>67</v>
      </c>
      <c r="X5" t="s">
        <v>68</v>
      </c>
      <c r="Y5" s="1" t="s">
        <v>48</v>
      </c>
      <c r="Z5" s="9"/>
    </row>
    <row r="6" spans="2:26" ht="15.75" customHeight="1">
      <c r="B6" s="10" t="s">
        <v>27</v>
      </c>
      <c r="C6" s="3">
        <f t="shared" si="0"/>
        <v>18</v>
      </c>
      <c r="D6" s="1">
        <v>0.05</v>
      </c>
      <c r="E6" s="4">
        <f t="shared" si="1"/>
        <v>3</v>
      </c>
      <c r="F6" s="4">
        <f t="shared" si="2"/>
        <v>4</v>
      </c>
      <c r="G6" s="4">
        <f t="shared" si="3"/>
        <v>8</v>
      </c>
      <c r="H6" s="4">
        <f t="shared" si="4"/>
        <v>11</v>
      </c>
      <c r="I6" s="4">
        <f t="shared" si="5"/>
        <v>30</v>
      </c>
      <c r="J6" s="5">
        <v>25.6</v>
      </c>
      <c r="K6" s="6">
        <v>9</v>
      </c>
      <c r="L6" s="6">
        <v>1877</v>
      </c>
      <c r="M6" s="1">
        <v>0.39</v>
      </c>
      <c r="N6" s="1">
        <v>0.33200000000000002</v>
      </c>
      <c r="O6" s="1" t="s">
        <v>26</v>
      </c>
      <c r="P6" s="1">
        <v>5291</v>
      </c>
      <c r="Q6" s="8">
        <f t="shared" si="6"/>
        <v>7965</v>
      </c>
      <c r="R6" s="1">
        <f t="shared" si="7"/>
        <v>147</v>
      </c>
      <c r="S6" s="1">
        <f t="shared" si="8"/>
        <v>23</v>
      </c>
      <c r="T6" s="1">
        <f t="shared" si="9"/>
        <v>4</v>
      </c>
      <c r="U6" s="1">
        <f t="shared" si="10"/>
        <v>36</v>
      </c>
      <c r="V6" s="1">
        <f t="shared" si="11"/>
        <v>251</v>
      </c>
      <c r="W6" s="1" t="s">
        <v>67</v>
      </c>
      <c r="X6" t="s">
        <v>68</v>
      </c>
      <c r="Y6" s="1" t="s">
        <v>48</v>
      </c>
      <c r="Z6" s="10"/>
    </row>
    <row r="7" spans="2:26" ht="15.75" customHeight="1">
      <c r="B7" s="10" t="s">
        <v>28</v>
      </c>
      <c r="C7" s="3">
        <f t="shared" si="0"/>
        <v>20</v>
      </c>
      <c r="D7" s="1">
        <v>0.05</v>
      </c>
      <c r="E7" s="4">
        <f t="shared" si="1"/>
        <v>2</v>
      </c>
      <c r="F7" s="4">
        <f t="shared" si="2"/>
        <v>4</v>
      </c>
      <c r="G7" s="4">
        <f t="shared" si="3"/>
        <v>9</v>
      </c>
      <c r="H7" s="4">
        <f t="shared" si="4"/>
        <v>8</v>
      </c>
      <c r="I7" s="4">
        <f t="shared" si="5"/>
        <v>24</v>
      </c>
      <c r="J7" s="5">
        <v>25.7</v>
      </c>
      <c r="K7" s="6">
        <v>9</v>
      </c>
      <c r="L7" s="6">
        <v>1877</v>
      </c>
      <c r="M7" s="1">
        <v>2.44</v>
      </c>
      <c r="N7" s="1">
        <v>0.17599999999999999</v>
      </c>
      <c r="O7" s="1" t="s">
        <v>29</v>
      </c>
      <c r="P7" s="1">
        <v>6544</v>
      </c>
      <c r="Q7" s="8">
        <f t="shared" si="6"/>
        <v>9338</v>
      </c>
      <c r="R7" s="1">
        <f t="shared" si="7"/>
        <v>177</v>
      </c>
      <c r="S7" s="1">
        <f t="shared" si="8"/>
        <v>24</v>
      </c>
      <c r="T7" s="1">
        <f t="shared" si="9"/>
        <v>4</v>
      </c>
      <c r="U7" s="1">
        <f t="shared" si="10"/>
        <v>29</v>
      </c>
      <c r="V7" s="1">
        <f t="shared" si="11"/>
        <v>267</v>
      </c>
      <c r="W7" s="1" t="s">
        <v>57</v>
      </c>
      <c r="X7" t="s">
        <v>71</v>
      </c>
      <c r="Y7" s="1" t="s">
        <v>47</v>
      </c>
      <c r="Z7" s="10"/>
    </row>
    <row r="8" spans="2:26" ht="15.75" customHeight="1">
      <c r="B8" s="9" t="s">
        <v>30</v>
      </c>
      <c r="C8" s="3">
        <f t="shared" si="0"/>
        <v>17</v>
      </c>
      <c r="D8" s="1">
        <v>0.08</v>
      </c>
      <c r="E8" s="4">
        <f t="shared" si="1"/>
        <v>3</v>
      </c>
      <c r="F8" s="4">
        <f t="shared" si="2"/>
        <v>5</v>
      </c>
      <c r="G8" s="4">
        <f t="shared" si="3"/>
        <v>7</v>
      </c>
      <c r="H8" s="4">
        <f t="shared" si="4"/>
        <v>11</v>
      </c>
      <c r="I8" s="4">
        <f t="shared" si="5"/>
        <v>17</v>
      </c>
      <c r="J8" s="5">
        <v>25.8</v>
      </c>
      <c r="K8" s="6">
        <v>15</v>
      </c>
      <c r="L8" s="6">
        <v>1878</v>
      </c>
      <c r="M8" s="1">
        <v>3.71</v>
      </c>
      <c r="N8" s="1">
        <v>0.39200000000000002</v>
      </c>
      <c r="O8" s="1" t="s">
        <v>26</v>
      </c>
      <c r="P8" s="1">
        <v>5878</v>
      </c>
      <c r="Q8" s="8">
        <f t="shared" si="6"/>
        <v>8764</v>
      </c>
      <c r="R8" s="1">
        <f t="shared" si="7"/>
        <v>157</v>
      </c>
      <c r="S8" s="1">
        <f t="shared" si="8"/>
        <v>27</v>
      </c>
      <c r="T8" s="1">
        <f t="shared" si="9"/>
        <v>4</v>
      </c>
      <c r="U8" s="1">
        <f t="shared" si="10"/>
        <v>33</v>
      </c>
      <c r="V8" s="1">
        <f t="shared" si="11"/>
        <v>290</v>
      </c>
      <c r="W8" s="1" t="s">
        <v>70</v>
      </c>
      <c r="X8" t="s">
        <v>68</v>
      </c>
      <c r="Y8" s="1" t="s">
        <v>48</v>
      </c>
      <c r="Z8" s="9"/>
    </row>
    <row r="9" spans="2:26" ht="15.75" customHeight="1">
      <c r="B9" s="9" t="s">
        <v>31</v>
      </c>
      <c r="C9" s="3">
        <f t="shared" si="0"/>
        <v>14</v>
      </c>
      <c r="D9" s="1">
        <v>0.05</v>
      </c>
      <c r="E9" s="4">
        <f t="shared" si="1"/>
        <v>4</v>
      </c>
      <c r="F9" s="4">
        <f t="shared" si="2"/>
        <v>4</v>
      </c>
      <c r="G9" s="4">
        <f t="shared" si="3"/>
        <v>7</v>
      </c>
      <c r="H9" s="4">
        <f t="shared" si="4"/>
        <v>18</v>
      </c>
      <c r="I9" s="4">
        <f t="shared" si="5"/>
        <v>32</v>
      </c>
      <c r="J9" s="5">
        <v>26.2</v>
      </c>
      <c r="K9" s="6">
        <v>0</v>
      </c>
      <c r="L9" s="6">
        <v>1899</v>
      </c>
      <c r="M9" s="1">
        <v>0.43</v>
      </c>
      <c r="N9" s="1">
        <v>0.22600000000000001</v>
      </c>
      <c r="O9" s="1" t="s">
        <v>21</v>
      </c>
      <c r="P9" s="1">
        <v>5290</v>
      </c>
      <c r="Q9" s="8">
        <f t="shared" si="6"/>
        <v>8004</v>
      </c>
      <c r="R9" s="1">
        <f t="shared" si="7"/>
        <v>122</v>
      </c>
      <c r="S9" s="1">
        <f t="shared" si="8"/>
        <v>12</v>
      </c>
      <c r="T9" s="1">
        <f t="shared" si="9"/>
        <v>4</v>
      </c>
      <c r="U9" s="1">
        <f t="shared" si="10"/>
        <v>24</v>
      </c>
      <c r="V9" s="1">
        <f t="shared" si="11"/>
        <v>249</v>
      </c>
      <c r="W9" s="1" t="s">
        <v>67</v>
      </c>
      <c r="X9" t="s">
        <v>71</v>
      </c>
      <c r="Y9" s="1" t="s">
        <v>46</v>
      </c>
      <c r="Z9" s="9"/>
    </row>
    <row r="10" spans="2:26" ht="15.75" customHeight="1">
      <c r="B10" s="10" t="s">
        <v>32</v>
      </c>
      <c r="C10" s="3">
        <f t="shared" si="0"/>
        <v>2</v>
      </c>
      <c r="D10" s="1">
        <v>0.125</v>
      </c>
      <c r="E10" s="4">
        <f t="shared" si="1"/>
        <v>10</v>
      </c>
      <c r="F10" s="4">
        <f t="shared" si="2"/>
        <v>2</v>
      </c>
      <c r="G10" s="4">
        <f t="shared" si="3"/>
        <v>2</v>
      </c>
      <c r="H10" s="4">
        <f t="shared" si="4"/>
        <v>40</v>
      </c>
      <c r="I10" s="4">
        <f t="shared" si="5"/>
        <v>14</v>
      </c>
      <c r="J10" s="5">
        <v>26.4</v>
      </c>
      <c r="K10" s="6">
        <v>23</v>
      </c>
      <c r="L10" s="6">
        <v>1880</v>
      </c>
      <c r="M10" s="1">
        <v>40.715000000000003</v>
      </c>
      <c r="N10" s="1">
        <v>2.99</v>
      </c>
      <c r="O10" s="1" t="s">
        <v>26</v>
      </c>
      <c r="P10" s="1">
        <v>9550</v>
      </c>
      <c r="Q10" s="8">
        <f t="shared" si="6"/>
        <v>11768</v>
      </c>
      <c r="R10" s="1">
        <f t="shared" si="7"/>
        <v>247</v>
      </c>
      <c r="S10" s="1">
        <f t="shared" si="8"/>
        <v>21</v>
      </c>
      <c r="T10" s="1">
        <f t="shared" si="9"/>
        <v>6</v>
      </c>
      <c r="U10" s="1">
        <f t="shared" si="10"/>
        <v>11</v>
      </c>
      <c r="V10" s="1">
        <f t="shared" si="11"/>
        <v>175</v>
      </c>
      <c r="W10" s="1" t="s">
        <v>69</v>
      </c>
      <c r="X10" t="s">
        <v>68</v>
      </c>
      <c r="Y10" s="1" t="s">
        <v>48</v>
      </c>
      <c r="Z10" s="10"/>
    </row>
    <row r="11" spans="2:26" ht="15.75" customHeight="1">
      <c r="B11" s="9" t="s">
        <v>33</v>
      </c>
      <c r="C11" s="3">
        <f t="shared" si="0"/>
        <v>7</v>
      </c>
      <c r="D11" s="1">
        <v>7.6999999999999999E-2</v>
      </c>
      <c r="E11" s="4">
        <f t="shared" si="1"/>
        <v>6</v>
      </c>
      <c r="F11" s="4">
        <f t="shared" si="2"/>
        <v>3</v>
      </c>
      <c r="G11" s="4">
        <f t="shared" si="3"/>
        <v>5</v>
      </c>
      <c r="H11" s="4">
        <f t="shared" si="4"/>
        <v>23</v>
      </c>
      <c r="I11" s="4">
        <f t="shared" si="5"/>
        <v>19</v>
      </c>
      <c r="J11" s="5">
        <v>26.5</v>
      </c>
      <c r="K11" s="6">
        <v>0</v>
      </c>
      <c r="L11" s="6">
        <v>1901</v>
      </c>
      <c r="M11" s="1">
        <v>0.56999999999999995</v>
      </c>
      <c r="N11" s="1">
        <v>0.14899999999999999</v>
      </c>
      <c r="O11" s="1" t="s">
        <v>21</v>
      </c>
      <c r="P11" s="1">
        <v>6951</v>
      </c>
      <c r="Q11" s="8">
        <f t="shared" si="6"/>
        <v>9480</v>
      </c>
      <c r="R11" s="1">
        <f t="shared" si="7"/>
        <v>195</v>
      </c>
      <c r="S11" s="1">
        <f t="shared" si="8"/>
        <v>23</v>
      </c>
      <c r="T11" s="1">
        <f t="shared" si="9"/>
        <v>4</v>
      </c>
      <c r="U11" s="1">
        <f t="shared" si="10"/>
        <v>19</v>
      </c>
      <c r="V11" s="1">
        <f t="shared" si="11"/>
        <v>242</v>
      </c>
      <c r="W11" s="1" t="s">
        <v>69</v>
      </c>
      <c r="X11" t="s">
        <v>68</v>
      </c>
      <c r="Y11" s="1" t="s">
        <v>49</v>
      </c>
      <c r="Z11" s="9"/>
    </row>
    <row r="12" spans="2:26" ht="15.75" customHeight="1">
      <c r="B12" s="10" t="s">
        <v>34</v>
      </c>
      <c r="C12" s="3">
        <f t="shared" si="0"/>
        <v>13</v>
      </c>
      <c r="D12" s="1">
        <v>7.6999999999999999E-2</v>
      </c>
      <c r="E12" s="4">
        <f t="shared" si="1"/>
        <v>5</v>
      </c>
      <c r="F12" s="4">
        <f t="shared" si="2"/>
        <v>2</v>
      </c>
      <c r="G12" s="4">
        <f t="shared" si="3"/>
        <v>8</v>
      </c>
      <c r="H12" s="4">
        <f t="shared" si="4"/>
        <v>25</v>
      </c>
      <c r="I12" s="4">
        <f t="shared" si="5"/>
        <v>25</v>
      </c>
      <c r="J12" s="5">
        <v>26.5</v>
      </c>
      <c r="K12" s="6">
        <v>5</v>
      </c>
      <c r="L12" s="6">
        <v>1884</v>
      </c>
      <c r="M12" s="1">
        <v>6.8869999999999996</v>
      </c>
      <c r="N12" s="1">
        <v>0.35499999999999998</v>
      </c>
      <c r="O12" s="1" t="s">
        <v>21</v>
      </c>
      <c r="P12" s="1">
        <v>7559</v>
      </c>
      <c r="Q12" s="8">
        <f t="shared" si="6"/>
        <v>10210</v>
      </c>
      <c r="R12" s="1">
        <f t="shared" si="7"/>
        <v>169</v>
      </c>
      <c r="S12" s="1">
        <f t="shared" si="8"/>
        <v>22</v>
      </c>
      <c r="T12" s="1">
        <f t="shared" si="9"/>
        <v>6</v>
      </c>
      <c r="U12" s="1">
        <f t="shared" si="10"/>
        <v>19</v>
      </c>
      <c r="V12" s="1">
        <f t="shared" si="11"/>
        <v>268</v>
      </c>
      <c r="W12" s="1" t="s">
        <v>70</v>
      </c>
      <c r="X12" t="s">
        <v>68</v>
      </c>
      <c r="Y12" s="1" t="s">
        <v>46</v>
      </c>
      <c r="Z12" s="10"/>
    </row>
    <row r="13" spans="2:26" ht="15.75" customHeight="1">
      <c r="B13" s="9" t="s">
        <v>35</v>
      </c>
      <c r="C13" s="3">
        <f t="shared" si="0"/>
        <v>8</v>
      </c>
      <c r="D13" s="1">
        <v>0.29599999999999999</v>
      </c>
      <c r="E13" s="4">
        <f t="shared" si="1"/>
        <v>6</v>
      </c>
      <c r="F13" s="4">
        <f t="shared" si="2"/>
        <v>3</v>
      </c>
      <c r="G13" s="4">
        <f t="shared" si="3"/>
        <v>5</v>
      </c>
      <c r="H13" s="4">
        <f t="shared" si="4"/>
        <v>17</v>
      </c>
      <c r="I13" s="4">
        <f t="shared" si="5"/>
        <v>17</v>
      </c>
      <c r="J13" s="5">
        <v>26.5</v>
      </c>
      <c r="K13" s="6">
        <v>25</v>
      </c>
      <c r="L13" s="6">
        <v>1905</v>
      </c>
      <c r="M13" s="1">
        <v>49.76</v>
      </c>
      <c r="N13" s="1">
        <v>2.504</v>
      </c>
      <c r="O13" s="1" t="s">
        <v>21</v>
      </c>
      <c r="P13" s="1">
        <v>7513</v>
      </c>
      <c r="Q13" s="8">
        <f t="shared" si="6"/>
        <v>10180</v>
      </c>
      <c r="R13" s="1">
        <f t="shared" si="7"/>
        <v>156</v>
      </c>
      <c r="S13" s="1">
        <f t="shared" si="8"/>
        <v>27</v>
      </c>
      <c r="T13" s="1">
        <f t="shared" si="9"/>
        <v>4</v>
      </c>
      <c r="U13" s="1">
        <f t="shared" si="10"/>
        <v>30</v>
      </c>
      <c r="V13" s="1">
        <f t="shared" si="11"/>
        <v>263</v>
      </c>
      <c r="W13" s="1" t="s">
        <v>69</v>
      </c>
      <c r="X13" t="s">
        <v>68</v>
      </c>
      <c r="Y13" s="1" t="s">
        <v>50</v>
      </c>
      <c r="Z13" s="9"/>
    </row>
    <row r="14" spans="2:26" ht="15.75" customHeight="1">
      <c r="B14" s="10" t="s">
        <v>36</v>
      </c>
      <c r="C14" s="3">
        <f t="shared" si="0"/>
        <v>5</v>
      </c>
      <c r="D14" s="1">
        <v>0.40699999999999997</v>
      </c>
      <c r="E14" s="4">
        <f t="shared" si="1"/>
        <v>8</v>
      </c>
      <c r="F14" s="4">
        <f t="shared" si="2"/>
        <v>2</v>
      </c>
      <c r="G14" s="4">
        <f t="shared" si="3"/>
        <v>4</v>
      </c>
      <c r="H14" s="4">
        <f t="shared" si="4"/>
        <v>20</v>
      </c>
      <c r="I14" s="4">
        <f t="shared" si="5"/>
        <v>20</v>
      </c>
      <c r="J14" s="5">
        <v>26.6</v>
      </c>
      <c r="K14" s="6">
        <v>42</v>
      </c>
      <c r="L14" s="6">
        <v>1878</v>
      </c>
      <c r="M14" s="1">
        <v>75.010000000000005</v>
      </c>
      <c r="N14" s="1">
        <v>3.476</v>
      </c>
      <c r="O14" s="1" t="s">
        <v>21</v>
      </c>
      <c r="P14" s="1">
        <v>6683</v>
      </c>
      <c r="Q14" s="8">
        <f t="shared" si="6"/>
        <v>9079</v>
      </c>
      <c r="R14" s="1">
        <f t="shared" si="7"/>
        <v>193</v>
      </c>
      <c r="S14" s="1">
        <f t="shared" si="8"/>
        <v>33</v>
      </c>
      <c r="T14" s="1">
        <f t="shared" si="9"/>
        <v>5</v>
      </c>
      <c r="U14" s="1">
        <f t="shared" si="10"/>
        <v>37</v>
      </c>
      <c r="V14" s="1">
        <f t="shared" si="11"/>
        <v>222</v>
      </c>
      <c r="W14" s="1" t="s">
        <v>67</v>
      </c>
      <c r="X14" t="s">
        <v>57</v>
      </c>
      <c r="Y14" s="1" t="s">
        <v>46</v>
      </c>
      <c r="Z14" s="10"/>
    </row>
    <row r="15" spans="2:26" ht="15.75" customHeight="1">
      <c r="B15" s="10" t="s">
        <v>37</v>
      </c>
      <c r="C15" s="3">
        <f t="shared" si="0"/>
        <v>11</v>
      </c>
      <c r="D15" s="1">
        <v>0.05</v>
      </c>
      <c r="E15" s="4">
        <f t="shared" si="1"/>
        <v>5</v>
      </c>
      <c r="F15" s="4">
        <f t="shared" si="2"/>
        <v>4</v>
      </c>
      <c r="G15" s="4">
        <f t="shared" si="3"/>
        <v>5</v>
      </c>
      <c r="H15" s="4">
        <f t="shared" si="4"/>
        <v>15</v>
      </c>
      <c r="I15" s="4">
        <f t="shared" si="5"/>
        <v>18</v>
      </c>
      <c r="J15" s="5">
        <v>26.6</v>
      </c>
      <c r="K15" s="6">
        <v>0</v>
      </c>
      <c r="L15" s="6">
        <v>1861</v>
      </c>
      <c r="M15" s="1">
        <v>1.4</v>
      </c>
      <c r="N15" s="1">
        <v>0.187</v>
      </c>
      <c r="O15" s="1" t="s">
        <v>21</v>
      </c>
      <c r="P15" s="1">
        <v>6194</v>
      </c>
      <c r="Q15" s="8">
        <f t="shared" si="6"/>
        <v>8917</v>
      </c>
      <c r="R15" s="1">
        <f t="shared" si="7"/>
        <v>154</v>
      </c>
      <c r="S15" s="1">
        <f t="shared" si="8"/>
        <v>18</v>
      </c>
      <c r="T15" s="1">
        <f t="shared" si="9"/>
        <v>3</v>
      </c>
      <c r="U15" s="1">
        <f t="shared" si="10"/>
        <v>33</v>
      </c>
      <c r="V15" s="1">
        <f t="shared" si="11"/>
        <v>247</v>
      </c>
      <c r="W15" s="1" t="s">
        <v>69</v>
      </c>
      <c r="X15" t="s">
        <v>67</v>
      </c>
      <c r="Y15" s="1" t="s">
        <v>46</v>
      </c>
      <c r="Z15" s="10"/>
    </row>
    <row r="16" spans="2:26" ht="15.75" customHeight="1">
      <c r="B16" s="10" t="s">
        <v>38</v>
      </c>
      <c r="C16" s="3">
        <f t="shared" si="0"/>
        <v>12</v>
      </c>
      <c r="D16" s="1">
        <v>0.111</v>
      </c>
      <c r="E16" s="4">
        <f t="shared" si="1"/>
        <v>5</v>
      </c>
      <c r="F16" s="4">
        <f t="shared" si="2"/>
        <v>3</v>
      </c>
      <c r="G16" s="4">
        <f t="shared" si="3"/>
        <v>7</v>
      </c>
      <c r="H16" s="4">
        <f t="shared" si="4"/>
        <v>16</v>
      </c>
      <c r="I16" s="4">
        <f t="shared" si="5"/>
        <v>22</v>
      </c>
      <c r="J16" s="5">
        <v>26.7</v>
      </c>
      <c r="K16" s="6">
        <v>20</v>
      </c>
      <c r="L16" s="6">
        <v>1874</v>
      </c>
      <c r="M16" s="1">
        <v>3.72</v>
      </c>
      <c r="N16" s="1">
        <v>0.19800000000000001</v>
      </c>
      <c r="O16" s="1" t="s">
        <v>26</v>
      </c>
      <c r="P16" s="1">
        <v>6185</v>
      </c>
      <c r="Q16" s="8">
        <f t="shared" si="6"/>
        <v>8922</v>
      </c>
      <c r="R16" s="1">
        <f t="shared" si="7"/>
        <v>164</v>
      </c>
      <c r="S16" s="1">
        <f t="shared" si="8"/>
        <v>31</v>
      </c>
      <c r="T16" s="1">
        <f t="shared" si="9"/>
        <v>3</v>
      </c>
      <c r="U16" s="1">
        <f t="shared" si="10"/>
        <v>37</v>
      </c>
      <c r="V16" s="1">
        <f t="shared" si="11"/>
        <v>287</v>
      </c>
      <c r="W16" s="1" t="s">
        <v>72</v>
      </c>
      <c r="X16" t="s">
        <v>69</v>
      </c>
      <c r="Y16" s="1" t="s">
        <v>51</v>
      </c>
      <c r="Z16" s="10"/>
    </row>
    <row r="17" spans="2:26" ht="15.75" customHeight="1">
      <c r="B17" s="10" t="s">
        <v>39</v>
      </c>
      <c r="C17" s="3">
        <f t="shared" si="0"/>
        <v>3</v>
      </c>
      <c r="D17" s="1">
        <v>0.05</v>
      </c>
      <c r="E17" s="4">
        <f t="shared" si="1"/>
        <v>8</v>
      </c>
      <c r="F17" s="4">
        <f t="shared" si="2"/>
        <v>6</v>
      </c>
      <c r="G17" s="4">
        <f t="shared" si="3"/>
        <v>1</v>
      </c>
      <c r="H17" s="4">
        <f t="shared" si="4"/>
        <v>29</v>
      </c>
      <c r="I17" s="4">
        <f t="shared" si="5"/>
        <v>11</v>
      </c>
      <c r="J17" s="5">
        <v>27.1</v>
      </c>
      <c r="K17" s="6">
        <v>11</v>
      </c>
      <c r="L17" s="6">
        <v>1892</v>
      </c>
      <c r="M17" s="1">
        <v>2.5009999999999999</v>
      </c>
      <c r="N17" s="1">
        <v>0.20200000000000001</v>
      </c>
      <c r="O17" s="1" t="s">
        <v>26</v>
      </c>
      <c r="P17" s="1">
        <v>6221</v>
      </c>
      <c r="Q17" s="8">
        <f t="shared" si="6"/>
        <v>9058</v>
      </c>
      <c r="R17" s="1">
        <f t="shared" si="7"/>
        <v>218</v>
      </c>
      <c r="S17" s="1">
        <f t="shared" si="8"/>
        <v>34</v>
      </c>
      <c r="T17" s="1">
        <f t="shared" si="9"/>
        <v>7</v>
      </c>
      <c r="U17" s="1">
        <f t="shared" si="10"/>
        <v>25</v>
      </c>
      <c r="V17" s="1">
        <f t="shared" si="11"/>
        <v>250</v>
      </c>
      <c r="W17" s="1" t="s">
        <v>68</v>
      </c>
      <c r="X17" t="s">
        <v>71</v>
      </c>
      <c r="Y17" s="1" t="s">
        <v>48</v>
      </c>
      <c r="Z17" s="10"/>
    </row>
    <row r="18" spans="2:26" ht="15.75" customHeight="1">
      <c r="B18" s="9" t="s">
        <v>40</v>
      </c>
      <c r="C18" s="3">
        <f t="shared" si="0"/>
        <v>6</v>
      </c>
      <c r="D18" s="1">
        <v>0.154</v>
      </c>
      <c r="E18" s="4">
        <f t="shared" si="1"/>
        <v>6</v>
      </c>
      <c r="F18" s="4">
        <f t="shared" si="2"/>
        <v>4</v>
      </c>
      <c r="G18" s="4">
        <f t="shared" si="3"/>
        <v>4</v>
      </c>
      <c r="H18" s="4">
        <f t="shared" si="4"/>
        <v>28</v>
      </c>
      <c r="I18" s="4">
        <f t="shared" si="5"/>
        <v>17</v>
      </c>
      <c r="J18" s="5">
        <v>27.1</v>
      </c>
      <c r="K18" s="6">
        <v>45</v>
      </c>
      <c r="L18" s="6">
        <v>1892</v>
      </c>
      <c r="M18" s="1">
        <v>39.14</v>
      </c>
      <c r="N18" s="1">
        <v>3.0950000000000002</v>
      </c>
      <c r="O18" s="1" t="s">
        <v>21</v>
      </c>
      <c r="P18" s="1">
        <v>8454</v>
      </c>
      <c r="Q18" s="8">
        <f t="shared" si="6"/>
        <v>11203</v>
      </c>
      <c r="R18" s="1">
        <f t="shared" si="7"/>
        <v>240</v>
      </c>
      <c r="S18" s="1">
        <f t="shared" si="8"/>
        <v>29</v>
      </c>
      <c r="T18" s="1">
        <f t="shared" si="9"/>
        <v>4</v>
      </c>
      <c r="U18" s="1">
        <f t="shared" si="10"/>
        <v>12</v>
      </c>
      <c r="V18" s="1">
        <f t="shared" si="11"/>
        <v>201</v>
      </c>
      <c r="W18" s="1" t="s">
        <v>67</v>
      </c>
      <c r="X18" t="s">
        <v>68</v>
      </c>
      <c r="Y18" s="1" t="s">
        <v>52</v>
      </c>
      <c r="Z18" s="9"/>
    </row>
    <row r="19" spans="2:26" ht="15.75" customHeight="1">
      <c r="B19" s="10" t="s">
        <v>41</v>
      </c>
      <c r="C19" s="3">
        <f t="shared" si="0"/>
        <v>4</v>
      </c>
      <c r="D19" s="1">
        <v>0.2</v>
      </c>
      <c r="E19" s="4">
        <f t="shared" si="1"/>
        <v>9</v>
      </c>
      <c r="F19" s="4">
        <f t="shared" si="2"/>
        <v>2</v>
      </c>
      <c r="G19" s="4">
        <f t="shared" si="3"/>
        <v>4</v>
      </c>
      <c r="H19" s="4">
        <f t="shared" si="4"/>
        <v>31</v>
      </c>
      <c r="I19" s="4">
        <f t="shared" si="5"/>
        <v>21</v>
      </c>
      <c r="J19" s="5">
        <v>27.2</v>
      </c>
      <c r="K19" s="6">
        <v>17</v>
      </c>
      <c r="L19" s="6">
        <v>1882</v>
      </c>
      <c r="M19" s="1">
        <v>23.71</v>
      </c>
      <c r="N19" s="1">
        <v>2.13</v>
      </c>
      <c r="O19" s="1" t="s">
        <v>26</v>
      </c>
      <c r="P19" s="1">
        <v>7464</v>
      </c>
      <c r="Q19" s="8">
        <f t="shared" si="6"/>
        <v>10199</v>
      </c>
      <c r="R19" s="1">
        <f t="shared" si="7"/>
        <v>221</v>
      </c>
      <c r="S19" s="1">
        <f t="shared" si="8"/>
        <v>25</v>
      </c>
      <c r="T19" s="1">
        <f t="shared" si="9"/>
        <v>4</v>
      </c>
      <c r="U19" s="1">
        <f t="shared" si="10"/>
        <v>26</v>
      </c>
      <c r="V19" s="1">
        <f t="shared" si="11"/>
        <v>232</v>
      </c>
      <c r="W19" s="1" t="s">
        <v>68</v>
      </c>
      <c r="X19" t="s">
        <v>69</v>
      </c>
      <c r="Y19" s="1" t="s">
        <v>53</v>
      </c>
      <c r="Z19" s="10"/>
    </row>
    <row r="20" spans="2:26" ht="15.75" customHeight="1">
      <c r="B20" s="10" t="s">
        <v>42</v>
      </c>
      <c r="C20" s="3">
        <f t="shared" si="0"/>
        <v>16</v>
      </c>
      <c r="D20" s="1">
        <v>0.08</v>
      </c>
      <c r="E20" s="4">
        <f t="shared" si="1"/>
        <v>4</v>
      </c>
      <c r="F20" s="4">
        <f t="shared" si="2"/>
        <v>2</v>
      </c>
      <c r="G20" s="4">
        <f t="shared" si="3"/>
        <v>9</v>
      </c>
      <c r="H20" s="4">
        <f t="shared" si="4"/>
        <v>12</v>
      </c>
      <c r="I20" s="4">
        <f t="shared" si="5"/>
        <v>17</v>
      </c>
      <c r="J20" s="5">
        <v>27.6</v>
      </c>
      <c r="K20" s="6">
        <v>4</v>
      </c>
      <c r="L20" s="6">
        <v>1895</v>
      </c>
      <c r="M20" s="1">
        <v>2.76</v>
      </c>
      <c r="N20" s="1">
        <v>0.374</v>
      </c>
      <c r="O20" s="1" t="s">
        <v>21</v>
      </c>
      <c r="P20" s="1">
        <v>6261</v>
      </c>
      <c r="Q20" s="8">
        <f t="shared" si="6"/>
        <v>8931</v>
      </c>
      <c r="R20" s="1">
        <f t="shared" si="7"/>
        <v>203</v>
      </c>
      <c r="S20" s="1">
        <f t="shared" si="8"/>
        <v>25</v>
      </c>
      <c r="T20" s="1">
        <f t="shared" si="9"/>
        <v>3</v>
      </c>
      <c r="U20" s="1">
        <f t="shared" si="10"/>
        <v>19</v>
      </c>
      <c r="V20" s="1">
        <f t="shared" si="11"/>
        <v>237</v>
      </c>
      <c r="W20" s="1" t="s">
        <v>72</v>
      </c>
      <c r="X20" t="s">
        <v>69</v>
      </c>
      <c r="Y20" s="1" t="s">
        <v>46</v>
      </c>
      <c r="Z20" s="10"/>
    </row>
    <row r="21" spans="2:26" ht="15.75" customHeight="1">
      <c r="B21" s="9" t="s">
        <v>43</v>
      </c>
      <c r="C21" s="3">
        <f t="shared" si="0"/>
        <v>9</v>
      </c>
      <c r="D21" s="1">
        <v>0.17899999999999999</v>
      </c>
      <c r="E21" s="4">
        <f t="shared" si="1"/>
        <v>5</v>
      </c>
      <c r="F21" s="4">
        <f t="shared" si="2"/>
        <v>4</v>
      </c>
      <c r="G21" s="4">
        <f t="shared" si="3"/>
        <v>6</v>
      </c>
      <c r="H21" s="4">
        <f t="shared" si="4"/>
        <v>24</v>
      </c>
      <c r="I21" s="4">
        <f t="shared" si="5"/>
        <v>26</v>
      </c>
      <c r="J21" s="11">
        <v>27.8</v>
      </c>
      <c r="K21" s="7">
        <v>0</v>
      </c>
      <c r="L21" s="7">
        <v>1879</v>
      </c>
      <c r="M21" s="1">
        <v>0.9</v>
      </c>
      <c r="N21" s="1">
        <v>0.123</v>
      </c>
      <c r="O21" s="1" t="s">
        <v>21</v>
      </c>
      <c r="P21" s="1">
        <v>5896</v>
      </c>
      <c r="Q21" s="8">
        <f t="shared" si="6"/>
        <v>8666</v>
      </c>
      <c r="R21" s="1">
        <f t="shared" si="7"/>
        <v>182</v>
      </c>
      <c r="S21" s="1">
        <f t="shared" si="8"/>
        <v>22</v>
      </c>
      <c r="T21" s="1">
        <f t="shared" si="9"/>
        <v>3</v>
      </c>
      <c r="U21" s="1">
        <f t="shared" si="10"/>
        <v>36</v>
      </c>
      <c r="V21" s="1">
        <f t="shared" si="11"/>
        <v>248</v>
      </c>
      <c r="W21" s="1" t="s">
        <v>68</v>
      </c>
      <c r="X21" t="s">
        <v>71</v>
      </c>
      <c r="Y21" s="1" t="s">
        <v>46</v>
      </c>
      <c r="Z21" s="9"/>
    </row>
    <row r="26" spans="2:26" ht="13.2">
      <c r="G26" s="12" t="s">
        <v>54</v>
      </c>
    </row>
    <row r="27" spans="2:26" ht="13.2">
      <c r="G27" s="12" t="s">
        <v>55</v>
      </c>
      <c r="P27" s="1" t="s">
        <v>56</v>
      </c>
      <c r="S27" s="1" t="s">
        <v>57</v>
      </c>
      <c r="V27" s="1" t="s">
        <v>58</v>
      </c>
      <c r="W27" s="1"/>
    </row>
    <row r="28" spans="2:26" ht="13.2">
      <c r="B28" s="1" t="s">
        <v>14</v>
      </c>
      <c r="H28" s="1" t="s">
        <v>16</v>
      </c>
      <c r="K28" s="1" t="s">
        <v>59</v>
      </c>
    </row>
    <row r="29" spans="2:26" ht="13.2">
      <c r="B29" s="13" t="s">
        <v>60</v>
      </c>
      <c r="C29" s="13"/>
      <c r="D29" s="13" t="s">
        <v>61</v>
      </c>
      <c r="E29" s="14" t="s">
        <v>62</v>
      </c>
      <c r="F29" s="14"/>
    </row>
    <row r="30" spans="2:26" ht="13.2">
      <c r="B30" s="15">
        <v>1</v>
      </c>
      <c r="C30" s="15"/>
      <c r="D30" s="16" t="s">
        <v>32</v>
      </c>
      <c r="E30" s="17">
        <v>11768</v>
      </c>
      <c r="F30" s="18"/>
      <c r="G30" s="15">
        <v>1</v>
      </c>
      <c r="H30" s="16" t="s">
        <v>39</v>
      </c>
      <c r="I30" s="19">
        <v>34</v>
      </c>
      <c r="J30" s="18"/>
      <c r="K30" s="15">
        <v>1</v>
      </c>
      <c r="L30" s="16" t="s">
        <v>32</v>
      </c>
      <c r="M30" s="19">
        <v>247</v>
      </c>
      <c r="N30" s="19"/>
      <c r="O30" s="18"/>
      <c r="P30" s="15">
        <v>1</v>
      </c>
      <c r="Q30" s="16" t="s">
        <v>20</v>
      </c>
      <c r="R30" s="19">
        <v>7</v>
      </c>
      <c r="S30" s="15">
        <v>1</v>
      </c>
      <c r="T30" s="16" t="s">
        <v>38</v>
      </c>
      <c r="U30" s="19">
        <v>37</v>
      </c>
      <c r="V30" s="15">
        <v>1</v>
      </c>
      <c r="W30" s="15"/>
      <c r="X30" s="16" t="s">
        <v>24</v>
      </c>
      <c r="Y30" s="19">
        <v>330</v>
      </c>
      <c r="Z30" s="18"/>
    </row>
    <row r="31" spans="2:26" ht="13.2">
      <c r="B31" s="15">
        <v>2</v>
      </c>
      <c r="C31" s="15"/>
      <c r="D31" s="16" t="s">
        <v>40</v>
      </c>
      <c r="E31" s="17">
        <v>11203</v>
      </c>
      <c r="F31" s="18"/>
      <c r="G31" s="15">
        <v>2</v>
      </c>
      <c r="H31" s="16" t="s">
        <v>36</v>
      </c>
      <c r="I31" s="19">
        <v>33</v>
      </c>
      <c r="J31" s="18"/>
      <c r="K31" s="15">
        <v>2</v>
      </c>
      <c r="L31" s="16" t="s">
        <v>40</v>
      </c>
      <c r="M31" s="19">
        <v>240</v>
      </c>
      <c r="N31" s="19"/>
      <c r="O31" s="18"/>
      <c r="P31" s="15">
        <v>2</v>
      </c>
      <c r="Q31" s="16" t="s">
        <v>39</v>
      </c>
      <c r="R31" s="19">
        <v>7</v>
      </c>
      <c r="S31" s="15">
        <v>2</v>
      </c>
      <c r="T31" s="16" t="s">
        <v>36</v>
      </c>
      <c r="U31" s="19">
        <v>37</v>
      </c>
      <c r="V31" s="15">
        <v>2</v>
      </c>
      <c r="W31" s="15"/>
      <c r="X31" s="16" t="s">
        <v>30</v>
      </c>
      <c r="Y31" s="19">
        <v>290</v>
      </c>
      <c r="Z31" s="18"/>
    </row>
    <row r="32" spans="2:26" ht="13.2">
      <c r="B32" s="15">
        <v>3</v>
      </c>
      <c r="C32" s="15"/>
      <c r="D32" s="16" t="s">
        <v>34</v>
      </c>
      <c r="E32" s="17">
        <v>10210</v>
      </c>
      <c r="F32" s="18"/>
      <c r="G32" s="15">
        <v>3</v>
      </c>
      <c r="H32" s="16" t="s">
        <v>38</v>
      </c>
      <c r="I32" s="19">
        <v>31</v>
      </c>
      <c r="J32" s="18"/>
      <c r="K32" s="15">
        <v>3</v>
      </c>
      <c r="L32" s="16" t="s">
        <v>20</v>
      </c>
      <c r="M32" s="19">
        <v>222</v>
      </c>
      <c r="N32" s="19"/>
      <c r="O32" s="18"/>
      <c r="P32" s="15">
        <v>3</v>
      </c>
      <c r="Q32" s="16" t="s">
        <v>34</v>
      </c>
      <c r="R32" s="19">
        <v>6</v>
      </c>
      <c r="S32" s="15">
        <v>3</v>
      </c>
      <c r="T32" s="16" t="s">
        <v>43</v>
      </c>
      <c r="U32" s="19">
        <v>36</v>
      </c>
      <c r="V32" s="15">
        <v>3</v>
      </c>
      <c r="W32" s="15"/>
      <c r="X32" s="16" t="s">
        <v>22</v>
      </c>
      <c r="Y32" s="19">
        <v>290</v>
      </c>
      <c r="Z32" s="18"/>
    </row>
    <row r="33" spans="2:26" ht="13.2">
      <c r="B33" s="15">
        <v>4</v>
      </c>
      <c r="C33" s="15"/>
      <c r="D33" s="16" t="s">
        <v>41</v>
      </c>
      <c r="E33" s="17">
        <v>10199</v>
      </c>
      <c r="F33" s="18"/>
      <c r="G33" s="15">
        <v>4</v>
      </c>
      <c r="H33" s="16" t="s">
        <v>40</v>
      </c>
      <c r="I33" s="19">
        <v>29</v>
      </c>
      <c r="J33" s="18"/>
      <c r="K33" s="15">
        <v>4</v>
      </c>
      <c r="L33" s="16" t="s">
        <v>41</v>
      </c>
      <c r="M33" s="19">
        <v>221</v>
      </c>
      <c r="N33" s="19"/>
      <c r="O33" s="18"/>
      <c r="P33" s="15">
        <v>4</v>
      </c>
      <c r="Q33" s="16" t="s">
        <v>32</v>
      </c>
      <c r="R33" s="19">
        <v>6</v>
      </c>
      <c r="S33" s="15">
        <v>4</v>
      </c>
      <c r="T33" s="16" t="s">
        <v>27</v>
      </c>
      <c r="U33" s="19">
        <v>36</v>
      </c>
      <c r="V33" s="15">
        <v>4</v>
      </c>
      <c r="W33" s="15"/>
      <c r="X33" s="16" t="s">
        <v>38</v>
      </c>
      <c r="Y33" s="19">
        <v>287</v>
      </c>
      <c r="Z33" s="18"/>
    </row>
    <row r="34" spans="2:26" ht="13.2">
      <c r="B34" s="15">
        <v>5</v>
      </c>
      <c r="C34" s="15"/>
      <c r="D34" s="16" t="s">
        <v>35</v>
      </c>
      <c r="E34" s="17">
        <v>10180</v>
      </c>
      <c r="F34" s="18"/>
      <c r="G34" s="15">
        <v>5</v>
      </c>
      <c r="H34" s="16" t="s">
        <v>35</v>
      </c>
      <c r="I34" s="19">
        <v>27</v>
      </c>
      <c r="J34" s="18"/>
      <c r="K34" s="15">
        <v>5</v>
      </c>
      <c r="L34" s="16" t="s">
        <v>39</v>
      </c>
      <c r="M34" s="19">
        <v>218</v>
      </c>
      <c r="N34" s="19"/>
      <c r="O34" s="18"/>
      <c r="P34" s="15">
        <v>5</v>
      </c>
      <c r="Q34" s="16" t="s">
        <v>36</v>
      </c>
      <c r="R34" s="19">
        <v>5</v>
      </c>
      <c r="S34" s="15">
        <v>5</v>
      </c>
      <c r="T34" s="16" t="s">
        <v>37</v>
      </c>
      <c r="U34" s="19">
        <v>33</v>
      </c>
      <c r="V34" s="15">
        <v>5</v>
      </c>
      <c r="W34" s="15"/>
      <c r="X34" s="16" t="s">
        <v>34</v>
      </c>
      <c r="Y34" s="19">
        <v>268</v>
      </c>
      <c r="Z34" s="18"/>
    </row>
    <row r="35" spans="2:26" ht="13.2">
      <c r="B35" s="15">
        <v>6</v>
      </c>
      <c r="C35" s="15"/>
      <c r="D35" s="16" t="s">
        <v>20</v>
      </c>
      <c r="E35" s="17">
        <v>9863</v>
      </c>
      <c r="F35" s="18"/>
      <c r="G35" s="15">
        <v>6</v>
      </c>
      <c r="H35" s="16" t="s">
        <v>30</v>
      </c>
      <c r="I35" s="19">
        <v>27</v>
      </c>
      <c r="J35" s="18"/>
      <c r="K35" s="15">
        <v>6</v>
      </c>
      <c r="L35" s="16" t="s">
        <v>42</v>
      </c>
      <c r="M35" s="19">
        <v>203</v>
      </c>
      <c r="N35" s="19"/>
      <c r="O35" s="18"/>
      <c r="P35" s="15">
        <v>6</v>
      </c>
      <c r="Q35" s="16" t="s">
        <v>31</v>
      </c>
      <c r="R35" s="19">
        <v>4</v>
      </c>
      <c r="S35" s="15">
        <v>6</v>
      </c>
      <c r="T35" s="16" t="s">
        <v>30</v>
      </c>
      <c r="U35" s="19">
        <v>33</v>
      </c>
      <c r="V35" s="15">
        <v>6</v>
      </c>
      <c r="W35" s="15"/>
      <c r="X35" s="16" t="s">
        <v>28</v>
      </c>
      <c r="Y35" s="19">
        <v>267</v>
      </c>
      <c r="Z35" s="18"/>
    </row>
    <row r="36" spans="2:26" ht="13.2">
      <c r="B36" s="15">
        <v>7</v>
      </c>
      <c r="C36" s="15"/>
      <c r="D36" s="16" t="s">
        <v>33</v>
      </c>
      <c r="E36" s="17">
        <v>9480</v>
      </c>
      <c r="F36" s="18"/>
      <c r="G36" s="15">
        <v>7</v>
      </c>
      <c r="H36" s="16" t="s">
        <v>25</v>
      </c>
      <c r="I36" s="19">
        <v>26</v>
      </c>
      <c r="J36" s="18"/>
      <c r="K36" s="15">
        <v>7</v>
      </c>
      <c r="L36" s="16" t="s">
        <v>33</v>
      </c>
      <c r="M36" s="19">
        <v>195</v>
      </c>
      <c r="N36" s="19"/>
      <c r="O36" s="18"/>
      <c r="P36" s="15">
        <v>7</v>
      </c>
      <c r="Q36" s="16" t="s">
        <v>25</v>
      </c>
      <c r="R36" s="19">
        <v>4</v>
      </c>
      <c r="S36" s="15">
        <v>7</v>
      </c>
      <c r="T36" s="16" t="s">
        <v>35</v>
      </c>
      <c r="U36" s="19">
        <v>30</v>
      </c>
      <c r="V36" s="15">
        <v>7</v>
      </c>
      <c r="W36" s="15"/>
      <c r="X36" s="16" t="s">
        <v>35</v>
      </c>
      <c r="Y36" s="19">
        <v>263</v>
      </c>
      <c r="Z36" s="18"/>
    </row>
    <row r="37" spans="2:26" ht="13.2">
      <c r="B37" s="15">
        <v>8</v>
      </c>
      <c r="C37" s="15"/>
      <c r="D37" s="16" t="s">
        <v>28</v>
      </c>
      <c r="E37" s="17">
        <v>9338</v>
      </c>
      <c r="F37" s="18"/>
      <c r="G37" s="15">
        <v>8</v>
      </c>
      <c r="H37" s="16" t="s">
        <v>41</v>
      </c>
      <c r="I37" s="19">
        <v>25</v>
      </c>
      <c r="J37" s="18"/>
      <c r="K37" s="15">
        <v>8</v>
      </c>
      <c r="L37" s="16" t="s">
        <v>36</v>
      </c>
      <c r="M37" s="19">
        <v>193</v>
      </c>
      <c r="N37" s="19"/>
      <c r="O37" s="18"/>
      <c r="P37" s="15">
        <v>8</v>
      </c>
      <c r="Q37" s="16" t="s">
        <v>33</v>
      </c>
      <c r="R37" s="19">
        <v>4</v>
      </c>
      <c r="S37" s="15">
        <v>8</v>
      </c>
      <c r="T37" s="16" t="s">
        <v>28</v>
      </c>
      <c r="U37" s="19">
        <v>29</v>
      </c>
      <c r="V37" s="15">
        <v>8</v>
      </c>
      <c r="W37" s="15"/>
      <c r="X37" s="16" t="s">
        <v>27</v>
      </c>
      <c r="Y37" s="19">
        <v>251</v>
      </c>
      <c r="Z37" s="18"/>
    </row>
    <row r="38" spans="2:26" ht="13.2">
      <c r="B38" s="15">
        <v>9</v>
      </c>
      <c r="C38" s="15"/>
      <c r="D38" s="16" t="s">
        <v>36</v>
      </c>
      <c r="E38" s="17">
        <v>9079</v>
      </c>
      <c r="F38" s="18"/>
      <c r="G38" s="15">
        <v>9</v>
      </c>
      <c r="H38" s="16" t="s">
        <v>42</v>
      </c>
      <c r="I38" s="19">
        <v>25</v>
      </c>
      <c r="J38" s="18"/>
      <c r="K38" s="15">
        <v>9</v>
      </c>
      <c r="L38" s="16" t="s">
        <v>43</v>
      </c>
      <c r="M38" s="19">
        <v>182</v>
      </c>
      <c r="N38" s="19"/>
      <c r="O38" s="18"/>
      <c r="P38" s="15">
        <v>9</v>
      </c>
      <c r="Q38" s="16" t="s">
        <v>35</v>
      </c>
      <c r="R38" s="19">
        <v>4</v>
      </c>
      <c r="S38" s="15">
        <v>9</v>
      </c>
      <c r="T38" s="16" t="s">
        <v>41</v>
      </c>
      <c r="U38" s="19">
        <v>26</v>
      </c>
      <c r="V38" s="15">
        <v>9</v>
      </c>
      <c r="W38" s="15"/>
      <c r="X38" s="16" t="s">
        <v>39</v>
      </c>
      <c r="Y38" s="19">
        <v>250</v>
      </c>
      <c r="Z38" s="18"/>
    </row>
    <row r="39" spans="2:26" ht="13.2">
      <c r="B39" s="15">
        <v>10</v>
      </c>
      <c r="C39" s="15"/>
      <c r="D39" s="16" t="s">
        <v>39</v>
      </c>
      <c r="E39" s="17">
        <v>9058</v>
      </c>
      <c r="F39" s="18"/>
      <c r="G39" s="15">
        <v>10</v>
      </c>
      <c r="H39" s="16" t="s">
        <v>28</v>
      </c>
      <c r="I39" s="19">
        <v>24</v>
      </c>
      <c r="J39" s="18"/>
      <c r="K39" s="15">
        <v>10</v>
      </c>
      <c r="L39" s="16" t="s">
        <v>24</v>
      </c>
      <c r="M39" s="19">
        <v>182</v>
      </c>
      <c r="N39" s="19"/>
      <c r="O39" s="18"/>
      <c r="P39" s="15">
        <v>10</v>
      </c>
      <c r="Q39" s="16" t="s">
        <v>30</v>
      </c>
      <c r="R39" s="19">
        <v>4</v>
      </c>
      <c r="S39" s="15">
        <v>10</v>
      </c>
      <c r="T39" s="16" t="s">
        <v>24</v>
      </c>
      <c r="U39" s="19">
        <v>25</v>
      </c>
      <c r="V39" s="15">
        <v>10</v>
      </c>
      <c r="W39" s="15"/>
      <c r="X39" s="16" t="s">
        <v>31</v>
      </c>
      <c r="Y39" s="19">
        <v>249</v>
      </c>
      <c r="Z39" s="18"/>
    </row>
    <row r="40" spans="2:26" ht="13.2">
      <c r="B40" s="15">
        <v>11</v>
      </c>
      <c r="C40" s="15"/>
      <c r="D40" s="16" t="s">
        <v>24</v>
      </c>
      <c r="E40" s="17">
        <v>8959</v>
      </c>
      <c r="F40" s="18"/>
      <c r="G40" s="15">
        <v>11</v>
      </c>
      <c r="H40" s="16" t="s">
        <v>33</v>
      </c>
      <c r="I40" s="19">
        <v>23</v>
      </c>
      <c r="J40" s="18"/>
      <c r="K40" s="15">
        <v>11</v>
      </c>
      <c r="L40" s="16" t="s">
        <v>28</v>
      </c>
      <c r="M40" s="19">
        <v>177</v>
      </c>
      <c r="N40" s="19"/>
      <c r="O40" s="18"/>
      <c r="P40" s="15">
        <v>11</v>
      </c>
      <c r="Q40" s="16" t="s">
        <v>40</v>
      </c>
      <c r="R40" s="19">
        <v>4</v>
      </c>
      <c r="S40" s="15">
        <v>11</v>
      </c>
      <c r="T40" s="16" t="s">
        <v>39</v>
      </c>
      <c r="U40" s="19">
        <v>25</v>
      </c>
      <c r="V40" s="15">
        <v>11</v>
      </c>
      <c r="W40" s="15"/>
      <c r="X40" s="16" t="s">
        <v>43</v>
      </c>
      <c r="Y40" s="19">
        <v>248</v>
      </c>
      <c r="Z40" s="18"/>
    </row>
    <row r="41" spans="2:26" ht="13.2">
      <c r="B41" s="15">
        <v>12</v>
      </c>
      <c r="C41" s="15"/>
      <c r="D41" s="16" t="s">
        <v>42</v>
      </c>
      <c r="E41" s="17">
        <v>8931</v>
      </c>
      <c r="F41" s="18"/>
      <c r="G41" s="15">
        <v>12</v>
      </c>
      <c r="H41" s="16" t="s">
        <v>27</v>
      </c>
      <c r="I41" s="19">
        <v>23</v>
      </c>
      <c r="J41" s="18"/>
      <c r="K41" s="15">
        <v>12</v>
      </c>
      <c r="L41" s="16" t="s">
        <v>22</v>
      </c>
      <c r="M41" s="19">
        <v>173</v>
      </c>
      <c r="N41" s="19"/>
      <c r="O41" s="18"/>
      <c r="P41" s="15">
        <v>12</v>
      </c>
      <c r="Q41" s="16" t="s">
        <v>27</v>
      </c>
      <c r="R41" s="19">
        <v>4</v>
      </c>
      <c r="S41" s="15">
        <v>12</v>
      </c>
      <c r="T41" s="16" t="s">
        <v>31</v>
      </c>
      <c r="U41" s="19">
        <v>24</v>
      </c>
      <c r="V41" s="15">
        <v>12</v>
      </c>
      <c r="W41" s="15"/>
      <c r="X41" s="16" t="s">
        <v>37</v>
      </c>
      <c r="Y41" s="19">
        <v>247</v>
      </c>
      <c r="Z41" s="18"/>
    </row>
    <row r="42" spans="2:26" ht="13.2">
      <c r="B42" s="15">
        <v>13</v>
      </c>
      <c r="C42" s="15"/>
      <c r="D42" s="16" t="s">
        <v>38</v>
      </c>
      <c r="E42" s="17">
        <v>8922</v>
      </c>
      <c r="F42" s="18"/>
      <c r="G42" s="15">
        <v>13</v>
      </c>
      <c r="H42" s="16" t="s">
        <v>43</v>
      </c>
      <c r="I42" s="19">
        <v>22</v>
      </c>
      <c r="J42" s="18"/>
      <c r="K42" s="15">
        <v>13</v>
      </c>
      <c r="L42" s="16" t="s">
        <v>34</v>
      </c>
      <c r="M42" s="19">
        <v>169</v>
      </c>
      <c r="N42" s="19"/>
      <c r="O42" s="18"/>
      <c r="P42" s="15">
        <v>13</v>
      </c>
      <c r="Q42" s="16" t="s">
        <v>41</v>
      </c>
      <c r="R42" s="19">
        <v>4</v>
      </c>
      <c r="S42" s="15">
        <v>13</v>
      </c>
      <c r="T42" s="16" t="s">
        <v>22</v>
      </c>
      <c r="U42" s="19">
        <v>24</v>
      </c>
      <c r="V42" s="15">
        <v>13</v>
      </c>
      <c r="W42" s="15"/>
      <c r="X42" s="16" t="s">
        <v>33</v>
      </c>
      <c r="Y42" s="19">
        <v>242</v>
      </c>
      <c r="Z42" s="18"/>
    </row>
    <row r="43" spans="2:26" ht="13.2">
      <c r="B43" s="15">
        <v>14</v>
      </c>
      <c r="C43" s="15"/>
      <c r="D43" s="16" t="s">
        <v>37</v>
      </c>
      <c r="E43" s="17">
        <v>8917</v>
      </c>
      <c r="F43" s="18"/>
      <c r="G43" s="15">
        <v>14</v>
      </c>
      <c r="H43" s="16" t="s">
        <v>34</v>
      </c>
      <c r="I43" s="19">
        <v>22</v>
      </c>
      <c r="J43" s="18"/>
      <c r="K43" s="15">
        <v>14</v>
      </c>
      <c r="L43" s="16" t="s">
        <v>38</v>
      </c>
      <c r="M43" s="19">
        <v>164</v>
      </c>
      <c r="N43" s="19"/>
      <c r="O43" s="18"/>
      <c r="P43" s="15">
        <v>14</v>
      </c>
      <c r="Q43" s="16" t="s">
        <v>28</v>
      </c>
      <c r="R43" s="19">
        <v>4</v>
      </c>
      <c r="S43" s="15">
        <v>14</v>
      </c>
      <c r="T43" s="16" t="s">
        <v>20</v>
      </c>
      <c r="U43" s="19">
        <v>23</v>
      </c>
      <c r="V43" s="15">
        <v>14</v>
      </c>
      <c r="W43" s="15"/>
      <c r="X43" s="16" t="s">
        <v>42</v>
      </c>
      <c r="Y43" s="19">
        <v>237</v>
      </c>
      <c r="Z43" s="18"/>
    </row>
    <row r="44" spans="2:26" ht="13.2">
      <c r="B44" s="15">
        <v>15</v>
      </c>
      <c r="C44" s="15"/>
      <c r="D44" s="16" t="s">
        <v>22</v>
      </c>
      <c r="E44" s="17">
        <v>8889</v>
      </c>
      <c r="F44" s="18"/>
      <c r="G44" s="15">
        <v>15</v>
      </c>
      <c r="H44" s="16" t="s">
        <v>32</v>
      </c>
      <c r="I44" s="19">
        <v>21</v>
      </c>
      <c r="J44" s="18"/>
      <c r="K44" s="15">
        <v>15</v>
      </c>
      <c r="L44" s="16" t="s">
        <v>30</v>
      </c>
      <c r="M44" s="19">
        <v>157</v>
      </c>
      <c r="N44" s="19"/>
      <c r="O44" s="18"/>
      <c r="P44" s="15">
        <v>15</v>
      </c>
      <c r="Q44" s="16" t="s">
        <v>38</v>
      </c>
      <c r="R44" s="19">
        <v>3</v>
      </c>
      <c r="S44" s="15">
        <v>15</v>
      </c>
      <c r="T44" s="16" t="s">
        <v>25</v>
      </c>
      <c r="U44" s="19">
        <v>21</v>
      </c>
      <c r="V44" s="15">
        <v>15</v>
      </c>
      <c r="W44" s="15"/>
      <c r="X44" s="16" t="s">
        <v>41</v>
      </c>
      <c r="Y44" s="19">
        <v>232</v>
      </c>
      <c r="Z44" s="18"/>
    </row>
    <row r="45" spans="2:26" ht="13.2">
      <c r="B45" s="15">
        <v>16</v>
      </c>
      <c r="C45" s="15"/>
      <c r="D45" s="16" t="s">
        <v>30</v>
      </c>
      <c r="E45" s="17">
        <v>8764</v>
      </c>
      <c r="F45" s="18"/>
      <c r="G45" s="15">
        <v>16</v>
      </c>
      <c r="H45" s="16" t="s">
        <v>20</v>
      </c>
      <c r="I45" s="19">
        <v>19</v>
      </c>
      <c r="J45" s="18"/>
      <c r="K45" s="15">
        <v>16</v>
      </c>
      <c r="L45" s="16" t="s">
        <v>25</v>
      </c>
      <c r="M45" s="19">
        <v>156</v>
      </c>
      <c r="N45" s="19"/>
      <c r="O45" s="18"/>
      <c r="P45" s="15">
        <v>16</v>
      </c>
      <c r="Q45" s="16" t="s">
        <v>37</v>
      </c>
      <c r="R45" s="19">
        <v>3</v>
      </c>
      <c r="S45" s="15">
        <v>16</v>
      </c>
      <c r="T45" s="16" t="s">
        <v>33</v>
      </c>
      <c r="U45" s="19">
        <v>19</v>
      </c>
      <c r="V45" s="15">
        <v>16</v>
      </c>
      <c r="W45" s="15"/>
      <c r="X45" s="16" t="s">
        <v>25</v>
      </c>
      <c r="Y45" s="19">
        <v>225</v>
      </c>
      <c r="Z45" s="18"/>
    </row>
    <row r="46" spans="2:26" ht="13.2">
      <c r="B46" s="15">
        <v>17</v>
      </c>
      <c r="C46" s="15"/>
      <c r="D46" s="16" t="s">
        <v>43</v>
      </c>
      <c r="E46" s="17">
        <v>8666</v>
      </c>
      <c r="F46" s="18"/>
      <c r="G46" s="15">
        <v>17</v>
      </c>
      <c r="H46" s="16" t="s">
        <v>24</v>
      </c>
      <c r="I46" s="19">
        <v>19</v>
      </c>
      <c r="J46" s="18"/>
      <c r="K46" s="15">
        <v>17</v>
      </c>
      <c r="L46" s="16" t="s">
        <v>35</v>
      </c>
      <c r="M46" s="19">
        <v>156</v>
      </c>
      <c r="N46" s="19"/>
      <c r="O46" s="18"/>
      <c r="P46" s="15">
        <v>17</v>
      </c>
      <c r="Q46" s="16" t="s">
        <v>43</v>
      </c>
      <c r="R46" s="19">
        <v>3</v>
      </c>
      <c r="S46" s="15">
        <v>17</v>
      </c>
      <c r="T46" s="16" t="s">
        <v>34</v>
      </c>
      <c r="U46" s="19">
        <v>19</v>
      </c>
      <c r="V46" s="15">
        <v>17</v>
      </c>
      <c r="W46" s="15"/>
      <c r="X46" s="16" t="s">
        <v>36</v>
      </c>
      <c r="Y46" s="19">
        <v>222</v>
      </c>
      <c r="Z46" s="18"/>
    </row>
    <row r="47" spans="2:26" ht="13.2">
      <c r="B47" s="15">
        <v>18</v>
      </c>
      <c r="C47" s="15"/>
      <c r="D47" s="16" t="s">
        <v>25</v>
      </c>
      <c r="E47" s="17">
        <v>8319</v>
      </c>
      <c r="F47" s="18"/>
      <c r="G47" s="15">
        <v>18</v>
      </c>
      <c r="H47" s="16" t="s">
        <v>37</v>
      </c>
      <c r="I47" s="19">
        <v>18</v>
      </c>
      <c r="J47" s="18"/>
      <c r="K47" s="15">
        <v>18</v>
      </c>
      <c r="L47" s="16" t="s">
        <v>37</v>
      </c>
      <c r="M47" s="19">
        <v>154</v>
      </c>
      <c r="N47" s="19"/>
      <c r="O47" s="18"/>
      <c r="P47" s="15">
        <v>18</v>
      </c>
      <c r="Q47" s="16" t="s">
        <v>42</v>
      </c>
      <c r="R47" s="19">
        <v>3</v>
      </c>
      <c r="S47" s="15">
        <v>18</v>
      </c>
      <c r="T47" s="16" t="s">
        <v>42</v>
      </c>
      <c r="U47" s="19">
        <v>19</v>
      </c>
      <c r="V47" s="15">
        <v>18</v>
      </c>
      <c r="W47" s="15"/>
      <c r="X47" s="16" t="s">
        <v>20</v>
      </c>
      <c r="Y47" s="19">
        <v>206</v>
      </c>
      <c r="Z47" s="18"/>
    </row>
    <row r="48" spans="2:26" ht="13.2">
      <c r="B48" s="15">
        <v>19</v>
      </c>
      <c r="C48" s="15"/>
      <c r="D48" s="16" t="s">
        <v>31</v>
      </c>
      <c r="E48" s="17">
        <v>8004</v>
      </c>
      <c r="F48" s="18"/>
      <c r="G48" s="15">
        <v>19</v>
      </c>
      <c r="H48" s="16" t="s">
        <v>22</v>
      </c>
      <c r="I48" s="19">
        <v>18</v>
      </c>
      <c r="J48" s="18"/>
      <c r="K48" s="15">
        <v>19</v>
      </c>
      <c r="L48" s="16" t="s">
        <v>27</v>
      </c>
      <c r="M48" s="19">
        <v>147</v>
      </c>
      <c r="N48" s="19"/>
      <c r="O48" s="18"/>
      <c r="P48" s="15">
        <v>19</v>
      </c>
      <c r="Q48" s="16" t="s">
        <v>24</v>
      </c>
      <c r="R48" s="19">
        <v>2</v>
      </c>
      <c r="S48" s="15">
        <v>19</v>
      </c>
      <c r="T48" s="16" t="s">
        <v>40</v>
      </c>
      <c r="U48" s="19">
        <v>12</v>
      </c>
      <c r="V48" s="15">
        <v>19</v>
      </c>
      <c r="W48" s="15"/>
      <c r="X48" s="16" t="s">
        <v>40</v>
      </c>
      <c r="Y48" s="19">
        <v>201</v>
      </c>
      <c r="Z48" s="18"/>
    </row>
    <row r="49" spans="2:25" ht="13.2">
      <c r="B49" s="15">
        <v>20</v>
      </c>
      <c r="C49" s="15"/>
      <c r="D49" s="16" t="s">
        <v>27</v>
      </c>
      <c r="E49" s="17">
        <v>7965</v>
      </c>
      <c r="F49" s="18"/>
      <c r="G49" s="15">
        <v>20</v>
      </c>
      <c r="H49" s="16" t="s">
        <v>31</v>
      </c>
      <c r="I49" s="19">
        <v>12</v>
      </c>
      <c r="J49" s="18"/>
      <c r="K49" s="15">
        <v>20</v>
      </c>
      <c r="L49" s="16" t="s">
        <v>31</v>
      </c>
      <c r="M49" s="19">
        <v>122</v>
      </c>
      <c r="N49" s="19"/>
      <c r="O49" s="18"/>
      <c r="P49" s="15">
        <v>20</v>
      </c>
      <c r="Q49" s="16" t="s">
        <v>22</v>
      </c>
      <c r="R49" s="19">
        <v>1</v>
      </c>
      <c r="S49" s="15">
        <v>20</v>
      </c>
      <c r="T49" s="16" t="s">
        <v>32</v>
      </c>
      <c r="U49" s="19">
        <v>11</v>
      </c>
      <c r="V49" s="15">
        <v>20</v>
      </c>
      <c r="W49" s="15"/>
      <c r="X49" s="16" t="s">
        <v>32</v>
      </c>
      <c r="Y49" s="19">
        <v>175</v>
      </c>
    </row>
    <row r="50" spans="2:25" ht="13.8">
      <c r="B50" s="20" t="s">
        <v>63</v>
      </c>
    </row>
    <row r="51" spans="2:25" ht="13.8">
      <c r="B51" s="20" t="s">
        <v>64</v>
      </c>
      <c r="S51" s="21"/>
    </row>
    <row r="52" spans="2:25" ht="13.2"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</row>
    <row r="53" spans="2:25" ht="13.2">
      <c r="B53" s="22" t="s">
        <v>20</v>
      </c>
      <c r="C53" s="23">
        <v>1</v>
      </c>
      <c r="D53" s="24">
        <v>12</v>
      </c>
      <c r="E53" s="24">
        <v>1</v>
      </c>
      <c r="F53" s="24">
        <v>1</v>
      </c>
      <c r="G53" s="24">
        <v>33</v>
      </c>
      <c r="H53" s="24">
        <v>11</v>
      </c>
      <c r="J53" s="24"/>
      <c r="K53" s="25"/>
      <c r="L53" s="26"/>
      <c r="M53" s="25"/>
      <c r="N53" s="30"/>
    </row>
    <row r="54" spans="2:25" ht="13.2">
      <c r="B54" s="16" t="s">
        <v>32</v>
      </c>
      <c r="C54" s="27">
        <v>2</v>
      </c>
      <c r="D54" s="28">
        <v>10</v>
      </c>
      <c r="E54" s="28">
        <v>2</v>
      </c>
      <c r="F54" s="28">
        <v>2</v>
      </c>
      <c r="G54" s="28">
        <v>40</v>
      </c>
      <c r="H54" s="28">
        <v>14</v>
      </c>
      <c r="J54" s="28"/>
      <c r="K54" s="19"/>
      <c r="L54" s="29"/>
      <c r="O54" s="19"/>
    </row>
    <row r="55" spans="2:25" ht="13.2">
      <c r="B55" s="16" t="s">
        <v>39</v>
      </c>
      <c r="C55" s="27">
        <v>3</v>
      </c>
      <c r="D55" s="28">
        <v>8</v>
      </c>
      <c r="E55" s="28">
        <v>6</v>
      </c>
      <c r="F55" s="28">
        <v>1</v>
      </c>
      <c r="G55" s="28">
        <v>29</v>
      </c>
      <c r="H55" s="28">
        <v>11</v>
      </c>
      <c r="J55" s="28"/>
      <c r="K55" s="19"/>
      <c r="L55" s="29"/>
      <c r="O55" s="19"/>
    </row>
    <row r="56" spans="2:25" ht="13.2">
      <c r="B56" s="22" t="s">
        <v>41</v>
      </c>
      <c r="C56" s="23">
        <v>4</v>
      </c>
      <c r="D56" s="24">
        <v>9</v>
      </c>
      <c r="E56" s="24">
        <v>2</v>
      </c>
      <c r="F56" s="24">
        <v>4</v>
      </c>
      <c r="G56" s="24">
        <v>31</v>
      </c>
      <c r="H56" s="24">
        <v>21</v>
      </c>
      <c r="J56" s="24"/>
      <c r="K56" s="25"/>
      <c r="L56" s="26"/>
      <c r="O56" s="25"/>
    </row>
    <row r="57" spans="2:25" ht="13.2">
      <c r="B57" s="22" t="s">
        <v>36</v>
      </c>
      <c r="C57" s="23">
        <v>5</v>
      </c>
      <c r="D57" s="24">
        <v>8</v>
      </c>
      <c r="E57" s="24">
        <v>2</v>
      </c>
      <c r="F57" s="24">
        <v>4</v>
      </c>
      <c r="G57" s="24">
        <v>20</v>
      </c>
      <c r="H57" s="24">
        <v>20</v>
      </c>
      <c r="J57" s="24"/>
      <c r="K57" s="25"/>
      <c r="L57" s="26"/>
      <c r="O57" s="25"/>
    </row>
    <row r="58" spans="2:25" ht="13.2">
      <c r="B58" s="16" t="s">
        <v>40</v>
      </c>
      <c r="C58" s="27">
        <v>6</v>
      </c>
      <c r="D58" s="28">
        <v>6</v>
      </c>
      <c r="E58" s="28">
        <v>4</v>
      </c>
      <c r="F58" s="28">
        <v>4</v>
      </c>
      <c r="G58" s="28">
        <v>28</v>
      </c>
      <c r="H58" s="28">
        <v>17</v>
      </c>
      <c r="J58" s="28"/>
      <c r="K58" s="19"/>
      <c r="L58" s="29"/>
      <c r="O58" s="19"/>
    </row>
    <row r="59" spans="2:25" ht="13.2">
      <c r="B59" s="16" t="s">
        <v>33</v>
      </c>
      <c r="C59" s="27">
        <v>7</v>
      </c>
      <c r="D59" s="28">
        <v>6</v>
      </c>
      <c r="E59" s="28">
        <v>3</v>
      </c>
      <c r="F59" s="28">
        <v>5</v>
      </c>
      <c r="G59" s="28">
        <v>23</v>
      </c>
      <c r="H59" s="28">
        <v>19</v>
      </c>
      <c r="J59" s="28"/>
      <c r="K59" s="19"/>
      <c r="L59" s="29"/>
      <c r="O59" s="19"/>
    </row>
    <row r="60" spans="2:25" ht="13.2">
      <c r="B60" s="16" t="s">
        <v>35</v>
      </c>
      <c r="C60" s="27">
        <v>8</v>
      </c>
      <c r="D60" s="28">
        <v>6</v>
      </c>
      <c r="E60" s="28">
        <v>3</v>
      </c>
      <c r="F60" s="28">
        <v>5</v>
      </c>
      <c r="G60" s="28">
        <v>17</v>
      </c>
      <c r="H60" s="28">
        <v>17</v>
      </c>
      <c r="J60" s="28"/>
      <c r="K60" s="19"/>
      <c r="L60" s="29"/>
      <c r="O60" s="19"/>
    </row>
    <row r="61" spans="2:25" ht="13.2">
      <c r="B61" s="16" t="s">
        <v>43</v>
      </c>
      <c r="C61" s="27">
        <v>9</v>
      </c>
      <c r="D61" s="28">
        <v>5</v>
      </c>
      <c r="E61" s="28">
        <v>4</v>
      </c>
      <c r="F61" s="28">
        <v>6</v>
      </c>
      <c r="G61" s="28">
        <v>24</v>
      </c>
      <c r="H61" s="28">
        <v>26</v>
      </c>
      <c r="J61" s="28"/>
      <c r="K61" s="19"/>
      <c r="L61" s="29"/>
      <c r="O61" s="19"/>
    </row>
    <row r="62" spans="2:25" ht="13.2">
      <c r="B62" s="16" t="s">
        <v>25</v>
      </c>
      <c r="C62" s="23">
        <v>10</v>
      </c>
      <c r="D62" s="28">
        <v>4</v>
      </c>
      <c r="E62" s="28">
        <v>7</v>
      </c>
      <c r="F62" s="28">
        <v>4</v>
      </c>
      <c r="G62" s="28">
        <v>23</v>
      </c>
      <c r="H62" s="28">
        <v>25</v>
      </c>
      <c r="J62" s="28"/>
      <c r="K62" s="19"/>
      <c r="L62" s="29"/>
      <c r="O62" s="19"/>
    </row>
    <row r="63" spans="2:25" ht="13.2">
      <c r="B63" s="16" t="s">
        <v>37</v>
      </c>
      <c r="C63" s="27">
        <v>11</v>
      </c>
      <c r="D63" s="28">
        <v>5</v>
      </c>
      <c r="E63" s="28">
        <v>4</v>
      </c>
      <c r="F63" s="28">
        <v>5</v>
      </c>
      <c r="G63" s="28">
        <v>15</v>
      </c>
      <c r="H63" s="28">
        <v>18</v>
      </c>
      <c r="J63" s="28"/>
      <c r="K63" s="19"/>
      <c r="L63" s="29"/>
      <c r="O63" s="19"/>
    </row>
    <row r="64" spans="2:25" ht="13.2">
      <c r="B64" s="16" t="s">
        <v>38</v>
      </c>
      <c r="C64" s="27">
        <v>12</v>
      </c>
      <c r="D64" s="28">
        <v>5</v>
      </c>
      <c r="E64" s="28">
        <v>3</v>
      </c>
      <c r="F64" s="28">
        <v>7</v>
      </c>
      <c r="G64" s="28">
        <v>16</v>
      </c>
      <c r="H64" s="28">
        <v>22</v>
      </c>
      <c r="J64" s="28"/>
      <c r="K64" s="19"/>
      <c r="L64" s="29"/>
      <c r="O64" s="19"/>
    </row>
    <row r="65" spans="2:15" ht="13.2">
      <c r="B65" s="16" t="s">
        <v>34</v>
      </c>
      <c r="C65" s="23">
        <v>13</v>
      </c>
      <c r="D65" s="28">
        <v>5</v>
      </c>
      <c r="E65" s="28">
        <v>2</v>
      </c>
      <c r="F65" s="28">
        <v>8</v>
      </c>
      <c r="G65" s="28">
        <v>25</v>
      </c>
      <c r="H65" s="28">
        <v>25</v>
      </c>
      <c r="J65" s="28"/>
      <c r="K65" s="19"/>
      <c r="L65" s="29"/>
      <c r="O65" s="19"/>
    </row>
    <row r="66" spans="2:15" ht="13.2">
      <c r="B66" s="16" t="s">
        <v>31</v>
      </c>
      <c r="C66" s="23">
        <v>14</v>
      </c>
      <c r="D66" s="28">
        <v>4</v>
      </c>
      <c r="E66" s="28">
        <v>4</v>
      </c>
      <c r="F66" s="28">
        <v>7</v>
      </c>
      <c r="G66" s="28">
        <v>18</v>
      </c>
      <c r="H66" s="28">
        <v>32</v>
      </c>
      <c r="J66" s="28"/>
      <c r="K66" s="19"/>
      <c r="L66" s="29"/>
      <c r="O66" s="19"/>
    </row>
    <row r="67" spans="2:15" ht="13.2">
      <c r="B67" s="16" t="s">
        <v>24</v>
      </c>
      <c r="C67" s="27">
        <v>15</v>
      </c>
      <c r="D67" s="28">
        <v>4</v>
      </c>
      <c r="E67" s="28">
        <v>3</v>
      </c>
      <c r="F67" s="28">
        <v>7</v>
      </c>
      <c r="G67" s="28">
        <v>22</v>
      </c>
      <c r="H67" s="28">
        <v>26</v>
      </c>
      <c r="J67" s="28"/>
      <c r="K67" s="19"/>
      <c r="L67" s="29"/>
      <c r="O67" s="19"/>
    </row>
    <row r="68" spans="2:15" ht="13.2">
      <c r="B68" s="16" t="s">
        <v>42</v>
      </c>
      <c r="C68" s="27">
        <v>16</v>
      </c>
      <c r="D68" s="28">
        <v>4</v>
      </c>
      <c r="E68" s="28">
        <v>2</v>
      </c>
      <c r="F68" s="28">
        <v>9</v>
      </c>
      <c r="G68" s="28">
        <v>12</v>
      </c>
      <c r="H68" s="28">
        <v>17</v>
      </c>
      <c r="J68" s="28"/>
      <c r="K68" s="19"/>
      <c r="L68" s="29"/>
      <c r="O68" s="19"/>
    </row>
    <row r="69" spans="2:15" ht="13.2">
      <c r="B69" s="22" t="s">
        <v>30</v>
      </c>
      <c r="C69" s="27">
        <v>17</v>
      </c>
      <c r="D69" s="24">
        <v>3</v>
      </c>
      <c r="E69" s="24">
        <v>5</v>
      </c>
      <c r="F69" s="24">
        <v>7</v>
      </c>
      <c r="G69" s="24">
        <v>11</v>
      </c>
      <c r="H69" s="24">
        <v>17</v>
      </c>
      <c r="J69" s="24"/>
      <c r="K69" s="25"/>
      <c r="L69" s="26"/>
      <c r="O69" s="25"/>
    </row>
    <row r="70" spans="2:15" ht="13.2">
      <c r="B70" s="16" t="s">
        <v>27</v>
      </c>
      <c r="C70" s="27">
        <v>18</v>
      </c>
      <c r="D70" s="28">
        <v>3</v>
      </c>
      <c r="E70" s="28">
        <v>4</v>
      </c>
      <c r="F70" s="28">
        <v>8</v>
      </c>
      <c r="G70" s="28">
        <v>11</v>
      </c>
      <c r="H70" s="28">
        <v>30</v>
      </c>
      <c r="J70" s="28"/>
      <c r="K70" s="19"/>
      <c r="L70" s="29"/>
      <c r="O70" s="19"/>
    </row>
    <row r="71" spans="2:15" ht="13.2">
      <c r="B71" s="16" t="s">
        <v>22</v>
      </c>
      <c r="C71" s="23">
        <v>19</v>
      </c>
      <c r="D71" s="28">
        <v>3</v>
      </c>
      <c r="E71" s="28">
        <v>3</v>
      </c>
      <c r="F71" s="28">
        <v>9</v>
      </c>
      <c r="G71" s="28">
        <v>13</v>
      </c>
      <c r="H71" s="28">
        <v>27</v>
      </c>
      <c r="J71" s="28"/>
      <c r="K71" s="19"/>
      <c r="L71" s="29"/>
      <c r="O71" s="19"/>
    </row>
    <row r="72" spans="2:15" ht="13.2">
      <c r="B72" s="16" t="s">
        <v>28</v>
      </c>
      <c r="C72" s="27">
        <v>20</v>
      </c>
      <c r="D72" s="28">
        <v>2</v>
      </c>
      <c r="E72" s="28">
        <v>4</v>
      </c>
      <c r="F72" s="28">
        <v>9</v>
      </c>
      <c r="G72" s="28">
        <v>8</v>
      </c>
      <c r="H72" s="28">
        <v>24</v>
      </c>
      <c r="J72" s="28"/>
      <c r="K72" s="19"/>
      <c r="L72" s="29"/>
      <c r="O72" s="19"/>
    </row>
  </sheetData>
  <hyperlinks>
    <hyperlink ref="B2" r:id="rId1" xr:uid="{00000000-0004-0000-0100-000000000000}"/>
    <hyperlink ref="J2" r:id="rId2" display="https://www.transfermarkt.us/jumplist/leistungsdaten/verein/11/saison_id/2022" xr:uid="{00000000-0004-0000-0100-000001000000}"/>
    <hyperlink ref="B3" r:id="rId3" xr:uid="{00000000-0004-0000-0100-000002000000}"/>
    <hyperlink ref="J3" r:id="rId4" display="https://www.transfermarkt.us/jumplist/leistungsdaten/verein/180/saison_id/2022" xr:uid="{00000000-0004-0000-0100-000003000000}"/>
    <hyperlink ref="B4" r:id="rId5" xr:uid="{00000000-0004-0000-0100-000004000000}"/>
    <hyperlink ref="J4" r:id="rId6" display="https://www.transfermarkt.us/jumplist/leistungsdaten/verein/399/saison_id/2022" xr:uid="{00000000-0004-0000-0100-000005000000}"/>
    <hyperlink ref="B5" r:id="rId7" xr:uid="{00000000-0004-0000-0100-000006000000}"/>
    <hyperlink ref="J5" r:id="rId8" display="https://www.transfermarkt.us/jumplist/leistungsdaten/verein/1148/saison_id/2022" xr:uid="{00000000-0004-0000-0100-000007000000}"/>
    <hyperlink ref="B6" r:id="rId9" xr:uid="{00000000-0004-0000-0100-000008000000}"/>
    <hyperlink ref="J6" r:id="rId10" display="https://www.transfermarkt.us/jumplist/leistungsdaten/verein/703/saison_id/2022" xr:uid="{00000000-0004-0000-0100-000009000000}"/>
    <hyperlink ref="B7" r:id="rId11" xr:uid="{00000000-0004-0000-0100-00000A000000}"/>
    <hyperlink ref="J7" r:id="rId12" display="https://www.transfermarkt.us/jumplist/leistungsdaten/verein/543/saison_id/2022" xr:uid="{00000000-0004-0000-0100-00000B000000}"/>
    <hyperlink ref="B8" r:id="rId13" xr:uid="{00000000-0004-0000-0100-00000C000000}"/>
    <hyperlink ref="J8" r:id="rId14" display="https://www.transfermarkt.us/jumplist/leistungsdaten/verein/29/saison_id/2022" xr:uid="{00000000-0004-0000-0100-00000D000000}"/>
    <hyperlink ref="B9" r:id="rId15" xr:uid="{00000000-0004-0000-0100-00000E000000}"/>
    <hyperlink ref="J9" r:id="rId16" display="https://www.transfermarkt.us/jumplist/leistungsdaten/verein/989/saison_id/2022" xr:uid="{00000000-0004-0000-0100-00000F000000}"/>
    <hyperlink ref="B10" r:id="rId17" xr:uid="{00000000-0004-0000-0100-000010000000}"/>
    <hyperlink ref="J10" r:id="rId18" display="https://www.transfermarkt.us/jumplist/leistungsdaten/verein/281/saison_id/2022" xr:uid="{00000000-0004-0000-0100-000011000000}"/>
    <hyperlink ref="B11" r:id="rId19" xr:uid="{00000000-0004-0000-0100-000012000000}"/>
    <hyperlink ref="J11" r:id="rId20" display="https://www.transfermarkt.us/jumplist/leistungsdaten/verein/1237/saison_id/2022" xr:uid="{00000000-0004-0000-0100-000013000000}"/>
    <hyperlink ref="B12" r:id="rId21" xr:uid="{00000000-0004-0000-0100-000014000000}"/>
    <hyperlink ref="J12" r:id="rId22" display="https://www.transfermarkt.us/jumplist/leistungsdaten/verein/1003/saison_id/2022" xr:uid="{00000000-0004-0000-0100-000015000000}"/>
    <hyperlink ref="B13" r:id="rId23" xr:uid="{00000000-0004-0000-0100-000016000000}"/>
    <hyperlink ref="J13" r:id="rId24" display="https://www.transfermarkt.us/jumplist/leistungsdaten/verein/631/saison_id/2022" xr:uid="{00000000-0004-0000-0100-000017000000}"/>
    <hyperlink ref="B14" r:id="rId25" xr:uid="{00000000-0004-0000-0100-000018000000}"/>
    <hyperlink ref="J14" r:id="rId26" display="https://www.transfermarkt.us/jumplist/leistungsdaten/verein/985/saison_id/2022" xr:uid="{00000000-0004-0000-0100-000019000000}"/>
    <hyperlink ref="B15" r:id="rId27" xr:uid="{00000000-0004-0000-0100-00001A000000}"/>
    <hyperlink ref="J15" r:id="rId28" display="https://www.transfermarkt.us/jumplist/leistungsdaten/verein/873/saison_id/2022" xr:uid="{00000000-0004-0000-0100-00001B000000}"/>
    <hyperlink ref="B16" r:id="rId29" xr:uid="{00000000-0004-0000-0100-00001C000000}"/>
    <hyperlink ref="J16" r:id="rId30" display="https://www.transfermarkt.us/jumplist/leistungsdaten/verein/405/saison_id/2022" xr:uid="{00000000-0004-0000-0100-00001D000000}"/>
    <hyperlink ref="B17" r:id="rId31" xr:uid="{00000000-0004-0000-0100-00001E000000}"/>
    <hyperlink ref="J17" r:id="rId32" display="https://www.transfermarkt.us/jumplist/leistungsdaten/verein/762/saison_id/2022" xr:uid="{00000000-0004-0000-0100-00001F000000}"/>
    <hyperlink ref="B18" r:id="rId33" xr:uid="{00000000-0004-0000-0100-000020000000}"/>
    <hyperlink ref="J18" r:id="rId34" display="https://www.transfermarkt.us/jumplist/leistungsdaten/verein/31/saison_id/2022" xr:uid="{00000000-0004-0000-0100-000021000000}"/>
    <hyperlink ref="B19" r:id="rId35" xr:uid="{00000000-0004-0000-0100-000022000000}"/>
    <hyperlink ref="J19" r:id="rId36" display="https://www.transfermarkt.us/jumplist/leistungsdaten/verein/148/saison_id/2022" xr:uid="{00000000-0004-0000-0100-000023000000}"/>
    <hyperlink ref="B20" r:id="rId37" xr:uid="{00000000-0004-0000-0100-000024000000}"/>
    <hyperlink ref="J20" r:id="rId38" display="https://www.transfermarkt.us/jumplist/leistungsdaten/verein/379/saison_id/2022" xr:uid="{00000000-0004-0000-0100-000025000000}"/>
    <hyperlink ref="B21" r:id="rId39" xr:uid="{00000000-0004-0000-0100-000026000000}"/>
    <hyperlink ref="G26" r:id="rId40" xr:uid="{00000000-0004-0000-0100-000027000000}"/>
    <hyperlink ref="G27" r:id="rId41" xr:uid="{00000000-0004-0000-0100-000028000000}"/>
    <hyperlink ref="D30" r:id="rId42" xr:uid="{00000000-0004-0000-0100-000029000000}"/>
    <hyperlink ref="H30" r:id="rId43" xr:uid="{00000000-0004-0000-0100-00002A000000}"/>
    <hyperlink ref="L30" r:id="rId44" xr:uid="{00000000-0004-0000-0100-00002B000000}"/>
    <hyperlink ref="Q30" r:id="rId45" xr:uid="{00000000-0004-0000-0100-00002C000000}"/>
    <hyperlink ref="T30" r:id="rId46" xr:uid="{00000000-0004-0000-0100-00002D000000}"/>
    <hyperlink ref="X30" r:id="rId47" xr:uid="{00000000-0004-0000-0100-00002E000000}"/>
    <hyperlink ref="D31" r:id="rId48" xr:uid="{00000000-0004-0000-0100-00002F000000}"/>
    <hyperlink ref="H31" r:id="rId49" xr:uid="{00000000-0004-0000-0100-000030000000}"/>
    <hyperlink ref="L31" r:id="rId50" xr:uid="{00000000-0004-0000-0100-000031000000}"/>
    <hyperlink ref="Q31" r:id="rId51" xr:uid="{00000000-0004-0000-0100-000032000000}"/>
    <hyperlink ref="T31" r:id="rId52" xr:uid="{00000000-0004-0000-0100-000033000000}"/>
    <hyperlink ref="X31" r:id="rId53" xr:uid="{00000000-0004-0000-0100-000034000000}"/>
    <hyperlink ref="D32" r:id="rId54" xr:uid="{00000000-0004-0000-0100-000035000000}"/>
    <hyperlink ref="H32" r:id="rId55" xr:uid="{00000000-0004-0000-0100-000036000000}"/>
    <hyperlink ref="L32" r:id="rId56" xr:uid="{00000000-0004-0000-0100-000037000000}"/>
    <hyperlink ref="Q32" r:id="rId57" xr:uid="{00000000-0004-0000-0100-000038000000}"/>
    <hyperlink ref="T32" r:id="rId58" xr:uid="{00000000-0004-0000-0100-000039000000}"/>
    <hyperlink ref="X32" r:id="rId59" xr:uid="{00000000-0004-0000-0100-00003A000000}"/>
    <hyperlink ref="D33" r:id="rId60" xr:uid="{00000000-0004-0000-0100-00003B000000}"/>
    <hyperlink ref="H33" r:id="rId61" xr:uid="{00000000-0004-0000-0100-00003C000000}"/>
    <hyperlink ref="L33" r:id="rId62" xr:uid="{00000000-0004-0000-0100-00003D000000}"/>
    <hyperlink ref="Q33" r:id="rId63" xr:uid="{00000000-0004-0000-0100-00003E000000}"/>
    <hyperlink ref="T33" r:id="rId64" xr:uid="{00000000-0004-0000-0100-00003F000000}"/>
    <hyperlink ref="X33" r:id="rId65" xr:uid="{00000000-0004-0000-0100-000040000000}"/>
    <hyperlink ref="D34" r:id="rId66" xr:uid="{00000000-0004-0000-0100-000041000000}"/>
    <hyperlink ref="H34" r:id="rId67" xr:uid="{00000000-0004-0000-0100-000042000000}"/>
    <hyperlink ref="L34" r:id="rId68" xr:uid="{00000000-0004-0000-0100-000043000000}"/>
    <hyperlink ref="Q34" r:id="rId69" xr:uid="{00000000-0004-0000-0100-000044000000}"/>
    <hyperlink ref="T34" r:id="rId70" xr:uid="{00000000-0004-0000-0100-000045000000}"/>
    <hyperlink ref="X34" r:id="rId71" xr:uid="{00000000-0004-0000-0100-000046000000}"/>
    <hyperlink ref="D35" r:id="rId72" xr:uid="{00000000-0004-0000-0100-000047000000}"/>
    <hyperlink ref="H35" r:id="rId73" xr:uid="{00000000-0004-0000-0100-000048000000}"/>
    <hyperlink ref="L35" r:id="rId74" xr:uid="{00000000-0004-0000-0100-000049000000}"/>
    <hyperlink ref="Q35" r:id="rId75" xr:uid="{00000000-0004-0000-0100-00004A000000}"/>
    <hyperlink ref="T35" r:id="rId76" xr:uid="{00000000-0004-0000-0100-00004B000000}"/>
    <hyperlink ref="X35" r:id="rId77" xr:uid="{00000000-0004-0000-0100-00004C000000}"/>
    <hyperlink ref="D36" r:id="rId78" xr:uid="{00000000-0004-0000-0100-00004D000000}"/>
    <hyperlink ref="H36" r:id="rId79" xr:uid="{00000000-0004-0000-0100-00004E000000}"/>
    <hyperlink ref="L36" r:id="rId80" xr:uid="{00000000-0004-0000-0100-00004F000000}"/>
    <hyperlink ref="Q36" r:id="rId81" xr:uid="{00000000-0004-0000-0100-000050000000}"/>
    <hyperlink ref="T36" r:id="rId82" xr:uid="{00000000-0004-0000-0100-000051000000}"/>
    <hyperlink ref="X36" r:id="rId83" xr:uid="{00000000-0004-0000-0100-000052000000}"/>
    <hyperlink ref="D37" r:id="rId84" xr:uid="{00000000-0004-0000-0100-000053000000}"/>
    <hyperlink ref="H37" r:id="rId85" xr:uid="{00000000-0004-0000-0100-000054000000}"/>
    <hyperlink ref="L37" r:id="rId86" xr:uid="{00000000-0004-0000-0100-000055000000}"/>
    <hyperlink ref="Q37" r:id="rId87" xr:uid="{00000000-0004-0000-0100-000056000000}"/>
    <hyperlink ref="T37" r:id="rId88" xr:uid="{00000000-0004-0000-0100-000057000000}"/>
    <hyperlink ref="X37" r:id="rId89" xr:uid="{00000000-0004-0000-0100-000058000000}"/>
    <hyperlink ref="D38" r:id="rId90" xr:uid="{00000000-0004-0000-0100-000059000000}"/>
    <hyperlink ref="H38" r:id="rId91" xr:uid="{00000000-0004-0000-0100-00005A000000}"/>
    <hyperlink ref="L38" r:id="rId92" xr:uid="{00000000-0004-0000-0100-00005B000000}"/>
    <hyperlink ref="Q38" r:id="rId93" xr:uid="{00000000-0004-0000-0100-00005C000000}"/>
    <hyperlink ref="T38" r:id="rId94" xr:uid="{00000000-0004-0000-0100-00005D000000}"/>
    <hyperlink ref="X38" r:id="rId95" xr:uid="{00000000-0004-0000-0100-00005E000000}"/>
    <hyperlink ref="D39" r:id="rId96" xr:uid="{00000000-0004-0000-0100-00005F000000}"/>
    <hyperlink ref="H39" r:id="rId97" xr:uid="{00000000-0004-0000-0100-000060000000}"/>
    <hyperlink ref="L39" r:id="rId98" xr:uid="{00000000-0004-0000-0100-000061000000}"/>
    <hyperlink ref="Q39" r:id="rId99" xr:uid="{00000000-0004-0000-0100-000062000000}"/>
    <hyperlink ref="T39" r:id="rId100" xr:uid="{00000000-0004-0000-0100-000063000000}"/>
    <hyperlink ref="X39" r:id="rId101" xr:uid="{00000000-0004-0000-0100-000064000000}"/>
    <hyperlink ref="D40" r:id="rId102" xr:uid="{00000000-0004-0000-0100-000065000000}"/>
    <hyperlink ref="H40" r:id="rId103" xr:uid="{00000000-0004-0000-0100-000066000000}"/>
    <hyperlink ref="L40" r:id="rId104" xr:uid="{00000000-0004-0000-0100-000067000000}"/>
    <hyperlink ref="Q40" r:id="rId105" xr:uid="{00000000-0004-0000-0100-000068000000}"/>
    <hyperlink ref="T40" r:id="rId106" xr:uid="{00000000-0004-0000-0100-000069000000}"/>
    <hyperlink ref="X40" r:id="rId107" xr:uid="{00000000-0004-0000-0100-00006A000000}"/>
    <hyperlink ref="D41" r:id="rId108" xr:uid="{00000000-0004-0000-0100-00006B000000}"/>
    <hyperlink ref="H41" r:id="rId109" xr:uid="{00000000-0004-0000-0100-00006C000000}"/>
    <hyperlink ref="L41" r:id="rId110" xr:uid="{00000000-0004-0000-0100-00006D000000}"/>
    <hyperlink ref="Q41" r:id="rId111" xr:uid="{00000000-0004-0000-0100-00006E000000}"/>
    <hyperlink ref="T41" r:id="rId112" xr:uid="{00000000-0004-0000-0100-00006F000000}"/>
    <hyperlink ref="X41" r:id="rId113" xr:uid="{00000000-0004-0000-0100-000070000000}"/>
    <hyperlink ref="D42" r:id="rId114" xr:uid="{00000000-0004-0000-0100-000071000000}"/>
    <hyperlink ref="H42" r:id="rId115" xr:uid="{00000000-0004-0000-0100-000072000000}"/>
    <hyperlink ref="L42" r:id="rId116" xr:uid="{00000000-0004-0000-0100-000073000000}"/>
    <hyperlink ref="Q42" r:id="rId117" xr:uid="{00000000-0004-0000-0100-000074000000}"/>
    <hyperlink ref="T42" r:id="rId118" xr:uid="{00000000-0004-0000-0100-000075000000}"/>
    <hyperlink ref="X42" r:id="rId119" xr:uid="{00000000-0004-0000-0100-000076000000}"/>
    <hyperlink ref="D43" r:id="rId120" xr:uid="{00000000-0004-0000-0100-000077000000}"/>
    <hyperlink ref="H43" r:id="rId121" xr:uid="{00000000-0004-0000-0100-000078000000}"/>
    <hyperlink ref="L43" r:id="rId122" xr:uid="{00000000-0004-0000-0100-000079000000}"/>
    <hyperlink ref="Q43" r:id="rId123" xr:uid="{00000000-0004-0000-0100-00007A000000}"/>
    <hyperlink ref="T43" r:id="rId124" xr:uid="{00000000-0004-0000-0100-00007B000000}"/>
    <hyperlink ref="X43" r:id="rId125" xr:uid="{00000000-0004-0000-0100-00007C000000}"/>
    <hyperlink ref="D44" r:id="rId126" xr:uid="{00000000-0004-0000-0100-00007D000000}"/>
    <hyperlink ref="H44" r:id="rId127" xr:uid="{00000000-0004-0000-0100-00007E000000}"/>
    <hyperlink ref="L44" r:id="rId128" xr:uid="{00000000-0004-0000-0100-00007F000000}"/>
    <hyperlink ref="Q44" r:id="rId129" xr:uid="{00000000-0004-0000-0100-000080000000}"/>
    <hyperlink ref="T44" r:id="rId130" xr:uid="{00000000-0004-0000-0100-000081000000}"/>
    <hyperlink ref="X44" r:id="rId131" xr:uid="{00000000-0004-0000-0100-000082000000}"/>
    <hyperlink ref="D45" r:id="rId132" xr:uid="{00000000-0004-0000-0100-000083000000}"/>
    <hyperlink ref="H45" r:id="rId133" xr:uid="{00000000-0004-0000-0100-000084000000}"/>
    <hyperlink ref="L45" r:id="rId134" xr:uid="{00000000-0004-0000-0100-000085000000}"/>
    <hyperlink ref="Q45" r:id="rId135" xr:uid="{00000000-0004-0000-0100-000086000000}"/>
    <hyperlink ref="T45" r:id="rId136" xr:uid="{00000000-0004-0000-0100-000087000000}"/>
    <hyperlink ref="X45" r:id="rId137" xr:uid="{00000000-0004-0000-0100-000088000000}"/>
    <hyperlink ref="D46" r:id="rId138" xr:uid="{00000000-0004-0000-0100-000089000000}"/>
    <hyperlink ref="H46" r:id="rId139" xr:uid="{00000000-0004-0000-0100-00008A000000}"/>
    <hyperlink ref="L46" r:id="rId140" xr:uid="{00000000-0004-0000-0100-00008B000000}"/>
    <hyperlink ref="Q46" r:id="rId141" xr:uid="{00000000-0004-0000-0100-00008C000000}"/>
    <hyperlink ref="T46" r:id="rId142" xr:uid="{00000000-0004-0000-0100-00008D000000}"/>
    <hyperlink ref="X46" r:id="rId143" xr:uid="{00000000-0004-0000-0100-00008E000000}"/>
    <hyperlink ref="D47" r:id="rId144" xr:uid="{00000000-0004-0000-0100-00008F000000}"/>
    <hyperlink ref="H47" r:id="rId145" xr:uid="{00000000-0004-0000-0100-000090000000}"/>
    <hyperlink ref="L47" r:id="rId146" xr:uid="{00000000-0004-0000-0100-000091000000}"/>
    <hyperlink ref="Q47" r:id="rId147" xr:uid="{00000000-0004-0000-0100-000092000000}"/>
    <hyperlink ref="T47" r:id="rId148" xr:uid="{00000000-0004-0000-0100-000093000000}"/>
    <hyperlink ref="X47" r:id="rId149" xr:uid="{00000000-0004-0000-0100-000094000000}"/>
    <hyperlink ref="D48" r:id="rId150" xr:uid="{00000000-0004-0000-0100-000095000000}"/>
    <hyperlink ref="H48" r:id="rId151" xr:uid="{00000000-0004-0000-0100-000096000000}"/>
    <hyperlink ref="L48" r:id="rId152" xr:uid="{00000000-0004-0000-0100-000097000000}"/>
    <hyperlink ref="Q48" r:id="rId153" xr:uid="{00000000-0004-0000-0100-000098000000}"/>
    <hyperlink ref="T48" r:id="rId154" xr:uid="{00000000-0004-0000-0100-000099000000}"/>
    <hyperlink ref="X48" r:id="rId155" xr:uid="{00000000-0004-0000-0100-00009A000000}"/>
    <hyperlink ref="D49" r:id="rId156" xr:uid="{00000000-0004-0000-0100-00009B000000}"/>
    <hyperlink ref="H49" r:id="rId157" xr:uid="{00000000-0004-0000-0100-00009C000000}"/>
    <hyperlink ref="L49" r:id="rId158" xr:uid="{00000000-0004-0000-0100-00009D000000}"/>
    <hyperlink ref="Q49" r:id="rId159" xr:uid="{00000000-0004-0000-0100-00009E000000}"/>
    <hyperlink ref="T49" r:id="rId160" xr:uid="{00000000-0004-0000-0100-00009F000000}"/>
    <hyperlink ref="X49" r:id="rId161" xr:uid="{00000000-0004-0000-0100-0000A0000000}"/>
    <hyperlink ref="B53" r:id="rId162" xr:uid="{00000000-0004-0000-0100-0000A1000000}"/>
    <hyperlink ref="B54" r:id="rId163" xr:uid="{00000000-0004-0000-0100-0000A2000000}"/>
    <hyperlink ref="B55" r:id="rId164" xr:uid="{00000000-0004-0000-0100-0000A3000000}"/>
    <hyperlink ref="B56" r:id="rId165" xr:uid="{00000000-0004-0000-0100-0000A4000000}"/>
    <hyperlink ref="B57" r:id="rId166" xr:uid="{00000000-0004-0000-0100-0000A5000000}"/>
    <hyperlink ref="B58" r:id="rId167" xr:uid="{00000000-0004-0000-0100-0000A6000000}"/>
    <hyperlink ref="B59" r:id="rId168" xr:uid="{00000000-0004-0000-0100-0000A7000000}"/>
    <hyperlink ref="B60" r:id="rId169" xr:uid="{00000000-0004-0000-0100-0000A8000000}"/>
    <hyperlink ref="B61" r:id="rId170" xr:uid="{00000000-0004-0000-0100-0000A9000000}"/>
    <hyperlink ref="B62" r:id="rId171" xr:uid="{00000000-0004-0000-0100-0000AA000000}"/>
    <hyperlink ref="B63" r:id="rId172" xr:uid="{00000000-0004-0000-0100-0000AB000000}"/>
    <hyperlink ref="B64" r:id="rId173" xr:uid="{00000000-0004-0000-0100-0000AC000000}"/>
    <hyperlink ref="B65" r:id="rId174" xr:uid="{00000000-0004-0000-0100-0000AD000000}"/>
    <hyperlink ref="B66" r:id="rId175" xr:uid="{00000000-0004-0000-0100-0000AE000000}"/>
    <hyperlink ref="B67" r:id="rId176" xr:uid="{00000000-0004-0000-0100-0000AF000000}"/>
    <hyperlink ref="B68" r:id="rId177" xr:uid="{00000000-0004-0000-0100-0000B0000000}"/>
    <hyperlink ref="B69" r:id="rId178" xr:uid="{00000000-0004-0000-0100-0000B1000000}"/>
    <hyperlink ref="B70" r:id="rId179" xr:uid="{00000000-0004-0000-0100-0000B2000000}"/>
    <hyperlink ref="B71" r:id="rId180" xr:uid="{00000000-0004-0000-0100-0000B3000000}"/>
    <hyperlink ref="B72" r:id="rId181" xr:uid="{00000000-0004-0000-0100-0000B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 Turner</cp:lastModifiedBy>
  <dcterms:modified xsi:type="dcterms:W3CDTF">2023-02-16T19:45:02Z</dcterms:modified>
</cp:coreProperties>
</file>