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BD2312DD-0529-45A9-9176-CB05CD226083}" xr6:coauthVersionLast="45" xr6:coauthVersionMax="45" xr10:uidLastSave="{00000000-0000-0000-0000-000000000000}"/>
  <workbookProtection workbookPassword="D460" lockStructure="1"/>
  <bookViews>
    <workbookView xWindow="-120" yWindow="-120" windowWidth="29040" windowHeight="15990" activeTab="1"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S43" i="1" s="1"/>
  <c r="N43" i="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F16" i="1" s="1"/>
  <c r="E16" i="1" s="1"/>
  <c r="D16" i="1" s="1"/>
  <c r="C16" i="1" s="1"/>
  <c r="B16" i="1" s="1"/>
  <c r="A16" i="1" s="1"/>
  <c r="J19" i="1"/>
  <c r="G17" i="1" s="1"/>
  <c r="F17" i="1" s="1"/>
  <c r="E17" i="1" s="1"/>
  <c r="D17" i="1" s="1"/>
  <c r="C17" i="1" s="1"/>
  <c r="B17" i="1" s="1"/>
  <c r="A17" i="1" s="1"/>
  <c r="J20" i="1"/>
  <c r="G18" i="1" s="1"/>
  <c r="F18" i="1" s="1"/>
  <c r="E18" i="1" s="1"/>
  <c r="D18" i="1" s="1"/>
  <c r="C18" i="1" s="1"/>
  <c r="B18" i="1" s="1"/>
  <c r="A18" i="1" s="1"/>
  <c r="J21" i="1"/>
  <c r="G19" i="1" s="1"/>
  <c r="J22" i="1"/>
  <c r="G20" i="1" s="1"/>
  <c r="F20" i="1" s="1"/>
  <c r="E20" i="1" s="1"/>
  <c r="D20" i="1" s="1"/>
  <c r="C20" i="1" s="1"/>
  <c r="B20" i="1" s="1"/>
  <c r="A20" i="1" s="1"/>
  <c r="J23" i="1"/>
  <c r="G21" i="1" s="1"/>
  <c r="F21" i="1" s="1"/>
  <c r="E21" i="1" s="1"/>
  <c r="D21" i="1" s="1"/>
  <c r="C21" i="1" s="1"/>
  <c r="B21" i="1" s="1"/>
  <c r="A21" i="1" s="1"/>
  <c r="J24" i="1"/>
  <c r="G22" i="1" s="1"/>
  <c r="F22" i="1" s="1"/>
  <c r="E22" i="1" s="1"/>
  <c r="D22" i="1" s="1"/>
  <c r="C22" i="1" s="1"/>
  <c r="B22" i="1" s="1"/>
  <c r="A22" i="1" s="1"/>
  <c r="J25" i="1"/>
  <c r="G23" i="1" s="1"/>
  <c r="F23" i="1" s="1"/>
  <c r="E23" i="1" s="1"/>
  <c r="D23" i="1" s="1"/>
  <c r="C23" i="1" s="1"/>
  <c r="B23" i="1" s="1"/>
  <c r="A23" i="1" s="1"/>
  <c r="J26" i="1"/>
  <c r="G24" i="1" s="1"/>
  <c r="F24" i="1" s="1"/>
  <c r="E24" i="1" s="1"/>
  <c r="D24" i="1" s="1"/>
  <c r="C24" i="1" s="1"/>
  <c r="B24" i="1" s="1"/>
  <c r="A24" i="1" s="1"/>
  <c r="J27" i="1"/>
  <c r="G25" i="1" s="1"/>
  <c r="F25" i="1" s="1"/>
  <c r="E25" i="1" s="1"/>
  <c r="D25" i="1" s="1"/>
  <c r="C25" i="1" s="1"/>
  <c r="B25" i="1" s="1"/>
  <c r="A25" i="1" s="1"/>
  <c r="J28" i="1"/>
  <c r="G26" i="1" s="1"/>
  <c r="F26" i="1" s="1"/>
  <c r="E26" i="1" s="1"/>
  <c r="D26" i="1" s="1"/>
  <c r="C26" i="1" s="1"/>
  <c r="B26" i="1" s="1"/>
  <c r="A26" i="1" s="1"/>
  <c r="Q25" i="1"/>
  <c r="R25" i="1"/>
  <c r="S25" i="1"/>
  <c r="Q14" i="1"/>
  <c r="Q15" i="1"/>
  <c r="Q17" i="1"/>
  <c r="S17" i="1" s="1"/>
  <c r="Q23" i="1"/>
  <c r="R23" i="1" s="1"/>
  <c r="K27" i="2"/>
  <c r="H25" i="2" s="1"/>
  <c r="K28" i="2"/>
  <c r="H26" i="2" s="1"/>
  <c r="G26" i="2" s="1"/>
  <c r="F26" i="2" s="1"/>
  <c r="E26" i="2" s="1"/>
  <c r="D26" i="2" s="1"/>
  <c r="C26" i="2" s="1"/>
  <c r="B26" i="2" s="1"/>
  <c r="A26" i="2" s="1"/>
  <c r="K29" i="2"/>
  <c r="H27" i="2"/>
  <c r="G27" i="2" s="1"/>
  <c r="F27" i="2" s="1"/>
  <c r="E27" i="2" s="1"/>
  <c r="D27" i="2" s="1"/>
  <c r="C27" i="2" s="1"/>
  <c r="B27" i="2" s="1"/>
  <c r="A27" i="2" s="1"/>
  <c r="R14" i="2"/>
  <c r="T14" i="2"/>
  <c r="S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s="1"/>
  <c r="G17" i="2" s="1"/>
  <c r="F17" i="2" s="1"/>
  <c r="E17" i="2" s="1"/>
  <c r="D17" i="2" s="1"/>
  <c r="C17" i="2" s="1"/>
  <c r="B17" i="2" s="1"/>
  <c r="A17" i="2" s="1"/>
  <c r="K20" i="2"/>
  <c r="H18" i="2" s="1"/>
  <c r="G18" i="2" s="1"/>
  <c r="F18" i="2" s="1"/>
  <c r="E18" i="2" s="1"/>
  <c r="D18" i="2" s="1"/>
  <c r="C18" i="2" s="1"/>
  <c r="B18" i="2" s="1"/>
  <c r="A18" i="2" s="1"/>
  <c r="K21" i="2"/>
  <c r="H19" i="2" s="1"/>
  <c r="G19" i="2" s="1"/>
  <c r="F19" i="2" s="1"/>
  <c r="E19" i="2" s="1"/>
  <c r="D19" i="2" s="1"/>
  <c r="C19" i="2" s="1"/>
  <c r="B19" i="2" s="1"/>
  <c r="A19" i="2" s="1"/>
  <c r="K22" i="2"/>
  <c r="H20" i="2" s="1"/>
  <c r="G20" i="2" s="1"/>
  <c r="F20" i="2" s="1"/>
  <c r="E20" i="2" s="1"/>
  <c r="D20" i="2" s="1"/>
  <c r="C20" i="2" s="1"/>
  <c r="B20" i="2" s="1"/>
  <c r="A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G24" i="2" s="1"/>
  <c r="F24" i="2" s="1"/>
  <c r="E24" i="2" s="1"/>
  <c r="D24" i="2" s="1"/>
  <c r="C24" i="2" s="1"/>
  <c r="B24" i="2" s="1"/>
  <c r="A24" i="2" s="1"/>
  <c r="R19" i="2"/>
  <c r="T19" i="2" s="1"/>
  <c r="R20" i="2"/>
  <c r="T20" i="2" s="1"/>
  <c r="S20" i="2" s="1"/>
  <c r="R15" i="2"/>
  <c r="Q16" i="1"/>
  <c r="Q18" i="1"/>
  <c r="S18" i="1"/>
  <c r="R18" i="1"/>
  <c r="Q19" i="1"/>
  <c r="R19" i="1" s="1"/>
  <c r="S19" i="1"/>
  <c r="Q20" i="1"/>
  <c r="R20" i="1" s="1"/>
  <c r="S20" i="1"/>
  <c r="Q21" i="1"/>
  <c r="R21" i="1" s="1"/>
  <c r="S21" i="1"/>
  <c r="Q22" i="1"/>
  <c r="S22" i="1" s="1"/>
  <c r="R22" i="1" s="1"/>
  <c r="Q24" i="1"/>
  <c r="Q26" i="1"/>
  <c r="S26" i="1"/>
  <c r="Q27" i="1"/>
  <c r="S27" i="1" s="1"/>
  <c r="R27" i="1" s="1"/>
  <c r="Q28" i="1"/>
  <c r="R28" i="1" s="1"/>
  <c r="S28" i="1"/>
  <c r="R16" i="2"/>
  <c r="R17" i="2"/>
  <c r="T17" i="2"/>
  <c r="S17" i="2"/>
  <c r="R18" i="2"/>
  <c r="T18" i="2" s="1"/>
  <c r="R21" i="2"/>
  <c r="T21" i="2"/>
  <c r="S21" i="2" s="1"/>
  <c r="R22" i="2"/>
  <c r="T22" i="2"/>
  <c r="S22" i="2"/>
  <c r="R23" i="2"/>
  <c r="R24" i="2"/>
  <c r="S24" i="2" s="1"/>
  <c r="T24" i="2"/>
  <c r="R25" i="2"/>
  <c r="T25" i="2" s="1"/>
  <c r="R26" i="2"/>
  <c r="R27" i="2"/>
  <c r="T27" i="2" s="1"/>
  <c r="R28" i="2"/>
  <c r="R29" i="2"/>
  <c r="T29" i="2" s="1"/>
  <c r="N44" i="1"/>
  <c r="N42" i="1"/>
  <c r="O45" i="2"/>
  <c r="O43" i="2"/>
  <c r="T44" i="2"/>
  <c r="T15" i="2"/>
  <c r="S15" i="2"/>
  <c r="S24" i="1"/>
  <c r="R24" i="1" s="1"/>
  <c r="T23" i="2"/>
  <c r="S23" i="2"/>
  <c r="R26" i="1"/>
  <c r="S23" i="1"/>
  <c r="P44" i="2" l="1"/>
  <c r="S29" i="2"/>
  <c r="T28" i="2"/>
  <c r="S28" i="2" s="1"/>
  <c r="T26" i="2"/>
  <c r="S26" i="2" s="1"/>
  <c r="T43" i="2"/>
  <c r="G25" i="2"/>
  <c r="F25" i="2" s="1"/>
  <c r="E25" i="2" s="1"/>
  <c r="D25" i="2" s="1"/>
  <c r="C25" i="2" s="1"/>
  <c r="B25" i="2" s="1"/>
  <c r="A25" i="2" s="1"/>
  <c r="S25" i="2"/>
  <c r="S16" i="1"/>
  <c r="R16" i="1" s="1"/>
  <c r="R17" i="1"/>
  <c r="F19" i="1"/>
  <c r="E19" i="1" s="1"/>
  <c r="D19" i="1" s="1"/>
  <c r="C19" i="1" s="1"/>
  <c r="B19" i="1" s="1"/>
  <c r="A19" i="1" s="1"/>
  <c r="S14" i="1"/>
  <c r="R14" i="1" s="1"/>
  <c r="S42" i="1"/>
  <c r="S15" i="1"/>
  <c r="M43" i="1"/>
  <c r="O43" i="1" s="1"/>
  <c r="S18" i="2"/>
  <c r="T16" i="2"/>
  <c r="S16" i="2" s="1"/>
  <c r="S27" i="2"/>
  <c r="S19" i="2"/>
  <c r="N43" i="2" l="1"/>
  <c r="P43" i="2" s="1"/>
  <c r="M44" i="1"/>
  <c r="O44" i="1" s="1"/>
  <c r="R15" i="1"/>
  <c r="M42" i="1" s="1"/>
  <c r="O42" i="1" s="1"/>
  <c r="N45" i="2"/>
  <c r="P45" i="2" s="1"/>
  <c r="T45" i="2" l="1"/>
  <c r="S44" i="1"/>
</calcChain>
</file>

<file path=xl/sharedStrings.xml><?xml version="1.0" encoding="utf-8"?>
<sst xmlns="http://schemas.openxmlformats.org/spreadsheetml/2006/main" count="199" uniqueCount="111">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</sst>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23"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23" xfId="0" applyFont="1" applyFill="1" applyBorder="1" applyAlignment="1">
      <alignment horizontal="left"/>
    </xf>
    <xf numFmtId="0" fontId="1" fillId="2" borderId="22" xfId="0" applyFont="1" applyFill="1" applyBorder="1" applyAlignment="1">
      <alignment horizontal="left"/>
    </xf>
    <xf numFmtId="0" fontId="1" fillId="2" borderId="40" xfId="0" applyFont="1" applyFill="1" applyBorder="1" applyAlignment="1">
      <alignment horizontal="center"/>
    </xf>
    <xf numFmtId="0" fontId="1" fillId="2" borderId="41" xfId="0" applyFont="1" applyFill="1" applyBorder="1" applyAlignment="1">
      <alignment horizontal="center"/>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35"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21" xfId="0" applyFont="1" applyFill="1" applyBorder="1" applyAlignment="1">
      <alignment horizontal="left"/>
    </xf>
    <xf numFmtId="0" fontId="6" fillId="2" borderId="40" xfId="0" applyFont="1" applyFill="1" applyBorder="1" applyAlignment="1" applyProtection="1">
      <alignment horizontal="center"/>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opLeftCell="K1" zoomScaleNormal="100" workbookViewId="0">
      <selection activeCell="P5" sqref="P5:S5"/>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103" t="s">
        <v>10</v>
      </c>
      <c r="M1" s="104"/>
      <c r="N1" s="104"/>
      <c r="O1" s="104"/>
      <c r="P1" s="104"/>
      <c r="Q1" s="104"/>
      <c r="R1" s="104"/>
      <c r="S1" s="105"/>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0"/>
      <c r="P4" s="99" t="s">
        <v>14</v>
      </c>
      <c r="Q4" s="113"/>
      <c r="R4" s="113"/>
      <c r="S4" s="114"/>
    </row>
    <row r="5" spans="1:28" ht="13.5" thickBot="1" x14ac:dyDescent="0.25">
      <c r="B5" s="45" t="s">
        <v>77</v>
      </c>
      <c r="F5" s="1">
        <v>40</v>
      </c>
      <c r="G5" s="5" t="s">
        <v>6</v>
      </c>
      <c r="H5" s="5" t="s">
        <v>5</v>
      </c>
      <c r="I5" s="5"/>
      <c r="J5" s="5"/>
      <c r="K5" s="5"/>
      <c r="L5" s="109" t="s">
        <v>108</v>
      </c>
      <c r="M5" s="110"/>
      <c r="N5" s="110"/>
      <c r="O5" s="111"/>
      <c r="P5" s="124" t="s">
        <v>16</v>
      </c>
      <c r="Q5" s="110"/>
      <c r="R5" s="110"/>
      <c r="S5" s="125"/>
    </row>
    <row r="6" spans="1:28" ht="12.75" hidden="1" customHeight="1" x14ac:dyDescent="0.2">
      <c r="B6" s="1" t="s">
        <v>19</v>
      </c>
      <c r="W6" s="6">
        <v>8</v>
      </c>
      <c r="X6" s="1" t="s">
        <v>9</v>
      </c>
    </row>
    <row r="7" spans="1:28" ht="12.75" customHeight="1" thickTop="1" x14ac:dyDescent="0.2">
      <c r="P7" s="123" t="s">
        <v>78</v>
      </c>
      <c r="Q7" s="123"/>
      <c r="R7" s="123"/>
      <c r="S7" s="123"/>
      <c r="W7" s="6"/>
    </row>
    <row r="8" spans="1:28" ht="12.75" customHeight="1" thickBot="1" x14ac:dyDescent="0.25">
      <c r="W8" s="6"/>
    </row>
    <row r="9" spans="1:28" ht="18.75" thickTop="1" x14ac:dyDescent="0.25">
      <c r="L9" s="93" t="s">
        <v>22</v>
      </c>
      <c r="M9" s="94"/>
      <c r="N9" s="94"/>
      <c r="O9" s="94"/>
      <c r="P9" s="94"/>
      <c r="Q9" s="94"/>
      <c r="R9" s="94"/>
      <c r="S9" s="95"/>
      <c r="W9" s="6"/>
    </row>
    <row r="10" spans="1:28" ht="13.5" thickBot="1" x14ac:dyDescent="0.25">
      <c r="L10" s="120" t="s">
        <v>24</v>
      </c>
      <c r="M10" s="121"/>
      <c r="N10" s="110">
        <v>2020</v>
      </c>
      <c r="O10" s="110"/>
      <c r="P10" s="122" t="s">
        <v>23</v>
      </c>
      <c r="Q10" s="122"/>
      <c r="R10" s="110">
        <v>8</v>
      </c>
      <c r="S10" s="125"/>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f>IF(F12&lt;1,0,F12)</f>
        <v>0</v>
      </c>
      <c r="F12" s="6">
        <f>IF(G12=7,SUM(Q3:Q14),"0.0")</f>
        <v>0</v>
      </c>
      <c r="G12" s="1">
        <f>WEEKDAY(J14)</f>
        <v>7</v>
      </c>
      <c r="H12" s="1">
        <v>1</v>
      </c>
      <c r="I12" s="9"/>
      <c r="J12" s="9"/>
      <c r="K12" s="9"/>
      <c r="L12" s="93" t="s">
        <v>13</v>
      </c>
      <c r="M12" s="94"/>
      <c r="N12" s="94"/>
      <c r="O12" s="94"/>
      <c r="P12" s="94"/>
      <c r="Q12" s="94"/>
      <c r="R12" s="94"/>
      <c r="S12" s="95"/>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1</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2</v>
      </c>
      <c r="H14" s="1">
        <v>3</v>
      </c>
      <c r="I14" s="9"/>
      <c r="J14" s="9" t="str">
        <f>CONCATENATE($R$10,"/",H12,"/",$N$10)</f>
        <v>8/1/2020</v>
      </c>
      <c r="K14" s="9"/>
      <c r="L14" s="36" t="s">
        <v>70</v>
      </c>
      <c r="M14" s="39"/>
      <c r="N14" s="39"/>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3</v>
      </c>
      <c r="H15" s="1">
        <v>4</v>
      </c>
      <c r="I15" s="9"/>
      <c r="J15" s="9" t="str">
        <f t="shared" ref="J15:J28" si="8">CONCATENATE($R$10,"/",H13,"/",$N$10)</f>
        <v>8/2/2020</v>
      </c>
      <c r="K15" s="9"/>
      <c r="L15" s="37" t="s">
        <v>71</v>
      </c>
      <c r="M15" s="39"/>
      <c r="N15" s="39"/>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4</v>
      </c>
      <c r="H16" s="1">
        <v>5</v>
      </c>
      <c r="I16" s="9"/>
      <c r="J16" s="9" t="str">
        <f t="shared" si="8"/>
        <v>8/3/2020</v>
      </c>
      <c r="K16" s="9"/>
      <c r="L16" s="37" t="s">
        <v>72</v>
      </c>
      <c r="M16" s="39"/>
      <c r="N16" s="39"/>
      <c r="O16" s="39"/>
      <c r="P16" s="39"/>
      <c r="Q16" s="11">
        <f t="shared" si="9"/>
        <v>0</v>
      </c>
      <c r="R16" s="11">
        <f t="shared" si="6"/>
        <v>0</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5</v>
      </c>
      <c r="H17" s="1">
        <v>6</v>
      </c>
      <c r="I17" s="9"/>
      <c r="J17" s="9" t="str">
        <f t="shared" si="8"/>
        <v>8/4/2020</v>
      </c>
      <c r="K17" s="9"/>
      <c r="L17" s="36" t="s">
        <v>73</v>
      </c>
      <c r="M17" s="39"/>
      <c r="N17" s="39"/>
      <c r="O17" s="39"/>
      <c r="P17" s="39"/>
      <c r="Q17" s="11">
        <f t="shared" si="9"/>
        <v>0</v>
      </c>
      <c r="R17" s="11">
        <f t="shared" si="6"/>
        <v>0</v>
      </c>
      <c r="S17" s="43">
        <f t="shared" si="7"/>
        <v>0</v>
      </c>
    </row>
    <row r="18" spans="1:28" x14ac:dyDescent="0.2">
      <c r="A18" s="1">
        <f t="shared" si="0"/>
        <v>0</v>
      </c>
      <c r="B18" s="1" t="b">
        <f t="shared" si="1"/>
        <v>0</v>
      </c>
      <c r="C18" s="1">
        <f t="shared" si="2"/>
        <v>0</v>
      </c>
      <c r="D18" s="6">
        <f t="shared" si="3"/>
        <v>-40</v>
      </c>
      <c r="E18" s="6" t="str">
        <f t="shared" si="4"/>
        <v>0.0</v>
      </c>
      <c r="F18" s="6" t="str">
        <f t="shared" si="10"/>
        <v>0.0</v>
      </c>
      <c r="G18" s="1">
        <f t="shared" si="5"/>
        <v>6</v>
      </c>
      <c r="H18" s="1">
        <v>7</v>
      </c>
      <c r="I18" s="9"/>
      <c r="J18" s="9" t="str">
        <f t="shared" si="8"/>
        <v>8/5/2020</v>
      </c>
      <c r="K18" s="9"/>
      <c r="L18" s="37" t="s">
        <v>53</v>
      </c>
      <c r="M18" s="39"/>
      <c r="N18" s="39"/>
      <c r="O18" s="39"/>
      <c r="P18" s="39"/>
      <c r="Q18" s="11">
        <f t="shared" si="9"/>
        <v>0</v>
      </c>
      <c r="R18" s="11">
        <f t="shared" si="6"/>
        <v>0</v>
      </c>
      <c r="S18" s="43">
        <f t="shared" si="7"/>
        <v>0</v>
      </c>
      <c r="AB18" s="1" t="s">
        <v>92</v>
      </c>
    </row>
    <row r="19" spans="1:28" x14ac:dyDescent="0.2">
      <c r="A19" s="1">
        <f t="shared" si="0"/>
        <v>0</v>
      </c>
      <c r="B19" s="1" t="b">
        <f t="shared" si="1"/>
        <v>0</v>
      </c>
      <c r="C19" s="1">
        <f t="shared" si="2"/>
        <v>0</v>
      </c>
      <c r="D19" s="6">
        <f t="shared" si="3"/>
        <v>-40</v>
      </c>
      <c r="E19" s="6">
        <f t="shared" si="4"/>
        <v>0</v>
      </c>
      <c r="F19" s="6">
        <f t="shared" si="10"/>
        <v>0</v>
      </c>
      <c r="G19" s="1">
        <f t="shared" si="5"/>
        <v>7</v>
      </c>
      <c r="H19" s="1">
        <v>8</v>
      </c>
      <c r="I19" s="9"/>
      <c r="J19" s="9" t="str">
        <f t="shared" si="8"/>
        <v>8/6/2020</v>
      </c>
      <c r="K19" s="9"/>
      <c r="L19" s="37" t="s">
        <v>44</v>
      </c>
      <c r="M19" s="39"/>
      <c r="N19" s="39"/>
      <c r="O19" s="39"/>
      <c r="P19" s="39"/>
      <c r="Q19" s="11">
        <f t="shared" si="9"/>
        <v>0</v>
      </c>
      <c r="R19" s="11">
        <f t="shared" si="6"/>
        <v>0</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1</v>
      </c>
      <c r="H20" s="1">
        <v>9</v>
      </c>
      <c r="I20" s="9"/>
      <c r="J20" s="9" t="str">
        <f t="shared" si="8"/>
        <v>8/7/2020</v>
      </c>
      <c r="K20" s="9"/>
      <c r="L20" s="36" t="s">
        <v>45</v>
      </c>
      <c r="M20" s="39"/>
      <c r="N20" s="39"/>
      <c r="O20" s="39"/>
      <c r="P20" s="39"/>
      <c r="Q20" s="11">
        <f t="shared" si="9"/>
        <v>0</v>
      </c>
      <c r="R20" s="11">
        <f t="shared" si="6"/>
        <v>0</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2</v>
      </c>
      <c r="H21" s="1">
        <v>10</v>
      </c>
      <c r="I21" s="9"/>
      <c r="J21" s="9" t="str">
        <f t="shared" si="8"/>
        <v>8/8/2020</v>
      </c>
      <c r="K21" s="9"/>
      <c r="L21" s="37" t="s">
        <v>46</v>
      </c>
      <c r="M21" s="39"/>
      <c r="N21" s="39"/>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3</v>
      </c>
      <c r="H22" s="1">
        <v>11</v>
      </c>
      <c r="I22" s="9"/>
      <c r="J22" s="9" t="str">
        <f t="shared" si="8"/>
        <v>8/9/2020</v>
      </c>
      <c r="K22" s="9"/>
      <c r="L22" s="37" t="s">
        <v>47</v>
      </c>
      <c r="M22" s="39"/>
      <c r="N22" s="39"/>
      <c r="O22" s="39"/>
      <c r="P22" s="39"/>
      <c r="Q22" s="11">
        <f t="shared" si="9"/>
        <v>0</v>
      </c>
      <c r="R22" s="11">
        <f t="shared" si="6"/>
        <v>0</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4</v>
      </c>
      <c r="H23" s="1">
        <v>12</v>
      </c>
      <c r="I23" s="9"/>
      <c r="J23" s="9" t="str">
        <f t="shared" si="8"/>
        <v>8/10/2020</v>
      </c>
      <c r="K23" s="9"/>
      <c r="L23" s="36" t="s">
        <v>48</v>
      </c>
      <c r="M23" s="39"/>
      <c r="N23" s="39"/>
      <c r="O23" s="39"/>
      <c r="P23" s="39"/>
      <c r="Q23" s="11">
        <f t="shared" si="9"/>
        <v>0</v>
      </c>
      <c r="R23" s="11">
        <f t="shared" si="6"/>
        <v>0</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5</v>
      </c>
      <c r="H24" s="1">
        <v>13</v>
      </c>
      <c r="I24" s="9"/>
      <c r="J24" s="9" t="str">
        <f t="shared" si="8"/>
        <v>8/11/2020</v>
      </c>
      <c r="K24" s="9"/>
      <c r="L24" s="37" t="s">
        <v>49</v>
      </c>
      <c r="M24" s="39"/>
      <c r="N24" s="39"/>
      <c r="O24" s="39"/>
      <c r="P24" s="39"/>
      <c r="Q24" s="11">
        <f t="shared" si="9"/>
        <v>0</v>
      </c>
      <c r="R24" s="11">
        <f t="shared" si="6"/>
        <v>0</v>
      </c>
      <c r="S24" s="43">
        <f t="shared" si="7"/>
        <v>0</v>
      </c>
    </row>
    <row r="25" spans="1:28" x14ac:dyDescent="0.2">
      <c r="A25" s="1">
        <f t="shared" si="0"/>
        <v>0</v>
      </c>
      <c r="B25" s="1" t="b">
        <f t="shared" si="1"/>
        <v>0</v>
      </c>
      <c r="C25" s="1">
        <f t="shared" si="2"/>
        <v>0</v>
      </c>
      <c r="D25" s="6">
        <f t="shared" si="3"/>
        <v>-40</v>
      </c>
      <c r="E25" s="6" t="str">
        <f t="shared" si="4"/>
        <v>0.0</v>
      </c>
      <c r="F25" s="6" t="str">
        <f t="shared" si="10"/>
        <v>0.0</v>
      </c>
      <c r="G25" s="1">
        <f t="shared" si="5"/>
        <v>6</v>
      </c>
      <c r="H25" s="1">
        <v>14</v>
      </c>
      <c r="I25" s="9"/>
      <c r="J25" s="9" t="str">
        <f t="shared" si="8"/>
        <v>8/12/2020</v>
      </c>
      <c r="K25" s="9"/>
      <c r="L25" s="37" t="s">
        <v>50</v>
      </c>
      <c r="M25" s="39"/>
      <c r="N25" s="39"/>
      <c r="O25" s="39"/>
      <c r="P25" s="39"/>
      <c r="Q25" s="11">
        <f t="shared" si="9"/>
        <v>0</v>
      </c>
      <c r="R25" s="11">
        <f t="shared" si="6"/>
        <v>0</v>
      </c>
      <c r="S25" s="43">
        <f t="shared" si="7"/>
        <v>0</v>
      </c>
    </row>
    <row r="26" spans="1:28" x14ac:dyDescent="0.2">
      <c r="A26" s="1">
        <f t="shared" si="0"/>
        <v>0</v>
      </c>
      <c r="B26" s="1" t="b">
        <f t="shared" si="1"/>
        <v>0</v>
      </c>
      <c r="C26" s="1">
        <f t="shared" si="2"/>
        <v>0</v>
      </c>
      <c r="D26" s="6">
        <f t="shared" si="3"/>
        <v>-40</v>
      </c>
      <c r="E26" s="6">
        <f t="shared" si="4"/>
        <v>0</v>
      </c>
      <c r="F26" s="6">
        <f t="shared" si="10"/>
        <v>0</v>
      </c>
      <c r="G26" s="1">
        <f t="shared" si="5"/>
        <v>7</v>
      </c>
      <c r="H26" s="1">
        <v>15</v>
      </c>
      <c r="I26" s="9"/>
      <c r="J26" s="9" t="str">
        <f t="shared" si="8"/>
        <v>8/13/2020</v>
      </c>
      <c r="K26" s="9"/>
      <c r="L26" s="36" t="s">
        <v>51</v>
      </c>
      <c r="M26" s="39"/>
      <c r="N26" s="39"/>
      <c r="O26" s="39"/>
      <c r="P26" s="39"/>
      <c r="Q26" s="11">
        <f t="shared" si="9"/>
        <v>0</v>
      </c>
      <c r="R26" s="11">
        <f t="shared" si="6"/>
        <v>0</v>
      </c>
      <c r="S26" s="43">
        <f t="shared" si="7"/>
        <v>0</v>
      </c>
    </row>
    <row r="27" spans="1:28" x14ac:dyDescent="0.2">
      <c r="E27" s="6"/>
      <c r="I27" s="9"/>
      <c r="J27" s="9" t="str">
        <f t="shared" si="8"/>
        <v>8/14/2020</v>
      </c>
      <c r="K27" s="9"/>
      <c r="L27" s="37" t="s">
        <v>52</v>
      </c>
      <c r="M27" s="39"/>
      <c r="N27" s="39"/>
      <c r="O27" s="39"/>
      <c r="P27" s="39"/>
      <c r="Q27" s="11">
        <f t="shared" si="9"/>
        <v>0</v>
      </c>
      <c r="R27" s="11">
        <f t="shared" si="6"/>
        <v>0</v>
      </c>
      <c r="S27" s="43">
        <f t="shared" si="7"/>
        <v>0</v>
      </c>
    </row>
    <row r="28" spans="1:28" ht="13.5" thickBot="1" x14ac:dyDescent="0.25">
      <c r="I28" s="9"/>
      <c r="J28" s="9" t="str">
        <f t="shared" si="8"/>
        <v>8/15/2020</v>
      </c>
      <c r="K28" s="9"/>
      <c r="L28" s="38" t="s">
        <v>74</v>
      </c>
      <c r="M28" s="40"/>
      <c r="N28" s="40"/>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81" t="s">
        <v>93</v>
      </c>
      <c r="M30" s="82"/>
      <c r="N30" s="82"/>
      <c r="O30" s="82"/>
      <c r="P30" s="82"/>
      <c r="Q30" s="82"/>
      <c r="R30" s="82"/>
      <c r="S30" s="83"/>
    </row>
    <row r="31" spans="1:28" x14ac:dyDescent="0.2">
      <c r="I31" s="9"/>
      <c r="J31" s="9"/>
      <c r="K31" s="9"/>
      <c r="L31" s="68" t="s">
        <v>2</v>
      </c>
      <c r="M31" s="84" t="s">
        <v>94</v>
      </c>
      <c r="N31" s="85"/>
      <c r="O31" s="86"/>
      <c r="P31" s="10" t="s">
        <v>95</v>
      </c>
      <c r="Q31" s="84" t="s">
        <v>94</v>
      </c>
      <c r="R31" s="85"/>
      <c r="S31" s="69" t="s">
        <v>97</v>
      </c>
      <c r="V31" s="5" t="s">
        <v>99</v>
      </c>
    </row>
    <row r="32" spans="1:28" x14ac:dyDescent="0.2">
      <c r="I32" s="9"/>
      <c r="J32" s="9"/>
      <c r="K32" s="9"/>
      <c r="L32" s="73"/>
      <c r="M32" s="89"/>
      <c r="N32" s="89"/>
      <c r="O32" s="87"/>
      <c r="P32" s="75"/>
      <c r="Q32" s="90"/>
      <c r="R32" s="91"/>
      <c r="S32" s="96">
        <f>M32+M33+M34+Q32+Q33+Q34</f>
        <v>0</v>
      </c>
    </row>
    <row r="33" spans="4:22" x14ac:dyDescent="0.2">
      <c r="I33" s="9"/>
      <c r="J33" s="9"/>
      <c r="K33" s="9"/>
      <c r="L33" s="73"/>
      <c r="M33" s="89"/>
      <c r="N33" s="89"/>
      <c r="O33" s="87"/>
      <c r="P33" s="75"/>
      <c r="Q33" s="90"/>
      <c r="R33" s="91"/>
      <c r="S33" s="97"/>
    </row>
    <row r="34" spans="4:22" ht="13.5" thickBot="1" x14ac:dyDescent="0.25">
      <c r="I34" s="9"/>
      <c r="J34" s="9"/>
      <c r="K34" s="9"/>
      <c r="L34" s="74"/>
      <c r="M34" s="92"/>
      <c r="N34" s="92"/>
      <c r="O34" s="88"/>
      <c r="P34" s="76"/>
      <c r="Q34" s="79"/>
      <c r="R34" s="80"/>
      <c r="S34" s="98"/>
    </row>
    <row r="35" spans="4:22" ht="13.5" thickBot="1" x14ac:dyDescent="0.25">
      <c r="I35" s="9"/>
      <c r="J35" s="9"/>
      <c r="K35" s="9"/>
    </row>
    <row r="36" spans="4:22" ht="18.75" thickTop="1" x14ac:dyDescent="0.25">
      <c r="D36" s="1">
        <v>2</v>
      </c>
      <c r="I36" s="9"/>
      <c r="J36" s="9"/>
      <c r="K36" s="9"/>
      <c r="L36" s="93" t="s">
        <v>27</v>
      </c>
      <c r="M36" s="94"/>
      <c r="N36" s="94"/>
      <c r="O36" s="94"/>
      <c r="P36" s="94"/>
      <c r="Q36" s="94"/>
      <c r="R36" s="94"/>
      <c r="S36" s="95"/>
    </row>
    <row r="37" spans="4:22" x14ac:dyDescent="0.2">
      <c r="D37" s="1">
        <v>3</v>
      </c>
      <c r="I37" s="9"/>
      <c r="J37" s="9"/>
      <c r="K37" s="9"/>
      <c r="L37" s="24" t="s">
        <v>25</v>
      </c>
      <c r="M37" s="90" t="s">
        <v>110</v>
      </c>
      <c r="N37" s="133"/>
      <c r="O37" s="91"/>
      <c r="P37" s="99" t="s">
        <v>36</v>
      </c>
      <c r="Q37" s="100"/>
      <c r="R37" s="126">
        <v>13</v>
      </c>
      <c r="S37" s="127"/>
      <c r="V37" s="5" t="s">
        <v>100</v>
      </c>
    </row>
    <row r="38" spans="4:22" ht="13.5" thickBot="1" x14ac:dyDescent="0.25">
      <c r="D38" s="1">
        <v>4</v>
      </c>
      <c r="I38" s="9"/>
      <c r="J38" s="9"/>
      <c r="K38" s="9"/>
      <c r="L38" s="27" t="s">
        <v>26</v>
      </c>
      <c r="M38" s="128" t="s">
        <v>106</v>
      </c>
      <c r="N38" s="129"/>
      <c r="O38" s="130"/>
      <c r="P38" s="121" t="s">
        <v>88</v>
      </c>
      <c r="Q38" s="132"/>
      <c r="R38" s="129" t="s">
        <v>109</v>
      </c>
      <c r="S38" s="131"/>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103" t="s">
        <v>28</v>
      </c>
      <c r="M40" s="104"/>
      <c r="N40" s="104"/>
      <c r="O40" s="104"/>
      <c r="P40" s="104"/>
      <c r="Q40" s="104"/>
      <c r="R40" s="104"/>
      <c r="S40" s="105"/>
    </row>
    <row r="41" spans="4:22" x14ac:dyDescent="0.2">
      <c r="D41" s="1">
        <v>7</v>
      </c>
      <c r="I41" s="9"/>
      <c r="J41" s="9"/>
      <c r="K41" s="9"/>
      <c r="L41" s="24"/>
      <c r="M41" s="12" t="s">
        <v>32</v>
      </c>
      <c r="N41" s="12" t="s">
        <v>29</v>
      </c>
      <c r="O41" s="99" t="s">
        <v>33</v>
      </c>
      <c r="P41" s="100"/>
      <c r="Q41" s="101" t="s">
        <v>35</v>
      </c>
      <c r="R41" s="101"/>
      <c r="S41" s="102"/>
    </row>
    <row r="42" spans="4:22" ht="24" customHeight="1" x14ac:dyDescent="0.2">
      <c r="D42" s="1">
        <v>8</v>
      </c>
      <c r="I42" s="9"/>
      <c r="J42" s="9"/>
      <c r="K42" s="9"/>
      <c r="L42" s="47" t="s">
        <v>30</v>
      </c>
      <c r="M42" s="51">
        <f>ROUND((SUM(R14:R28)-SUM(A12:A26)),2)</f>
        <v>0</v>
      </c>
      <c r="N42" s="52">
        <f>R37</f>
        <v>13</v>
      </c>
      <c r="O42" s="77">
        <f>M42*N42</f>
        <v>0</v>
      </c>
      <c r="P42" s="78"/>
      <c r="Q42" s="50" t="s">
        <v>34</v>
      </c>
      <c r="R42" s="53"/>
      <c r="S42" s="54">
        <f>SUM(Q13:Q28)</f>
        <v>0</v>
      </c>
      <c r="V42" s="5" t="s">
        <v>101</v>
      </c>
    </row>
    <row r="43" spans="4:22" ht="24" customHeight="1" x14ac:dyDescent="0.2">
      <c r="I43" s="9"/>
      <c r="J43" s="9"/>
      <c r="K43" s="9"/>
      <c r="L43" s="47" t="s">
        <v>96</v>
      </c>
      <c r="M43" s="51">
        <f>S32</f>
        <v>0</v>
      </c>
      <c r="N43" s="52">
        <f>R37</f>
        <v>13</v>
      </c>
      <c r="O43" s="77">
        <f>M43*N43</f>
        <v>0</v>
      </c>
      <c r="P43" s="78"/>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134">
        <f>M44*N44</f>
        <v>0</v>
      </c>
      <c r="P44" s="135"/>
      <c r="Q44" s="49" t="s">
        <v>41</v>
      </c>
      <c r="R44" s="57"/>
      <c r="S44" s="58">
        <f>SUM(O42:O44)</f>
        <v>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93" t="s">
        <v>37</v>
      </c>
      <c r="M48" s="94"/>
      <c r="N48" s="94"/>
      <c r="O48" s="94"/>
      <c r="P48" s="94"/>
      <c r="Q48" s="94"/>
      <c r="R48" s="94"/>
      <c r="S48" s="95"/>
      <c r="V48" s="5" t="s">
        <v>102</v>
      </c>
    </row>
    <row r="49" spans="8:22" ht="12.75" customHeight="1" x14ac:dyDescent="0.2">
      <c r="I49" s="9"/>
      <c r="J49" s="9"/>
      <c r="K49" s="9"/>
      <c r="L49" s="138" t="s">
        <v>75</v>
      </c>
      <c r="M49" s="139"/>
      <c r="N49" s="139"/>
      <c r="O49" s="139"/>
      <c r="P49" s="139"/>
      <c r="Q49" s="139"/>
      <c r="R49" s="139"/>
      <c r="S49" s="140"/>
    </row>
    <row r="50" spans="8:22" x14ac:dyDescent="0.2">
      <c r="I50" s="9"/>
      <c r="J50" s="9"/>
      <c r="K50" s="9"/>
      <c r="L50" s="141"/>
      <c r="M50" s="142"/>
      <c r="N50" s="142"/>
      <c r="O50" s="142"/>
      <c r="P50" s="142"/>
      <c r="Q50" s="142"/>
      <c r="R50" s="142"/>
      <c r="S50" s="143"/>
    </row>
    <row r="51" spans="8:22" ht="30" customHeight="1" x14ac:dyDescent="0.2">
      <c r="I51" s="9"/>
      <c r="J51" s="9"/>
      <c r="K51" s="9"/>
      <c r="L51" s="141"/>
      <c r="M51" s="142"/>
      <c r="N51" s="142"/>
      <c r="O51" s="142"/>
      <c r="P51" s="142"/>
      <c r="Q51" s="142"/>
      <c r="R51" s="142"/>
      <c r="S51" s="143"/>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93" t="s">
        <v>40</v>
      </c>
      <c r="M56" s="94"/>
      <c r="N56" s="94"/>
      <c r="O56" s="94"/>
      <c r="P56" s="94"/>
      <c r="Q56" s="94"/>
      <c r="R56" s="94"/>
      <c r="S56" s="95"/>
      <c r="V56" s="5" t="s">
        <v>103</v>
      </c>
    </row>
    <row r="57" spans="8:22" ht="12.75" customHeight="1" x14ac:dyDescent="0.2">
      <c r="I57" s="9"/>
      <c r="J57" s="9"/>
      <c r="K57" s="9"/>
      <c r="L57" s="138" t="s">
        <v>79</v>
      </c>
      <c r="M57" s="139"/>
      <c r="N57" s="139"/>
      <c r="O57" s="139"/>
      <c r="P57" s="139"/>
      <c r="Q57" s="139"/>
      <c r="R57" s="139"/>
      <c r="S57" s="140"/>
    </row>
    <row r="58" spans="8:22" ht="21.75" customHeight="1" x14ac:dyDescent="0.2">
      <c r="I58" s="9"/>
      <c r="J58" s="9"/>
      <c r="K58" s="9"/>
      <c r="L58" s="141"/>
      <c r="M58" s="142"/>
      <c r="N58" s="142"/>
      <c r="O58" s="142"/>
      <c r="P58" s="142"/>
      <c r="Q58" s="142"/>
      <c r="R58" s="142"/>
      <c r="S58" s="143"/>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136" t="s">
        <v>87</v>
      </c>
      <c r="M63" s="136"/>
      <c r="N63" s="136"/>
      <c r="O63" s="136"/>
      <c r="P63" s="136"/>
      <c r="Q63" s="136"/>
      <c r="R63" s="136"/>
      <c r="S63" s="136"/>
      <c r="V63" s="5" t="s">
        <v>104</v>
      </c>
    </row>
    <row r="64" spans="8:22" x14ac:dyDescent="0.2">
      <c r="I64" s="9"/>
      <c r="J64" s="9"/>
      <c r="K64" s="9"/>
      <c r="L64" s="137" t="s">
        <v>86</v>
      </c>
      <c r="M64" s="137"/>
      <c r="N64" s="137"/>
      <c r="O64" s="137"/>
      <c r="P64" s="137"/>
      <c r="Q64" s="137"/>
      <c r="R64" s="137"/>
      <c r="S64" s="137"/>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4:P44"/>
    <mergeCell ref="L63:S63"/>
    <mergeCell ref="L64:S64"/>
    <mergeCell ref="L57:S58"/>
    <mergeCell ref="L48:S48"/>
    <mergeCell ref="L49:S51"/>
    <mergeCell ref="L56:S56"/>
    <mergeCell ref="R37:S37"/>
    <mergeCell ref="L40:S40"/>
    <mergeCell ref="M38:O38"/>
    <mergeCell ref="R38:S38"/>
    <mergeCell ref="P38:Q38"/>
    <mergeCell ref="M37:O37"/>
    <mergeCell ref="P37:Q37"/>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abSelected="1" topLeftCell="L34" zoomScaleNormal="100" workbookViewId="0">
      <selection activeCell="S39" sqref="S39:T39"/>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103" t="s">
        <v>10</v>
      </c>
      <c r="N1" s="104"/>
      <c r="O1" s="104"/>
      <c r="P1" s="104"/>
      <c r="Q1" s="104"/>
      <c r="R1" s="104"/>
      <c r="S1" s="104"/>
      <c r="T1" s="105"/>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0"/>
      <c r="Q4" s="99" t="s">
        <v>14</v>
      </c>
      <c r="R4" s="113"/>
      <c r="S4" s="113"/>
      <c r="T4" s="114"/>
    </row>
    <row r="5" spans="1:29" ht="13.5" thickBot="1" x14ac:dyDescent="0.25">
      <c r="B5" s="1" t="s">
        <v>17</v>
      </c>
      <c r="G5" s="1">
        <v>40</v>
      </c>
      <c r="H5" s="5" t="s">
        <v>6</v>
      </c>
      <c r="I5" s="5" t="s">
        <v>5</v>
      </c>
      <c r="J5" s="5"/>
      <c r="K5" s="5"/>
      <c r="L5" s="5"/>
      <c r="M5" s="109" t="s">
        <v>108</v>
      </c>
      <c r="N5" s="110"/>
      <c r="O5" s="110"/>
      <c r="P5" s="111"/>
      <c r="Q5" s="124" t="s">
        <v>16</v>
      </c>
      <c r="R5" s="110"/>
      <c r="S5" s="110"/>
      <c r="T5" s="125"/>
    </row>
    <row r="6" spans="1:29" ht="12.75" hidden="1" customHeight="1" x14ac:dyDescent="0.2">
      <c r="B6" s="1" t="s">
        <v>18</v>
      </c>
      <c r="X6" s="6">
        <v>8</v>
      </c>
      <c r="Y6" s="1" t="s">
        <v>9</v>
      </c>
    </row>
    <row r="7" spans="1:29" ht="12.75" customHeight="1" thickTop="1" x14ac:dyDescent="0.2">
      <c r="B7" s="1" t="s">
        <v>19</v>
      </c>
      <c r="Q7" s="123" t="s">
        <v>78</v>
      </c>
      <c r="R7" s="123"/>
      <c r="S7" s="123"/>
      <c r="T7" s="123"/>
      <c r="X7" s="6"/>
    </row>
    <row r="8" spans="1:29" ht="5.25" customHeight="1" thickBot="1" x14ac:dyDescent="0.25">
      <c r="X8" s="6"/>
    </row>
    <row r="9" spans="1:29" ht="18.75" thickTop="1" x14ac:dyDescent="0.25">
      <c r="M9" s="93" t="s">
        <v>22</v>
      </c>
      <c r="N9" s="94"/>
      <c r="O9" s="94"/>
      <c r="P9" s="94"/>
      <c r="Q9" s="94"/>
      <c r="R9" s="94"/>
      <c r="S9" s="94"/>
      <c r="T9" s="95"/>
      <c r="X9" s="6"/>
    </row>
    <row r="10" spans="1:29" ht="13.5" thickBot="1" x14ac:dyDescent="0.25">
      <c r="M10" s="120" t="s">
        <v>24</v>
      </c>
      <c r="N10" s="121"/>
      <c r="O10" s="110">
        <v>2020</v>
      </c>
      <c r="P10" s="110"/>
      <c r="Q10" s="122" t="s">
        <v>23</v>
      </c>
      <c r="R10" s="122"/>
      <c r="S10" s="110">
        <v>8</v>
      </c>
      <c r="T10" s="125"/>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1</v>
      </c>
      <c r="I12" s="1">
        <v>16</v>
      </c>
      <c r="J12" s="9"/>
      <c r="K12" s="9"/>
      <c r="L12" s="9"/>
      <c r="M12" s="93" t="s">
        <v>13</v>
      </c>
      <c r="N12" s="94"/>
      <c r="O12" s="94"/>
      <c r="P12" s="94"/>
      <c r="Q12" s="94"/>
      <c r="R12" s="94"/>
      <c r="S12" s="94"/>
      <c r="T12" s="95"/>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2</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3</v>
      </c>
      <c r="I14" s="1">
        <v>18</v>
      </c>
      <c r="J14" s="9"/>
      <c r="K14" s="9" t="str">
        <f>CONCATENATE($S$10,"/",I12,"/",$O$10)</f>
        <v>8/16/2020</v>
      </c>
      <c r="L14" s="9"/>
      <c r="M14" s="36" t="s">
        <v>54</v>
      </c>
      <c r="N14" s="39"/>
      <c r="O14" s="39"/>
      <c r="P14" s="39"/>
      <c r="Q14" s="39"/>
      <c r="R14" s="41">
        <f>ABS(((N14-O14)*24))+ABS(((Q14-P14)*24))</f>
        <v>0</v>
      </c>
      <c r="S14" s="41">
        <f t="shared" ref="S14:S29" si="7">R14-T14</f>
        <v>0</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4</v>
      </c>
      <c r="I15" s="1">
        <v>19</v>
      </c>
      <c r="J15" s="9"/>
      <c r="K15" s="9" t="str">
        <f t="shared" ref="K15:K29" si="9">CONCATENATE($S$10,"/",I13,"/",$O$10)</f>
        <v>8/17/2020</v>
      </c>
      <c r="L15" s="9"/>
      <c r="M15" s="37" t="s">
        <v>55</v>
      </c>
      <c r="N15" s="39"/>
      <c r="O15" s="39"/>
      <c r="P15" s="39"/>
      <c r="Q15" s="39"/>
      <c r="R15" s="11">
        <f t="shared" ref="R15:R29" si="10">ABS(((N15-O15)*24))+ABS(((Q15-P15)*24))</f>
        <v>0</v>
      </c>
      <c r="S15" s="11">
        <f t="shared" si="7"/>
        <v>0</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5</v>
      </c>
      <c r="I16" s="1">
        <v>20</v>
      </c>
      <c r="J16" s="9"/>
      <c r="K16" s="9" t="str">
        <f t="shared" si="9"/>
        <v>8/18/2020</v>
      </c>
      <c r="L16" s="9"/>
      <c r="M16" s="36" t="s">
        <v>56</v>
      </c>
      <c r="N16" s="39"/>
      <c r="O16" s="39"/>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t="str">
        <f t="shared" si="5"/>
        <v>0.0</v>
      </c>
      <c r="G17" s="6" t="str">
        <f t="shared" ref="G17:G25" si="11">IF(H17=7,SUM(R13:R19),"0.0")</f>
        <v>0.0</v>
      </c>
      <c r="H17" s="1">
        <f t="shared" si="6"/>
        <v>6</v>
      </c>
      <c r="I17" s="1">
        <v>21</v>
      </c>
      <c r="J17" s="9"/>
      <c r="K17" s="9" t="str">
        <f t="shared" si="9"/>
        <v>8/19/2020</v>
      </c>
      <c r="L17" s="9"/>
      <c r="M17" s="37" t="s">
        <v>57</v>
      </c>
      <c r="N17" s="39"/>
      <c r="O17" s="39"/>
      <c r="P17" s="39"/>
      <c r="Q17" s="39"/>
      <c r="R17" s="11">
        <f t="shared" si="10"/>
        <v>0</v>
      </c>
      <c r="S17" s="11">
        <f t="shared" si="7"/>
        <v>0</v>
      </c>
      <c r="T17" s="43">
        <f t="shared" si="8"/>
        <v>0</v>
      </c>
    </row>
    <row r="18" spans="1:29" x14ac:dyDescent="0.2">
      <c r="A18" s="1">
        <f t="shared" si="0"/>
        <v>0</v>
      </c>
      <c r="B18" s="1" t="b">
        <f t="shared" si="1"/>
        <v>0</v>
      </c>
      <c r="C18" s="1">
        <f t="shared" si="2"/>
        <v>0</v>
      </c>
      <c r="D18" s="1">
        <f t="shared" si="3"/>
        <v>0</v>
      </c>
      <c r="E18" s="6">
        <f t="shared" si="4"/>
        <v>-40</v>
      </c>
      <c r="F18" s="6">
        <f t="shared" si="5"/>
        <v>0</v>
      </c>
      <c r="G18" s="6">
        <f t="shared" si="11"/>
        <v>0</v>
      </c>
      <c r="H18" s="1">
        <f t="shared" si="6"/>
        <v>7</v>
      </c>
      <c r="I18" s="1">
        <v>22</v>
      </c>
      <c r="J18" s="9"/>
      <c r="K18" s="9" t="str">
        <f t="shared" si="9"/>
        <v>8/20/2020</v>
      </c>
      <c r="L18" s="9"/>
      <c r="M18" s="36" t="s">
        <v>58</v>
      </c>
      <c r="N18" s="39"/>
      <c r="O18" s="39"/>
      <c r="P18" s="39"/>
      <c r="Q18" s="39"/>
      <c r="R18" s="11">
        <f t="shared" si="10"/>
        <v>0</v>
      </c>
      <c r="S18" s="11">
        <f t="shared" si="7"/>
        <v>0</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1</v>
      </c>
      <c r="I19" s="1">
        <v>23</v>
      </c>
      <c r="J19" s="9"/>
      <c r="K19" s="9" t="str">
        <f t="shared" si="9"/>
        <v>8/21/2020</v>
      </c>
      <c r="L19" s="9"/>
      <c r="M19" s="37" t="s">
        <v>59</v>
      </c>
      <c r="N19" s="39"/>
      <c r="O19" s="39"/>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2</v>
      </c>
      <c r="I20" s="1">
        <v>24</v>
      </c>
      <c r="J20" s="9"/>
      <c r="K20" s="9" t="str">
        <f t="shared" si="9"/>
        <v>8/22/2020</v>
      </c>
      <c r="L20" s="9"/>
      <c r="M20" s="36" t="s">
        <v>60</v>
      </c>
      <c r="N20" s="39"/>
      <c r="O20" s="39"/>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3</v>
      </c>
      <c r="I21" s="1">
        <v>25</v>
      </c>
      <c r="J21" s="9"/>
      <c r="K21" s="9" t="str">
        <f t="shared" si="9"/>
        <v>8/23/2020</v>
      </c>
      <c r="L21" s="9"/>
      <c r="M21" s="37" t="s">
        <v>61</v>
      </c>
      <c r="N21" s="39"/>
      <c r="O21" s="39"/>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4</v>
      </c>
      <c r="I22" s="1">
        <v>26</v>
      </c>
      <c r="J22" s="9"/>
      <c r="K22" s="9" t="str">
        <f t="shared" si="9"/>
        <v>8/24/2020</v>
      </c>
      <c r="L22" s="9"/>
      <c r="M22" s="36" t="s">
        <v>62</v>
      </c>
      <c r="N22" s="39"/>
      <c r="O22" s="39"/>
      <c r="P22" s="39"/>
      <c r="Q22" s="39"/>
      <c r="R22" s="11">
        <f t="shared" si="10"/>
        <v>0</v>
      </c>
      <c r="S22" s="11">
        <f t="shared" si="7"/>
        <v>0</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5</v>
      </c>
      <c r="I23" s="1">
        <v>27</v>
      </c>
      <c r="J23" s="9"/>
      <c r="K23" s="9" t="str">
        <f t="shared" si="9"/>
        <v>8/25/2020</v>
      </c>
      <c r="L23" s="9"/>
      <c r="M23" s="37" t="s">
        <v>63</v>
      </c>
      <c r="N23" s="39"/>
      <c r="O23" s="39"/>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-40</v>
      </c>
      <c r="F24" s="6" t="str">
        <f t="shared" si="5"/>
        <v>0.0</v>
      </c>
      <c r="G24" s="6" t="str">
        <f t="shared" si="11"/>
        <v>0.0</v>
      </c>
      <c r="H24" s="1">
        <f t="shared" si="6"/>
        <v>6</v>
      </c>
      <c r="I24" s="1">
        <v>28</v>
      </c>
      <c r="J24" s="9"/>
      <c r="K24" s="9" t="str">
        <f t="shared" si="9"/>
        <v>8/26/2020</v>
      </c>
      <c r="L24" s="9"/>
      <c r="M24" s="36" t="s">
        <v>64</v>
      </c>
      <c r="N24" s="39"/>
      <c r="O24" s="39"/>
      <c r="P24" s="39"/>
      <c r="Q24" s="39"/>
      <c r="R24" s="11">
        <f t="shared" si="10"/>
        <v>0</v>
      </c>
      <c r="S24" s="11">
        <f t="shared" si="7"/>
        <v>0</v>
      </c>
      <c r="T24" s="43">
        <f t="shared" si="8"/>
        <v>0</v>
      </c>
    </row>
    <row r="25" spans="1:29" x14ac:dyDescent="0.2">
      <c r="A25" s="1">
        <f t="shared" si="0"/>
        <v>0</v>
      </c>
      <c r="B25" s="1" t="b">
        <f t="shared" si="1"/>
        <v>0</v>
      </c>
      <c r="C25" s="1">
        <f>IFERROR(D25,0)</f>
        <v>0</v>
      </c>
      <c r="D25" s="1">
        <f t="shared" si="3"/>
        <v>0</v>
      </c>
      <c r="E25" s="6">
        <f t="shared" si="4"/>
        <v>-30</v>
      </c>
      <c r="F25" s="6">
        <f t="shared" si="5"/>
        <v>10</v>
      </c>
      <c r="G25" s="6">
        <f t="shared" si="11"/>
        <v>10</v>
      </c>
      <c r="H25" s="1">
        <f t="shared" si="6"/>
        <v>7</v>
      </c>
      <c r="I25" s="1">
        <v>29</v>
      </c>
      <c r="J25" s="9"/>
      <c r="K25" s="9" t="str">
        <f t="shared" si="9"/>
        <v>8/27/2020</v>
      </c>
      <c r="L25" s="9"/>
      <c r="M25" s="37" t="s">
        <v>65</v>
      </c>
      <c r="N25" s="39">
        <v>0.70833333333333337</v>
      </c>
      <c r="O25" s="39">
        <v>0.91666666666666663</v>
      </c>
      <c r="P25" s="39"/>
      <c r="Q25" s="39"/>
      <c r="R25" s="11">
        <f t="shared" si="10"/>
        <v>4.9999999999999982</v>
      </c>
      <c r="S25" s="11">
        <f t="shared" si="7"/>
        <v>4.9999999999999982</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1</v>
      </c>
      <c r="I26" s="1">
        <v>30</v>
      </c>
      <c r="J26" s="9"/>
      <c r="K26" s="9" t="str">
        <f t="shared" si="9"/>
        <v>8/28/2020</v>
      </c>
      <c r="L26" s="9"/>
      <c r="M26" s="36" t="s">
        <v>66</v>
      </c>
      <c r="N26" s="39">
        <v>0.6875</v>
      </c>
      <c r="O26" s="39">
        <v>0.89583333333333337</v>
      </c>
      <c r="P26" s="39"/>
      <c r="Q26" s="39"/>
      <c r="R26" s="11">
        <f t="shared" si="10"/>
        <v>5.0000000000000009</v>
      </c>
      <c r="S26" s="11">
        <f t="shared" si="7"/>
        <v>5.0000000000000009</v>
      </c>
      <c r="T26" s="43">
        <f t="shared" si="8"/>
        <v>0</v>
      </c>
    </row>
    <row r="27" spans="1:29" x14ac:dyDescent="0.2">
      <c r="A27" s="1">
        <f t="shared" si="0"/>
        <v>0</v>
      </c>
      <c r="B27" s="1" t="b">
        <f t="shared" si="1"/>
        <v>0</v>
      </c>
      <c r="C27" s="1">
        <f>IFERROR(D27,0)</f>
        <v>0</v>
      </c>
      <c r="D27" s="1">
        <f>IF(E27&gt;0,E27,0)</f>
        <v>0</v>
      </c>
      <c r="E27" s="6">
        <f>F27-40</f>
        <v>-40</v>
      </c>
      <c r="F27" s="6" t="str">
        <f>IF(G27&lt;1,0,G27)</f>
        <v>0.0</v>
      </c>
      <c r="G27" s="6" t="str">
        <f>IF(H27=7,SUM(R23:R30),"0.0")</f>
        <v>0.0</v>
      </c>
      <c r="H27" s="1">
        <f t="shared" si="6"/>
        <v>2</v>
      </c>
      <c r="I27" s="1">
        <v>31</v>
      </c>
      <c r="J27" s="9"/>
      <c r="K27" s="9" t="str">
        <f t="shared" si="9"/>
        <v>8/29/2020</v>
      </c>
      <c r="L27" s="9"/>
      <c r="M27" s="37" t="s">
        <v>67</v>
      </c>
      <c r="N27" s="39">
        <v>0</v>
      </c>
      <c r="O27" s="39">
        <v>0</v>
      </c>
      <c r="P27" s="39"/>
      <c r="Q27" s="39"/>
      <c r="R27" s="11">
        <f t="shared" si="10"/>
        <v>0</v>
      </c>
      <c r="S27" s="11">
        <f t="shared" si="7"/>
        <v>0</v>
      </c>
      <c r="T27" s="43">
        <f t="shared" si="8"/>
        <v>0</v>
      </c>
    </row>
    <row r="28" spans="1:29" x14ac:dyDescent="0.2">
      <c r="F28" s="6"/>
      <c r="J28" s="9"/>
      <c r="K28" s="9" t="str">
        <f t="shared" si="9"/>
        <v>8/30/2020</v>
      </c>
      <c r="L28" s="9"/>
      <c r="M28" s="36" t="s">
        <v>68</v>
      </c>
      <c r="N28" s="39">
        <v>0</v>
      </c>
      <c r="O28" s="39">
        <v>0</v>
      </c>
      <c r="P28" s="39"/>
      <c r="Q28" s="39"/>
      <c r="R28" s="61">
        <f>ABS(((N28-O28)*24))+ABS(((Q28-P28)*24))</f>
        <v>0</v>
      </c>
      <c r="S28" s="61">
        <f>R28-T28</f>
        <v>0</v>
      </c>
      <c r="T28" s="62">
        <f>IF(R28&gt;$X$6, R28-$X$6, 0)</f>
        <v>0</v>
      </c>
    </row>
    <row r="29" spans="1:29" ht="13.5" thickBot="1" x14ac:dyDescent="0.25">
      <c r="J29" s="9"/>
      <c r="K29" s="9" t="str">
        <f t="shared" si="9"/>
        <v>8/31/2020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81" t="s">
        <v>93</v>
      </c>
      <c r="N31" s="82"/>
      <c r="O31" s="82"/>
      <c r="P31" s="82"/>
      <c r="Q31" s="82"/>
      <c r="R31" s="82"/>
      <c r="S31" s="82"/>
      <c r="T31" s="83"/>
    </row>
    <row r="32" spans="1:29" x14ac:dyDescent="0.2">
      <c r="J32" s="9"/>
      <c r="K32" s="9"/>
      <c r="L32" s="9"/>
      <c r="M32" s="68" t="s">
        <v>2</v>
      </c>
      <c r="N32" s="84" t="s">
        <v>94</v>
      </c>
      <c r="O32" s="85"/>
      <c r="P32" s="86"/>
      <c r="Q32" s="10" t="s">
        <v>95</v>
      </c>
      <c r="R32" s="84" t="s">
        <v>94</v>
      </c>
      <c r="S32" s="85"/>
      <c r="T32" s="69" t="s">
        <v>97</v>
      </c>
      <c r="W32" s="5" t="s">
        <v>99</v>
      </c>
    </row>
    <row r="33" spans="5:23" x14ac:dyDescent="0.2">
      <c r="J33" s="9"/>
      <c r="K33" s="9"/>
      <c r="L33" s="9"/>
      <c r="M33" s="73"/>
      <c r="N33" s="89"/>
      <c r="O33" s="89"/>
      <c r="P33" s="87"/>
      <c r="Q33" s="75"/>
      <c r="R33" s="90"/>
      <c r="S33" s="91"/>
      <c r="T33" s="96">
        <f>N33+N34+N35+R33+R34+R35</f>
        <v>0</v>
      </c>
    </row>
    <row r="34" spans="5:23" x14ac:dyDescent="0.2">
      <c r="J34" s="9"/>
      <c r="K34" s="9"/>
      <c r="L34" s="9"/>
      <c r="M34" s="73"/>
      <c r="N34" s="89"/>
      <c r="O34" s="89"/>
      <c r="P34" s="87"/>
      <c r="Q34" s="75"/>
      <c r="R34" s="90"/>
      <c r="S34" s="91"/>
      <c r="T34" s="97"/>
    </row>
    <row r="35" spans="5:23" ht="13.5" thickBot="1" x14ac:dyDescent="0.25">
      <c r="J35" s="9"/>
      <c r="K35" s="9"/>
      <c r="L35" s="9"/>
      <c r="M35" s="74"/>
      <c r="N35" s="92"/>
      <c r="O35" s="92"/>
      <c r="P35" s="88"/>
      <c r="Q35" s="76"/>
      <c r="R35" s="79"/>
      <c r="S35" s="80"/>
      <c r="T35" s="98"/>
    </row>
    <row r="36" spans="5:23" ht="13.5" thickBot="1" x14ac:dyDescent="0.25">
      <c r="J36" s="9"/>
      <c r="K36" s="9"/>
      <c r="L36" s="9"/>
    </row>
    <row r="37" spans="5:23" ht="18.75" thickTop="1" x14ac:dyDescent="0.25">
      <c r="E37" s="1">
        <v>2</v>
      </c>
      <c r="J37" s="9"/>
      <c r="K37" s="9"/>
      <c r="L37" s="9"/>
      <c r="M37" s="93" t="s">
        <v>27</v>
      </c>
      <c r="N37" s="94"/>
      <c r="O37" s="94"/>
      <c r="P37" s="94"/>
      <c r="Q37" s="94"/>
      <c r="R37" s="94"/>
      <c r="S37" s="94"/>
      <c r="T37" s="95"/>
    </row>
    <row r="38" spans="5:23" x14ac:dyDescent="0.2">
      <c r="E38" s="1">
        <v>3</v>
      </c>
      <c r="J38" s="9"/>
      <c r="K38" s="9"/>
      <c r="L38" s="9"/>
      <c r="M38" s="24" t="s">
        <v>25</v>
      </c>
      <c r="N38" s="90" t="s">
        <v>110</v>
      </c>
      <c r="O38" s="133"/>
      <c r="P38" s="91"/>
      <c r="Q38" s="99" t="s">
        <v>36</v>
      </c>
      <c r="R38" s="100"/>
      <c r="S38" s="126">
        <v>12</v>
      </c>
      <c r="T38" s="127"/>
      <c r="W38" s="5" t="s">
        <v>100</v>
      </c>
    </row>
    <row r="39" spans="5:23" ht="13.5" thickBot="1" x14ac:dyDescent="0.25">
      <c r="E39" s="1">
        <v>4</v>
      </c>
      <c r="J39" s="9"/>
      <c r="K39" s="9"/>
      <c r="L39" s="9"/>
      <c r="M39" s="27" t="s">
        <v>26</v>
      </c>
      <c r="N39" s="128" t="s">
        <v>106</v>
      </c>
      <c r="O39" s="129"/>
      <c r="P39" s="130"/>
      <c r="Q39" s="121" t="s">
        <v>88</v>
      </c>
      <c r="R39" s="132"/>
      <c r="S39" s="129" t="s">
        <v>109</v>
      </c>
      <c r="T39" s="131"/>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93" t="s">
        <v>28</v>
      </c>
      <c r="N41" s="94"/>
      <c r="O41" s="94"/>
      <c r="P41" s="94"/>
      <c r="Q41" s="94"/>
      <c r="R41" s="94"/>
      <c r="S41" s="94"/>
      <c r="T41" s="95"/>
    </row>
    <row r="42" spans="5:23" x14ac:dyDescent="0.2">
      <c r="E42" s="1">
        <v>7</v>
      </c>
      <c r="J42" s="9"/>
      <c r="K42" s="9"/>
      <c r="L42" s="9"/>
      <c r="M42" s="24"/>
      <c r="N42" s="12" t="s">
        <v>32</v>
      </c>
      <c r="O42" s="12" t="s">
        <v>29</v>
      </c>
      <c r="P42" s="99" t="s">
        <v>33</v>
      </c>
      <c r="Q42" s="100"/>
      <c r="R42" s="101" t="s">
        <v>35</v>
      </c>
      <c r="S42" s="101"/>
      <c r="T42" s="102"/>
    </row>
    <row r="43" spans="5:23" ht="24" customHeight="1" x14ac:dyDescent="0.2">
      <c r="E43" s="1">
        <v>8</v>
      </c>
      <c r="J43" s="9"/>
      <c r="K43" s="9"/>
      <c r="L43" s="9"/>
      <c r="M43" s="47" t="s">
        <v>30</v>
      </c>
      <c r="N43" s="51">
        <f>ROUND((SUM(S14:S29)-SUM(A12:A27)),2)</f>
        <v>10</v>
      </c>
      <c r="O43" s="52">
        <f>S38</f>
        <v>12</v>
      </c>
      <c r="P43" s="77">
        <f>N43*O43</f>
        <v>120</v>
      </c>
      <c r="Q43" s="78"/>
      <c r="R43" s="50" t="s">
        <v>34</v>
      </c>
      <c r="S43" s="53"/>
      <c r="T43" s="54">
        <f>SUM(R14:R29)</f>
        <v>10</v>
      </c>
      <c r="W43" s="5" t="s">
        <v>101</v>
      </c>
    </row>
    <row r="44" spans="5:23" ht="24" customHeight="1" x14ac:dyDescent="0.2">
      <c r="J44" s="9"/>
      <c r="K44" s="9"/>
      <c r="L44" s="9"/>
      <c r="M44" s="47" t="s">
        <v>96</v>
      </c>
      <c r="N44" s="51">
        <f>T33</f>
        <v>0</v>
      </c>
      <c r="O44" s="52">
        <f>S38</f>
        <v>12</v>
      </c>
      <c r="P44" s="77">
        <f>N44*O44</f>
        <v>0</v>
      </c>
      <c r="Q44" s="78"/>
      <c r="R44" s="70" t="s">
        <v>98</v>
      </c>
      <c r="S44" s="71"/>
      <c r="T44" s="72">
        <f>T33</f>
        <v>0</v>
      </c>
      <c r="W44" s="5"/>
    </row>
    <row r="45" spans="5:23" ht="24" customHeight="1" thickBot="1" x14ac:dyDescent="0.25">
      <c r="E45" s="1">
        <v>9</v>
      </c>
      <c r="J45" s="9"/>
      <c r="K45" s="9"/>
      <c r="L45" s="9"/>
      <c r="M45" s="48" t="s">
        <v>31</v>
      </c>
      <c r="N45" s="55">
        <f>ROUND(SUM(T14:T29)+SUM(A12:A27),2)</f>
        <v>0</v>
      </c>
      <c r="O45" s="56">
        <f>S38*1.5</f>
        <v>18</v>
      </c>
      <c r="P45" s="134">
        <f>N45*O45</f>
        <v>0</v>
      </c>
      <c r="Q45" s="135"/>
      <c r="R45" s="49" t="s">
        <v>41</v>
      </c>
      <c r="S45" s="57"/>
      <c r="T45" s="58">
        <f>SUM(P43:P45)</f>
        <v>120</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93" t="s">
        <v>37</v>
      </c>
      <c r="N49" s="94"/>
      <c r="O49" s="94"/>
      <c r="P49" s="94"/>
      <c r="Q49" s="94"/>
      <c r="R49" s="94"/>
      <c r="S49" s="94"/>
      <c r="T49" s="95"/>
      <c r="W49" s="5" t="s">
        <v>102</v>
      </c>
    </row>
    <row r="50" spans="9:23" ht="12.75" customHeight="1" x14ac:dyDescent="0.2">
      <c r="J50" s="9"/>
      <c r="K50" s="9"/>
      <c r="L50" s="9"/>
      <c r="M50" s="138" t="s">
        <v>75</v>
      </c>
      <c r="N50" s="139"/>
      <c r="O50" s="139"/>
      <c r="P50" s="139"/>
      <c r="Q50" s="139"/>
      <c r="R50" s="139"/>
      <c r="S50" s="139"/>
      <c r="T50" s="140"/>
    </row>
    <row r="51" spans="9:23" x14ac:dyDescent="0.2">
      <c r="J51" s="9"/>
      <c r="K51" s="9"/>
      <c r="L51" s="9"/>
      <c r="M51" s="141"/>
      <c r="N51" s="142"/>
      <c r="O51" s="142"/>
      <c r="P51" s="142"/>
      <c r="Q51" s="142"/>
      <c r="R51" s="142"/>
      <c r="S51" s="142"/>
      <c r="T51" s="143"/>
    </row>
    <row r="52" spans="9:23" ht="30" customHeight="1" x14ac:dyDescent="0.2">
      <c r="J52" s="9"/>
      <c r="K52" s="9"/>
      <c r="L52" s="9"/>
      <c r="M52" s="141"/>
      <c r="N52" s="142"/>
      <c r="O52" s="142"/>
      <c r="P52" s="142"/>
      <c r="Q52" s="142"/>
      <c r="R52" s="142"/>
      <c r="S52" s="142"/>
      <c r="T52" s="143"/>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93" t="s">
        <v>40</v>
      </c>
      <c r="N57" s="94"/>
      <c r="O57" s="94"/>
      <c r="P57" s="94"/>
      <c r="Q57" s="94"/>
      <c r="R57" s="94"/>
      <c r="S57" s="94"/>
      <c r="T57" s="95"/>
      <c r="W57" s="5" t="s">
        <v>103</v>
      </c>
    </row>
    <row r="58" spans="9:23" x14ac:dyDescent="0.2">
      <c r="I58" s="23"/>
      <c r="J58" s="9"/>
      <c r="K58" s="9"/>
      <c r="L58" s="9"/>
      <c r="M58" s="138" t="s">
        <v>79</v>
      </c>
      <c r="N58" s="139"/>
      <c r="O58" s="139"/>
      <c r="P58" s="139"/>
      <c r="Q58" s="139"/>
      <c r="R58" s="139"/>
      <c r="S58" s="139"/>
      <c r="T58" s="140"/>
    </row>
    <row r="59" spans="9:23" ht="21.75" customHeight="1" x14ac:dyDescent="0.2">
      <c r="J59" s="9"/>
      <c r="K59" s="9"/>
      <c r="L59" s="9"/>
      <c r="M59" s="141"/>
      <c r="N59" s="142"/>
      <c r="O59" s="142"/>
      <c r="P59" s="142"/>
      <c r="Q59" s="142"/>
      <c r="R59" s="142"/>
      <c r="S59" s="142"/>
      <c r="T59" s="143"/>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136" t="s">
        <v>87</v>
      </c>
      <c r="N64" s="136"/>
      <c r="O64" s="136"/>
      <c r="P64" s="136"/>
      <c r="Q64" s="136"/>
      <c r="R64" s="136"/>
      <c r="S64" s="136"/>
      <c r="T64" s="136"/>
      <c r="W64" s="5" t="s">
        <v>104</v>
      </c>
    </row>
    <row r="65" spans="10:20" x14ac:dyDescent="0.2">
      <c r="J65" s="9"/>
      <c r="K65" s="9"/>
      <c r="L65" s="9"/>
      <c r="M65" s="137" t="s">
        <v>86</v>
      </c>
      <c r="N65" s="137"/>
      <c r="O65" s="137"/>
      <c r="P65" s="137"/>
      <c r="Q65" s="137"/>
      <c r="R65" s="137"/>
      <c r="S65" s="137"/>
      <c r="T65" s="137"/>
    </row>
    <row r="66" spans="10:20" x14ac:dyDescent="0.2">
      <c r="J66" s="9"/>
      <c r="K66" s="9"/>
      <c r="L66" s="9"/>
      <c r="M66" s="136"/>
      <c r="N66" s="136"/>
      <c r="O66" s="136"/>
      <c r="P66" s="136"/>
      <c r="Q66" s="136"/>
      <c r="R66" s="136"/>
      <c r="S66" s="136"/>
      <c r="T66" s="136"/>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9:R39"/>
    <mergeCell ref="P42:Q42"/>
    <mergeCell ref="N39:P39"/>
    <mergeCell ref="M41:T41"/>
    <mergeCell ref="R42:T42"/>
    <mergeCell ref="S39:T39"/>
    <mergeCell ref="M64:T64"/>
    <mergeCell ref="M65:T65"/>
    <mergeCell ref="M66:T66"/>
    <mergeCell ref="P43:Q43"/>
    <mergeCell ref="P45:Q45"/>
    <mergeCell ref="P44:Q44"/>
    <mergeCell ref="M57:T57"/>
    <mergeCell ref="M50:T52"/>
    <mergeCell ref="M49:T49"/>
    <mergeCell ref="M58:T59"/>
    <mergeCell ref="M12:T12"/>
    <mergeCell ref="M5:P5"/>
    <mergeCell ref="Q5:T5"/>
    <mergeCell ref="M9:T9"/>
    <mergeCell ref="M10:N10"/>
    <mergeCell ref="M1:T1"/>
    <mergeCell ref="Q2:T2"/>
    <mergeCell ref="M3:P3"/>
    <mergeCell ref="Q3:T3"/>
    <mergeCell ref="O10:P10"/>
    <mergeCell ref="Q10:R10"/>
    <mergeCell ref="M4:P4"/>
    <mergeCell ref="Q4:T4"/>
    <mergeCell ref="S10:T10"/>
    <mergeCell ref="Q7:T7"/>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2020-11-24T01:41:02Z</dcterms:modified>
</cp:coreProperties>
</file>