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codeName="ThisWorkbook"/>
  <bookViews>
    <workbookView xWindow="-120" yWindow="-120" windowWidth="23256" windowHeight="13176"/>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 i="11"/>
  <c r="H7"/>
  <c r="E9" l="1"/>
  <c r="E21" s="1"/>
  <c r="F21" s="1"/>
  <c r="E22" s="1"/>
  <c r="F22" l="1"/>
  <c r="H22" s="1"/>
  <c r="E23"/>
  <c r="E10"/>
  <c r="H33"/>
  <c r="H32"/>
  <c r="H31"/>
  <c r="H30"/>
  <c r="H29"/>
  <c r="H28"/>
  <c r="H26"/>
  <c r="H21"/>
  <c r="H20"/>
  <c r="H14"/>
  <c r="H8"/>
  <c r="H9" l="1"/>
  <c r="F23"/>
  <c r="E25"/>
  <c r="H27" l="1"/>
  <c r="F25"/>
  <c r="H25" s="1"/>
  <c r="H10"/>
  <c r="E24"/>
  <c r="H23"/>
  <c r="H15"/>
  <c r="H13"/>
  <c r="K5"/>
  <c r="M5" s="1"/>
  <c r="N5" s="1"/>
  <c r="O5" s="1"/>
  <c r="P5" s="1"/>
  <c r="F24" l="1"/>
  <c r="H24" s="1"/>
  <c r="H16"/>
  <c r="E17"/>
  <c r="E18" s="1"/>
  <c r="E19" s="1"/>
  <c r="H11"/>
  <c r="H12"/>
  <c r="Q5"/>
  <c r="R5" s="1"/>
  <c r="S5" s="1"/>
  <c r="T5" s="1"/>
  <c r="U5" s="1"/>
  <c r="V5" s="1"/>
  <c r="W5" s="1"/>
  <c r="F19" l="1"/>
  <c r="H19" s="1"/>
  <c r="F18"/>
  <c r="H18" s="1"/>
  <c r="H17"/>
  <c r="X5"/>
  <c r="Y5" s="1"/>
</calcChain>
</file>

<file path=xl/sharedStrings.xml><?xml version="1.0" encoding="utf-8"?>
<sst xmlns="http://schemas.openxmlformats.org/spreadsheetml/2006/main" count="122" uniqueCount="82">
  <si>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</si>
  <si>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</si>
  <si>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</si>
  <si>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</si>
  <si>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</si>
  <si>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</si>
  <si>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</si>
  <si>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</si>
  <si>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</si>
  <si>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</si>
  <si>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</si>
  <si>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</si>
  <si>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</si>
  <si>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</si>
  <si>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</si>
  <si>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</si>
  <si>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</si>
  <si>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</si>
  <si>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</si>
  <si>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</si>
  <si>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</si>
  <si>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</si>
  <si>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</si>
  <si>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</si>
  <si>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</si>
  <si>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</si>
  <si>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</si>
  <si>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</si>
  <si>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</si>
  <si>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</si>
  <si>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</si>
  <si>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</si>
  <si>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</si>
  <si>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</si>
  <si>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</si>
  <si>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</si>
  <si>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</si>
  <si>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</si>
  <si>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</si>
  <si>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</si>
  <si>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</si>
  <si>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</si>
  <si>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</si>
  <si>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</si>
  <si>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</si>
  <si>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</si>
  <si>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</si>
  <si>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Sukanya Deka</t>
  </si>
  <si>
    <t>Mon,6-28-2021</t>
  </si>
  <si>
    <t>Jun 28,2021</t>
  </si>
  <si>
    <t>GitHub Repository Creatio</t>
  </si>
  <si>
    <t>Deciding on thr Project Title</t>
  </si>
  <si>
    <t>Planning</t>
  </si>
  <si>
    <t>Listing out the Requirements</t>
  </si>
  <si>
    <t>Making Flowchart and Diagram</t>
  </si>
  <si>
    <t>Concept Creation</t>
  </si>
  <si>
    <t>Implementation</t>
  </si>
  <si>
    <t>Coding the code of the project</t>
  </si>
  <si>
    <t>Creating MakeFiles</t>
  </si>
  <si>
    <t>Project Submission</t>
  </si>
  <si>
    <t xml:space="preserve">                            28   29    30    1    2 </t>
  </si>
  <si>
    <t>Testing and Validation1</t>
  </si>
  <si>
    <t>Testing and Validation2</t>
  </si>
  <si>
    <t>M</t>
  </si>
  <si>
    <t>T</t>
  </si>
  <si>
    <t>W</t>
  </si>
  <si>
    <t>F</t>
  </si>
  <si>
    <t>S</t>
  </si>
  <si>
    <t>Jul 5, 2021</t>
  </si>
  <si>
    <t>Jul 14,2021</t>
  </si>
  <si>
    <t>Tuesday,6-29-2021</t>
  </si>
  <si>
    <t>Calendar</t>
  </si>
  <si>
    <t>LTTS</t>
  </si>
  <si>
    <t>Fri,7-2-21</t>
  </si>
  <si>
    <t>Sat,7-3-2021</t>
  </si>
  <si>
    <t>Mon 7-5-2021</t>
  </si>
  <si>
    <t>Sun,7-4-21</t>
  </si>
  <si>
    <t>Thu,7-8-21</t>
  </si>
  <si>
    <t>Mon,7-5-21</t>
  </si>
  <si>
    <t>Sun,7-11-21</t>
  </si>
  <si>
    <t>Fri,7-9-21</t>
  </si>
  <si>
    <t>Tue,7-13-21</t>
  </si>
</sst>
</file>

<file path=xl/styles.xml><?xml version="1.0" encoding="utf-8"?>
<styleSheet xmlns="http://schemas.openxmlformats.org/spreadsheetml/2006/main">
  <numFmts count="5">
    <numFmt numFmtId="164" formatCode="_(* #,##0.00_);_(* \(#,##0.00\);_(* &quot;-&quot;??_);_(@_)"/>
    <numFmt numFmtId="165" formatCode="m/d/yy;@"/>
    <numFmt numFmtId="166" formatCode="ddd\,\ m/d/yyyy"/>
    <numFmt numFmtId="167" formatCode="mmm\ d\,\ yyyy"/>
    <numFmt numFmtId="168" formatCode="d"/>
  </numFmts>
  <fonts count="2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tint="-0.249977111117893"/>
        <bgColor indexed="64"/>
      </patternFill>
    </fill>
    <fill>
      <patternFill patternType="solid">
        <fgColor theme="0" tint="-0.499984740745262"/>
        <bgColor indexed="64"/>
      </patternFill>
    </fill>
    <fill>
      <patternFill patternType="solid">
        <fgColor theme="0"/>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0" fillId="14" borderId="9" xfId="0" applyFill="1" applyBorder="1" applyAlignment="1">
      <alignment vertical="center"/>
    </xf>
    <xf numFmtId="0" fontId="0" fillId="15" borderId="9" xfId="0" applyFill="1" applyBorder="1" applyAlignment="1">
      <alignment vertical="center"/>
    </xf>
    <xf numFmtId="0" fontId="0" fillId="15" borderId="11" xfId="0" applyFill="1" applyBorder="1" applyAlignment="1">
      <alignment horizontal="center" vertical="center"/>
    </xf>
    <xf numFmtId="0" fontId="0" fillId="15" borderId="12" xfId="0" applyFill="1" applyBorder="1" applyAlignment="1">
      <alignment horizontal="center" vertical="center"/>
    </xf>
    <xf numFmtId="0" fontId="0" fillId="14" borderId="11" xfId="0" applyFill="1" applyBorder="1" applyAlignment="1">
      <alignment horizontal="center" vertical="center"/>
    </xf>
    <xf numFmtId="0" fontId="0" fillId="14" borderId="12" xfId="0" applyFill="1" applyBorder="1" applyAlignment="1">
      <alignment horizontal="center" vertical="center"/>
    </xf>
    <xf numFmtId="0" fontId="0" fillId="14" borderId="2" xfId="0" applyFill="1" applyBorder="1" applyAlignment="1">
      <alignment horizontal="center" vertical="center"/>
    </xf>
    <xf numFmtId="0" fontId="0" fillId="16" borderId="9" xfId="0" applyFill="1" applyBorder="1" applyAlignment="1">
      <alignment vertical="center"/>
    </xf>
    <xf numFmtId="0" fontId="0" fillId="0" borderId="9" xfId="0" applyFill="1" applyBorder="1" applyAlignment="1">
      <alignment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29">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8"/>
      <tableStyleElement type="headerRow" dxfId="27"/>
      <tableStyleElement type="totalRow" dxfId="26"/>
      <tableStyleElement type="firstColumn" dxfId="25"/>
      <tableStyleElement type="lastColumn" dxfId="24"/>
      <tableStyleElement type="firstRowStripe" dxfId="23"/>
      <tableStyleElement type="secondRowStripe" dxfId="22"/>
      <tableStyleElement type="firstColumnStripe" dxfId="21"/>
      <tableStyleElement type="secondColumnStripe" dxfId="2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sheetPr codeName="Sheet1">
    <pageSetUpPr fitToPage="1"/>
  </sheetPr>
  <dimension ref="A1:BL36"/>
  <sheetViews>
    <sheetView showGridLines="0" tabSelected="1" showRuler="0" topLeftCell="D1" zoomScalePageLayoutView="70" workbookViewId="0">
      <pane ySplit="6" topLeftCell="A10" activePane="bottomLeft" state="frozen"/>
      <selection pane="bottomLeft" activeCell="BG6" sqref="BG6"/>
    </sheetView>
  </sheetViews>
  <sheetFormatPr defaultRowHeight="30" customHeight="1"/>
  <cols>
    <col min="1" max="1" width="2.6640625" style="5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29" width="2.5546875" customWidth="1"/>
    <col min="30" max="30" width="2.33203125" customWidth="1"/>
    <col min="31" max="64" width="2.5546875" customWidth="1"/>
    <col min="69" max="70" width="10.33203125"/>
  </cols>
  <sheetData>
    <row r="1" spans="1:64" ht="30" customHeight="1">
      <c r="A1" s="59" t="s">
        <v>38</v>
      </c>
      <c r="B1" s="63" t="s">
        <v>71</v>
      </c>
      <c r="C1" s="1"/>
      <c r="D1" s="2"/>
      <c r="E1" s="4"/>
      <c r="F1" s="47"/>
      <c r="H1" s="2"/>
      <c r="I1" s="14" t="s">
        <v>18</v>
      </c>
    </row>
    <row r="2" spans="1:64" ht="30" customHeight="1">
      <c r="A2" s="58" t="s">
        <v>32</v>
      </c>
      <c r="B2" s="64" t="s">
        <v>72</v>
      </c>
      <c r="I2" s="61" t="s">
        <v>23</v>
      </c>
    </row>
    <row r="3" spans="1:64" ht="30" customHeight="1">
      <c r="A3" s="58" t="s">
        <v>39</v>
      </c>
      <c r="B3" s="65" t="s">
        <v>29</v>
      </c>
      <c r="C3" s="85" t="s">
        <v>6</v>
      </c>
      <c r="D3" s="86"/>
      <c r="E3" s="91" t="s">
        <v>48</v>
      </c>
      <c r="F3" s="91"/>
    </row>
    <row r="4" spans="1:64" ht="30" customHeight="1">
      <c r="A4" s="59" t="s">
        <v>40</v>
      </c>
      <c r="C4" s="85" t="s">
        <v>13</v>
      </c>
      <c r="D4" s="86"/>
      <c r="E4" s="7">
        <v>1</v>
      </c>
      <c r="I4" s="88" t="s">
        <v>49</v>
      </c>
      <c r="J4" s="89"/>
      <c r="K4" s="89"/>
      <c r="L4" s="89"/>
      <c r="M4" s="89"/>
      <c r="N4" s="89"/>
      <c r="O4" s="90"/>
      <c r="P4" s="88" t="s">
        <v>68</v>
      </c>
      <c r="Q4" s="89"/>
      <c r="R4" s="89"/>
      <c r="S4" s="89"/>
      <c r="T4" s="89"/>
      <c r="U4" s="89"/>
      <c r="V4" s="90"/>
      <c r="W4" s="88" t="s">
        <v>69</v>
      </c>
      <c r="X4" s="89"/>
      <c r="Y4" s="89"/>
      <c r="Z4" s="89"/>
      <c r="AA4" s="89"/>
      <c r="AB4" s="89"/>
      <c r="AC4" s="90"/>
      <c r="AD4" s="88"/>
      <c r="AE4" s="89"/>
      <c r="AF4" s="89"/>
      <c r="AG4" s="89"/>
      <c r="AH4" s="89"/>
      <c r="AI4" s="89"/>
      <c r="AJ4" s="90"/>
      <c r="AK4" s="88"/>
      <c r="AL4" s="89"/>
      <c r="AM4" s="89"/>
      <c r="AN4" s="89"/>
      <c r="AO4" s="89"/>
      <c r="AP4" s="89"/>
      <c r="AQ4" s="90"/>
      <c r="AR4" s="88"/>
      <c r="AS4" s="89"/>
      <c r="AT4" s="89"/>
      <c r="AU4" s="89"/>
      <c r="AV4" s="89"/>
      <c r="AW4" s="89"/>
      <c r="AX4" s="90"/>
      <c r="AY4" s="88"/>
      <c r="AZ4" s="89"/>
      <c r="BA4" s="89"/>
      <c r="BB4" s="89"/>
      <c r="BC4" s="89"/>
      <c r="BD4" s="89"/>
      <c r="BE4" s="90"/>
      <c r="BF4" s="88"/>
      <c r="BG4" s="89"/>
      <c r="BH4" s="89"/>
      <c r="BI4" s="89"/>
      <c r="BJ4" s="89"/>
      <c r="BK4" s="89"/>
      <c r="BL4" s="90"/>
    </row>
    <row r="5" spans="1:64" ht="15" customHeight="1">
      <c r="A5" s="59" t="s">
        <v>41</v>
      </c>
      <c r="B5" s="87"/>
      <c r="C5" s="87"/>
      <c r="D5" s="87"/>
      <c r="E5" s="87"/>
      <c r="F5" s="87"/>
      <c r="G5" s="87"/>
      <c r="I5" s="11" t="s">
        <v>60</v>
      </c>
      <c r="J5" s="10">
        <v>29</v>
      </c>
      <c r="K5" s="10">
        <f t="shared" ref="K5:AX5" si="0">J5+1</f>
        <v>30</v>
      </c>
      <c r="L5" s="10">
        <v>1</v>
      </c>
      <c r="M5" s="10">
        <f t="shared" si="0"/>
        <v>2</v>
      </c>
      <c r="N5" s="10">
        <f t="shared" si="0"/>
        <v>3</v>
      </c>
      <c r="O5" s="12">
        <f t="shared" si="0"/>
        <v>4</v>
      </c>
      <c r="P5" s="11">
        <f>O5+1</f>
        <v>5</v>
      </c>
      <c r="Q5" s="10">
        <f>P5+1</f>
        <v>6</v>
      </c>
      <c r="R5" s="10">
        <f t="shared" si="0"/>
        <v>7</v>
      </c>
      <c r="S5" s="10">
        <f t="shared" si="0"/>
        <v>8</v>
      </c>
      <c r="T5" s="10">
        <f t="shared" si="0"/>
        <v>9</v>
      </c>
      <c r="U5" s="10">
        <f t="shared" si="0"/>
        <v>10</v>
      </c>
      <c r="V5" s="12">
        <f t="shared" si="0"/>
        <v>11</v>
      </c>
      <c r="W5" s="11">
        <f>V5+1</f>
        <v>12</v>
      </c>
      <c r="X5" s="10">
        <f>W5+1</f>
        <v>13</v>
      </c>
      <c r="Y5" s="10">
        <f t="shared" si="0"/>
        <v>14</v>
      </c>
      <c r="Z5" s="10"/>
      <c r="AA5" s="10"/>
      <c r="AB5" s="10"/>
      <c r="AC5" s="12"/>
      <c r="AD5" s="11"/>
      <c r="AE5" s="10"/>
      <c r="AF5" s="10"/>
      <c r="AG5" s="10"/>
      <c r="AH5" s="10"/>
      <c r="AI5" s="10"/>
      <c r="AJ5" s="12"/>
      <c r="AK5" s="11"/>
      <c r="AL5" s="10"/>
      <c r="AM5" s="10"/>
      <c r="AN5" s="10"/>
      <c r="AO5" s="10"/>
      <c r="AP5" s="10"/>
      <c r="AQ5" s="12"/>
      <c r="AR5" s="11"/>
      <c r="AS5" s="10"/>
      <c r="AT5" s="10"/>
      <c r="AU5" s="10"/>
      <c r="AV5" s="10"/>
      <c r="AW5" s="10"/>
      <c r="AX5" s="12"/>
      <c r="AY5" s="11"/>
      <c r="AZ5" s="10"/>
      <c r="BA5" s="10"/>
      <c r="BB5" s="10"/>
      <c r="BC5" s="10"/>
      <c r="BD5" s="10"/>
      <c r="BE5" s="12"/>
      <c r="BF5" s="11"/>
      <c r="BG5" s="10"/>
      <c r="BH5" s="10"/>
      <c r="BI5" s="10"/>
      <c r="BJ5" s="10"/>
      <c r="BK5" s="10"/>
      <c r="BL5" s="12"/>
    </row>
    <row r="6" spans="1:64" ht="30" customHeight="1" thickBot="1">
      <c r="A6" s="59" t="s">
        <v>42</v>
      </c>
      <c r="B6" s="8" t="s">
        <v>14</v>
      </c>
      <c r="C6" s="9" t="s">
        <v>8</v>
      </c>
      <c r="D6" s="9" t="s">
        <v>7</v>
      </c>
      <c r="E6" s="9" t="s">
        <v>10</v>
      </c>
      <c r="F6" s="9" t="s">
        <v>11</v>
      </c>
      <c r="G6" s="9"/>
      <c r="H6" s="9" t="s">
        <v>12</v>
      </c>
      <c r="I6" s="13" t="s">
        <v>63</v>
      </c>
      <c r="J6" s="13" t="s">
        <v>64</v>
      </c>
      <c r="K6" s="13" t="s">
        <v>65</v>
      </c>
      <c r="L6" s="13" t="s">
        <v>64</v>
      </c>
      <c r="M6" s="13" t="s">
        <v>66</v>
      </c>
      <c r="N6" s="13" t="s">
        <v>67</v>
      </c>
      <c r="O6" s="13" t="s">
        <v>67</v>
      </c>
      <c r="P6" s="13" t="s">
        <v>63</v>
      </c>
      <c r="Q6" s="13" t="s">
        <v>64</v>
      </c>
      <c r="R6" s="13" t="s">
        <v>65</v>
      </c>
      <c r="S6" s="13" t="s">
        <v>64</v>
      </c>
      <c r="T6" s="13" t="s">
        <v>66</v>
      </c>
      <c r="U6" s="13" t="s">
        <v>67</v>
      </c>
      <c r="V6" s="13" t="s">
        <v>67</v>
      </c>
      <c r="W6" s="13" t="s">
        <v>63</v>
      </c>
      <c r="X6" s="13" t="s">
        <v>64</v>
      </c>
      <c r="Y6" s="13" t="s">
        <v>65</v>
      </c>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row>
    <row r="7" spans="1:64" ht="30" hidden="1" customHeight="1" thickBot="1">
      <c r="A7" s="58" t="s">
        <v>37</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c r="A8" s="59" t="s">
        <v>43</v>
      </c>
      <c r="B8" s="18" t="s">
        <v>55</v>
      </c>
      <c r="C8" s="71"/>
      <c r="D8" s="19"/>
      <c r="E8" s="20"/>
      <c r="F8" s="21"/>
      <c r="G8" s="17"/>
      <c r="H8" s="17" t="str">
        <f t="shared" ref="H8:H33" si="1">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100"/>
      <c r="AQ8" s="44"/>
      <c r="AR8" s="99"/>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c r="A9" s="59" t="s">
        <v>44</v>
      </c>
      <c r="B9" s="80" t="s">
        <v>50</v>
      </c>
      <c r="C9" s="72" t="s">
        <v>47</v>
      </c>
      <c r="D9" s="22">
        <v>1</v>
      </c>
      <c r="E9" s="66" t="str">
        <f>Project_Start</f>
        <v>Mon,6-28-2021</v>
      </c>
      <c r="F9" s="66" t="str">
        <f>Project_Start</f>
        <v>Mon,6-28-2021</v>
      </c>
      <c r="G9" s="17"/>
      <c r="H9" s="17" t="e">
        <f t="shared" si="1"/>
        <v>#VALUE!</v>
      </c>
      <c r="I9" s="92"/>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c r="A10" s="59" t="s">
        <v>45</v>
      </c>
      <c r="B10" s="80" t="s">
        <v>51</v>
      </c>
      <c r="C10" s="72" t="s">
        <v>47</v>
      </c>
      <c r="D10" s="22">
        <v>1</v>
      </c>
      <c r="E10" s="66" t="str">
        <f>F9</f>
        <v>Mon,6-28-2021</v>
      </c>
      <c r="F10" s="66" t="s">
        <v>48</v>
      </c>
      <c r="G10" s="17"/>
      <c r="H10" s="17" t="e">
        <f t="shared" si="1"/>
        <v>#VALUE!</v>
      </c>
      <c r="I10" s="92"/>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c r="A11" s="58"/>
      <c r="B11" s="80" t="s">
        <v>52</v>
      </c>
      <c r="C11" s="72" t="s">
        <v>47</v>
      </c>
      <c r="D11" s="22">
        <v>1</v>
      </c>
      <c r="E11" s="66" t="s">
        <v>70</v>
      </c>
      <c r="F11" s="66" t="s">
        <v>73</v>
      </c>
      <c r="G11" s="17"/>
      <c r="H11" s="17" t="e">
        <f t="shared" si="1"/>
        <v>#VALUE!</v>
      </c>
      <c r="I11" s="44"/>
      <c r="J11" s="94"/>
      <c r="K11" s="95"/>
      <c r="L11" s="96"/>
      <c r="M11" s="97"/>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c r="A12" s="58"/>
      <c r="B12" s="80" t="s">
        <v>53</v>
      </c>
      <c r="C12" s="72" t="s">
        <v>47</v>
      </c>
      <c r="D12" s="22">
        <v>1</v>
      </c>
      <c r="E12" s="66" t="s">
        <v>74</v>
      </c>
      <c r="F12" s="66" t="s">
        <v>75</v>
      </c>
      <c r="G12" s="17"/>
      <c r="H12" s="17" t="e">
        <f t="shared" si="1"/>
        <v>#VALUE!</v>
      </c>
      <c r="I12" s="44"/>
      <c r="J12" s="44"/>
      <c r="K12" s="44"/>
      <c r="L12" s="44"/>
      <c r="M12" s="44"/>
      <c r="N12" s="93"/>
      <c r="O12" s="96"/>
      <c r="P12" s="97"/>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c r="A13" s="58"/>
      <c r="B13" s="80" t="s">
        <v>54</v>
      </c>
      <c r="C13" s="72" t="s">
        <v>47</v>
      </c>
      <c r="D13" s="22">
        <v>1</v>
      </c>
      <c r="E13" s="66" t="s">
        <v>76</v>
      </c>
      <c r="F13" s="66" t="s">
        <v>77</v>
      </c>
      <c r="G13" s="17"/>
      <c r="H13" s="17" t="e">
        <f t="shared" si="1"/>
        <v>#VALUE!</v>
      </c>
      <c r="I13" s="44"/>
      <c r="J13" s="44"/>
      <c r="K13" s="44"/>
      <c r="L13" s="44"/>
      <c r="M13" s="44"/>
      <c r="N13" s="44"/>
      <c r="O13" s="94"/>
      <c r="P13" s="95"/>
      <c r="Q13" s="96"/>
      <c r="R13" s="98"/>
      <c r="S13" s="97"/>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c r="A14" s="59" t="s">
        <v>46</v>
      </c>
      <c r="B14" s="23" t="s">
        <v>56</v>
      </c>
      <c r="C14" s="73"/>
      <c r="D14" s="24"/>
      <c r="E14" s="25"/>
      <c r="F14" s="26"/>
      <c r="G14" s="17"/>
      <c r="H14" s="17" t="str">
        <f t="shared" si="1"/>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c r="A15" s="59"/>
      <c r="B15" s="81" t="s">
        <v>57</v>
      </c>
      <c r="C15" s="74" t="s">
        <v>47</v>
      </c>
      <c r="D15" s="27">
        <v>1</v>
      </c>
      <c r="E15" s="67" t="s">
        <v>78</v>
      </c>
      <c r="F15" s="67" t="s">
        <v>79</v>
      </c>
      <c r="G15" s="17"/>
      <c r="H15" s="17" t="e">
        <f t="shared" si="1"/>
        <v>#VALUE!</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c r="A16" s="58"/>
      <c r="B16" s="81" t="s">
        <v>58</v>
      </c>
      <c r="C16" s="74" t="s">
        <v>47</v>
      </c>
      <c r="D16" s="27">
        <v>0.5</v>
      </c>
      <c r="E16" s="67" t="s">
        <v>78</v>
      </c>
      <c r="F16" s="67" t="s">
        <v>80</v>
      </c>
      <c r="G16" s="17"/>
      <c r="H16" s="17" t="e">
        <f t="shared" si="1"/>
        <v>#VALUE!</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c r="A17" s="58"/>
      <c r="B17" s="81" t="s">
        <v>61</v>
      </c>
      <c r="C17" s="74" t="s">
        <v>47</v>
      </c>
      <c r="D17" s="27">
        <v>0.25</v>
      </c>
      <c r="E17" s="67" t="str">
        <f>F16</f>
        <v>Fri,7-9-21</v>
      </c>
      <c r="F17" s="67" t="s">
        <v>81</v>
      </c>
      <c r="G17" s="17"/>
      <c r="H17" s="17" t="e">
        <f t="shared" si="1"/>
        <v>#VALUE!</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c r="A18" s="58"/>
      <c r="B18" s="81" t="s">
        <v>62</v>
      </c>
      <c r="C18" s="74" t="s">
        <v>47</v>
      </c>
      <c r="D18" s="27">
        <v>0.25</v>
      </c>
      <c r="E18" s="67" t="str">
        <f>E17</f>
        <v>Fri,7-9-21</v>
      </c>
      <c r="F18" s="67" t="e">
        <f>E18+2</f>
        <v>#VALUE!</v>
      </c>
      <c r="G18" s="17"/>
      <c r="H18" s="17" t="e">
        <f t="shared" si="1"/>
        <v>#VALUE!</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c r="A19" s="58"/>
      <c r="B19" s="81" t="s">
        <v>59</v>
      </c>
      <c r="C19" s="74" t="s">
        <v>47</v>
      </c>
      <c r="D19" s="27"/>
      <c r="E19" s="67" t="str">
        <f>E18</f>
        <v>Fri,7-9-21</v>
      </c>
      <c r="F19" s="67" t="e">
        <f>E19+3</f>
        <v>#VALUE!</v>
      </c>
      <c r="G19" s="17"/>
      <c r="H19" s="17" t="e">
        <f t="shared" si="1"/>
        <v>#VALUE!</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c r="A20" s="58" t="s">
        <v>34</v>
      </c>
      <c r="B20" s="28" t="s">
        <v>15</v>
      </c>
      <c r="C20" s="75"/>
      <c r="D20" s="29"/>
      <c r="E20" s="30"/>
      <c r="F20" s="31"/>
      <c r="G20" s="17"/>
      <c r="H20" s="17" t="str">
        <f t="shared" si="1"/>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c r="A21" s="58"/>
      <c r="B21" s="82" t="s">
        <v>3</v>
      </c>
      <c r="C21" s="76"/>
      <c r="D21" s="32"/>
      <c r="E21" s="68" t="e">
        <f>E9+15</f>
        <v>#VALUE!</v>
      </c>
      <c r="F21" s="68" t="e">
        <f>E21+5</f>
        <v>#VALUE!</v>
      </c>
      <c r="G21" s="17"/>
      <c r="H21" s="17" t="e">
        <f t="shared" si="1"/>
        <v>#VALUE!</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c r="A22" s="58"/>
      <c r="B22" s="82" t="s">
        <v>4</v>
      </c>
      <c r="C22" s="76"/>
      <c r="D22" s="32"/>
      <c r="E22" s="68" t="e">
        <f>F21+1</f>
        <v>#VALUE!</v>
      </c>
      <c r="F22" s="68" t="e">
        <f>E22+4</f>
        <v>#VALUE!</v>
      </c>
      <c r="G22" s="17"/>
      <c r="H22" s="17" t="e">
        <f t="shared" si="1"/>
        <v>#VALUE!</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c r="A23" s="58"/>
      <c r="B23" s="82" t="s">
        <v>0</v>
      </c>
      <c r="C23" s="76"/>
      <c r="D23" s="32"/>
      <c r="E23" s="68" t="e">
        <f>E22+5</f>
        <v>#VALUE!</v>
      </c>
      <c r="F23" s="68" t="e">
        <f>E23+5</f>
        <v>#VALUE!</v>
      </c>
      <c r="G23" s="17"/>
      <c r="H23" s="17" t="e">
        <f t="shared" si="1"/>
        <v>#VALUE!</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c r="A24" s="58"/>
      <c r="B24" s="82" t="s">
        <v>1</v>
      </c>
      <c r="C24" s="76"/>
      <c r="D24" s="32"/>
      <c r="E24" s="68" t="e">
        <f>F23+1</f>
        <v>#VALUE!</v>
      </c>
      <c r="F24" s="68" t="e">
        <f>E24+4</f>
        <v>#VALUE!</v>
      </c>
      <c r="G24" s="17"/>
      <c r="H24" s="17" t="e">
        <f t="shared" si="1"/>
        <v>#VALUE!</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c r="A25" s="58"/>
      <c r="B25" s="82" t="s">
        <v>2</v>
      </c>
      <c r="C25" s="76"/>
      <c r="D25" s="32"/>
      <c r="E25" s="68" t="e">
        <f>E23</f>
        <v>#VALUE!</v>
      </c>
      <c r="F25" s="68" t="e">
        <f>E25+4</f>
        <v>#VALUE!</v>
      </c>
      <c r="G25" s="17"/>
      <c r="H25" s="17" t="e">
        <f t="shared" si="1"/>
        <v>#VALUE!</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c r="A26" s="58" t="s">
        <v>34</v>
      </c>
      <c r="B26" s="33" t="s">
        <v>27</v>
      </c>
      <c r="C26" s="77"/>
      <c r="D26" s="34"/>
      <c r="E26" s="35"/>
      <c r="F26" s="36"/>
      <c r="G26" s="17"/>
      <c r="H26" s="17" t="str">
        <f t="shared" si="1"/>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c r="A27" s="58"/>
      <c r="B27" s="83" t="s">
        <v>3</v>
      </c>
      <c r="C27" s="78"/>
      <c r="D27" s="37"/>
      <c r="E27" s="69" t="s">
        <v>33</v>
      </c>
      <c r="F27" s="69" t="s">
        <v>33</v>
      </c>
      <c r="G27" s="17"/>
      <c r="H27" s="17" t="e">
        <f t="shared" si="1"/>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c r="A28" s="58"/>
      <c r="B28" s="83" t="s">
        <v>4</v>
      </c>
      <c r="C28" s="78"/>
      <c r="D28" s="37"/>
      <c r="E28" s="69" t="s">
        <v>33</v>
      </c>
      <c r="F28" s="69" t="s">
        <v>33</v>
      </c>
      <c r="G28" s="17"/>
      <c r="H28" s="17" t="e">
        <f t="shared" si="1"/>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c r="A29" s="58"/>
      <c r="B29" s="83" t="s">
        <v>0</v>
      </c>
      <c r="C29" s="78"/>
      <c r="D29" s="37"/>
      <c r="E29" s="69" t="s">
        <v>33</v>
      </c>
      <c r="F29" s="69" t="s">
        <v>33</v>
      </c>
      <c r="G29" s="17"/>
      <c r="H29" s="17" t="e">
        <f t="shared" si="1"/>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c r="A30" s="58"/>
      <c r="B30" s="83" t="s">
        <v>1</v>
      </c>
      <c r="C30" s="78"/>
      <c r="D30" s="37"/>
      <c r="E30" s="69" t="s">
        <v>33</v>
      </c>
      <c r="F30" s="69" t="s">
        <v>33</v>
      </c>
      <c r="G30" s="17"/>
      <c r="H30" s="17" t="e">
        <f t="shared" si="1"/>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c r="A31" s="58"/>
      <c r="B31" s="83" t="s">
        <v>2</v>
      </c>
      <c r="C31" s="78"/>
      <c r="D31" s="37"/>
      <c r="E31" s="69" t="s">
        <v>33</v>
      </c>
      <c r="F31" s="69" t="s">
        <v>33</v>
      </c>
      <c r="G31" s="17"/>
      <c r="H31" s="17" t="e">
        <f t="shared" si="1"/>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c r="A32" s="58" t="s">
        <v>36</v>
      </c>
      <c r="B32" s="84"/>
      <c r="C32" s="79"/>
      <c r="D32" s="16"/>
      <c r="E32" s="70"/>
      <c r="F32" s="70"/>
      <c r="G32" s="17"/>
      <c r="H32" s="17" t="str">
        <f t="shared" si="1"/>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c r="A33" s="59" t="s">
        <v>35</v>
      </c>
      <c r="B33" s="38" t="s">
        <v>5</v>
      </c>
      <c r="C33" s="39"/>
      <c r="D33" s="40"/>
      <c r="E33" s="41"/>
      <c r="F33" s="42"/>
      <c r="G33" s="43"/>
      <c r="H33" s="43" t="str">
        <f t="shared" si="1"/>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c r="G34" s="6"/>
    </row>
    <row r="35" spans="1:64" ht="30" customHeight="1">
      <c r="C35" s="14"/>
      <c r="F35" s="60"/>
    </row>
    <row r="36" spans="1:64" ht="30" customHeight="1">
      <c r="C36" s="15"/>
    </row>
  </sheetData>
  <mergeCells count="17">
    <mergeCell ref="J11:K11"/>
    <mergeCell ref="L11:M11"/>
    <mergeCell ref="O12:P12"/>
    <mergeCell ref="O13:P13"/>
    <mergeCell ref="Q13:S13"/>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19" priority="33">
      <formula>AND(TODAY()&gt;=I$5,TODAY()&lt;J$5)</formula>
    </cfRule>
  </conditionalFormatting>
  <conditionalFormatting sqref="I7:BL33">
    <cfRule type="expression" dxfId="18" priority="27">
      <formula>AND(task_start&lt;=I$5,ROUNDDOWN((task_end-task_start+1)*task_progress,0)+task_start-1&gt;=I$5)</formula>
    </cfRule>
    <cfRule type="expression" dxfId="17"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B16"/>
  <sheetViews>
    <sheetView showGridLines="0" workbookViewId="0"/>
  </sheetViews>
  <sheetFormatPr defaultColWidth="9.109375" defaultRowHeight="13.8"/>
  <cols>
    <col min="1" max="1" width="87.109375" style="48" customWidth="1"/>
    <col min="2" max="16384" width="9.109375" style="2"/>
  </cols>
  <sheetData>
    <row r="1" spans="1:2" ht="46.5" customHeight="1"/>
    <row r="2" spans="1:2" s="50" customFormat="1" ht="15.6">
      <c r="A2" s="49" t="s">
        <v>18</v>
      </c>
      <c r="B2" s="49"/>
    </row>
    <row r="3" spans="1:2" s="54" customFormat="1" ht="27" customHeight="1">
      <c r="A3" s="55" t="s">
        <v>23</v>
      </c>
      <c r="B3" s="55"/>
    </row>
    <row r="4" spans="1:2" s="51" customFormat="1" ht="25.8">
      <c r="A4" s="52" t="s">
        <v>17</v>
      </c>
    </row>
    <row r="5" spans="1:2" ht="74.099999999999994" customHeight="1">
      <c r="A5" s="53" t="s">
        <v>26</v>
      </c>
    </row>
    <row r="6" spans="1:2" ht="26.25" customHeight="1">
      <c r="A6" s="52" t="s">
        <v>31</v>
      </c>
    </row>
    <row r="7" spans="1:2" s="48" customFormat="1" ht="204.9" customHeight="1">
      <c r="A7" s="57" t="s">
        <v>30</v>
      </c>
    </row>
    <row r="8" spans="1:2" s="51" customFormat="1" ht="25.8">
      <c r="A8" s="52" t="s">
        <v>19</v>
      </c>
    </row>
    <row r="9" spans="1:2" ht="57.6">
      <c r="A9" s="53" t="s">
        <v>28</v>
      </c>
    </row>
    <row r="10" spans="1:2" s="48" customFormat="1" ht="27.9" customHeight="1">
      <c r="A10" s="56" t="s">
        <v>25</v>
      </c>
    </row>
    <row r="11" spans="1:2" s="51" customFormat="1" ht="25.8">
      <c r="A11" s="52" t="s">
        <v>16</v>
      </c>
    </row>
    <row r="12" spans="1:2" ht="28.8">
      <c r="A12" s="53" t="s">
        <v>24</v>
      </c>
    </row>
    <row r="13" spans="1:2" s="48" customFormat="1" ht="27.9" customHeight="1">
      <c r="A13" s="56" t="s">
        <v>9</v>
      </c>
    </row>
    <row r="14" spans="1:2" s="51" customFormat="1" ht="25.8">
      <c r="A14" s="52" t="s">
        <v>20</v>
      </c>
    </row>
    <row r="15" spans="1:2" ht="75" customHeight="1">
      <c r="A15" s="53" t="s">
        <v>21</v>
      </c>
    </row>
    <row r="16" spans="1:2" ht="72">
      <c r="A16" s="53" t="s">
        <v>22</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2021-07-14T19:29:05Z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