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7.xml" ContentType="application/vnd.openxmlformats-officedocument.drawingml.chart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4.xml" ContentType="application/vnd.openxmlformats-officedocument.themeOverride+xml"/>
  <Override PartName="/xl/drawings/drawing38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5.xml" ContentType="application/vnd.openxmlformats-officedocument.themeOverride+xml"/>
  <Override PartName="/xl/drawings/drawing39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6.xml" ContentType="application/vnd.openxmlformats-officedocument.themeOverride+xml"/>
  <Override PartName="/xl/drawings/drawing40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2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3.xml" ContentType="application/vnd.openxmlformats-officedocument.drawing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ข้อมูลกำลังคนภาครัฐ_2567\ไฟล์ขึ้นเว็บ\"/>
    </mc:Choice>
  </mc:AlternateContent>
  <xr:revisionPtr revIDLastSave="0" documentId="13_ncr:1_{AF4AA975-521F-4B17-A39D-9031C4D25B21}" xr6:coauthVersionLast="47" xr6:coauthVersionMax="47" xr10:uidLastSave="{00000000-0000-0000-0000-000000000000}"/>
  <bookViews>
    <workbookView xWindow="-120" yWindow="-120" windowWidth="29040" windowHeight="15840" xr2:uid="{81D0DF55-BEC4-4DF5-981D-E482FC763F66}"/>
  </bookViews>
  <sheets>
    <sheet name="ปกหน้า" sheetId="67" r:id="rId1"/>
    <sheet name="แนวโน้ม 10 ปี" sheetId="1" r:id="rId2"/>
    <sheet name="สารบัญ" sheetId="2" r:id="rId3"/>
    <sheet name="11" sheetId="3" r:id="rId4"/>
    <sheet name="12" sheetId="4" r:id="rId5"/>
    <sheet name="13" sheetId="5" r:id="rId6"/>
    <sheet name="14" sheetId="6" r:id="rId7"/>
    <sheet name="15" sheetId="7" r:id="rId8"/>
    <sheet name="16" sheetId="8" r:id="rId9"/>
    <sheet name="17-29" sheetId="9" r:id="rId10"/>
    <sheet name="30" sheetId="10" r:id="rId11"/>
    <sheet name="31-32" sheetId="11" r:id="rId12"/>
    <sheet name="33" sheetId="12" r:id="rId13"/>
    <sheet name="34-35" sheetId="13" r:id="rId14"/>
    <sheet name="36" sheetId="14" r:id="rId15"/>
    <sheet name="37" sheetId="15" r:id="rId16"/>
    <sheet name="38-39" sheetId="16" r:id="rId17"/>
    <sheet name="40" sheetId="17" r:id="rId18"/>
    <sheet name="41-42" sheetId="18" r:id="rId19"/>
    <sheet name="43-44" sheetId="19" r:id="rId20"/>
    <sheet name="45-49" sheetId="20" r:id="rId21"/>
    <sheet name="50-53" sheetId="21" r:id="rId22"/>
    <sheet name="54" sheetId="22" r:id="rId23"/>
    <sheet name="55-64" sheetId="23" r:id="rId24"/>
    <sheet name="65 " sheetId="24" r:id="rId25"/>
    <sheet name="66-69" sheetId="25" r:id="rId26"/>
    <sheet name="70" sheetId="26" r:id="rId27"/>
    <sheet name="71" sheetId="27" r:id="rId28"/>
    <sheet name="72" sheetId="28" r:id="rId29"/>
    <sheet name="73" sheetId="29" r:id="rId30"/>
    <sheet name="74" sheetId="30" r:id="rId31"/>
    <sheet name="75" sheetId="31" r:id="rId32"/>
    <sheet name="76-77" sheetId="32" r:id="rId33"/>
    <sheet name="78-79" sheetId="33" r:id="rId34"/>
    <sheet name="80" sheetId="34" r:id="rId35"/>
    <sheet name="81" sheetId="35" r:id="rId36"/>
    <sheet name="82" sheetId="36" r:id="rId37"/>
    <sheet name="83" sheetId="37" r:id="rId38"/>
    <sheet name="84" sheetId="38" r:id="rId39"/>
    <sheet name="85" sheetId="39" r:id="rId40"/>
    <sheet name="86" sheetId="40" r:id="rId41"/>
    <sheet name="87" sheetId="41" r:id="rId42"/>
    <sheet name="88-97" sheetId="42" r:id="rId43"/>
    <sheet name="98" sheetId="43" r:id="rId44"/>
    <sheet name="99-113" sheetId="44" r:id="rId45"/>
    <sheet name="114" sheetId="45" r:id="rId46"/>
    <sheet name="115-116" sheetId="46" r:id="rId47"/>
    <sheet name="117-122" sheetId="47" r:id="rId48"/>
    <sheet name="123" sheetId="48" r:id="rId49"/>
    <sheet name="124-127" sheetId="49" r:id="rId50"/>
    <sheet name="128-133" sheetId="50" r:id="rId51"/>
    <sheet name="134" sheetId="51" r:id="rId52"/>
    <sheet name="135" sheetId="52" r:id="rId53"/>
    <sheet name="136" sheetId="53" r:id="rId54"/>
    <sheet name="137" sheetId="54" r:id="rId55"/>
    <sheet name="138-143" sheetId="55" r:id="rId56"/>
    <sheet name="144" sheetId="56" r:id="rId57"/>
    <sheet name="145" sheetId="57" r:id="rId58"/>
    <sheet name="146" sheetId="58" r:id="rId59"/>
    <sheet name="147" sheetId="59" r:id="rId60"/>
    <sheet name="148" sheetId="60" r:id="rId61"/>
    <sheet name="149" sheetId="61" r:id="rId62"/>
    <sheet name="150-151" sheetId="62" r:id="rId63"/>
    <sheet name="152-153" sheetId="63" r:id="rId64"/>
    <sheet name="154" sheetId="64" r:id="rId65"/>
    <sheet name="155" sheetId="65" r:id="rId66"/>
    <sheet name="156-157" sheetId="66" r:id="rId67"/>
    <sheet name="ปกหลัง" sheetId="68" r:id="rId68"/>
  </sheets>
  <definedNames>
    <definedName name="_xlnm._FilterDatabase" localSheetId="49" hidden="1">'124-127'!$A$1:$X$102</definedName>
    <definedName name="_xlnm._FilterDatabase" localSheetId="50" hidden="1">'128-133'!$A$1:$U$104</definedName>
    <definedName name="_xlnm._FilterDatabase" localSheetId="55" hidden="1">'138-143'!$I$5:$I$197</definedName>
    <definedName name="_xlnm._FilterDatabase" localSheetId="8" hidden="1">'16'!#REF!</definedName>
    <definedName name="_xlnm._FilterDatabase" localSheetId="9" hidden="1">'17-29'!$A$1:$L$295</definedName>
    <definedName name="_xlnm._FilterDatabase" localSheetId="16" hidden="1">'38-39'!$M$80:$O$119</definedName>
    <definedName name="_xlnm._FilterDatabase" localSheetId="20" hidden="1">'45-49'!$A$1:$P$104</definedName>
    <definedName name="_xlnm._FilterDatabase" localSheetId="23" hidden="1">'55-64'!$A$5:$O$199</definedName>
    <definedName name="_xlnm._FilterDatabase" localSheetId="29" hidden="1">'73'!#REF!</definedName>
    <definedName name="BUDFF">#REF!</definedName>
    <definedName name="BUDTYPE">#REF!</definedName>
    <definedName name="_xlnm.Database" localSheetId="3">#REF!</definedName>
    <definedName name="_xlnm.Database" localSheetId="4">#REF!</definedName>
    <definedName name="_xlnm.Database" localSheetId="63">#REF!</definedName>
    <definedName name="_xlnm.Database" localSheetId="10">#REF!</definedName>
    <definedName name="_xlnm.Database" localSheetId="11">#REF!</definedName>
    <definedName name="_xlnm.Database" localSheetId="17">#REF!</definedName>
    <definedName name="_xlnm.Database" localSheetId="18">#REF!</definedName>
    <definedName name="_xlnm.Database" localSheetId="20">#REF!</definedName>
    <definedName name="_xlnm.Database" localSheetId="23">#REF!</definedName>
    <definedName name="_xlnm.Database" localSheetId="24">#REF!</definedName>
    <definedName name="_xlnm.Database" localSheetId="26">#REF!</definedName>
    <definedName name="_xlnm.Database" localSheetId="27">#REF!</definedName>
    <definedName name="_xlnm.Database" localSheetId="28">#REF!</definedName>
    <definedName name="_xlnm.Database" localSheetId="1">#REF!</definedName>
    <definedName name="_xlnm.Database" localSheetId="2">#REF!</definedName>
    <definedName name="_xlnm.Database">#REF!</definedName>
    <definedName name="DepReg" localSheetId="3">#REF!</definedName>
    <definedName name="DepReg" localSheetId="4">#REF!</definedName>
    <definedName name="DepReg" localSheetId="63">#REF!</definedName>
    <definedName name="DepReg" localSheetId="11">#REF!</definedName>
    <definedName name="DepReg" localSheetId="17">#REF!</definedName>
    <definedName name="DepReg" localSheetId="18">#REF!</definedName>
    <definedName name="DepReg" localSheetId="20">#REF!</definedName>
    <definedName name="DepReg" localSheetId="23">#REF!</definedName>
    <definedName name="DepReg" localSheetId="24">#REF!</definedName>
    <definedName name="DepReg" localSheetId="26">#REF!</definedName>
    <definedName name="DepReg" localSheetId="28">#REF!</definedName>
    <definedName name="DepReg" localSheetId="1">#REF!</definedName>
    <definedName name="DepReg" localSheetId="2">#REF!</definedName>
    <definedName name="DepReg">#REF!</definedName>
    <definedName name="emp">#REF!</definedName>
    <definedName name="FRAMEFF">#REF!</definedName>
    <definedName name="GDPFF">#REF!</definedName>
    <definedName name="MinSexAvgAge" localSheetId="3">#REF!</definedName>
    <definedName name="MinSexAvgAge" localSheetId="4">#REF!</definedName>
    <definedName name="MinSexAvgAge" localSheetId="63">#REF!</definedName>
    <definedName name="MinSexAvgAge" localSheetId="11">#REF!</definedName>
    <definedName name="MinSexAvgAge" localSheetId="17">#REF!</definedName>
    <definedName name="MinSexAvgAge" localSheetId="18">#REF!</definedName>
    <definedName name="MinSexAvgAge" localSheetId="20">#REF!</definedName>
    <definedName name="MinSexAvgAge" localSheetId="23">#REF!</definedName>
    <definedName name="MinSexAvgAge" localSheetId="24">#REF!</definedName>
    <definedName name="MinSexAvgAge" localSheetId="26">#REF!</definedName>
    <definedName name="MinSexAvgAge" localSheetId="28">#REF!</definedName>
    <definedName name="MinSexAvgAge" localSheetId="1">#REF!</definedName>
    <definedName name="MinSexAvgAge" localSheetId="2">#REF!</definedName>
    <definedName name="MinSexAvgAge">#REF!</definedName>
    <definedName name="PBUDFF">#REF!</definedName>
    <definedName name="_xlnm.Print_Area" localSheetId="3">'11'!$A$1:$H$20</definedName>
    <definedName name="_xlnm.Print_Area" localSheetId="46">'115-116'!$A$1:$E$68</definedName>
    <definedName name="_xlnm.Print_Area" localSheetId="4">'12'!$A$1:$I$29</definedName>
    <definedName name="_xlnm.Print_Area" localSheetId="48">'123'!$A$1:$I$39</definedName>
    <definedName name="_xlnm.Print_Area" localSheetId="5">'13'!$A$1:$G$32</definedName>
    <definedName name="_xlnm.Print_Area" localSheetId="52">'135'!$A$1:$F$18</definedName>
    <definedName name="_xlnm.Print_Area" localSheetId="6">'14'!$A$1:$C$33</definedName>
    <definedName name="_xlnm.Print_Area" localSheetId="56">'144'!$A$1:$D$32</definedName>
    <definedName name="_xlnm.Print_Area" localSheetId="57">'145'!$A$1:$E$35</definedName>
    <definedName name="_xlnm.Print_Area" localSheetId="58">'146'!$A$1:$J$30</definedName>
    <definedName name="_xlnm.Print_Area" localSheetId="59">'147'!$A$1:$G$26</definedName>
    <definedName name="_xlnm.Print_Area" localSheetId="60">'148'!$A$1:$F$30</definedName>
    <definedName name="_xlnm.Print_Area" localSheetId="7">'15'!$A$1:$N$30</definedName>
    <definedName name="_xlnm.Print_Area" localSheetId="62">'150-151'!$A$1:$G$66</definedName>
    <definedName name="_xlnm.Print_Area" localSheetId="63">'152-153'!$A$1:$F$55</definedName>
    <definedName name="_xlnm.Print_Area" localSheetId="64">'154'!$A$1:$D$34</definedName>
    <definedName name="_xlnm.Print_Area" localSheetId="65">'155'!$A$1:$L$37</definedName>
    <definedName name="_xlnm.Print_Area" localSheetId="66">'156-157'!$A$1:$E$46</definedName>
    <definedName name="_xlnm.Print_Area" localSheetId="8">'16'!$A$1:$K$29</definedName>
    <definedName name="_xlnm.Print_Area" localSheetId="9">'17-29'!$A$1:$K$295</definedName>
    <definedName name="_xlnm.Print_Area" localSheetId="10">'30'!$A$1:$E$37</definedName>
    <definedName name="_xlnm.Print_Area" localSheetId="11">'31-32'!$A$1:$G$78</definedName>
    <definedName name="_xlnm.Print_Area" localSheetId="12">'33'!$A$1:$F$36</definedName>
    <definedName name="_xlnm.Print_Area" localSheetId="13">'34-35'!$A$1:$G$74</definedName>
    <definedName name="_xlnm.Print_Area" localSheetId="14">'36'!$A$1:$E$35</definedName>
    <definedName name="_xlnm.Print_Area" localSheetId="15">'37'!$A$1:$K$39</definedName>
    <definedName name="_xlnm.Print_Area" localSheetId="16">'38-39'!$A$1:$J$75</definedName>
    <definedName name="_xlnm.Print_Area" localSheetId="17">'40'!$A$1:$F$36</definedName>
    <definedName name="_xlnm.Print_Area" localSheetId="18">'41-42'!$A$1:$G$74</definedName>
    <definedName name="_xlnm.Print_Area" localSheetId="19">'43-44'!$A$1:$I$82</definedName>
    <definedName name="_xlnm.Print_Area" localSheetId="20">'45-49'!$A$1:$P$104</definedName>
    <definedName name="_xlnm.Print_Area" localSheetId="21">'50-53'!$A$1:$Y$134</definedName>
    <definedName name="_xlnm.Print_Area" localSheetId="22">'54'!$A$1:$G$40</definedName>
    <definedName name="_xlnm.Print_Area" localSheetId="23">'55-64'!$A$1:$O$199</definedName>
    <definedName name="_xlnm.Print_Area" localSheetId="24">'65 '!$A$1:$V$18</definedName>
    <definedName name="_xlnm.Print_Area" localSheetId="25">'66-69'!$A$1:$N$80</definedName>
    <definedName name="_xlnm.Print_Area" localSheetId="26">'70'!$A$1:$Q$33</definedName>
    <definedName name="_xlnm.Print_Area" localSheetId="27">'71'!$A$1:$O$29</definedName>
    <definedName name="_xlnm.Print_Area" localSheetId="28">'72'!$A$1:$U$13</definedName>
    <definedName name="_xlnm.Print_Area" localSheetId="29">'73'!$A$1:$D$19</definedName>
    <definedName name="_xlnm.Print_Area" localSheetId="30">'74'!$A$1:$D$19</definedName>
    <definedName name="_xlnm.Print_Area" localSheetId="32">'76-77'!$A$1:$C$64</definedName>
    <definedName name="_xlnm.Print_Area" localSheetId="33">'78-79'!$A$1:$H$67</definedName>
    <definedName name="_xlnm.Print_Area" localSheetId="35">'81'!$A$1:$E$32</definedName>
    <definedName name="_xlnm.Print_Area" localSheetId="38">'84'!$A$1:$S$25</definedName>
    <definedName name="_xlnm.Print_Area" localSheetId="42">'88-97'!$A$1:$U$199</definedName>
    <definedName name="_xlnm.Print_Area" localSheetId="44">'99-113'!$A$1:$P$312</definedName>
    <definedName name="_xlnm.Print_Area" localSheetId="2">สารบัญ!$A$1:$E$98</definedName>
    <definedName name="_xlnm.Print_Titles" localSheetId="45">'114'!$1:$1</definedName>
    <definedName name="_xlnm.Print_Titles" localSheetId="47">'117-122'!$4:$5</definedName>
    <definedName name="_xlnm.Print_Titles" localSheetId="48">'123'!$14:$14</definedName>
    <definedName name="_xlnm.Print_Titles" localSheetId="49">'124-127'!$2:$3</definedName>
    <definedName name="_xlnm.Print_Titles" localSheetId="50">'128-133'!$2:$4</definedName>
    <definedName name="_xlnm.Print_Titles" localSheetId="51">'134'!$1:$1</definedName>
    <definedName name="_xlnm.Print_Titles" localSheetId="52">'135'!$1:$1</definedName>
    <definedName name="_xlnm.Print_Titles" localSheetId="53">'136'!$1:$1</definedName>
    <definedName name="_xlnm.Print_Titles" localSheetId="54">'137'!$1:$1</definedName>
    <definedName name="_xlnm.Print_Titles" localSheetId="55">'138-143'!$3:$4</definedName>
    <definedName name="_xlnm.Print_Titles" localSheetId="59">'147'!$1:$1</definedName>
    <definedName name="_xlnm.Print_Titles" localSheetId="9">'17-29'!$2:$5</definedName>
    <definedName name="_xlnm.Print_Titles" localSheetId="11">'31-32'!$20:$21</definedName>
    <definedName name="_xlnm.Print_Titles" localSheetId="13">'34-35'!$17:$17</definedName>
    <definedName name="_xlnm.Print_Titles" localSheetId="16">'38-39'!$17:$18</definedName>
    <definedName name="_xlnm.Print_Titles" localSheetId="18">'41-42'!$17:$17</definedName>
    <definedName name="_xlnm.Print_Titles" localSheetId="20">'45-49'!$3:$5</definedName>
    <definedName name="_xlnm.Print_Titles" localSheetId="21">'50-53'!$3:$3</definedName>
    <definedName name="_xlnm.Print_Titles" localSheetId="23">'55-64'!$2:$4</definedName>
    <definedName name="_xlnm.Print_Titles" localSheetId="25">'66-69'!$2:$4</definedName>
    <definedName name="_xlnm.Print_Titles" localSheetId="26">'70'!$7:$9</definedName>
    <definedName name="_xlnm.Print_Titles" localSheetId="27">'71'!$1:$1</definedName>
    <definedName name="_xlnm.Print_Titles" localSheetId="37">'83'!$1:$1</definedName>
    <definedName name="_xlnm.Print_Titles" localSheetId="38">'84'!$1:$1</definedName>
    <definedName name="_xlnm.Print_Titles" localSheetId="41">'87'!$1:$1</definedName>
    <definedName name="_xlnm.Print_Titles" localSheetId="42">'88-97'!$2:$3</definedName>
    <definedName name="_xlnm.Print_Titles" localSheetId="43">'98'!$1:$1</definedName>
    <definedName name="_xlnm.Print_Titles" localSheetId="44">'99-113'!$2:$4</definedName>
    <definedName name="Query1" localSheetId="3">#REF!</definedName>
    <definedName name="Query1" localSheetId="4">#REF!</definedName>
    <definedName name="Query1" localSheetId="5">#REF!</definedName>
    <definedName name="Query1" localSheetId="63">#REF!</definedName>
    <definedName name="Query1" localSheetId="10">#REF!</definedName>
    <definedName name="Query1" localSheetId="11">#REF!</definedName>
    <definedName name="Query1" localSheetId="17">#REF!</definedName>
    <definedName name="Query1" localSheetId="18">#REF!</definedName>
    <definedName name="Query1" localSheetId="20">#REF!</definedName>
    <definedName name="Query1" localSheetId="23">#REF!</definedName>
    <definedName name="Query1" localSheetId="24">#REF!</definedName>
    <definedName name="Query1" localSheetId="26">#REF!</definedName>
    <definedName name="Query1" localSheetId="27">#REF!</definedName>
    <definedName name="Query1" localSheetId="28">#REF!</definedName>
    <definedName name="Query1" localSheetId="1">#REF!</definedName>
    <definedName name="Query1" localSheetId="2">#REF!</definedName>
    <definedName name="Query1">#REF!</definedName>
    <definedName name="STAB">#REF!</definedName>
    <definedName name="Sum471_Crosstab2" localSheetId="3">#REF!</definedName>
    <definedName name="Sum471_Crosstab2" localSheetId="4">#REF!</definedName>
    <definedName name="Sum471_Crosstab2" localSheetId="5">#REF!</definedName>
    <definedName name="Sum471_Crosstab2" localSheetId="63">#REF!</definedName>
    <definedName name="Sum471_Crosstab2" localSheetId="11">#REF!</definedName>
    <definedName name="Sum471_Crosstab2" localSheetId="17">#REF!</definedName>
    <definedName name="Sum471_Crosstab2" localSheetId="18">#REF!</definedName>
    <definedName name="Sum471_Crosstab2" localSheetId="20">#REF!</definedName>
    <definedName name="Sum471_Crosstab2" localSheetId="23">#REF!</definedName>
    <definedName name="Sum471_Crosstab2" localSheetId="24">#REF!</definedName>
    <definedName name="Sum471_Crosstab2" localSheetId="26">#REF!</definedName>
    <definedName name="Sum471_Crosstab2" localSheetId="28">#REF!</definedName>
    <definedName name="Sum471_Crosstab2" localSheetId="1">#REF!</definedName>
    <definedName name="Sum471_Crosstab2" localSheetId="2">#REF!</definedName>
    <definedName name="Sum471_Crosstab2">#REF!</definedName>
    <definedName name="Sum4711_Crosstab" localSheetId="3">#REF!</definedName>
    <definedName name="Sum4711_Crosstab" localSheetId="4">#REF!</definedName>
    <definedName name="Sum4711_Crosstab" localSheetId="5">#REF!</definedName>
    <definedName name="Sum4711_Crosstab" localSheetId="63">#REF!</definedName>
    <definedName name="Sum4711_Crosstab" localSheetId="11">#REF!</definedName>
    <definedName name="Sum4711_Crosstab" localSheetId="17">#REF!</definedName>
    <definedName name="Sum4711_Crosstab" localSheetId="18">#REF!</definedName>
    <definedName name="Sum4711_Crosstab" localSheetId="20">#REF!</definedName>
    <definedName name="Sum4711_Crosstab" localSheetId="23">#REF!</definedName>
    <definedName name="Sum4711_Crosstab" localSheetId="24">#REF!</definedName>
    <definedName name="Sum4711_Crosstab" localSheetId="26">#REF!</definedName>
    <definedName name="Sum4711_Crosstab" localSheetId="28">#REF!</definedName>
    <definedName name="Sum4711_Crosstab" localSheetId="1">#REF!</definedName>
    <definedName name="Sum4711_Crosstab" localSheetId="2">#REF!</definedName>
    <definedName name="Sum4711_Crosstab">#REF!</definedName>
    <definedName name="Sum4711_Crosstab1" localSheetId="3">#REF!</definedName>
    <definedName name="Sum4711_Crosstab1" localSheetId="4">#REF!</definedName>
    <definedName name="Sum4711_Crosstab1" localSheetId="5">#REF!</definedName>
    <definedName name="Sum4711_Crosstab1" localSheetId="63">#REF!</definedName>
    <definedName name="Sum4711_Crosstab1" localSheetId="11">#REF!</definedName>
    <definedName name="Sum4711_Crosstab1" localSheetId="17">#REF!</definedName>
    <definedName name="Sum4711_Crosstab1" localSheetId="18">#REF!</definedName>
    <definedName name="Sum4711_Crosstab1" localSheetId="20">#REF!</definedName>
    <definedName name="Sum4711_Crosstab1" localSheetId="23">#REF!</definedName>
    <definedName name="Sum4711_Crosstab1" localSheetId="24">#REF!</definedName>
    <definedName name="Sum4711_Crosstab1" localSheetId="26">#REF!</definedName>
    <definedName name="Sum4711_Crosstab1" localSheetId="28">#REF!</definedName>
    <definedName name="Sum4711_Crosstab1" localSheetId="1">#REF!</definedName>
    <definedName name="Sum4711_Crosstab1" localSheetId="2">#REF!</definedName>
    <definedName name="Sum4711_Crosstab1">#REF!</definedName>
    <definedName name="syear">#REF!</definedName>
    <definedName name="SYR">#REF!</definedName>
    <definedName name="Table" localSheetId="3">#REF!</definedName>
    <definedName name="Table" localSheetId="4">#REF!</definedName>
    <definedName name="Table" localSheetId="63">#REF!</definedName>
    <definedName name="Table" localSheetId="10">#REF!</definedName>
    <definedName name="Table" localSheetId="11">#REF!</definedName>
    <definedName name="Table" localSheetId="17">#REF!</definedName>
    <definedName name="Table" localSheetId="18">#REF!</definedName>
    <definedName name="Table" localSheetId="20">#REF!</definedName>
    <definedName name="Table" localSheetId="23">#REF!</definedName>
    <definedName name="Table" localSheetId="24">#REF!</definedName>
    <definedName name="Table" localSheetId="26">#REF!</definedName>
    <definedName name="Table" localSheetId="27">#REF!</definedName>
    <definedName name="Table" localSheetId="28">#REF!</definedName>
    <definedName name="Table" localSheetId="1">#REF!</definedName>
    <definedName name="Table" localSheetId="2">#REF!</definedName>
    <definedName name="Table">#REF!</definedName>
    <definedName name="TARAP" localSheetId="3">#REF!</definedName>
    <definedName name="TARAP" localSheetId="4">#REF!</definedName>
    <definedName name="TARAP" localSheetId="63">#REF!</definedName>
    <definedName name="TARAP" localSheetId="10">#REF!</definedName>
    <definedName name="TARAP" localSheetId="11">#REF!</definedName>
    <definedName name="TARAP" localSheetId="17">#REF!</definedName>
    <definedName name="TARAP" localSheetId="18">#REF!</definedName>
    <definedName name="TARAP" localSheetId="20">#REF!</definedName>
    <definedName name="TARAP" localSheetId="23">#REF!</definedName>
    <definedName name="TARAP" localSheetId="24">#REF!</definedName>
    <definedName name="TARAP" localSheetId="26">#REF!</definedName>
    <definedName name="TARAP" localSheetId="27">#REF!</definedName>
    <definedName name="TARAP" localSheetId="28">#REF!</definedName>
    <definedName name="TARAP" localSheetId="1">#REF!</definedName>
    <definedName name="TARAP" localSheetId="2">#REF!</definedName>
    <definedName name="TARAP">#REF!</definedName>
    <definedName name="TARO" localSheetId="3">#REF!</definedName>
    <definedName name="TARO" localSheetId="4">#REF!</definedName>
    <definedName name="TARO" localSheetId="63">#REF!</definedName>
    <definedName name="TARO" localSheetId="10">#REF!</definedName>
    <definedName name="TARO" localSheetId="11">#REF!</definedName>
    <definedName name="TARO" localSheetId="17">#REF!</definedName>
    <definedName name="TARO" localSheetId="18">#REF!</definedName>
    <definedName name="TARO" localSheetId="20">#REF!</definedName>
    <definedName name="TARO" localSheetId="23">#REF!</definedName>
    <definedName name="TARO" localSheetId="24">#REF!</definedName>
    <definedName name="TARO" localSheetId="26">#REF!</definedName>
    <definedName name="TARO" localSheetId="27">#REF!</definedName>
    <definedName name="TARO" localSheetId="28">#REF!</definedName>
    <definedName name="TARO" localSheetId="1">#REF!</definedName>
    <definedName name="TARO" localSheetId="2">#REF!</definedName>
    <definedName name="TARO">#REF!</definedName>
    <definedName name="Yr">#REF!</definedName>
    <definedName name="ไ">#REF!</definedName>
    <definedName name="หัว" localSheetId="3">#REF!</definedName>
    <definedName name="หัว" localSheetId="4">#REF!</definedName>
    <definedName name="หัว" localSheetId="63">#REF!</definedName>
    <definedName name="หัว" localSheetId="10">#REF!</definedName>
    <definedName name="หัว" localSheetId="11">#REF!</definedName>
    <definedName name="หัว" localSheetId="17">#REF!</definedName>
    <definedName name="หัว" localSheetId="18">#REF!</definedName>
    <definedName name="หัว" localSheetId="20">#REF!</definedName>
    <definedName name="หัว" localSheetId="23">#REF!</definedName>
    <definedName name="หัว" localSheetId="24">#REF!</definedName>
    <definedName name="หัว" localSheetId="26">#REF!</definedName>
    <definedName name="หัว" localSheetId="27">#REF!</definedName>
    <definedName name="หัว" localSheetId="28">#REF!</definedName>
    <definedName name="หัว" localSheetId="1">#REF!</definedName>
    <definedName name="หัว" localSheetId="2">#REF!</definedName>
    <definedName name="หัว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65" l="1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E29" i="60"/>
  <c r="E28" i="60"/>
  <c r="E27" i="60"/>
  <c r="E26" i="60"/>
  <c r="E25" i="60"/>
  <c r="E24" i="60"/>
  <c r="E23" i="60"/>
  <c r="E22" i="60"/>
  <c r="E21" i="60"/>
  <c r="E20" i="60"/>
  <c r="Q192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J198" i="42"/>
  <c r="T197" i="42"/>
  <c r="T198" i="42" s="1"/>
  <c r="S197" i="42"/>
  <c r="S198" i="42" s="1"/>
  <c r="R197" i="42"/>
  <c r="R198" i="42" s="1"/>
  <c r="Q197" i="42"/>
  <c r="Q198" i="42" s="1"/>
  <c r="O197" i="42"/>
  <c r="O198" i="42" s="1"/>
  <c r="N197" i="42"/>
  <c r="N198" i="42" s="1"/>
  <c r="L197" i="42"/>
  <c r="L198" i="42" s="1"/>
  <c r="K197" i="42"/>
  <c r="J197" i="42"/>
  <c r="I197" i="42"/>
  <c r="I198" i="42" s="1"/>
  <c r="H197" i="42"/>
  <c r="H198" i="42" s="1"/>
  <c r="G197" i="42"/>
  <c r="G198" i="42" s="1"/>
  <c r="F197" i="42"/>
  <c r="F198" i="42" s="1"/>
  <c r="E197" i="42"/>
  <c r="E198" i="42" s="1"/>
  <c r="D197" i="42"/>
  <c r="D198" i="42" s="1"/>
  <c r="C197" i="42"/>
  <c r="C198" i="42" s="1"/>
  <c r="B197" i="42"/>
  <c r="K198" i="42" s="1"/>
  <c r="D32" i="35"/>
  <c r="G66" i="33"/>
  <c r="F66" i="33"/>
  <c r="H66" i="33" s="1"/>
  <c r="E66" i="33"/>
  <c r="D66" i="33"/>
  <c r="C66" i="33"/>
  <c r="B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D34" i="31"/>
  <c r="E32" i="31" s="1"/>
  <c r="B34" i="31"/>
  <c r="C32" i="31" s="1"/>
  <c r="E33" i="31"/>
  <c r="C33" i="31"/>
  <c r="C30" i="31"/>
  <c r="E29" i="31"/>
  <c r="C29" i="31"/>
  <c r="E28" i="31"/>
  <c r="C26" i="31"/>
  <c r="E25" i="31"/>
  <c r="C25" i="31"/>
  <c r="E24" i="31"/>
  <c r="C22" i="31"/>
  <c r="E21" i="31"/>
  <c r="C21" i="31"/>
  <c r="E20" i="31"/>
  <c r="C18" i="31"/>
  <c r="E17" i="31"/>
  <c r="C17" i="31"/>
  <c r="E16" i="31"/>
  <c r="C14" i="31"/>
  <c r="I70" i="19"/>
  <c r="H70" i="19"/>
  <c r="G70" i="19"/>
  <c r="F70" i="19"/>
  <c r="E70" i="19"/>
  <c r="D70" i="19"/>
  <c r="C70" i="19"/>
  <c r="I41" i="15"/>
  <c r="H41" i="15"/>
  <c r="G41" i="15"/>
  <c r="F41" i="15"/>
  <c r="E41" i="15"/>
  <c r="G66" i="11"/>
  <c r="G65" i="11"/>
  <c r="G64" i="11"/>
  <c r="G63" i="11"/>
  <c r="G62" i="11"/>
  <c r="G60" i="11"/>
  <c r="E60" i="11"/>
  <c r="G59" i="11"/>
  <c r="E59" i="11"/>
  <c r="G57" i="11"/>
  <c r="E57" i="11"/>
  <c r="G56" i="11"/>
  <c r="E56" i="11"/>
  <c r="G55" i="11"/>
  <c r="E55" i="11"/>
  <c r="G54" i="11"/>
  <c r="E54" i="11"/>
  <c r="G53" i="11"/>
  <c r="E53" i="11"/>
  <c r="G52" i="11"/>
  <c r="E52" i="11"/>
  <c r="G51" i="11"/>
  <c r="E51" i="11"/>
  <c r="G49" i="11"/>
  <c r="E49" i="11"/>
  <c r="G48" i="11"/>
  <c r="E48" i="11"/>
  <c r="G47" i="11"/>
  <c r="E47" i="11"/>
  <c r="G46" i="11"/>
  <c r="E46" i="11"/>
  <c r="G45" i="11"/>
  <c r="E45" i="11"/>
  <c r="G44" i="11"/>
  <c r="E44" i="11"/>
  <c r="G43" i="11"/>
  <c r="E43" i="11"/>
  <c r="G41" i="11"/>
  <c r="E41" i="11"/>
  <c r="G40" i="11"/>
  <c r="E40" i="11"/>
  <c r="G39" i="11"/>
  <c r="E39" i="11"/>
  <c r="G38" i="11"/>
  <c r="E38" i="11"/>
  <c r="G37" i="11"/>
  <c r="E37" i="11"/>
  <c r="G36" i="11"/>
  <c r="E36" i="11"/>
  <c r="G35" i="11"/>
  <c r="E35" i="11"/>
  <c r="G34" i="11"/>
  <c r="E34" i="11"/>
  <c r="G33" i="11"/>
  <c r="E33" i="11"/>
  <c r="G32" i="11"/>
  <c r="E32" i="11"/>
  <c r="G31" i="11"/>
  <c r="E31" i="11"/>
  <c r="G30" i="11"/>
  <c r="E30" i="11"/>
  <c r="G29" i="11"/>
  <c r="E29" i="11"/>
  <c r="G28" i="11"/>
  <c r="E28" i="11"/>
  <c r="G27" i="11"/>
  <c r="E27" i="11"/>
  <c r="G26" i="11"/>
  <c r="E26" i="11"/>
  <c r="G25" i="11"/>
  <c r="E25" i="11"/>
  <c r="G24" i="11"/>
  <c r="E24" i="11"/>
  <c r="G23" i="11"/>
  <c r="E23" i="11"/>
  <c r="L290" i="9"/>
  <c r="L286" i="9"/>
  <c r="L278" i="9"/>
  <c r="L270" i="9"/>
  <c r="L261" i="9"/>
  <c r="L249" i="9"/>
  <c r="L244" i="9"/>
  <c r="L242" i="9" s="1"/>
  <c r="L227" i="9"/>
  <c r="L206" i="9"/>
  <c r="L196" i="9"/>
  <c r="L189" i="9"/>
  <c r="L171" i="9"/>
  <c r="L161" i="9"/>
  <c r="L144" i="9"/>
  <c r="L70" i="9"/>
  <c r="L64" i="9"/>
  <c r="L6" i="9" s="1"/>
  <c r="L56" i="9"/>
  <c r="L50" i="9"/>
  <c r="L35" i="9"/>
  <c r="L24" i="9"/>
  <c r="L7" i="9"/>
  <c r="F22" i="5"/>
  <c r="E14" i="31" l="1"/>
  <c r="E30" i="31"/>
  <c r="C15" i="31"/>
  <c r="C19" i="31"/>
  <c r="C23" i="31"/>
  <c r="C27" i="31"/>
  <c r="C31" i="31"/>
  <c r="E18" i="31"/>
  <c r="E26" i="31"/>
  <c r="E15" i="31"/>
  <c r="E19" i="31"/>
  <c r="E23" i="31"/>
  <c r="E27" i="31"/>
  <c r="E31" i="31"/>
  <c r="E22" i="31"/>
  <c r="C16" i="31"/>
  <c r="C20" i="31"/>
  <c r="C24" i="31"/>
  <c r="C28" i="31"/>
</calcChain>
</file>

<file path=xl/sharedStrings.xml><?xml version="1.0" encoding="utf-8"?>
<sst xmlns="http://schemas.openxmlformats.org/spreadsheetml/2006/main" count="4066" uniqueCount="1730">
  <si>
    <t>แนวโน้มกำลังคนภาครัฐ ระยะ 10 ปี*</t>
  </si>
  <si>
    <t>แนวโน้มกำลังคนภาครัฐในฝ่ายพลเรือน ระยะ 10 ปี**</t>
  </si>
  <si>
    <t>หมายเหตุ :</t>
  </si>
  <si>
    <t xml:space="preserve">*รวมกำลังคนในสังกัดกระทรวงกลาโหม และกำลังคนประเภทอื่น 4 ประเภท ได้แก่ พนักงานรัฐวิสาหกิจ พนักงานมหาวิทยาลัย </t>
  </si>
  <si>
    <t xml:space="preserve">  พนักงานกระทรวงสาธารณสุข และพนักงานองค์การมหาชน </t>
  </si>
  <si>
    <t xml:space="preserve">**ไม่รวมกำลังคนในสังกัดกระทรวงกลาโหม และไม่รวมกำลังคนประเภทอื่น 4 ประเภท ได้แก่ พนักงานรัฐวิสาหกิจ </t>
  </si>
  <si>
    <t xml:space="preserve">   พนักงานมหาวิทยาลัย พนักงานกระทรวงสาธารณสุข และพนักงานองค์การมหาชน </t>
  </si>
  <si>
    <t>สารบัญ</t>
  </si>
  <si>
    <t xml:space="preserve">    (หน้า)</t>
  </si>
  <si>
    <t>บทสรุปผู้บริหาร</t>
  </si>
  <si>
    <t>สาระสำคัญ</t>
  </si>
  <si>
    <t>1 - 10</t>
  </si>
  <si>
    <t>๏ ภาพรวมกำลังคนภาครัฐ ปีงบประมาณ พ.ศ. 2567</t>
  </si>
  <si>
    <t>11 - 12</t>
  </si>
  <si>
    <t>๏ ประชากร กำลังแรงงาน และกำลังคนภาครัฐ</t>
  </si>
  <si>
    <t>๏ กำลังคนภาครัฐในฝ่ายพลเรือน ปีงบประมาณ พ.ศ. 2567 ในภาพรวม</t>
  </si>
  <si>
    <t>๏ จำนวนกำลังคนภาครัฐในฝ่ายพลเรือนรวมทุกประเภท ปีงบประมณ พ.ศ. 2567 จำแนกตามส่วนราชการ</t>
  </si>
  <si>
    <t>๏ ส่วนราชการระดับกระทรวงที่มีกำลังคนมากที่สุด 10 อันดับ</t>
  </si>
  <si>
    <t xml:space="preserve">๏ ข้าราชการ ลูกจ้างประจำ ลูกจ้างชั่วคราว พนักงานราชการ และพนักงานจ้าง ปีงบประมาณ พ.ศ. 2567  จำแนกตามส่วนราชการ  </t>
  </si>
  <si>
    <t>17 - 29</t>
  </si>
  <si>
    <t>๏ ข้าราชการในฝ่ายพลเรือน ปีงบประมาณ พ.ศ. 2567 จำแนกตามประเภทข้าราชการ</t>
  </si>
  <si>
    <t>๏ ข้าราชการในฝ่ายพลเรือน ปีงบประมาณ พ.ศ. 2567  จำแนกตามส่วนราชการ</t>
  </si>
  <si>
    <t>31 - 32</t>
  </si>
  <si>
    <t>๏ ชายหญิงในราชการฝ่ายพลเรือน ปีงบประมาณ พ.ศ. 2567 จำแนกตามประเภทข้าราชการ</t>
  </si>
  <si>
    <t>๏ ชายหญิงในราชการฝ่ายพลเรือน ปีงบประมาณ พ.ศ. 2567 จำแนกตามส่วนราชการ</t>
  </si>
  <si>
    <t>34 - 35</t>
  </si>
  <si>
    <t>๏ การศึกษาของข้าราชการในฝ่ายพลเรือน ปีงบประมาณ พ.ศ. 2567</t>
  </si>
  <si>
    <t>๏ การศึกษาของข้าราชการในฝ่ายพลเรือน ปีงบประมาณ พ.ศ. 2567 จำแนกตามประเภทข้าราชการ</t>
  </si>
  <si>
    <t>๏ การศึกษาของข้าราชการในฝ่ายพลเรือน ปีงบประมาณ พ.ศ. 2567 จำแนกตามส่วนราชการ</t>
  </si>
  <si>
    <t>38 - 39</t>
  </si>
  <si>
    <t>๏ ข้าราชการในฝ่ายพลเรือน ปีงบประมาณ พ.ศ. 2567 จำแนกตามประเภทข้าราชการและการจัดระเบียบบริหารราชการ</t>
  </si>
  <si>
    <t xml:space="preserve">๏ ข้าราชการในฝ่ายพลเรือน ปีงบประมาณ พ.ศ. 2567 จำแนกตามส่วนราชการและการจัดระเบียบบริหารราชการ </t>
  </si>
  <si>
    <t>41 - 42</t>
  </si>
  <si>
    <t>๏ ข้าราชการในฝ่ายพลเรือน ปีงบประมาณ พ.ศ. 2567 จำแนกตามกลุ่มพื้นที่ปฏิบัติงาน</t>
  </si>
  <si>
    <t>43 - 44</t>
  </si>
  <si>
    <t>๏ ข้าราชการในฝ่ายพลเรือน ปีงบประมาณ พ.ศ. 2567 จำแนกตามประเภทข้าราชการและพื้นที่ปฏิบัติงาน (จังหวัด)</t>
  </si>
  <si>
    <t>45 - 49</t>
  </si>
  <si>
    <t>๏ ข้าราชการในฝ่ายพลเรือน ปีงบประมาณ พ.ศ. 2567 จำแนกตามประเภทส่วนราชการและพื้นที่ปฏิบัติงาน (จังหวัด)</t>
  </si>
  <si>
    <t>50 - 53</t>
  </si>
  <si>
    <t>๏ ข้าราชการในตำแหน่งระดับสูง ปีงบประมาณ พ.ศ. 2567</t>
  </si>
  <si>
    <t xml:space="preserve">๏ ข้าราชการพลเรือนสามัญ ปีงบประมาณ พ.ศ. 2567 จำแนกตามส่วนราชการ ประเภท/ระดับ </t>
  </si>
  <si>
    <t>55 - 64</t>
  </si>
  <si>
    <t xml:space="preserve">๏ ข้าราชการครูและบุคลากรทางการศึกษา ปีงบประมาณ พ.ศ. 2567 จำแนกตามส่วนราชการ ระดับ/วิทยฐานะ </t>
  </si>
  <si>
    <t>๏ ข้าราชการพลเรือนในสถาบันอุดมศึกษา ปีงบประมาณ พ.ศ. 2567 จำแนกตามส่วนราชการ ประเภท/ระดับ</t>
  </si>
  <si>
    <t>66 - 69</t>
  </si>
  <si>
    <t>๏ ข้าราชการตำรวจ อัยการ ตุลาการ และข้าราชการรัฐสภาสามัญ จำแนกตามชั้นยศ ชั้น และประเภท/ระดับ</t>
  </si>
  <si>
    <t>๏ ข้าราชการองค์กรอิสระตามรัฐธรรมนูญ ปีงบประมาณ พ.ศ. 2567 จำแนกตามส่วนราชการ และระดับ</t>
  </si>
  <si>
    <t xml:space="preserve">๏ ข้าราชการกรุงเทพมหานคร ข้าราชการองค์การบริหารส่วนจังหวัด พนักงานส่วนตำบล พนักงานเทศบาล และครูส่วนท้องถิ่น  </t>
  </si>
  <si>
    <t xml:space="preserve">   ปีงบประมาณ พ.ศ. 2567 จำแนกตามประเภทข้าราชการ และระดับ</t>
  </si>
  <si>
    <t>๏ พนักงานราชการ ปีงบประมาณ พ.ศ. 2567 จำแนกส่วนราชการระดับกระทรวง</t>
  </si>
  <si>
    <t xml:space="preserve">๏ ลูกจ้าง (ลูกจ้างประจำ+ลูกจ้างชั่วคราว) ปีงบประมาณ พ.ศ. 2567 จำแนกตามส่วนราชการระดับกระทรวง  </t>
  </si>
  <si>
    <t>ข้าราชการพลเรือนสามัญ</t>
  </si>
  <si>
    <t>๏ ข้าราชการพลเรือนสามัญ ปีงบประมาณ พ.ศ. 2567  จำแนกตามส่วนราชการ</t>
  </si>
  <si>
    <t>๏ สัดส่วนของข้าราชการพลเรือนสามัญ ปีงบประมาณ พ.ศ. 2567 จำแนกตามส่วนราชการ และเพศ</t>
  </si>
  <si>
    <t>76 - 77</t>
  </si>
  <si>
    <t>๏ การศึกษาของข้าราชการพลเรือนสามัญ ปีงบประมาณ พ.ศ.2567</t>
  </si>
  <si>
    <t>78 - 79</t>
  </si>
  <si>
    <t>๏ ข้าราชการพลเรือนสามัญ ปีงบประมาณ พ.ศ. 2567 จำแนกตามประเภทตำแหน่ง</t>
  </si>
  <si>
    <t>สารบัญ (ต่อ)</t>
  </si>
  <si>
    <t>๏ ข้าราชการพลเรือนสามัญ ปีงบประมาณ พ.ศ. 2567 จำแนกตามประเภทตำแหน่ง และระดับตำแหน่ง</t>
  </si>
  <si>
    <t xml:space="preserve">๏ การกระจายของข้าราชการพลเรือนสามัญแต่ละประเภทตำแหน่ง และระดับตำแหน่ง ปีงบประมาณ พ.ศ. 2567 จำแนกตามส่วนราชการ </t>
  </si>
  <si>
    <t>๏ ข้าราชการพลเรือนสามัญ ปีงบประมาณ พ.ศ. 2567 จำแนกตามส่วนราชการ ประเภทตำแหน่ง และระดับตำแหน่ง</t>
  </si>
  <si>
    <t>๏ ร้อยละของข้าราชการพลเรือนสามัญ ในแต่ละประเภทตำแหน่ง และระดับตำแหน่ง ปีงบประมาณ พ.ศ. 2567 จำแนกตามส่วนราชการ</t>
  </si>
  <si>
    <t>๏ ข้าราชการพลเรือนสามัญ ปีงบประมาณ พ.ศ. 2567 จำแนกตามประเภทตำแหน่ง ระดับตำแหน่ง และเพศ</t>
  </si>
  <si>
    <t>๏ อายุของข้าราชการพลเรือนสามัญ ปีงบประมาณ พ.ศ. 2567</t>
  </si>
  <si>
    <t>๏ ข้าราชการพลเรือนสามัญ ปีงบประมาณ พ.ศ. 2567 จำแนกตามส่วนราชการ และช่วงอายุ</t>
  </si>
  <si>
    <t>๏ จำนวนข้าราชการพลเรือนสามัญ ปีงบประมาณ พ.ศ. 2567 จำแนกตามส่วนราชการ ช่วงอายุ เพศ และระดับการศึกษา</t>
  </si>
  <si>
    <t>88 - 97</t>
  </si>
  <si>
    <t>๏ ข้าราชการพลเรือนสามัญ ปีงบประมาณ พ.ศ. 2567 จำแนกตามกลุ่มสายงาน</t>
  </si>
  <si>
    <t xml:space="preserve">๏ จำนวนตำแหน่งและจำนวนข้าราชการพลเรือนสามัญ ปีงบประมาณ พ.ศ. 2567 จำแนกตามสายงาน ประเภทตำแหน่ง </t>
  </si>
  <si>
    <t>99 - 113</t>
  </si>
  <si>
    <t xml:space="preserve">   และระดับตำแหน่ง</t>
  </si>
  <si>
    <t>๏ สายงานที่มีจำนวนข้าราชการพลเรือนสามัญมากที่สุด 25 อันดับแรก</t>
  </si>
  <si>
    <t>๏ สัดส่วนข้าราชการพลเรือนสามัญ ปีงบประมาณ พ.ศ. 2567 จำแนกตามส่วนราชการ และการจัดระเบียบบริหารส่วนราชการ</t>
  </si>
  <si>
    <t>115 - 116</t>
  </si>
  <si>
    <t xml:space="preserve">๏ ข้าราชการพลเรือนสามัญในส่วนราชการต่าง ๆ ปีงบประมาณ พ.ศ. 2567 จำแนกตามการจัดระเบียบบริหารราชการส่วนกลาง </t>
  </si>
  <si>
    <t>117 - 122</t>
  </si>
  <si>
    <t xml:space="preserve">   และส่วนภูมิภาค</t>
  </si>
  <si>
    <t>๏ จำนวนข้าราชการพลเรือนสามัญ ปีงบประมาณ พ.ศ. 2567 จำแนกตามส่วนราชการ และกลุ่มพื้นที่ปฏิบัติงาน</t>
  </si>
  <si>
    <t>๏ จำนวนข้าราชการพลเรือนสามัญ ปีงบประมาณ พ.ศ. 2567 จำแนกตามพื้นที่ปฏิบัติงาน และส่วนราชการ</t>
  </si>
  <si>
    <t>124 - 127</t>
  </si>
  <si>
    <t>๏ จำนวนข้าราชการพลเรือนสามัญ ปีงบประมาณ พ.ศ. 2567 จำแนกตามพื้นที่ปฏิบัติงาน ประเภทตำแหน่ง และระดับตำแหน่ง</t>
  </si>
  <si>
    <t>128 - 133</t>
  </si>
  <si>
    <t>๏ ข้าราชการพลเรือนสามัญในตำแหน่งระดับสูง ปีงบประมาณ พ.ศ. 2567 จำแนกตามเพศ</t>
  </si>
  <si>
    <t>๏ นักบริหาร ปีงบประมาณ พ.ศ. 2567 จำแนกตามตำแหน่ง และระดับตำแหน่ง</t>
  </si>
  <si>
    <t>๏ จำนวนนักบริหาร ปีงบประมาณ พ.ศ. 2567 จำแนกตามส่วนราชการ ระดับ และเพศ</t>
  </si>
  <si>
    <t>๏ นักบริหารชายหญิง ปีงบประมาณ พ.ศ. 2567</t>
  </si>
  <si>
    <t>๏ จำนวนตำแหน่งว่าง และอัตราว่างของข้าราชการพลเรือนสามัญ ปีงบประมาณ พ.ศ. 2567 จำแนกตามส่วนราชการ</t>
  </si>
  <si>
    <t>138 - 143</t>
  </si>
  <si>
    <t>๏ จำนวนตำแหน่งว่าง จำแนกตามประเภทและระดับตำแหน่ง ปีงบประมาณ พ.ศ. 2567</t>
  </si>
  <si>
    <t>๏ ตำแหน่งในสายงานประเภทวิชาการและประเภททั่วไป ที่มีตำแหน่งว่างมากที่สุด 10 อันดับแรก ปีงบประมาณ พ.ศ. 2567</t>
  </si>
  <si>
    <t>๏ การบรรจุข้าราชการพลเรือนสามัญใหม่ ปีงบประมาณ พ.ศ. 2567</t>
  </si>
  <si>
    <t xml:space="preserve">๏ จำนวนข้าราชการพลเรือนสามัญบรรจุใหม่ ปีงบประมาณ พ.ศ. 2567 จำแนกตามส่วนราชการ และระดับการศึกษา </t>
  </si>
  <si>
    <t>๏ ข้าราชการพลเรือนสามัญที่บรรจุในประเภทวิชาการและทั่วไป ปีงบประมาณ พ.ศ. 2567 จำแนกตามช่วงอายุ</t>
  </si>
  <si>
    <t>๏ อายุเฉลี่ยของข้าราชการพลเรือนสามัญ เมื่อเข้ารับการบรรจุ จำแนกตามกระทรวง ปีงบประมาณ พ.ศ. 2567</t>
  </si>
  <si>
    <t>๏ ตำแหน่งในสายงานประเภทวิชาการและทั่วไป ที่บรรจุมากที่สุด 10 อันดับแรก ปีงบประมาณ พ.ศ. 2567</t>
  </si>
  <si>
    <t>150 - 151</t>
  </si>
  <si>
    <t>๏ การสูญเสียของข้าราชการพลเรือนสามัญ ปีงบประมาณ พ.ศ. 2567</t>
  </si>
  <si>
    <t>152 - 153</t>
  </si>
  <si>
    <t>๏ เปรียบเทียบการบรรจุ - สูญเสีย จำแนกตามกระทรวง ปีงบประมาณ พ.ศ. 2567</t>
  </si>
  <si>
    <t>๏ ประมาณการจำนวนข้าราชการพลเรือนสามัญที่จะเกษียณอายุในอีก 10 ปีข้างหน้า</t>
  </si>
  <si>
    <t>๏ ตำแหน่งในสายงานประเภทวิชาการและทั่วไป ที่จะเกษียณอายุมากที่สุด 10 อันดับ ในระยะ 10 ปีข้างหน้า</t>
  </si>
  <si>
    <t>156 - 157</t>
  </si>
  <si>
    <t>อักษรย่อชื่อส่วนราชการ</t>
  </si>
  <si>
    <r>
      <t>นร</t>
    </r>
    <r>
      <rPr>
        <sz val="16"/>
        <rFont val="TH Sarabun New"/>
        <family val="2"/>
      </rPr>
      <t xml:space="preserve">   สำนักนายกรัฐมนตรี</t>
    </r>
  </si>
  <si>
    <r>
      <t>พน</t>
    </r>
    <r>
      <rPr>
        <sz val="16"/>
        <rFont val="TH Sarabun New"/>
        <family val="2"/>
      </rPr>
      <t xml:space="preserve">   กระทรวงพลังงาน</t>
    </r>
  </si>
  <si>
    <r>
      <t>กค</t>
    </r>
    <r>
      <rPr>
        <sz val="16"/>
        <rFont val="TH Sarabun New"/>
        <family val="2"/>
      </rPr>
      <t xml:space="preserve">   กระทรวงการคลัง</t>
    </r>
  </si>
  <si>
    <r>
      <t>พณ</t>
    </r>
    <r>
      <rPr>
        <sz val="16"/>
        <rFont val="TH Sarabun New"/>
        <family val="2"/>
      </rPr>
      <t xml:space="preserve">   กระทรวงพาณิชย์</t>
    </r>
  </si>
  <si>
    <r>
      <t>กต</t>
    </r>
    <r>
      <rPr>
        <sz val="16"/>
        <rFont val="TH Sarabun New"/>
        <family val="2"/>
      </rPr>
      <t xml:space="preserve">   กระทรวงการต่างประเทศ</t>
    </r>
  </si>
  <si>
    <r>
      <t>มท</t>
    </r>
    <r>
      <rPr>
        <sz val="16"/>
        <rFont val="TH Sarabun New"/>
        <family val="2"/>
      </rPr>
      <t xml:space="preserve">   กระทรวงมหาดไทย</t>
    </r>
  </si>
  <si>
    <r>
      <t>กก</t>
    </r>
    <r>
      <rPr>
        <sz val="16"/>
        <rFont val="TH Sarabun New"/>
        <family val="2"/>
      </rPr>
      <t xml:space="preserve">   กระทรวงการท่องเที่ยวและกีฬา</t>
    </r>
  </si>
  <si>
    <r>
      <t>ยธ</t>
    </r>
    <r>
      <rPr>
        <sz val="16"/>
        <rFont val="TH Sarabun New"/>
        <family val="2"/>
      </rPr>
      <t xml:space="preserve">   กระทรวงยุติธรรม</t>
    </r>
  </si>
  <si>
    <r>
      <t>พม</t>
    </r>
    <r>
      <rPr>
        <sz val="16"/>
        <rFont val="TH Sarabun New"/>
        <family val="2"/>
      </rPr>
      <t xml:space="preserve">   กระทรวงการพัฒนาสังคมและความมั่นคงของมนุษย์</t>
    </r>
  </si>
  <si>
    <r>
      <t>รง</t>
    </r>
    <r>
      <rPr>
        <sz val="16"/>
        <rFont val="TH Sarabun New"/>
        <family val="2"/>
      </rPr>
      <t xml:space="preserve">   กระทรวงแรงงาน</t>
    </r>
  </si>
  <si>
    <r>
      <t xml:space="preserve">อว    </t>
    </r>
    <r>
      <rPr>
        <sz val="16"/>
        <rFont val="TH Sarabun New"/>
        <family val="2"/>
      </rPr>
      <t>กระทรวงการอุดมศึกษา วิทยาศาสตร์ วิจัยและนวัตกรรม</t>
    </r>
  </si>
  <si>
    <r>
      <t>วธ</t>
    </r>
    <r>
      <rPr>
        <sz val="16"/>
        <rFont val="TH Sarabun New"/>
        <family val="2"/>
      </rPr>
      <t xml:space="preserve">   กระทรวงวัฒนธรรม</t>
    </r>
  </si>
  <si>
    <r>
      <t>กษ</t>
    </r>
    <r>
      <rPr>
        <sz val="16"/>
        <rFont val="TH Sarabun New"/>
        <family val="2"/>
      </rPr>
      <t xml:space="preserve">   กระทรวงเกษตรและสหกรณ์</t>
    </r>
  </si>
  <si>
    <r>
      <t>ศธ</t>
    </r>
    <r>
      <rPr>
        <sz val="16"/>
        <rFont val="TH Sarabun New"/>
        <family val="2"/>
      </rPr>
      <t xml:space="preserve">   กระทรวงศึกษาธิการ</t>
    </r>
  </si>
  <si>
    <r>
      <t>คค</t>
    </r>
    <r>
      <rPr>
        <sz val="16"/>
        <rFont val="TH Sarabun New"/>
        <family val="2"/>
      </rPr>
      <t xml:space="preserve">   กระทรวงคมนาคม</t>
    </r>
  </si>
  <si>
    <r>
      <t>สธ</t>
    </r>
    <r>
      <rPr>
        <sz val="16"/>
        <rFont val="TH Sarabun New"/>
        <family val="2"/>
      </rPr>
      <t xml:space="preserve">   กระทรวงสาธารณสุข</t>
    </r>
  </si>
  <si>
    <r>
      <t xml:space="preserve">ดศ   </t>
    </r>
    <r>
      <rPr>
        <sz val="16"/>
        <rFont val="TH Sarabun New"/>
        <family val="2"/>
      </rPr>
      <t>กระทรวงดิจิทัลเพื่อเศรษฐกิจและสังคม</t>
    </r>
  </si>
  <si>
    <r>
      <t>อก</t>
    </r>
    <r>
      <rPr>
        <sz val="16"/>
        <rFont val="TH Sarabun New"/>
        <family val="2"/>
      </rPr>
      <t xml:space="preserve">   กระทรวงอุตสาหกรรม</t>
    </r>
  </si>
  <si>
    <r>
      <t xml:space="preserve">ทส </t>
    </r>
    <r>
      <rPr>
        <sz val="16"/>
        <rFont val="TH Sarabun New"/>
        <family val="2"/>
      </rPr>
      <t xml:space="preserve">  กระทรวงทรัพยากรธรรมชาติและสิ่งแวดล้อม</t>
    </r>
  </si>
  <si>
    <r>
      <t>ไม่สังกัด</t>
    </r>
    <r>
      <rPr>
        <sz val="16"/>
        <rFont val="TH Sarabun New"/>
        <family val="2"/>
      </rPr>
      <t xml:space="preserve">   ส่วนราชการไม่สังกัดสำนักนายกรัฐมนตรี กระทรวง หรือทบวง</t>
    </r>
  </si>
  <si>
    <t xml:space="preserve">              </t>
  </si>
  <si>
    <t>อักษรย่อชื่อประเภทตำแหน่งและระดับตำแหน่ง</t>
  </si>
  <si>
    <r>
      <rPr>
        <b/>
        <sz val="16"/>
        <rFont val="TH Sarabun New"/>
        <family val="2"/>
      </rPr>
      <t>บส</t>
    </r>
    <r>
      <rPr>
        <sz val="16"/>
        <rFont val="TH Sarabun New"/>
        <family val="2"/>
      </rPr>
      <t xml:space="preserve">  ตำแหน่งประเภทบริหาร ระดับสูง</t>
    </r>
  </si>
  <si>
    <r>
      <rPr>
        <b/>
        <sz val="16"/>
        <rFont val="TH Sarabun New"/>
        <family val="2"/>
      </rPr>
      <t>ชก</t>
    </r>
    <r>
      <rPr>
        <sz val="16"/>
        <rFont val="TH Sarabun New"/>
        <family val="2"/>
      </rPr>
      <t xml:space="preserve">  ตำแหน่งประเภทวิชาการ ระดับชำนาญการ</t>
    </r>
  </si>
  <si>
    <r>
      <rPr>
        <b/>
        <sz val="16"/>
        <rFont val="TH Sarabun New"/>
        <family val="2"/>
      </rPr>
      <t>บต</t>
    </r>
    <r>
      <rPr>
        <sz val="16"/>
        <rFont val="TH Sarabun New"/>
        <family val="2"/>
      </rPr>
      <t xml:space="preserve">  ตำแหน่งประเภทบริหาร ระดับต้น</t>
    </r>
  </si>
  <si>
    <r>
      <rPr>
        <b/>
        <sz val="16"/>
        <rFont val="TH Sarabun New"/>
        <family val="2"/>
      </rPr>
      <t>ปก</t>
    </r>
    <r>
      <rPr>
        <sz val="16"/>
        <rFont val="TH Sarabun New"/>
        <family val="2"/>
      </rPr>
      <t xml:space="preserve">  ตำแหน่งประเภทวิชาการ ระดับปฏิบัติการ</t>
    </r>
  </si>
  <si>
    <r>
      <rPr>
        <b/>
        <sz val="16"/>
        <rFont val="TH Sarabun New"/>
        <family val="2"/>
      </rPr>
      <t>อส</t>
    </r>
    <r>
      <rPr>
        <sz val="16"/>
        <rFont val="TH Sarabun New"/>
        <family val="2"/>
      </rPr>
      <t xml:space="preserve">  ตำแหน่งประเภทอำนวยการ ระดับสูง</t>
    </r>
  </si>
  <si>
    <r>
      <rPr>
        <b/>
        <sz val="16"/>
        <rFont val="TH Sarabun New"/>
        <family val="2"/>
      </rPr>
      <t xml:space="preserve">ทพ  </t>
    </r>
    <r>
      <rPr>
        <sz val="16"/>
        <rFont val="TH Sarabun New"/>
        <family val="2"/>
      </rPr>
      <t>ตำแหน่งประเภททั่วไป ระดับทักษะพิเศษ</t>
    </r>
  </si>
  <si>
    <r>
      <rPr>
        <b/>
        <sz val="16"/>
        <rFont val="TH Sarabun New"/>
        <family val="2"/>
      </rPr>
      <t>อต</t>
    </r>
    <r>
      <rPr>
        <sz val="16"/>
        <rFont val="TH Sarabun New"/>
        <family val="2"/>
      </rPr>
      <t xml:space="preserve">  ตำแหน่งประเภทอำนวยการ ระดับต้น</t>
    </r>
  </si>
  <si>
    <r>
      <rPr>
        <b/>
        <sz val="16"/>
        <rFont val="TH Sarabun New"/>
        <family val="2"/>
      </rPr>
      <t>อว</t>
    </r>
    <r>
      <rPr>
        <sz val="16"/>
        <rFont val="TH Sarabun New"/>
        <family val="2"/>
      </rPr>
      <t xml:space="preserve">  ตำแหน่งประเภททั่วไป ระดับอาวุโส</t>
    </r>
  </si>
  <si>
    <r>
      <rPr>
        <b/>
        <sz val="16"/>
        <rFont val="TH Sarabun New"/>
        <family val="2"/>
      </rPr>
      <t>ทว</t>
    </r>
    <r>
      <rPr>
        <sz val="16"/>
        <rFont val="TH Sarabun New"/>
        <family val="2"/>
      </rPr>
      <t xml:space="preserve">  ตำแหน่งประเภทวิชาการ ระดับทรงคุณวุฒิ</t>
    </r>
  </si>
  <si>
    <r>
      <rPr>
        <b/>
        <sz val="16"/>
        <rFont val="TH Sarabun New"/>
        <family val="2"/>
      </rPr>
      <t>ชง</t>
    </r>
    <r>
      <rPr>
        <sz val="16"/>
        <rFont val="TH Sarabun New"/>
        <family val="2"/>
      </rPr>
      <t xml:space="preserve">  ตำแหน่งประเภททั่วไป ระดับชำนาญงาน</t>
    </r>
  </si>
  <si>
    <r>
      <rPr>
        <b/>
        <sz val="16"/>
        <rFont val="TH Sarabun New"/>
        <family val="2"/>
      </rPr>
      <t>ชช</t>
    </r>
    <r>
      <rPr>
        <sz val="16"/>
        <rFont val="TH Sarabun New"/>
        <family val="2"/>
      </rPr>
      <t xml:space="preserve">  ตำแหน่งประเภทวิชาการ ระดับเชี่ยวชาญ</t>
    </r>
  </si>
  <si>
    <r>
      <rPr>
        <b/>
        <sz val="16"/>
        <rFont val="TH Sarabun New"/>
        <family val="2"/>
      </rPr>
      <t>ปง</t>
    </r>
    <r>
      <rPr>
        <sz val="16"/>
        <rFont val="TH Sarabun New"/>
        <family val="2"/>
      </rPr>
      <t xml:space="preserve">  ตำแหน่งประเภททั่วไป ระดับปฏิบัติงาน</t>
    </r>
  </si>
  <si>
    <r>
      <rPr>
        <b/>
        <sz val="16"/>
        <rFont val="TH Sarabun New"/>
        <family val="2"/>
      </rPr>
      <t>ชพ</t>
    </r>
    <r>
      <rPr>
        <sz val="16"/>
        <rFont val="TH Sarabun New"/>
        <family val="2"/>
      </rPr>
      <t xml:space="preserve">  ตำแหน่งประเภทวิชาการ ระดับชำนาญการพิเศษ</t>
    </r>
  </si>
  <si>
    <t>ภาพรวมกำลังคนภาครัฐ ปีงบประมาณ พ.ศ. 2567</t>
  </si>
  <si>
    <t>หมายเหตุ : ทหาร ประกอบด้วย ข้าราชการทหารและทหารกองประจำการ</t>
  </si>
  <si>
    <t>กำลังคนภาครัฐ</t>
  </si>
  <si>
    <t>จำนวน (คน)</t>
  </si>
  <si>
    <t>ร้อยละ</t>
  </si>
  <si>
    <t>รวมทั้งหมด</t>
  </si>
  <si>
    <t>ข้าราชการ</t>
  </si>
  <si>
    <t>ครูและบุคลากรทางการศึกษา</t>
  </si>
  <si>
    <t>พลเรือนสามัญ</t>
  </si>
  <si>
    <t>ทหาร</t>
  </si>
  <si>
    <t>ตำรวจ</t>
  </si>
  <si>
    <t>พนักงานส่วนตำบล</t>
  </si>
  <si>
    <t>พนักงานเทศบาล</t>
  </si>
  <si>
    <t>ครูส่วนท้องถิ่น</t>
  </si>
  <si>
    <t>กรุงเทพมหานคร</t>
  </si>
  <si>
    <t>องค์การบริหารส่วนจังหวัด</t>
  </si>
  <si>
    <t xml:space="preserve">องค์กรอิสระตามรัฐธรรมนูญ </t>
  </si>
  <si>
    <t>พลเรือนในสถาบันอุดมศึกษา</t>
  </si>
  <si>
    <t>ตุลาการ</t>
  </si>
  <si>
    <t>อัยการ</t>
  </si>
  <si>
    <t>รัฐสภาสามัญ</t>
  </si>
  <si>
    <t>กำลังคนประเภทอื่น</t>
  </si>
  <si>
    <t>ลูกจ้างชั่วคราว</t>
  </si>
  <si>
    <t>พนักงานจ้าง</t>
  </si>
  <si>
    <t>พนักงานรัฐวิสาหกิจ</t>
  </si>
  <si>
    <t>พนักงานราชการ</t>
  </si>
  <si>
    <t>พนักงานมหาวิทยาลัย</t>
  </si>
  <si>
    <t>พนักงานกระทรวงสาธารณสุข</t>
  </si>
  <si>
    <t>ลูกจ้างประจำ</t>
  </si>
  <si>
    <t>พนักงานองค์การมหาชน</t>
  </si>
  <si>
    <t>ประชากร กำลังแรงงาน และกำลังคนภาครัฐ</t>
  </si>
  <si>
    <t>ปีงบประมาณ พ.ศ. 2567</t>
  </si>
  <si>
    <t>ประชากร</t>
  </si>
  <si>
    <t>กำลังแรงงาน</t>
  </si>
  <si>
    <t>(61.47% ของประชากร)</t>
  </si>
  <si>
    <t>- กำลังแรงงานที่ไม่ใช่กำลังคนภาครัฐ</t>
  </si>
  <si>
    <t>( 56.92% ของประชากร)</t>
  </si>
  <si>
    <t>- กำลังคนภาครัฐ</t>
  </si>
  <si>
    <t>(4.56% ของประชากร)</t>
  </si>
  <si>
    <t>(7.41% ของกำลังแรงงาน)</t>
  </si>
  <si>
    <t>-  ข้าราชการ</t>
  </si>
  <si>
    <t>-  ลูกจ้างประจำ</t>
  </si>
  <si>
    <t>-  ลูกจ้างชั่วคราว</t>
  </si>
  <si>
    <t>-  พนักงานราชการ</t>
  </si>
  <si>
    <t>-  พนักงานจ้าง</t>
  </si>
  <si>
    <t>-  พนักงานองค์การมหาชน</t>
  </si>
  <si>
    <t>-  พนักงานกระทรวงสาธารณสุข</t>
  </si>
  <si>
    <t>-  พนักงานมหาวิทยาลัย</t>
  </si>
  <si>
    <t>-  พนักงานรัฐวิสาหกิจ</t>
  </si>
  <si>
    <t xml:space="preserve">กำลังคนภาครัฐในฝ่ายพลเรือน ปีงบประมาณ พ.ศ. 2567 ในภาพรวม </t>
  </si>
  <si>
    <t>ประเภทกำลังคน</t>
  </si>
  <si>
    <t>จำนวน</t>
  </si>
  <si>
    <t>%</t>
  </si>
  <si>
    <t xml:space="preserve"> รวมทั้งหมด</t>
  </si>
  <si>
    <t xml:space="preserve">        ๏ ข้าราชการ</t>
  </si>
  <si>
    <t xml:space="preserve">        ๏ ลูกจ้างประจำ</t>
  </si>
  <si>
    <t xml:space="preserve">        ๏ ลูกจ้างชั่วคราว</t>
  </si>
  <si>
    <t xml:space="preserve">        ๏ พนักงานราชการ</t>
  </si>
  <si>
    <t xml:space="preserve">        ๏ พนักงานจ้าง</t>
  </si>
  <si>
    <t xml:space="preserve"> ส่วนกลางและส่วนภูมิภาค</t>
  </si>
  <si>
    <t xml:space="preserve"> ส่วนท้องถิ่น</t>
  </si>
  <si>
    <t>(หน่วย : คน)</t>
  </si>
  <si>
    <t>หมายเหตุ : กำลังคนภาครัฐในฝ่ายพลเรือน ไม่รวมกำลังคนในสังกัดกระทรวงกลาโหม (ข้าราชการทหาร พนักงานราชการ ลูกจ้างประจำ และลูกจ้างชั่วคราว) และกำลังคนประเภทอื่น 4 ประเภท ได้แก่ พนักงานรัฐวิสาหกิจ พนักงานมหาวิทยาลัย พนักงานกระทรวงสาธารณสุข และพนักงานองค์การมหาชน</t>
  </si>
  <si>
    <t>จำนวนกำลังคนภาครัฐในฝ่ายพลเรือนรวมทุกประเภท ปีงบประมาณ พ.ศ. 2567 จำแนกตามส่วนราชการ</t>
  </si>
  <si>
    <t xml:space="preserve">ส่วนราชการระดับกระทรวงและหน่วยงานที่มีกำลังคนมากที่สุด 10 อันดับ  </t>
  </si>
  <si>
    <t xml:space="preserve">ข้าราชการ ลูกจ้างประจำ ลูกจ้างชั่วคราว พนักงานราชการ และพนักงานจ้าง ปีงบประมาณ พ.ศ. 2567  จำแนกตามส่วนราชการ  </t>
  </si>
  <si>
    <t>ส่วนราชการ</t>
  </si>
  <si>
    <t>เงินใน</t>
  </si>
  <si>
    <t>เงินนอก</t>
  </si>
  <si>
    <t>งบประมาณ</t>
  </si>
  <si>
    <t>(งบบุคลากร)</t>
  </si>
  <si>
    <t>(งบอื่นๆ)</t>
  </si>
  <si>
    <t>(งบเงินอุดหนุน)</t>
  </si>
  <si>
    <t>รวม</t>
  </si>
  <si>
    <t>1. สำนักนายกรัฐมนตรี</t>
  </si>
  <si>
    <t>สำนักงานปลัดสำนักนายกรัฐมนตรี</t>
  </si>
  <si>
    <t>กรมประชาสัมพันธ์</t>
  </si>
  <si>
    <t>สำนักงานคณะกรรมการคุ้มครองผู้บริโภค</t>
  </si>
  <si>
    <t>สำนักเลขาธิการนายกรัฐมนตรี</t>
  </si>
  <si>
    <t xml:space="preserve">สำนักเลขาธิการคณะรัฐมนตรี </t>
  </si>
  <si>
    <t>สำนักข่าวกรองแห่งชาติ</t>
  </si>
  <si>
    <t>สำนักงบประมาณ</t>
  </si>
  <si>
    <t>สำนักงานสภาความมั่นคงแห่งชาติ</t>
  </si>
  <si>
    <t>สำนักงานคณะกรรมการกฤษฎีกา</t>
  </si>
  <si>
    <t>สำนักงานคณะกรรมการข้าราชการพลเรือน</t>
  </si>
  <si>
    <t>สำนักงานสภาพัฒนาการเศรษฐกิจและสังคมแห่งชาติ</t>
  </si>
  <si>
    <t>สำนักงานคณะกรรมการพัฒนาระบบราชการ</t>
  </si>
  <si>
    <t>สำนักงานคณะกรรมการส่งเสริมการลงทุน</t>
  </si>
  <si>
    <t>สำนักงานทรัพยากรน้ำแห่งชาติ</t>
  </si>
  <si>
    <t>สำนักงานขับเคลื่อนการปฏิรูปประเทศ ยุทธศาสตร์ชาติ
และการสร้างความสามัคคีปรองดอง</t>
  </si>
  <si>
    <t>สำนักงานคณะกรรมการนโยบายที่ดินแห่งชาติ</t>
  </si>
  <si>
    <t>2. กระทรวงการคลัง</t>
  </si>
  <si>
    <t>สำนักงานรัฐมนตรี</t>
  </si>
  <si>
    <t>สำนักงานปลัดกระทรวง</t>
  </si>
  <si>
    <t>กรมธนารักษ์</t>
  </si>
  <si>
    <t>กรมบัญชีกลาง</t>
  </si>
  <si>
    <t xml:space="preserve">กรมศุลกากร </t>
  </si>
  <si>
    <t>กรมสรรพสามิต</t>
  </si>
  <si>
    <t>กรมสรรพากร</t>
  </si>
  <si>
    <t>สำนักงานคณะกรรมการนโยบายรัฐวิสาหกิจ</t>
  </si>
  <si>
    <t>สำนักงานบริหารหนี้สาธารณะ</t>
  </si>
  <si>
    <t>สำนักงานเศรษฐกิจการคลัง</t>
  </si>
  <si>
    <t>3. กระทรวงการต่างประเทศ</t>
  </si>
  <si>
    <t>3.1</t>
  </si>
  <si>
    <t>กรมการกงสุล</t>
  </si>
  <si>
    <t>กรมความร่วมมือระหว่างประเทศ</t>
  </si>
  <si>
    <t>กรมพิธีการทูต</t>
  </si>
  <si>
    <t>กรมยุโรป</t>
  </si>
  <si>
    <t>กรมเศรษฐกิจระหว่างประเทศ</t>
  </si>
  <si>
    <t>กรมสนธิสัญญาและกฎหมาย</t>
  </si>
  <si>
    <t>กรมสารนิเทศ</t>
  </si>
  <si>
    <t>กรมองค์การระหว่างประเทศ</t>
  </si>
  <si>
    <t>กรมอเมริกาและแปซิฟิกใต้</t>
  </si>
  <si>
    <t>กรมอาเซียน</t>
  </si>
  <si>
    <t>กรมเอเชียตะวันออก</t>
  </si>
  <si>
    <t>กรมเอเชียใต้ ตะวันออกกลางและแอฟริกา</t>
  </si>
  <si>
    <t>4. กระทรวงการท่องเที่ยวและกีฬา</t>
  </si>
  <si>
    <t>กรมพลศึกษา</t>
  </si>
  <si>
    <t>กรมการท่องเที่ยว</t>
  </si>
  <si>
    <t>มหาวิทยาลัยการกีฬาแห่งชาติ</t>
  </si>
  <si>
    <t>5. กระทรวงการพัฒนาสังคมและความมั่นคงของมนุษย์</t>
  </si>
  <si>
    <t> </t>
  </si>
  <si>
    <t>กรมกิจการเด็กและเยาวชน</t>
  </si>
  <si>
    <t>กรมกิจการผู้สูงอายุ</t>
  </si>
  <si>
    <t>กรมกิจการสตรีและสถาบันครอบครัว</t>
  </si>
  <si>
    <t>กรมพัฒนาสังคมและสวัสดิการ</t>
  </si>
  <si>
    <t>กรมส่งเสริมและพัฒนาคุณภาพชีวิตคนพิการ</t>
  </si>
  <si>
    <t>6. กระทรวงการอุดมศึกษา วิทยาศาสตร์ วิจัยและนวัตกรรม</t>
  </si>
  <si>
    <t>กรมวิทยาศาสตร์บริการ</t>
  </si>
  <si>
    <t>สำนักงานการวิจัยแห่งชาติ</t>
  </si>
  <si>
    <t>สำนักงานปรมาณูเพื่อสันติ</t>
  </si>
  <si>
    <t>สถาบันอุดมศึกษาของรัฐที่เป็นส่วนราชการ</t>
  </si>
  <si>
    <t>- จุฬาลงกรณ์มหาวิทยาลัย</t>
  </si>
  <si>
    <t>- มหาวิทยาลัยกาฬสินธุ์</t>
  </si>
  <si>
    <t>- มหาวิทยาลัยเกษตรศาสตร์</t>
  </si>
  <si>
    <t>- มหาวิทยาลัยขอนแก่น</t>
  </si>
  <si>
    <t>- มหาวิทยาลัยเชียงใหม่</t>
  </si>
  <si>
    <t>- มหาวิทยาลัยทักษิณ</t>
  </si>
  <si>
    <t>- มหาวิทยาลัยเทคโนโลยีพระจอมเกล้าธนบุรี</t>
  </si>
  <si>
    <t>- มหาวิทยาลัยเทคโนโลยีพระจอมเกล้าพระนครเหนือ</t>
  </si>
  <si>
    <t>- มหาวิทยาลัยธรรมศาสตร์</t>
  </si>
  <si>
    <t>- มหาวิทยาลัยนครพนม</t>
  </si>
  <si>
    <t>- มหาวิทยาลัยนราธิวาสราชนครินทร์</t>
  </si>
  <si>
    <t>- มหาวิทยาลัยนเรศวร</t>
  </si>
  <si>
    <t>- มหาวิทยาลัยบูรพา</t>
  </si>
  <si>
    <t>- มหาวิทยาลัยมหาสารคาม</t>
  </si>
  <si>
    <t>- มหาวิทยาลัยมหิดล</t>
  </si>
  <si>
    <t>- มหาวิทยาลัยแม่โจ้</t>
  </si>
  <si>
    <t>- มหาวิทยาลัยรามคำแหง</t>
  </si>
  <si>
    <t>- มหาวิทยาลัยศรีนครินทรวิโรฒ</t>
  </si>
  <si>
    <t>- มหาวิทยาลัยศิลปากร</t>
  </si>
  <si>
    <t>- มหาวิทยาลัยสงขลานครินทร์</t>
  </si>
  <si>
    <t>- มหาวิทยาลัยสวนดุสิต</t>
  </si>
  <si>
    <t>- มหาวิทยาลัยสุโขทัยธรรมาธิราช</t>
  </si>
  <si>
    <t>- มหาวิทยาลัยอุบลราชธานี</t>
  </si>
  <si>
    <t>- สถาบันเทคโนโลยีปทุมวัน</t>
  </si>
  <si>
    <t>- สถาบันเทคโนโลยีพระจอมเกล้าเจ้าคุณทหารลาดกระบัง</t>
  </si>
  <si>
    <t>- สถาบันบัณฑิตพัฒนบริหารศาสตร์</t>
  </si>
  <si>
    <t>- มหาวิทยาลัยราชภัฏกาญจนบุรี</t>
  </si>
  <si>
    <t>- มหาวิทยาลัยราชภัฏกำแพงเพชร</t>
  </si>
  <si>
    <t>- มหาวิทยาลัยราชภัฏจันทรเกษม</t>
  </si>
  <si>
    <t>- มหาวิทยาลัยราชภัฏชัยภูมิ</t>
  </si>
  <si>
    <t>- มหาวิทยาลัยราชภัฏเชียงราย</t>
  </si>
  <si>
    <t>- มหาวิทยาลัยราชภัฏเชียงใหม่</t>
  </si>
  <si>
    <t>- มหาวิทยาลัยราชภัฏเทพสตรี</t>
  </si>
  <si>
    <t>- มหาวิทยาลัยราชภัฏธนบุรี</t>
  </si>
  <si>
    <t>- มหาวิทยาลัยราชภัฏนครปฐม</t>
  </si>
  <si>
    <t>- มหาวิทยาลัยราชภัฏนครราชสีมา</t>
  </si>
  <si>
    <t>- มหาวิทยาลัยราชภัฏนครศรีธรรมราช</t>
  </si>
  <si>
    <t>- มหาวิทยาลัยราชภัฏนครสวรรค์</t>
  </si>
  <si>
    <t>- มหาวิทยาลัยราชภัฏบ้านสมเด็จเจ้าพระยา</t>
  </si>
  <si>
    <t>- มหาวิทยาลัยราชภัฏบุรีรัมย์</t>
  </si>
  <si>
    <t>- มหาวิทยาลัยราชภัฏพระนคร</t>
  </si>
  <si>
    <t>- มหาวิทยาลัยราชภัฏพระนครศรีอยุธยา</t>
  </si>
  <si>
    <t>- มหาวิทยาลัยราชภัฏพิบูลสงคราม</t>
  </si>
  <si>
    <t>- มหาวิทยาลัยราชภัฏเพชรบุรี</t>
  </si>
  <si>
    <t>- มหาวิทยาลัยราชภัฏเพชรบูรณ์</t>
  </si>
  <si>
    <t>- มหาวิทยาลัยราชภัฏภูเก็ต</t>
  </si>
  <si>
    <t>- มหาวิทยาลัยราชภัฏมหาสารคาม</t>
  </si>
  <si>
    <t>- มหาวิทยาลัยราชภัฏยะลา</t>
  </si>
  <si>
    <t>- มหาวิทยาลัยราชภัฏร้อยเอ็ด</t>
  </si>
  <si>
    <t>- มหาวิทยาลัยราชภัฏราชนครินทร์</t>
  </si>
  <si>
    <t>- มหาวิทยาลัยราชภัฏรำไพพรรณี</t>
  </si>
  <si>
    <t>- มหาวิทยาลัยราชภัฏลำปาง</t>
  </si>
  <si>
    <t>- มหาวิทยาลัยราชภัฏเลย</t>
  </si>
  <si>
    <t>- มหาวิทยาลัยราชภัฏวไลยอลงกรณ์ ในพระบรมราชูปถัมภ์</t>
  </si>
  <si>
    <t>- มหาวิทยาลัยราชภัฏศรีสะเกษ</t>
  </si>
  <si>
    <t>- มหาวิทยาลัยราชภัฏสกลนคร</t>
  </si>
  <si>
    <t>- มหาวิทยาลัยราชภัฏสงขลา</t>
  </si>
  <si>
    <t>- มหาวิทยาลัยราชภัฏสวนสุนันทา</t>
  </si>
  <si>
    <t>- มหาวิทยาลัยราชภัฏสุราษฎร์ธานี</t>
  </si>
  <si>
    <t>- มหาวิทยาลัยราชภัฏสุรินทร์</t>
  </si>
  <si>
    <t>- มหาวิทยาลัยราชภัฏหมู่บ้านจอมบึง</t>
  </si>
  <si>
    <t>- มหาวิทยาลัยราชภัฏอุดรธานี</t>
  </si>
  <si>
    <t xml:space="preserve">- มหาวิทยาลัยราชภัฏอุตรดิตถ์ </t>
  </si>
  <si>
    <t>- มหาวิทยาลัยราชภัฏอุบลราชธานี</t>
  </si>
  <si>
    <t>- มหาวิทยาลัยเทคโนโลยีราชมงคลกรุงเทพ</t>
  </si>
  <si>
    <t>- มหาวิทยาลัยเทคโนโลยีราชมงคลตะวันออก</t>
  </si>
  <si>
    <t>- มหาวิทยาลัยเทคโนโลยีราชมงคลธัญบุรี</t>
  </si>
  <si>
    <t>- มหาวิทยาลัยเทคโนโลยีราชมงคลพระนคร</t>
  </si>
  <si>
    <t>- มหาวิทยาลัยเทคโนโลยีราชมงคลรัตนโกสินทร์</t>
  </si>
  <si>
    <t>- มหาวิทยาลัยเทคโนโลยีราชมงคลล้านนา</t>
  </si>
  <si>
    <t>- มหาวิทยาลัยเทคโนโลยีราชมงคลศรีวิชัย</t>
  </si>
  <si>
    <t>- มหาวิทยาลัยเทคโนโลยีราชมงคลสุวรรณภูมิ</t>
  </si>
  <si>
    <t>- มหาวิทยาลัยเทคโนโลยีราชมงคลอีสาน</t>
  </si>
  <si>
    <t>7. กระทรวงเกษตรและสหกรณ์</t>
  </si>
  <si>
    <t>กรมการข้าว</t>
  </si>
  <si>
    <t>กรมชลประทาน</t>
  </si>
  <si>
    <t>กรมตรวจบัญชีสหกรณ์</t>
  </si>
  <si>
    <t>กรมประมง</t>
  </si>
  <si>
    <t>กรมปศุสัตว์</t>
  </si>
  <si>
    <t>กรมฝนหลวงและการบินเกษตร</t>
  </si>
  <si>
    <t>กรมพัฒนาที่ดิน</t>
  </si>
  <si>
    <t>กรมวิชาการเกษตร</t>
  </si>
  <si>
    <t>กรมส่งเสริมการเกษตร</t>
  </si>
  <si>
    <t xml:space="preserve">กรมส่งเสริมสหกรณ์ </t>
  </si>
  <si>
    <t>กรมหม่อนไหม</t>
  </si>
  <si>
    <t>สำนักงานการปฏิรูปที่ดินเพื่อเกษตรกรรม</t>
  </si>
  <si>
    <t>สำนักงานมาตรฐานสินค้าเกษตรและอาหารแห่งชาติ</t>
  </si>
  <si>
    <t>สำนักงานเศรษฐกิจการเกษตร</t>
  </si>
  <si>
    <t>8. กระทรวงคมนาคม</t>
  </si>
  <si>
    <t>กรมเจ้าท่า</t>
  </si>
  <si>
    <t>กรมการขนส่งทางบก</t>
  </si>
  <si>
    <t>กรมการขนส่งทางราง</t>
  </si>
  <si>
    <t>กรมท่าอากาศยาน</t>
  </si>
  <si>
    <t>กรมทางหลวง</t>
  </si>
  <si>
    <t>กรมทางหลวงชนบท</t>
  </si>
  <si>
    <t>สำนักงานนโยบายและแผนการขนส่งและจราจร</t>
  </si>
  <si>
    <t>9. กระทรวงดิจิทัลเพื่อเศรษฐกิจและสังคม</t>
  </si>
  <si>
    <t>กรมอุตุนิยมวิทยา</t>
  </si>
  <si>
    <t>สำนักงานคณะกรรมการดิจิทัลเพื่อเศรษฐกิจและสังคมแห่งชาติ</t>
  </si>
  <si>
    <t>สำนักงานสถิติแห่งชาติ</t>
  </si>
  <si>
    <t>10. กระทรวงทรัพยากรธรรมชาติและสิ่งแวดล้อม</t>
  </si>
  <si>
    <t>กรมควบคุมมลพิษ</t>
  </si>
  <si>
    <t>กรมทรัพยากรทางทะเลและชายฝั่ง</t>
  </si>
  <si>
    <t>กรมทรัพยากรธรณี</t>
  </si>
  <si>
    <t>กรมทรัพยากรน้ำ</t>
  </si>
  <si>
    <t>กรมทรัพยากรน้ำบาดาล</t>
  </si>
  <si>
    <t>กรมป่าไม้</t>
  </si>
  <si>
    <t>กรมการเปลี่ยนแปลงสภาพภูมิอากาศและสิ่งแวดล้อม</t>
  </si>
  <si>
    <t>กรมอุทยานแห่งชาติ สัตว์ป่า และพันธุ์พืช</t>
  </si>
  <si>
    <t>สำนักงานนโยบายและแผนทรัพยากรธรรมชาติและสิ่งแวดล้อม</t>
  </si>
  <si>
    <t>11. กระทรวงพลังงาน</t>
  </si>
  <si>
    <t>กรมเชื้อเพลิงธรรมชาติ</t>
  </si>
  <si>
    <t>กรมธุรกิจพลังงาน</t>
  </si>
  <si>
    <t>กรมพัฒนาพลังงานทดแทนและอนุรักษ์พลังงาน</t>
  </si>
  <si>
    <t>สำนักงานนโยบายและแผนพลังงาน</t>
  </si>
  <si>
    <t>12. กระทรวงพาณิชย์</t>
  </si>
  <si>
    <t xml:space="preserve">กรมการค้าต่างประเทศ </t>
  </si>
  <si>
    <t>กรมการค้าภายใน</t>
  </si>
  <si>
    <t>กรมเจรจาการค้าระหว่างประเทศ</t>
  </si>
  <si>
    <t>กรมทรัพย์สินทางปัญญา</t>
  </si>
  <si>
    <t>กรมพัฒนาธุรกิจการค้า</t>
  </si>
  <si>
    <t>กรมส่งเสริมการค้าระหว่างประเทศ</t>
  </si>
  <si>
    <t>สํานักงานนโยบายและยุทธศาสตร์การค้า</t>
  </si>
  <si>
    <t>13. กระทรวงมหาดไทย</t>
  </si>
  <si>
    <t>กรมการปกครอง</t>
  </si>
  <si>
    <t>กรมการพัฒนาชุมชน</t>
  </si>
  <si>
    <t>กรมที่ดิน</t>
  </si>
  <si>
    <t>กรมป้องกันและบรรเทาสาธารณภัย</t>
  </si>
  <si>
    <t>กรมโยธาธิการและผังเมือง</t>
  </si>
  <si>
    <t>กรมส่งเสริมการปกครองท้องถิ่น</t>
  </si>
  <si>
    <t>14. กระทรวงยุติธรรม</t>
  </si>
  <si>
    <t>กรมคุมประพฤติ</t>
  </si>
  <si>
    <t>กรมคุ้มครองสิทธิและเสรีภาพ</t>
  </si>
  <si>
    <t>กรมบังคับคดี</t>
  </si>
  <si>
    <t>กรมพินิจและคุ้มครองเด็กและเยาวชน</t>
  </si>
  <si>
    <t>กรมราชทัณฑ์</t>
  </si>
  <si>
    <t>กรมสอบสวนคดีพิเศษ</t>
  </si>
  <si>
    <t>สำนักงานกิจการยุติธรรม</t>
  </si>
  <si>
    <t>สถาบันนิติวิทยาศาสตร์</t>
  </si>
  <si>
    <t>สำนักงานคณะกรรมการป้องกันและปราบปรามยาเสพติด</t>
  </si>
  <si>
    <t>15. กระทรวงแรงงาน</t>
  </si>
  <si>
    <t>กรมการจัดหางาน</t>
  </si>
  <si>
    <t>กรมพัฒนาฝีมือแรงงาน</t>
  </si>
  <si>
    <t>กรมสวัสดิการและคุ้มครองแรงงาน</t>
  </si>
  <si>
    <t>สำนักงานประกันสังคม</t>
  </si>
  <si>
    <t>16. กระทรวงวัฒนธรรม</t>
  </si>
  <si>
    <t>กรมการศาสนา</t>
  </si>
  <si>
    <t>กรมศิลปากร</t>
  </si>
  <si>
    <t>กรมส่งเสริมวัฒนธรรม</t>
  </si>
  <si>
    <t>สำนักงานศิลปวัฒนธรรมร่วมสมัย</t>
  </si>
  <si>
    <t>สถาบันบัณฑิตพัฒนศิลป์</t>
  </si>
  <si>
    <t>17. กระทรวงศึกษาธิการ</t>
  </si>
  <si>
    <t>สำนักงานเลขาธิการสภาการศึกษา</t>
  </si>
  <si>
    <t>สำนักงานคณะกรรมการการศึกษาขั้นพื้นฐาน</t>
  </si>
  <si>
    <t>สำนักงานคณะกรรมการการอาชีวศึกษา</t>
  </si>
  <si>
    <t>กรมส่งเสริมการเรียนรู้</t>
  </si>
  <si>
    <t>18. กระทรวงสาธารณสุข</t>
  </si>
  <si>
    <t>กรมการแพทย์</t>
  </si>
  <si>
    <t>กรมควบคุมโรค</t>
  </si>
  <si>
    <t>กรมการแพทย์แผนไทยและการแพทย์ทางเลือก</t>
  </si>
  <si>
    <t>กรมวิทยาศาสตร์การแพทย์</t>
  </si>
  <si>
    <t>กรมสนับสนุนบริการสุขภาพ</t>
  </si>
  <si>
    <t>กรมสุขภาพจิต</t>
  </si>
  <si>
    <t>กรมอนามัย</t>
  </si>
  <si>
    <t>สำนักงานคณะกรรมการอาหารและยา</t>
  </si>
  <si>
    <t>สถาบันพระบรมราชชนก</t>
  </si>
  <si>
    <t>19. กระทรวงอุตสาหกรรม</t>
  </si>
  <si>
    <t xml:space="preserve">สำนักงานรัฐมนตรี          </t>
  </si>
  <si>
    <t>กรมโรงงานอุตสาหกรรม</t>
  </si>
  <si>
    <t>กรมส่งเสริมอุตสาหกรรม</t>
  </si>
  <si>
    <t>กรมอุตสาหกรรมพื้นฐานและการเหมืองแร่</t>
  </si>
  <si>
    <t>สำนักงานคณะกรรมการอ้อยและน้ำตาลทราย</t>
  </si>
  <si>
    <t>สำนักงานมาตรฐานผลิตภัณฑ์อุตสาหกรรม</t>
  </si>
  <si>
    <t>สำนักงานเศรษฐกิจอุตสาหกรรม</t>
  </si>
  <si>
    <t xml:space="preserve">20. ส่วนราชการไม่สังกัดสำนักนายกรัฐมนตรี กระทรวง หรือทบวง
     </t>
  </si>
  <si>
    <t>สำนักงานพระพุทธศาสนาแห่งชาติ</t>
  </si>
  <si>
    <t>สำนักงานคณะกรรมการพิเศษเพื่อประสานงานโครงการ
อันเนื่องมาจากพระราชดำริ</t>
  </si>
  <si>
    <t>สำนักงานราชบัณฑิตยสภา</t>
  </si>
  <si>
    <t>สำนักงานป้องกันและปราบปรามการฟอกเงิน</t>
  </si>
  <si>
    <t>สำนักงานคณะกรรมการป้องกันและปราบปรามการทุจริตในภาครัฐ</t>
  </si>
  <si>
    <t>สำนักงานตำรวจแห่งชาติ</t>
  </si>
  <si>
    <t>ศูนย์อำนวยการบริหารจังหวัดชายแดนภาคใต้</t>
  </si>
  <si>
    <t>21. ส่วนราชการอิสระตามรัฐธรรมนูญ</t>
  </si>
  <si>
    <t>สำนักงานการตรวจเงินแผ่นดิน</t>
  </si>
  <si>
    <t>สำนักงานศาลรัฐธรรมนูญ</t>
  </si>
  <si>
    <t>สำนักงานศาลยุติธรรม</t>
  </si>
  <si>
    <t>สำนักงานศาลปกครอง</t>
  </si>
  <si>
    <t>สำนักงานคณะกรรมการป้องกันและปราบปรามการทุจริตแห่งชาติ</t>
  </si>
  <si>
    <t>สำนักงานคณะกรรมการสิทธิมนุษยชนแห่งชาติ</t>
  </si>
  <si>
    <t>สำนักงานอัยการสูงสุด</t>
  </si>
  <si>
    <t>22. ส่วนราชการสังกัดรัฐสภา</t>
  </si>
  <si>
    <t>สำนักงานเลขาธิการสภาผู้แทนราษฎร</t>
  </si>
  <si>
    <t>สำนักงานเลขาธิการวุฒิสภา</t>
  </si>
  <si>
    <t>23. องค์กรส่วนท้องถิ่น</t>
  </si>
  <si>
    <t xml:space="preserve">องค์การบริหารส่วนตำบล </t>
  </si>
  <si>
    <t>เทศบาล</t>
  </si>
  <si>
    <t>สถานศึกษาส่วนท้องถิ่น (อบจ. อบต. เทศบาล)</t>
  </si>
  <si>
    <t>หมายเหตุ : ไม่รวมข้าราชการศูนย์อำนวยการรักษาผลประโยชน์ของชาติทางทะเล จำนวน 114 คน</t>
  </si>
  <si>
    <t>ข้าราชการในฝ่ายพลเรือน ปีงบประมาณ พ.ศ. 2567</t>
  </si>
  <si>
    <t xml:space="preserve">จำแนกตามประเภทข้าราชการ </t>
  </si>
  <si>
    <t>ประเภทข้าราชการ</t>
  </si>
  <si>
    <t>ตำแหน่ง</t>
  </si>
  <si>
    <t>คน</t>
  </si>
  <si>
    <t>ส่วนกลางและส่วนภูมิภาค</t>
  </si>
  <si>
    <t>๏ ข้าราชการพลเรือนสามัญ</t>
  </si>
  <si>
    <t>๏ ข้าราชการครูและบุคลากรทางการศึกษา</t>
  </si>
  <si>
    <t>๏ ข้าราชการพลเรือนในสถาบันอุดมศึกษา</t>
  </si>
  <si>
    <t>๏ ข้าราชการรัฐสภาสามัญ</t>
  </si>
  <si>
    <t>๏ ข้าราชการตำรวจ</t>
  </si>
  <si>
    <t>๏ ข้าราชการอัยการ</t>
  </si>
  <si>
    <t>๏ ข้าราชการตุลาการ</t>
  </si>
  <si>
    <t>๏ ข้าราชการองค์กรอิสระตามรัฐธรรมนูญ</t>
  </si>
  <si>
    <t>ส่วนท้องถิ่น</t>
  </si>
  <si>
    <t>๏ ข้าราชการกรุงเทพมหานคร*</t>
  </si>
  <si>
    <t>๏ ข้าราชการองค์การบริหารส่วนจังหวัด</t>
  </si>
  <si>
    <t>๏ พนักงานส่วนตำบล</t>
  </si>
  <si>
    <t>๏ พนักงานเทศบาล</t>
  </si>
  <si>
    <t>๏ ครูส่วนท้องถิ่น</t>
  </si>
  <si>
    <t>หมายเหตุ :   ข้าราชการกรุงเทพมหานครสามัญ จำนวน 22,999 อัตรา และมีผู้ครองตำแหน่ง จำนวน 20,925 คน</t>
  </si>
  <si>
    <t xml:space="preserve">               ข้าราชการครูกรุงเทพมหานคร จำนวน 15,976 อัตรา และมีผู้ครองตำแหน่ง จำนวน 14,201 คน</t>
  </si>
  <si>
    <t>จำแนกตามส่วนราชการ</t>
  </si>
  <si>
    <t xml:space="preserve">แผนภาพแสดงส่วนราชการที่มีจำนวนข้าราชการในฝ่ายพลเรือนมากที่สุด 10 ลำดับแรก </t>
  </si>
  <si>
    <t>สำนักนายกรัฐมนตรี</t>
  </si>
  <si>
    <t>กระทรวงการคลัง</t>
  </si>
  <si>
    <t>กระทรวงการต่างประเทศ</t>
  </si>
  <si>
    <r>
      <t>กระทรวงการท่องเที่ยวและกีฬา</t>
    </r>
    <r>
      <rPr>
        <vertAlign val="superscript"/>
        <sz val="16"/>
        <rFont val="TH Sarabun New"/>
        <family val="2"/>
      </rPr>
      <t>(1)</t>
    </r>
  </si>
  <si>
    <t>กระทรวงการพัฒนาสังคมและความมั่นคงของมนุษย์</t>
  </si>
  <si>
    <r>
      <t>กระทรวงการอุดมศึกษา วิทยาศาสตร์ วิจัยและนวัตกรรม</t>
    </r>
    <r>
      <rPr>
        <vertAlign val="superscript"/>
        <sz val="16"/>
        <rFont val="TH Sarabun New"/>
        <family val="2"/>
      </rPr>
      <t>(2)</t>
    </r>
  </si>
  <si>
    <t>กระทรวงเกษตรและสหกรณ์</t>
  </si>
  <si>
    <t>กระทรวงคมนาคม</t>
  </si>
  <si>
    <t>กระทรวงดิจิทัลเพื่อเศรษฐกิจและสังคม</t>
  </si>
  <si>
    <t>กระทรวงทรัพยากรธรรมชาติและสิ่งแวดล้อม</t>
  </si>
  <si>
    <t>กระทรวงพลังงาน</t>
  </si>
  <si>
    <t>กระทรวงพาณิชย์</t>
  </si>
  <si>
    <t>กระทรวงมหาดไทย</t>
  </si>
  <si>
    <t>กระทรวงยุติธรรม</t>
  </si>
  <si>
    <t>กระทรวงแรงงาน</t>
  </si>
  <si>
    <r>
      <t>กระทรวงวัฒนธรรม</t>
    </r>
    <r>
      <rPr>
        <vertAlign val="superscript"/>
        <sz val="16"/>
        <rFont val="TH Sarabun New"/>
        <family val="2"/>
      </rPr>
      <t>(3)</t>
    </r>
  </si>
  <si>
    <r>
      <t>กระทรวงศึกษาธิการ</t>
    </r>
    <r>
      <rPr>
        <vertAlign val="superscript"/>
        <sz val="16"/>
        <rFont val="TH Sarabun New"/>
        <family val="2"/>
      </rPr>
      <t>(4)</t>
    </r>
  </si>
  <si>
    <r>
      <t>กระทรวงสาธารณสุข</t>
    </r>
    <r>
      <rPr>
        <vertAlign val="superscript"/>
        <sz val="16"/>
        <rFont val="TH Sarabun New"/>
        <family val="2"/>
      </rPr>
      <t>(5)</t>
    </r>
  </si>
  <si>
    <t>กระทรวงอุตสาหกรรม</t>
  </si>
  <si>
    <t>ส่วนราชการไม่สังกัดสำนักนายกรัฐมนตรี กระทรวง หรือทบวง</t>
  </si>
  <si>
    <t>องค์กรอิสระตามรัฐธรรมนูญ</t>
  </si>
  <si>
    <r>
      <t>สำนักงานศาลรัฐธรรมนูญ</t>
    </r>
    <r>
      <rPr>
        <vertAlign val="superscript"/>
        <sz val="16"/>
        <color rgb="FF000000"/>
        <rFont val="TH Sarabun New"/>
        <family val="2"/>
      </rPr>
      <t>(6)</t>
    </r>
  </si>
  <si>
    <r>
      <t>สำนักงานศาลยุติธรรม</t>
    </r>
    <r>
      <rPr>
        <vertAlign val="superscript"/>
        <sz val="16"/>
        <color rgb="FF000000"/>
        <rFont val="TH Sarabun New"/>
        <family val="2"/>
      </rPr>
      <t>(7)</t>
    </r>
  </si>
  <si>
    <r>
      <t>สำนักงานศาลปกครอง</t>
    </r>
    <r>
      <rPr>
        <vertAlign val="superscript"/>
        <sz val="16"/>
        <color rgb="FF000000"/>
        <rFont val="TH Sarabun New"/>
        <family val="2"/>
      </rPr>
      <t>(8)</t>
    </r>
  </si>
  <si>
    <r>
      <t>สำนักงานอัยการสูงสุด</t>
    </r>
    <r>
      <rPr>
        <vertAlign val="superscript"/>
        <sz val="16"/>
        <rFont val="TH Sarabun New"/>
        <family val="2"/>
      </rPr>
      <t>(9)</t>
    </r>
  </si>
  <si>
    <t>ส่วนราชการสังกัดรัฐสภา</t>
  </si>
  <si>
    <r>
      <t>กรุงเทพมหานคร</t>
    </r>
    <r>
      <rPr>
        <vertAlign val="superscript"/>
        <sz val="16"/>
        <rFont val="TH Sarabun New"/>
        <family val="2"/>
      </rPr>
      <t>(10)</t>
    </r>
  </si>
  <si>
    <t>องค์การบริหารส่วนตำบล</t>
  </si>
  <si>
    <t>สถานศึกษาส่วนท้องถิ่น</t>
  </si>
  <si>
    <t xml:space="preserve">หมายเหตุ: </t>
  </si>
  <si>
    <t>(1) รวมตำแหน่งข้าราชการครูและบุคลากรทางการศึกษา จำนวน 1,133 อัตรา และมีผู้ครองตำแหน่ง จำนวน 855 คน</t>
  </si>
  <si>
    <t>(2) รวมตำแหน่งข้าราชการครูและบุคลากรทางการศึกษา จำนวน 358 อัตรา และมีผู้ครองตำแหน่ง จำนวน 304 คน และ</t>
  </si>
  <si>
    <t xml:space="preserve">     ตำแหน่งข้าราชการพลเรือนในสถาบันอุดมศึกษา จำนวน 9,550 อัตรา และมีผู้ครองตำแหน่ง จำนวน 9,408 คน</t>
  </si>
  <si>
    <t xml:space="preserve"> </t>
  </si>
  <si>
    <t>(3) รวมตำแหน่งข้าราชการครูและบุคลากรทางการศึกษา จำนวน 1,111 อัตรา และมีผู้ครองตำแหน่ง จำนวน 1,045 คน</t>
  </si>
  <si>
    <t>(4) รวมตำแหน่งข้าราชการครูและบุคลากรทางการศึกษา จำนวน 464,839 อัตรา และมีผู้ครองตำแหน่ง จำนวน 440,020 คน</t>
  </si>
  <si>
    <t>(5) รวมตำแหน่งข้าราชการครูและบุคลากรทางการศึกษา จำนวน 2,567 อัตรา และมีผู้ครองตำแหน่ง จำนวน 1,910 คน</t>
  </si>
  <si>
    <t>(6) รวมตำแหน่งตุลาการศาลรัฐธรรมนูญ จำนวน 9 อัตรา และมีผู้ครองตำแหน่ง จำนวน 9 คน</t>
  </si>
  <si>
    <t>(7) รวมตำแหน่งข้าราชการตุลาการ จำนวน 5,297 อัตรา และมีผู้ครองตำแหน่ง จำนวน 5,297 คน</t>
  </si>
  <si>
    <t>(8) รวมตำแหน่งตุลาการศาลปกครอง จำนวน 472 อัตรา และมีผู้ครองตำแหน่ง จำนวน 333 คน</t>
  </si>
  <si>
    <t>(9) รวมตำแหน่งข้าราชการอัยการ จำนวน 4,687 อัตรา และมีผู้ครองตำแหน่ง จำนวน 4,257 คน</t>
  </si>
  <si>
    <t>(10) รวมตำแหน่งข้าราชการครูกรุงเทพมหานคร จำนวน 15,976 อัตรา และมีผู้ครองตำแหน่ง จำนวน 14,201 คน</t>
  </si>
  <si>
    <t>ชายหญิงในราชการฝ่ายพลเรือน ปีงบประมาณ พ.ศ. 2567</t>
  </si>
  <si>
    <t>จำแนกตามประเภทข้าราชการ</t>
  </si>
  <si>
    <t>ชาย</t>
  </si>
  <si>
    <t>หญิง</t>
  </si>
  <si>
    <t>% หญิง</t>
  </si>
  <si>
    <t>๏ ข้าราชการกรุงเทพมหานคร</t>
  </si>
  <si>
    <t xml:space="preserve"> รวม</t>
  </si>
  <si>
    <t xml:space="preserve"> หญิง</t>
  </si>
  <si>
    <r>
      <t>สำนักงานอัยการสูงสุด</t>
    </r>
    <r>
      <rPr>
        <vertAlign val="superscript"/>
        <sz val="16"/>
        <color rgb="FF000000"/>
        <rFont val="TH Sarabun New"/>
        <family val="2"/>
      </rPr>
      <t>(9)</t>
    </r>
  </si>
  <si>
    <t xml:space="preserve">หมายเหตุ :  </t>
  </si>
  <si>
    <t>(1) รวมข้าราชการครูและบุคลากรทางการศึกษา จำนวน 855 คน</t>
  </si>
  <si>
    <t>(2) รวมข้าราชการครูและบุคลากรทางการศึกษา จำนวน 338 คน และข้าราชการพลเรือนในสถาบันอุดมศึกษา จำนวน 9,408 คน</t>
  </si>
  <si>
    <t>(3) รวมข้าราชการครูและบุคลากรทางการศึกษา จำนวน 1,045 คน</t>
  </si>
  <si>
    <t>(4) รวมข้าราชการครูและบุคลากรทางการศึกษา จำนวน 440,020 คน</t>
  </si>
  <si>
    <t>(5) รวมข้าราชการครูและบุคลากรทางการศึกษา จำนวน 1,910 คน</t>
  </si>
  <si>
    <t>(6) รวมตุลาการศาลรัฐธรรมนูญ จำนวน 9 คน</t>
  </si>
  <si>
    <t>(7) รวมข้าราชการตุลาการ จำนวน 5,297 คน</t>
  </si>
  <si>
    <t>(8) รวมตุลาการศาลปกครอง จำนวน 333 คน</t>
  </si>
  <si>
    <t>(9) รวมข้าราชการอัยการ จำนวน 4,257 คน</t>
  </si>
  <si>
    <t xml:space="preserve">                 (9) รวมข้าราชการอัยการ จำนวน 4,236 คน</t>
  </si>
  <si>
    <t>(10) รวมข้าราชการครูกรุงเทพมหานคร จำนวน 14,201 คน</t>
  </si>
  <si>
    <t>การศึกษาของข้าราชการในฝ่ายพลเรือน</t>
  </si>
  <si>
    <t>การศึกษา</t>
  </si>
  <si>
    <t>ปริญญาตรีขึ้นไป</t>
  </si>
  <si>
    <t>๏ ปริญญาเอก</t>
  </si>
  <si>
    <t>๏ ปริญญาโท</t>
  </si>
  <si>
    <t>๏ ปริญญาตรี</t>
  </si>
  <si>
    <t>ต่ำกว่าปริญญาตรี</t>
  </si>
  <si>
    <t>แนวโน้มการศึกษาของข้าราชการในฝ่ายพลเรือนในระยะ 10 ปี</t>
  </si>
  <si>
    <t xml:space="preserve">                              </t>
  </si>
  <si>
    <t>การศึกษาของข้าราชการในฝ่ายพลเรือน ปีงบประมาณ พ.ศ. 2567</t>
  </si>
  <si>
    <t>รวม
ทั้งหมด</t>
  </si>
  <si>
    <t>ต่ำกว่า
ป.ตรี</t>
  </si>
  <si>
    <t>%ป.ตรี
ขึ้นไป</t>
  </si>
  <si>
    <t>ป.ตรี</t>
  </si>
  <si>
    <t>ป.โท</t>
  </si>
  <si>
    <t>ป.เอก</t>
  </si>
  <si>
    <t xml:space="preserve">  - ข้าราชการกรุงเทพมหานครสามัญ</t>
  </si>
  <si>
    <t xml:space="preserve">  - ข้าราชการครูกรุงเทพมหานคร</t>
  </si>
  <si>
    <t>** ประกอบด้วย ข้าราชการกรุงเทพมหานครสามัญ จำนวน 20,346 คน โดยมีระดับการศึกษาต่ำกว่าปริญญาตรี 5,197 คน และปริญญาตรีขึ้นไป 15,149 คน</t>
  </si>
  <si>
    <t xml:space="preserve">    และข้าราชการครูกรุงเทพมหานคร จำนวน 14,938 คน โดยมีระดับการศึกษาปริญญาตรีขึ้นไปทั้งหมด  </t>
  </si>
  <si>
    <r>
      <t>กระทรวงการท่องเที่ยวและกีฬา</t>
    </r>
    <r>
      <rPr>
        <vertAlign val="superscript"/>
        <sz val="16"/>
        <color rgb="FF000000"/>
        <rFont val="TH Sarabun New"/>
        <family val="2"/>
      </rPr>
      <t>(1)</t>
    </r>
  </si>
  <si>
    <r>
      <t>กระทรวงการอุดมศึกษา วิทยาศาสตร์ วิจัยและนวัตกรรม</t>
    </r>
    <r>
      <rPr>
        <vertAlign val="superscript"/>
        <sz val="16"/>
        <color rgb="FF000000"/>
        <rFont val="TH Sarabun New"/>
        <family val="2"/>
      </rPr>
      <t>(2)</t>
    </r>
  </si>
  <si>
    <r>
      <t>กระทรวงวัฒนธรรม</t>
    </r>
    <r>
      <rPr>
        <vertAlign val="superscript"/>
        <sz val="16"/>
        <color rgb="FF000000"/>
        <rFont val="TH Sarabun New"/>
        <family val="2"/>
      </rPr>
      <t>(3)</t>
    </r>
  </si>
  <si>
    <r>
      <t>กระทรวงศึกษาธิการ</t>
    </r>
    <r>
      <rPr>
        <vertAlign val="superscript"/>
        <sz val="16"/>
        <color rgb="FF000000"/>
        <rFont val="TH Sarabun New"/>
        <family val="2"/>
      </rPr>
      <t>(4)</t>
    </r>
  </si>
  <si>
    <r>
      <t>กระทรวงสาธารณสุข</t>
    </r>
    <r>
      <rPr>
        <vertAlign val="superscript"/>
        <sz val="16"/>
        <color rgb="FF000000"/>
        <rFont val="TH Sarabun New"/>
        <family val="2"/>
      </rPr>
      <t>(5)</t>
    </r>
  </si>
  <si>
    <t>สำนักงานคณะกรรมการป้องกันและปราบปรามการทุจริต
ในภาครัฐ</t>
  </si>
  <si>
    <t>ส่วนราชการอิสระตามรัฐธรรมนูญ</t>
  </si>
  <si>
    <r>
      <t>กรุงเทพมหานคร</t>
    </r>
    <r>
      <rPr>
        <vertAlign val="superscript"/>
        <sz val="16"/>
        <color rgb="FF000000"/>
        <rFont val="TH Sarabun New"/>
        <family val="2"/>
      </rPr>
      <t>(10)</t>
    </r>
  </si>
  <si>
    <t xml:space="preserve">สถานศึกษาส่วนท้องถิ่น </t>
  </si>
  <si>
    <t xml:space="preserve">                (2) รวมข้าราชการครูและบุคลากรทางการศึกษา จำนวน 271 คน และข้าราชการพลเรือนในสถาบันอุดมศึกษา จำนวน 13,422 คน</t>
  </si>
  <si>
    <t xml:space="preserve">                (3) รวมข้าราชการครูและบุคลากรทางการศึกษา จำนวน 1,072 คน</t>
  </si>
  <si>
    <t xml:space="preserve">                (4) รวมข้าราชการครูและบุคลากรทางการศึกษา จำนวน  423,094 คน </t>
  </si>
  <si>
    <t xml:space="preserve">                  </t>
  </si>
  <si>
    <t>ข้าราชการในฝ่ายพลเรือน  ปีงบประมาณ พ.ศ. 2567</t>
  </si>
  <si>
    <t>จำแนกตามประเภทข้าราชการและการจัดระเบียบบริหารราชการ</t>
  </si>
  <si>
    <t>ส่วนกลาง</t>
  </si>
  <si>
    <t>ส่วนภูมิภาค</t>
  </si>
  <si>
    <t xml:space="preserve">๏ ข้าราชการตุลาการ </t>
  </si>
  <si>
    <t>หมายเหตุ : * รวมข้าราชการกรุงเทพมหานครสามัญ จำนวน 20,925 คน และข้าราชการครูกรุงเทพมหานคร จำนวน 14,201 คน</t>
  </si>
  <si>
    <t>จำแนกตามส่วนราชการและการจัดระเบียบบริหารราชการ</t>
  </si>
  <si>
    <t xml:space="preserve"> ส่วนภูมิภาค</t>
  </si>
  <si>
    <r>
      <t>กระทรวงการท่องเที่ยวและกีฬา</t>
    </r>
    <r>
      <rPr>
        <vertAlign val="superscript"/>
        <sz val="16"/>
        <color theme="1"/>
        <rFont val="TH Sarabun New"/>
        <family val="2"/>
      </rPr>
      <t>(1)</t>
    </r>
  </si>
  <si>
    <r>
      <t>กระทรวงการอุดมศึกษา วิทยาศาสตร์ วิจัยและนวัตกรรม</t>
    </r>
    <r>
      <rPr>
        <vertAlign val="superscript"/>
        <sz val="16"/>
        <color theme="1"/>
        <rFont val="TH Sarabun New"/>
        <family val="2"/>
      </rPr>
      <t>(2)</t>
    </r>
  </si>
  <si>
    <r>
      <t>กระทรวงวัฒนธรรม</t>
    </r>
    <r>
      <rPr>
        <vertAlign val="superscript"/>
        <sz val="16"/>
        <color theme="1"/>
        <rFont val="TH Sarabun New"/>
        <family val="2"/>
      </rPr>
      <t>(3)</t>
    </r>
  </si>
  <si>
    <r>
      <t>กระทรวงศึกษาธิการ</t>
    </r>
    <r>
      <rPr>
        <vertAlign val="superscript"/>
        <sz val="16"/>
        <color theme="1"/>
        <rFont val="TH Sarabun New"/>
        <family val="2"/>
      </rPr>
      <t>(4)</t>
    </r>
  </si>
  <si>
    <r>
      <t>กระทรวงสาธารณสุข</t>
    </r>
    <r>
      <rPr>
        <vertAlign val="superscript"/>
        <sz val="16"/>
        <color theme="1"/>
        <rFont val="TH Sarabun New"/>
        <family val="2"/>
      </rPr>
      <t>(5)</t>
    </r>
  </si>
  <si>
    <t xml:space="preserve">                (4) รวมข้าราชการครูและบุคลากรทางการศึกษา จำนวน 425,308 คน</t>
  </si>
  <si>
    <t xml:space="preserve">                (5) รวมข้าราชการครูและบุคลากรทางการศึกษา จำนวน 2,217 คน</t>
  </si>
  <si>
    <t xml:space="preserve">                (6) รวมตุลาการศาลรัฐธรรมนูญ จำนวน 9 คน      </t>
  </si>
  <si>
    <t xml:space="preserve">                (7) รวมข้าราชการตุลาการ จำนวน 5,162 คน</t>
  </si>
  <si>
    <t xml:space="preserve">                (8) รวมตุลาการศาลปกครอง จำนวน 258 คน</t>
  </si>
  <si>
    <t xml:space="preserve">                (9) รวมข้าราชการอัยการ จำนวน 4,236 คน</t>
  </si>
  <si>
    <t>จำแนกตามกลุ่มพื้นที่ปฏิบัติงาน</t>
  </si>
  <si>
    <t>สัดส่วนของข้าราชการในฝ่ายพลเรือน  ปีงบประมาณ พ.ศ. 2567</t>
  </si>
  <si>
    <t>จำแนกตามส่วนราชการและกลุ่มพื้นที่ปฏิบัติงาน</t>
  </si>
  <si>
    <t>กลุ่มพื้นที่ปฏิบัติงาน</t>
  </si>
  <si>
    <t>ต่างประเทศ</t>
  </si>
  <si>
    <t>กรุงเทพฯ</t>
  </si>
  <si>
    <t>ภาคเหนือ</t>
  </si>
  <si>
    <t>ภาคกลาง</t>
  </si>
  <si>
    <t>ภาคตะวันออก</t>
  </si>
  <si>
    <t>ภาคตะวันออก
เฉียงเหนือ</t>
  </si>
  <si>
    <t>ภาคใต้</t>
  </si>
  <si>
    <t>นร</t>
  </si>
  <si>
    <t>กค</t>
  </si>
  <si>
    <t>กต</t>
  </si>
  <si>
    <r>
      <t xml:space="preserve">  กก</t>
    </r>
    <r>
      <rPr>
        <vertAlign val="superscript"/>
        <sz val="16"/>
        <color rgb="FF000000"/>
        <rFont val="TH Sarabun New"/>
        <family val="2"/>
      </rPr>
      <t>(1)</t>
    </r>
  </si>
  <si>
    <t>พม</t>
  </si>
  <si>
    <r>
      <t xml:space="preserve">  อว</t>
    </r>
    <r>
      <rPr>
        <vertAlign val="superscript"/>
        <sz val="16"/>
        <color rgb="FF000000"/>
        <rFont val="TH Sarabun New"/>
        <family val="2"/>
      </rPr>
      <t>(2)</t>
    </r>
  </si>
  <si>
    <t>กษ</t>
  </si>
  <si>
    <t>คค</t>
  </si>
  <si>
    <t>ดศ</t>
  </si>
  <si>
    <t>ทส</t>
  </si>
  <si>
    <t>พน</t>
  </si>
  <si>
    <t>พณ</t>
  </si>
  <si>
    <t>มท</t>
  </si>
  <si>
    <t>ยธ</t>
  </si>
  <si>
    <t>รง</t>
  </si>
  <si>
    <r>
      <t xml:space="preserve">  วธ</t>
    </r>
    <r>
      <rPr>
        <vertAlign val="superscript"/>
        <sz val="16"/>
        <color rgb="FF000000"/>
        <rFont val="TH Sarabun New"/>
        <family val="2"/>
      </rPr>
      <t>(3)</t>
    </r>
  </si>
  <si>
    <r>
      <t xml:space="preserve">  ศธ</t>
    </r>
    <r>
      <rPr>
        <vertAlign val="superscript"/>
        <sz val="16"/>
        <color rgb="FF000000"/>
        <rFont val="TH Sarabun New"/>
        <family val="2"/>
      </rPr>
      <t>(4)</t>
    </r>
  </si>
  <si>
    <r>
      <t xml:space="preserve">  สธ</t>
    </r>
    <r>
      <rPr>
        <vertAlign val="superscript"/>
        <sz val="16"/>
        <color rgb="FF000000"/>
        <rFont val="TH Sarabun New"/>
        <family val="2"/>
      </rPr>
      <t>(5)</t>
    </r>
  </si>
  <si>
    <t>อก</t>
  </si>
  <si>
    <r>
      <t xml:space="preserve">   ไม่สังกัด</t>
    </r>
    <r>
      <rPr>
        <vertAlign val="superscript"/>
        <sz val="16"/>
        <color rgb="FF000000"/>
        <rFont val="TH Sarabun New"/>
        <family val="2"/>
      </rPr>
      <t>(6)</t>
    </r>
  </si>
  <si>
    <r>
      <t>อิสระ</t>
    </r>
    <r>
      <rPr>
        <vertAlign val="superscript"/>
        <sz val="16"/>
        <color rgb="FF000000"/>
        <rFont val="TH Sarabun New"/>
        <family val="2"/>
      </rPr>
      <t>(7)</t>
    </r>
  </si>
  <si>
    <r>
      <t xml:space="preserve"> ท้องถิ่น</t>
    </r>
    <r>
      <rPr>
        <vertAlign val="superscript"/>
        <sz val="16"/>
        <color rgb="FF000000"/>
        <rFont val="TH Sarabun New"/>
        <family val="2"/>
      </rPr>
      <t>(8)</t>
    </r>
  </si>
  <si>
    <t>(1) รวมข้าราชการครูและบุคลากรทางการศึกษา 855 คน</t>
  </si>
  <si>
    <t>(2) รวมข้าราชการครูและบุคลากรทางการศึกษา 338 คน และข้าราชการพลเรือนในสถาบันอุดมศึกษา จำนวน 9,408 คน</t>
  </si>
  <si>
    <t>(6) รวมข้าราชการตำรวจ จำนวน 213,086 คน</t>
  </si>
  <si>
    <t xml:space="preserve">(7) รวมข้าราชการรัฐสภาสามัญ จำนวน 3,164 คน ข้าราชการตุลาการศาลยุติธรรม จำนวน 5,297 คน ข้าราชการอัยการ 4,257 คน </t>
  </si>
  <si>
    <t xml:space="preserve">     ตุลาการศาลปกครอง จำนวน 333 คน ตุลาการศาลรัฐธรรมนูญ จำนวน 9 คน และข้าราชการองค์กรอิสระตามรัฐธรรมนูญ จำนวน 26,022 คน           </t>
  </si>
  <si>
    <t xml:space="preserve">(8) รวมข้าราชการครูกรุงเทพมหานคร จำนวน 14,201 คน  </t>
  </si>
  <si>
    <t xml:space="preserve">     ข้าราชการองค์การบริหารส่วนจังหวัด จำนวน 27,833 คน พนักงานส่วนตำบล จำนวน 81,163 คน</t>
  </si>
  <si>
    <t xml:space="preserve">     พนักงานเทศบาล จำนวน 70,367 คน และครูส่วนท้องถิ่น จำนวน 53,574 คน    </t>
  </si>
  <si>
    <t xml:space="preserve">                 </t>
  </si>
  <si>
    <t xml:space="preserve">ข้าราชการในฝ่ายพลเรือน ปีงบประมาณ พ.ศ. 2567 จำแนกตามประเภทข้าราชการและพื้นที่ปฏิบัติงาน (จังหวัด)  </t>
  </si>
  <si>
    <t>พื้นที่ปฏิบัติงาน</t>
  </si>
  <si>
    <t>พลเรือน</t>
  </si>
  <si>
    <t>ครูฯ</t>
  </si>
  <si>
    <t>พลเรือนในสถาบัน
อุดมศึกษา</t>
  </si>
  <si>
    <t>องค์กรอิสระฯ</t>
  </si>
  <si>
    <t>กรุงเทพฯ**</t>
  </si>
  <si>
    <t>ส่วนจังหวัด</t>
  </si>
  <si>
    <t>ส่วนตำบล</t>
  </si>
  <si>
    <t>ครูส่วน
ท้องถิ่น</t>
  </si>
  <si>
    <t>กลุ่มจังหวัดภาคกลางตอนบน กลุ่มที่ 1</t>
  </si>
  <si>
    <t>นนทบุรี</t>
  </si>
  <si>
    <t>ปทุมธานี</t>
  </si>
  <si>
    <t>พระนครศรีอยุธยา*</t>
  </si>
  <si>
    <t>สระบุรี</t>
  </si>
  <si>
    <t>กลุ่มจังหวัดภาคกลางตอนบน กลุ่มที่ 2</t>
  </si>
  <si>
    <t>ชัยนาท</t>
  </si>
  <si>
    <t>ลพบุรี*</t>
  </si>
  <si>
    <t>สิงห์บุรี</t>
  </si>
  <si>
    <t>อ่างทอง</t>
  </si>
  <si>
    <t>กลุ่มจังหวัดภาคกลางตอนกลาง</t>
  </si>
  <si>
    <t>ฉะเชิงเทรา*</t>
  </si>
  <si>
    <t>ปราจีนบุรี</t>
  </si>
  <si>
    <t>สระแก้ว</t>
  </si>
  <si>
    <t>นครนายก</t>
  </si>
  <si>
    <t>สมุทรปราการ</t>
  </si>
  <si>
    <t>กลุ่มจังหวัดภาคกลางตอนล่าง กลุ่มที่ 1</t>
  </si>
  <si>
    <t>กาญจนบุรี</t>
  </si>
  <si>
    <t>นครปฐม*</t>
  </si>
  <si>
    <t>ราชบุรี</t>
  </si>
  <si>
    <t>สุพรรณบุรี</t>
  </si>
  <si>
    <t>กลุ่มจังหวัดภาคกลางตอนล่าง กลุ่มที่ 2</t>
  </si>
  <si>
    <t>ประจวบคีรีขันธ์</t>
  </si>
  <si>
    <t>เพชรบุรี*</t>
  </si>
  <si>
    <t>สมุทรสาคร</t>
  </si>
  <si>
    <t>สมุทรสงคราม</t>
  </si>
  <si>
    <t>กลุ่มจังหวัดภาคใต้ฝั่งอ่าวไทย</t>
  </si>
  <si>
    <t>ชุมพร</t>
  </si>
  <si>
    <t>สุราษฎร์ธานี*</t>
  </si>
  <si>
    <t>นครศรีธรรมราช</t>
  </si>
  <si>
    <t>พัทลุง</t>
  </si>
  <si>
    <t>กลุ่มจังหวัดภาคใต้ฝั่งอันดามัน</t>
  </si>
  <si>
    <t>ระนอง</t>
  </si>
  <si>
    <t>พังงา</t>
  </si>
  <si>
    <t>ภูเก็ต*</t>
  </si>
  <si>
    <t>กระบี่</t>
  </si>
  <si>
    <t>ตรัง</t>
  </si>
  <si>
    <t>กลุ่มจังหวัดภาคใต้ชายแดน</t>
  </si>
  <si>
    <t>สงขลา*</t>
  </si>
  <si>
    <t>สตูล</t>
  </si>
  <si>
    <t>ปัตตานี</t>
  </si>
  <si>
    <t>ยะลา</t>
  </si>
  <si>
    <t>นราธิวาส</t>
  </si>
  <si>
    <t>กลุ่มจังหวัดภาคตะวันออก</t>
  </si>
  <si>
    <t>จันทบุรี</t>
  </si>
  <si>
    <t>ชลบุรี*</t>
  </si>
  <si>
    <t>ระยอง</t>
  </si>
  <si>
    <t>ตราด</t>
  </si>
  <si>
    <t>กลุ่มจังหวัดภาคตะวันออกเฉียงเหนือตอนบน กลุ่มที่ 1</t>
  </si>
  <si>
    <t>หนองคาย</t>
  </si>
  <si>
    <t>เลย</t>
  </si>
  <si>
    <t>อุดรธานี*</t>
  </si>
  <si>
    <t>หนองบัวลำภู</t>
  </si>
  <si>
    <t>บึงกาฬ</t>
  </si>
  <si>
    <t>กลุ่มจังหวัดภาคตะวันออกเฉียงเหนือตอนบน กลุ่มที่ 2</t>
  </si>
  <si>
    <t>นครพนม</t>
  </si>
  <si>
    <t>มุกดาหาร</t>
  </si>
  <si>
    <t>สกลนคร*</t>
  </si>
  <si>
    <t>กลุ่มจังหวัดภาคตะวันออกเฉียงเหนือตอนกลาง</t>
  </si>
  <si>
    <t>ร้อยเอ็ด</t>
  </si>
  <si>
    <t>ขอนแก่น*</t>
  </si>
  <si>
    <t>มหาสารคาม</t>
  </si>
  <si>
    <t>กาฬสินธุ์</t>
  </si>
  <si>
    <t>กลุ่มจังหวัดภาคตะวันออกเฉียงเหนือตอนล่าง กลุ่มที่ 1</t>
  </si>
  <si>
    <t>สุรินทร์</t>
  </si>
  <si>
    <t>นครราชสีมา*</t>
  </si>
  <si>
    <t>บุรีรัมย์</t>
  </si>
  <si>
    <t>ชัยภูมิ</t>
  </si>
  <si>
    <t>กลุ่มจังหวัดภาคตะวันออกเฉียงเหนือตอนล่าง กลุ่มที่ 2</t>
  </si>
  <si>
    <t>อำนาจเจริญ</t>
  </si>
  <si>
    <t>ศรีสะเกษ</t>
  </si>
  <si>
    <t>ยโสธร</t>
  </si>
  <si>
    <t>อุบลราชธานี*</t>
  </si>
  <si>
    <t>กลุ่มจังหวัดภาคเหนือตอนบน กลุ่มที่ 1</t>
  </si>
  <si>
    <t>เชียงใหม่*</t>
  </si>
  <si>
    <t>แม่ฮ่องสอน</t>
  </si>
  <si>
    <t>ลำปาง</t>
  </si>
  <si>
    <t>ลำพูน</t>
  </si>
  <si>
    <t>กลุ่มจังหวัดภาคเหนือตอนบน กลุ่มที่ 2</t>
  </si>
  <si>
    <t>น่าน</t>
  </si>
  <si>
    <t>พะเยา</t>
  </si>
  <si>
    <t>เชียงราย*</t>
  </si>
  <si>
    <t>แพร่</t>
  </si>
  <si>
    <t>กลุ่มจังหวัดภาคเหนือตอนล่าง กลุ่มที่ 1</t>
  </si>
  <si>
    <t>ตาก</t>
  </si>
  <si>
    <t>พิษณุโลก*</t>
  </si>
  <si>
    <t>สุโขทัย</t>
  </si>
  <si>
    <t>เพชรบูรณ์</t>
  </si>
  <si>
    <t>อุตรดิตถ์</t>
  </si>
  <si>
    <t>กลุ่มจังหวัดภาคเหนือตอนล่าง กลุ่มที่ 2</t>
  </si>
  <si>
    <t>กำแพงเพชร</t>
  </si>
  <si>
    <t>พิจิตร</t>
  </si>
  <si>
    <t>นครสวรรค์*</t>
  </si>
  <si>
    <t>อุทัยธานี</t>
  </si>
  <si>
    <t>หมายเหตุ :  * จังหวัดที่เป็นศูนย์ปฏิบัติการกลุ่มจังหวัด</t>
  </si>
  <si>
    <t>(หน่วย :คน)</t>
  </si>
  <si>
    <t xml:space="preserve">                ** รวมข้าราชการครูกรุงเทพมหานคร จำนวน 14,201 คน </t>
  </si>
  <si>
    <t xml:space="preserve">ข้าราชการในฝ่ายพลเรือน ปีงบประมาณ พ.ศ. 2567 จำแนกตามส่วนราชการและพื้นที่ปฏิบัติงาน (จังหวัด)  </t>
  </si>
  <si>
    <t xml:space="preserve">  นร</t>
  </si>
  <si>
    <t xml:space="preserve">  กค</t>
  </si>
  <si>
    <t xml:space="preserve">  กต</t>
  </si>
  <si>
    <r>
      <t xml:space="preserve">  กก</t>
    </r>
    <r>
      <rPr>
        <b/>
        <vertAlign val="superscript"/>
        <sz val="16"/>
        <rFont val="TH Sarabun New"/>
        <family val="2"/>
      </rPr>
      <t>(1)</t>
    </r>
  </si>
  <si>
    <t xml:space="preserve">  พม</t>
  </si>
  <si>
    <r>
      <t xml:space="preserve">  อว</t>
    </r>
    <r>
      <rPr>
        <b/>
        <vertAlign val="superscript"/>
        <sz val="16"/>
        <rFont val="TH Sarabun New"/>
        <family val="2"/>
      </rPr>
      <t>(2)</t>
    </r>
  </si>
  <si>
    <t xml:space="preserve">  กษ</t>
  </si>
  <si>
    <t xml:space="preserve">  คค</t>
  </si>
  <si>
    <t xml:space="preserve">  ดศ</t>
  </si>
  <si>
    <t xml:space="preserve">  ทส</t>
  </si>
  <si>
    <t xml:space="preserve">  พน</t>
  </si>
  <si>
    <t xml:space="preserve">  พณ</t>
  </si>
  <si>
    <t xml:space="preserve">  มท</t>
  </si>
  <si>
    <t xml:space="preserve">  ยธ</t>
  </si>
  <si>
    <t xml:space="preserve">  รง</t>
  </si>
  <si>
    <r>
      <t xml:space="preserve">  วธ</t>
    </r>
    <r>
      <rPr>
        <b/>
        <vertAlign val="superscript"/>
        <sz val="16"/>
        <rFont val="TH Sarabun New"/>
        <family val="2"/>
      </rPr>
      <t>(3)</t>
    </r>
  </si>
  <si>
    <r>
      <t xml:space="preserve">  ศธ</t>
    </r>
    <r>
      <rPr>
        <b/>
        <vertAlign val="superscript"/>
        <sz val="16"/>
        <rFont val="TH Sarabun New"/>
        <family val="2"/>
      </rPr>
      <t>(4)</t>
    </r>
  </si>
  <si>
    <r>
      <t>สธ</t>
    </r>
    <r>
      <rPr>
        <b/>
        <vertAlign val="superscript"/>
        <sz val="16"/>
        <rFont val="TH Sarabun New"/>
        <family val="2"/>
      </rPr>
      <t>(5)</t>
    </r>
  </si>
  <si>
    <t xml:space="preserve">  อก</t>
  </si>
  <si>
    <r>
      <t xml:space="preserve">  ไม่สังกัด</t>
    </r>
    <r>
      <rPr>
        <b/>
        <vertAlign val="superscript"/>
        <sz val="16"/>
        <rFont val="TH Sarabun New"/>
        <family val="2"/>
      </rPr>
      <t>(6)</t>
    </r>
  </si>
  <si>
    <r>
      <t xml:space="preserve">  อิสระ</t>
    </r>
    <r>
      <rPr>
        <b/>
        <vertAlign val="superscript"/>
        <sz val="16"/>
        <rFont val="TH Sarabun New"/>
        <family val="2"/>
      </rPr>
      <t>(7)</t>
    </r>
  </si>
  <si>
    <r>
      <t xml:space="preserve">  ท้องถิ่น</t>
    </r>
    <r>
      <rPr>
        <b/>
        <vertAlign val="superscript"/>
        <sz val="16"/>
        <rFont val="TH Sarabun New"/>
        <family val="2"/>
      </rPr>
      <t>(8)</t>
    </r>
  </si>
  <si>
    <t>กลุ่มจังหวัดภาคกลาง</t>
  </si>
  <si>
    <t>ตอนบน กลุ่มที่ 1</t>
  </si>
  <si>
    <t>ตอนบน กลุ่มที่ 2</t>
  </si>
  <si>
    <t>ตอนกลาง</t>
  </si>
  <si>
    <t>ตอนล่าง กลุ่มที่ 1</t>
  </si>
  <si>
    <t>ตอนล่าง กลุ่มที่ 2</t>
  </si>
  <si>
    <t>กลุ่มจังหวัดภาคใต้</t>
  </si>
  <si>
    <t>ฝั่งอ่าวไทย</t>
  </si>
  <si>
    <t>ฝั่งอันดามัน</t>
  </si>
  <si>
    <t>ชายแดน</t>
  </si>
  <si>
    <t>กลุ่มจังหวัดภาค</t>
  </si>
  <si>
    <t>ตะวันออก</t>
  </si>
  <si>
    <t>ตะวันออกเฉียงเหนือ</t>
  </si>
  <si>
    <t>กลุ่มจังหวัดภาคเหนือ</t>
  </si>
  <si>
    <t xml:space="preserve">        (1) รวมข้าราชการครูและบุคลากรทางการศึกษา จำนวน 855 คน</t>
  </si>
  <si>
    <t xml:space="preserve">        (2) รวมข้าราชการครูและบุคลากรทางการศึกษา จำนวน 338 คน และข้าราชการพลเรือนในสถาบันอุดมศึกษา จำนวน 9,408 คน</t>
  </si>
  <si>
    <t xml:space="preserve">        (3) รวมข้าราชการครูและบุคลากรทางการศึกษา จำนวน 1,045 คน</t>
  </si>
  <si>
    <t xml:space="preserve">        (4) รวมข้าราชการครูและบุคลากรทางการศึกษา จำนวน 440,020 คน</t>
  </si>
  <si>
    <t xml:space="preserve">        (5) รวมข้าราชการครูและบุคลากรทางการศึกษา จำนวน 1,910 คน</t>
  </si>
  <si>
    <t xml:space="preserve">        (6) รวมข้าราชการตำรวจ จำนวน 213,086 คน</t>
  </si>
  <si>
    <t xml:space="preserve">        (7) รวมข้าราชการรัฐสภาสามัญ จำนวน 3,164 คน ข้าราชการตุลาการศาลยุติธรรม จำนวน 5,297 คน ข้าราชการอัยการ 4,257 คน ตุลาการศาลปกครอง จำนวน 333 คน ตุลาการศาลรัฐธรรมนูญ จำนวน 9 คน และข้าราชการองค์กรอิสระตามรัฐธรรมนูญ จำนวน 26,022 คน</t>
  </si>
  <si>
    <t xml:space="preserve">        (8) รวมข้าราชการครูกรุงเทพมหานคร จำนวน 14,201 คน ข้าราชการองค์การบริหารส่วนจังหวัด จำนวน 27,833 คน พนักงานส่วนตำบล จำนวน 81,163 คน พนักงานเทศบาล จำนวน 70,367 คน และครูส่วนท้องถิ่น จำนวน 53,574 คน     </t>
  </si>
  <si>
    <t xml:space="preserve">     </t>
  </si>
  <si>
    <t>ข้าราชการในตำแหน่งระดับสูง ปีงบประมาณ พ.ศ. 2567</t>
  </si>
  <si>
    <t>.</t>
  </si>
  <si>
    <t>%ชาย</t>
  </si>
  <si>
    <t>%หญิง</t>
  </si>
  <si>
    <t>หัวหน้า/รองหัวหน้าส่วนราชการ ระดับกระทรวง/กรม</t>
  </si>
  <si>
    <t>ผู้ตรวจราชการกระทรวง</t>
  </si>
  <si>
    <t>ผู้ตรวจราชการสำนักนายกรัฐมนตรี *</t>
  </si>
  <si>
    <t>ผู้ว่าราชการจังหวัด</t>
  </si>
  <si>
    <t>รองผู้ว่าราชการจังหวัด</t>
  </si>
  <si>
    <t>ปลัดจังหวัด</t>
  </si>
  <si>
    <t>เอกอัครราชทูต</t>
  </si>
  <si>
    <t>ผู้ตรวจสอบภายในกระทรวง</t>
  </si>
  <si>
    <t>ผู้บัญชาการตำรวจแห่งชาติ</t>
  </si>
  <si>
    <t>รองผู้บัญชาการตำรวจแห่งชาติ</t>
  </si>
  <si>
    <t>ผู้ช่วยผู้บัญชาการตำรวจแห่งชาติ</t>
  </si>
  <si>
    <t>ผู้บัญชาการ</t>
  </si>
  <si>
    <t>ตุลาการศาลฎีกา</t>
  </si>
  <si>
    <t>ประธานศาลฎีกา</t>
  </si>
  <si>
    <t>รองประธานศาลฎีกา</t>
  </si>
  <si>
    <t>ประธานแผนกคดีฯ</t>
  </si>
  <si>
    <t>ตุลาการศาลปกครอง</t>
  </si>
  <si>
    <t>ประธานศาลปกครองสูงสุด</t>
  </si>
  <si>
    <t>รองประธานศาลปกครองสูงสุด</t>
  </si>
  <si>
    <t>ตุลาการศาลรัฐธรรมนูญ</t>
  </si>
  <si>
    <t>อัยการสูงสุด</t>
  </si>
  <si>
    <t>รองอัยการสูงสุด</t>
  </si>
  <si>
    <t>ผู้ตรวจราชการอัยการ</t>
  </si>
  <si>
    <t>อธิบดีอัยการ</t>
  </si>
  <si>
    <t>องค์กรอิสระตามรัฐธรรมนูญ**</t>
  </si>
  <si>
    <t>นักบริหาร</t>
  </si>
  <si>
    <t>รัฐสภา</t>
  </si>
  <si>
    <t xml:space="preserve">หมายเหตุ :  ข้อมูล ณ วันที่ 30 กันยายน 2567        </t>
  </si>
  <si>
    <t xml:space="preserve">          *  รวมผู้ตรวจราชการพิเศษประจำสำนักนายกรัฐมนตรี</t>
  </si>
  <si>
    <t xml:space="preserve">          ** ประกอบด้วย สำนักงานตรวจเงินแผ่นดิน  สำนักงานคณะกรรมการป้องกันและปราบปรามการทุจริตแห่งชาติ สำนักงานศาลรัฐธรรมนูญ</t>
  </si>
  <si>
    <t xml:space="preserve">              สำนักงานศาลยุติธรรม  สำนักงานศาลปกครอง สำนักงานคณะกรรมการสิทธิมนุษยชนแห่งชาติ และข้าราชการธุรการสำนักงานอัยการสูงสุด</t>
  </si>
  <si>
    <t xml:space="preserve">ข้าราชการพลเรือนสามัญ ปีงบประมาณ พ.ศ. 2567 จำแนกตามส่วนราชการ ประเภท/ระดับ </t>
  </si>
  <si>
    <t>ประเภท/ระดับ</t>
  </si>
  <si>
    <t>ทั่วไป</t>
  </si>
  <si>
    <t>วิชาการ</t>
  </si>
  <si>
    <t>อำนวยการ</t>
  </si>
  <si>
    <t>บริหาร</t>
  </si>
  <si>
    <t>ปฏิบัติงาน</t>
  </si>
  <si>
    <t>ชำนาญงาน</t>
  </si>
  <si>
    <t>อาวุโส</t>
  </si>
  <si>
    <t>ทักษะ
พิเศษ</t>
  </si>
  <si>
    <t>ปฏิบัติการ</t>
  </si>
  <si>
    <t>ชำนาญการ</t>
  </si>
  <si>
    <t>ชำนาญการ
พิเศษ</t>
  </si>
  <si>
    <t>เชี่ยวชาญ</t>
  </si>
  <si>
    <t>ทรงคุณวุฒิ</t>
  </si>
  <si>
    <t>ต้น</t>
  </si>
  <si>
    <t>สูง</t>
  </si>
  <si>
    <t>สำนักเลขาธิการคณะรัฐมนตรี</t>
  </si>
  <si>
    <t>สำนักงานขับเคลื่อนการปฏิรูปประเทศ ยุทธศาสตร์ชาติ 
และการสร้างความสามัคคีปรองดอง</t>
  </si>
  <si>
    <t>กรมศุลกากร</t>
  </si>
  <si>
    <t>กระทรวงการท่องเที่ยวและกีฬา</t>
  </si>
  <si>
    <t>กระทรวงการอุดมศึกษา วิทยาศาสตร์ วิจัย และนวัตกรรม</t>
  </si>
  <si>
    <t>กรมส่งเสริมสหกรณ์</t>
  </si>
  <si>
    <t>สำนักงานคณะกรรมการดิจิทัลเพื่อเศรษฐกิจ
และสังคมแห่งชาติ</t>
  </si>
  <si>
    <t>สำนักงานนโยบายและแผนทรัพยากรธรรมชาติ
และสิ่งแวดล้อม</t>
  </si>
  <si>
    <t>กรมการค้าต่างประเทศ</t>
  </si>
  <si>
    <t>สำนักงานนโยบายและยุทธศาสตร์การค้า</t>
  </si>
  <si>
    <t>กระทรวงวัฒนธรรม</t>
  </si>
  <si>
    <t>กระทรวงศึกษาธิการ</t>
  </si>
  <si>
    <t>กระทรวงสาธารณสุข</t>
  </si>
  <si>
    <t>ส่วนราชการไม่สังกัดสำนักนายกรัฐมนตรี กระทรวง 
หรือทบวง</t>
  </si>
  <si>
    <t>สำนักงานคณะกรรมการพิเศษเพื่อประสานงาน
โครงการอันเนื่องมาจากพระราชดำริ</t>
  </si>
  <si>
    <t>สำนักงานคณะกรรมการป้องกันและปราบปราม
การทุจริตในภาครัฐ</t>
  </si>
  <si>
    <t>ข้าราชการครูและบุคลากรทางการศึกษา  ปีงบประมาณ พ.ศ. 2567 จำแนกตามส่วนราชการ ระดับ/วิทยฐานะ</t>
  </si>
  <si>
    <t>ระดับ/วิทยฐานะ</t>
  </si>
  <si>
    <t>ผู้สอนในหน่วยงานการศึกษา</t>
  </si>
  <si>
    <t>ผู้บริหารสถานศึกษา/ผู้บริหารการศึกษา/ผู้บริหาร</t>
  </si>
  <si>
    <t>บุคลากรทางการศึกษาอื่น</t>
  </si>
  <si>
    <t>ครูผู้ช่วย</t>
  </si>
  <si>
    <t>ไม่มี
วิทย
ฐานะ</t>
  </si>
  <si>
    <t>ชก</t>
  </si>
  <si>
    <t>ชพ</t>
  </si>
  <si>
    <t>ชช</t>
  </si>
  <si>
    <t>ชชพ</t>
  </si>
  <si>
    <t>อ. ผศ. 
รศ. ศ.</t>
  </si>
  <si>
    <t>ปง</t>
  </si>
  <si>
    <t>ชง</t>
  </si>
  <si>
    <t>อว</t>
  </si>
  <si>
    <t>ไม่มี
วิทยฐานะ</t>
  </si>
  <si>
    <t>ปก</t>
  </si>
  <si>
    <t>1. มหาวิทยาลัยการกีฬาแห่งชาติ</t>
  </si>
  <si>
    <t xml:space="preserve">2. สำนักงานปลัดกระทรวงการอุดมศึกษา </t>
  </si>
  <si>
    <t xml:space="preserve">    วิทยาศาสตร์ วิจัยและนวัตกรรม</t>
  </si>
  <si>
    <t>3. สถาบันบัณฑิตพัฒนศิลป์</t>
  </si>
  <si>
    <t xml:space="preserve">4. สำนักงานปลัดกระทรวงศึกษาธิการ  </t>
  </si>
  <si>
    <t>5. กรมส่งเสริมการเรียนรู้</t>
  </si>
  <si>
    <t>6. สำนักงานคณะกรรมการการศึกษาขั้นพื้นฐาน</t>
  </si>
  <si>
    <t>7. สำนักงานคณะกรรมการการอาชีวศึกษา</t>
  </si>
  <si>
    <t>8. สถาบันพระบรมราชชนก*</t>
  </si>
  <si>
    <t>หมายเหตุ : * ข้าราชการพลเรือนสามัญ จำนวน 419 คน อยู่ระหว่างเปลี่ยนสถานะเป็นข้าราชการครูและบุคลากรทางการศึกษา</t>
  </si>
  <si>
    <t>ข้าราชการพลเรือนในสถาบันอุดมศึกษา ปีงบประมาณ พ.ศ. 2567 จำแนกตามส่วนราชการ ประเภท/ระดับ</t>
  </si>
  <si>
    <t>วิชาชีพเฉพาะ/เชี่ยวชาญเฉพาะ</t>
  </si>
  <si>
    <t>ชำนาญงาน
พิเศษ</t>
  </si>
  <si>
    <t>เชี่ยวชาญ
พิเศษ</t>
  </si>
  <si>
    <t>ผอ.กอง</t>
  </si>
  <si>
    <t>ผอ.สนง.อธิการฯ</t>
  </si>
  <si>
    <t>1. จุฬาลงกรณ์มหาวิทยาลัย</t>
  </si>
  <si>
    <t xml:space="preserve">2. มหาวิทยาลัยกาฬสินธุ์ </t>
  </si>
  <si>
    <t>3. มหาวิทยาลัยเกษตรศาสตร์</t>
  </si>
  <si>
    <t>4. มหาวิทยาลัยขอนแก่น</t>
  </si>
  <si>
    <t>5. มหาวิทยาลัยเชียงใหม่</t>
  </si>
  <si>
    <t>6. มหาวิทยาลัยทักษิณ</t>
  </si>
  <si>
    <t>7. มหาวิทยาลัยเทคโนโลยีพระจอมเกล้าธนบุรี</t>
  </si>
  <si>
    <t>8. มหาวิทยาลัยเทคโนโลยีพระจอมเกล้า
   พระนครเหนือ</t>
  </si>
  <si>
    <t>9. มหาวิทยาลัยธรรมศาสตร์</t>
  </si>
  <si>
    <t xml:space="preserve">10. มหาวิทยาลัยนครพนม  </t>
  </si>
  <si>
    <t>11. มหาวิทยาลัยนราธิวาสราชนครินทร์</t>
  </si>
  <si>
    <t xml:space="preserve">12. มหาวิทยาลัยนเรศวร     </t>
  </si>
  <si>
    <t>13. มหาวิทยาลัยบูรพา</t>
  </si>
  <si>
    <t>14. มหาวิทยาลัยมหาสารคาม</t>
  </si>
  <si>
    <t>15. มหาวิทยาลัยมหิดล</t>
  </si>
  <si>
    <t>16. มหาวิทยาลัยแม่โจ้</t>
  </si>
  <si>
    <t>17. มหาวิทยาลัยรามคำแหง</t>
  </si>
  <si>
    <t xml:space="preserve">18. มหาวิทยาลัยศรีนครินทรวิโรฒ   </t>
  </si>
  <si>
    <t>19. มหาวิทยาลัยศิลปากร</t>
  </si>
  <si>
    <t>20. มหาวิทยาลัยสงขลานครินทร์</t>
  </si>
  <si>
    <t xml:space="preserve">21. มหาวิทยาลัยสวนดุสิต       </t>
  </si>
  <si>
    <t>22. มหาวิทยาลัยสุโขทัยธรรมาธิราช</t>
  </si>
  <si>
    <t>23. มหาวิทยาลัยอุบลราชธานี</t>
  </si>
  <si>
    <t>24. สถาบันเทคโนโลยีปทุมวัน</t>
  </si>
  <si>
    <t>25. สถาบันเทคโนโลยีพระจอมเกล้า
      เจ้าคุณทหารลาดกระบัง</t>
  </si>
  <si>
    <t>26. สถาบันบัณฑิตพัฒนบริหารศาสตร์</t>
  </si>
  <si>
    <t>27. มหาวิทยาลัยราชภัฏกาญจนบุรี</t>
  </si>
  <si>
    <t>28. มหาวิทยาลัยราชภัฏกำแพงเพชร</t>
  </si>
  <si>
    <t>29. มหาวิทยาลัยราชภัฏจันทรเกษม</t>
  </si>
  <si>
    <t>30. มหาวิทยาลัยราชภัฏชัยภูมิ</t>
  </si>
  <si>
    <t>31. มหาวิทยาลัยราชภัฏเชียงราย</t>
  </si>
  <si>
    <t>32. มหาวิทยาลัยราชภัฏเชียงใหม่</t>
  </si>
  <si>
    <t>33. มหาวิทยาลัยราชภัฏเทพสตรี</t>
  </si>
  <si>
    <t xml:space="preserve">34. มหาวิทยาลัยราชภัฏธนบุรี    </t>
  </si>
  <si>
    <t>35. มหาวิทยาลัยราชภัฏนครปฐม</t>
  </si>
  <si>
    <t>36. มหาวิทยาลัยราชภัฏนครราชสีมา</t>
  </si>
  <si>
    <t>37. มหาวิทยาลัยราชภัฏนครศรีธรรมราช</t>
  </si>
  <si>
    <t>38. มหาวิทยาลัยราชภัฏนครสวรรค์</t>
  </si>
  <si>
    <t>39. มหาวิทยาลัยราชภัฏบ้านสมเด็จเจ้าพระยา</t>
  </si>
  <si>
    <t>40. มหาวิทยาลัยราชภัฏบุรีรัมย์</t>
  </si>
  <si>
    <t xml:space="preserve">41. มหาวิทยาลัยราชภัฏพระนคร    </t>
  </si>
  <si>
    <t>42. มหาวิทยาลัยราชภัฏพระนครศรีอยุธยา</t>
  </si>
  <si>
    <t>43. มหาวิทยาลัยราชภัฏพิบูลสงคราม</t>
  </si>
  <si>
    <t>44. มหาวิทยาลัยราชภัฏเพชรบุรี</t>
  </si>
  <si>
    <t>45. มหาวิทยาลัยราชภัฏเพชรบูรณ์</t>
  </si>
  <si>
    <t>46. มหาวิทยาลัยราชภัฏภูเก็ต</t>
  </si>
  <si>
    <t>47. มหาวิทยาลัยราชภัฏมหาสารคาม</t>
  </si>
  <si>
    <t>48. มหาวิทยาลัยราชภัฏยะลา</t>
  </si>
  <si>
    <t>49. มหาวิทยาลัยราชภัฏร้อยเอ็ด</t>
  </si>
  <si>
    <t>50. มหาวิทยาลัยราชภัฏราชนครินทร์</t>
  </si>
  <si>
    <t>51. มหาวิทยาลัยราชภัฏรำไพพรรณี</t>
  </si>
  <si>
    <t>52. มหาวิทยาลัยราชภัฏลำปาง</t>
  </si>
  <si>
    <t>53. มหาวิทยาลัยราชภัฏเลย</t>
  </si>
  <si>
    <t>54. มหาวิทยาลัยราชภัฏวไลยอลงกรณ์ 
     ในพระบรมราชูปถัมภ์</t>
  </si>
  <si>
    <t>55. มหาวิทยาลัยราชภัฏศรีสะเกษ</t>
  </si>
  <si>
    <t>56. มหาวิทยาลัยราชภัฏสกลนคร</t>
  </si>
  <si>
    <t>57. มหาวิทยาลัยราชภัฏสงขลา</t>
  </si>
  <si>
    <t xml:space="preserve">58. มหาวิทยาลัยราชภัฏสวนสุนันทา </t>
  </si>
  <si>
    <t>59. มหาวิทยาลัยราชภัฏสุราษฎร์ธานี</t>
  </si>
  <si>
    <t xml:space="preserve">60. มหาวิทยาลัยราชภัฏสุรินทร์      </t>
  </si>
  <si>
    <t>61. มหาวิทยาลัยราชภัฏหมู่บ้านจอมบึง</t>
  </si>
  <si>
    <t>62. มหาวิทยาลัยราชภัฏอุดรธานี</t>
  </si>
  <si>
    <t>63. มหาวิทยาลัยราชภัฏอุตรดิตถ์</t>
  </si>
  <si>
    <t>64. มหาวิทยาลัยราชภัฏอุบลราชธานี</t>
  </si>
  <si>
    <t>65. มหาวิทยาลัยเทคโนโลยีราชมงคลกรุงเทพ</t>
  </si>
  <si>
    <t>66. มหาวิทยาลัยเทคโนโลยีราชมงคลตะวันออก</t>
  </si>
  <si>
    <t>67. มหาวิทยาลัยเทคโนโลยีราชมงคลธัญบุรี</t>
  </si>
  <si>
    <t>68. มหาวิทยาลัยเทคโนโลยีราชมงคลพระนคร</t>
  </si>
  <si>
    <t>69. มหาวิทยาลัยเทคโนโลยีราชมงคลรัตนโกสินทร์</t>
  </si>
  <si>
    <t>70. มหาวิทยาลัยเทคโนโลยีราชมงคลล้านนา</t>
  </si>
  <si>
    <t xml:space="preserve">71. มหาวิทยาลัยเทคโนโลยีราชมงคลศรีวิชัย </t>
  </si>
  <si>
    <t>72. มหาวิทยาลัยเทคโนโลยีราชมงคลสุวรรณภูมิ</t>
  </si>
  <si>
    <t>73. มหาวิทยาลัยเทคโนโลยีราชมงคลอีสาน</t>
  </si>
  <si>
    <t xml:space="preserve">ข้าราชการตำรวจ </t>
  </si>
  <si>
    <t>ชั้นยศ</t>
  </si>
  <si>
    <t>พลสำรอง</t>
  </si>
  <si>
    <t>ส.ต.ต.</t>
  </si>
  <si>
    <t>ส.ต.ท.</t>
  </si>
  <si>
    <t>ส.ต.อ.</t>
  </si>
  <si>
    <t>จ.ส.ต.</t>
  </si>
  <si>
    <t>ด.ต.</t>
  </si>
  <si>
    <t>ร.ต.ต.</t>
  </si>
  <si>
    <t>ร.ต.ท.</t>
  </si>
  <si>
    <t>ร.ต.อ.</t>
  </si>
  <si>
    <t>พ.ต.ต.</t>
  </si>
  <si>
    <t>พ.ต.ท.</t>
  </si>
  <si>
    <t>พ.ต.อ.</t>
  </si>
  <si>
    <t>พล.ต.ต.</t>
  </si>
  <si>
    <t>พล.ต.ท.</t>
  </si>
  <si>
    <t>พล.ต.อ.</t>
  </si>
  <si>
    <t xml:space="preserve">ข้าราชการอัยการ </t>
  </si>
  <si>
    <t>ชั้น</t>
  </si>
  <si>
    <t>อัยการอาวุโส</t>
  </si>
  <si>
    <t>2</t>
  </si>
  <si>
    <t>3</t>
  </si>
  <si>
    <t>4</t>
  </si>
  <si>
    <t>5</t>
  </si>
  <si>
    <t>6</t>
  </si>
  <si>
    <t>7</t>
  </si>
  <si>
    <t>8</t>
  </si>
  <si>
    <t xml:space="preserve">ข้าราชการตุลาการ </t>
  </si>
  <si>
    <t>ดะโต๊ะ</t>
  </si>
  <si>
    <t>ผู้พิพากษาอาวุโส</t>
  </si>
  <si>
    <t>ผู้ช่วยผู้พิพากษา</t>
  </si>
  <si>
    <t xml:space="preserve">ตุลาการศาลปกครอง </t>
  </si>
  <si>
    <t xml:space="preserve">ตุลาการศาลรัฐธรรมนูญ </t>
  </si>
  <si>
    <t>ประธาน</t>
  </si>
  <si>
    <t>-</t>
  </si>
  <si>
    <t xml:space="preserve">ข้าราชการรัฐสภาสามัญ </t>
  </si>
  <si>
    <t>1. สำนักงานเลขาธิการสภาผู้แทนราษฎร</t>
  </si>
  <si>
    <t>2. สำนักงานเลขาธิการวุฒิสภา</t>
  </si>
  <si>
    <t xml:space="preserve">ข้าราชการองค์กรอิสระตามรัฐธรรมนูญ ปีงบประมาณ พ.ศ. 2567 จำแนกตามส่วนราชการ และระดับ  </t>
  </si>
  <si>
    <t>ระดับ</t>
  </si>
  <si>
    <t>ปง.</t>
  </si>
  <si>
    <t>ชง.</t>
  </si>
  <si>
    <t>อว.</t>
  </si>
  <si>
    <t>ทพ.</t>
  </si>
  <si>
    <t>ปก.</t>
  </si>
  <si>
    <t>ชก.</t>
  </si>
  <si>
    <t>ชพ.</t>
  </si>
  <si>
    <t>ชช.</t>
  </si>
  <si>
    <t>ทว.</t>
  </si>
  <si>
    <t>อต.</t>
  </si>
  <si>
    <t>อส.</t>
  </si>
  <si>
    <t>บต.</t>
  </si>
  <si>
    <t>บส.</t>
  </si>
  <si>
    <t>1. สำนักงานการตรวจเงินแผ่นดิน</t>
  </si>
  <si>
    <t>2. สำนักงานศาลรัฐธรรมนูญ</t>
  </si>
  <si>
    <t>3. สำนักงานศาลยุติธรรม</t>
  </si>
  <si>
    <t>4. สำนักงานศาลปกครอง</t>
  </si>
  <si>
    <t>5. สำนักงานคณะกรรมการป้องกันและปราบปรามการทุจริตแห่งชาติ</t>
  </si>
  <si>
    <t>6. สำนักงานคณะกรรมการสิทธิมนุษยชนแห่งชาติ</t>
  </si>
  <si>
    <t>7. สำนักงานอัยการสูงสุด</t>
  </si>
  <si>
    <t>ข้าราชการกรุงเทพมหานคร ข้าราชการองค์การบริหารส่วนจังหวัด พนักงานส่วนตำบล พนักงานเทศบาล และครูส่วนท้องถิ่น 
ปีงบประมาณ พ.ศ. 2567 จำแนกตามประเภทข้าราชการ และระดับ</t>
  </si>
  <si>
    <t>ครู
ผู้ช่วย</t>
  </si>
  <si>
    <t>ชชพ.</t>
  </si>
  <si>
    <t>ทษ.</t>
  </si>
  <si>
    <t>1. ข้าราชการกรุงเทพมหานครสามัญ</t>
  </si>
  <si>
    <t>2. ข้าราชการครูกรุงเทพมหานคร</t>
  </si>
  <si>
    <t>3. ข้าราชการองค์การบริหารส่วนจังหวัด</t>
  </si>
  <si>
    <t>4. พนักงานส่วนตำบล</t>
  </si>
  <si>
    <t>5. พนักงานเทศบาล</t>
  </si>
  <si>
    <t xml:space="preserve">6. ครูส่วนท้องถิ่น </t>
  </si>
  <si>
    <t>พนักงานราชการ ปีงบประมาณ พ.ศ. 2567 จำแนกส่วนราชการระดับกระทรวง</t>
  </si>
  <si>
    <t xml:space="preserve">ลูกจ้าง (ลูกจ้างประจำและลูกจ้างชั่วคราว) ปีงบประมาณ พ.ศ. 2567 จำแนกตามส่วนราชการระดับกระทรวง  </t>
  </si>
  <si>
    <t>ข้าราชการพลเรือนสามัญ ปีงบประมาณ พ.ศ. 2567 จำแนกตามส่วนราชการ</t>
  </si>
  <si>
    <t>สัดส่วนข้าราชการพลเรือนสามัญ ปีงบประมาณ พ.ศ. 2567</t>
  </si>
  <si>
    <t>จำแนกตามส่วนราชการ และเพศ</t>
  </si>
  <si>
    <t>การศึกษาของข้าราชการพลเรือนสามัญ ปีงบประมาณ พ.ศ. 2567</t>
  </si>
  <si>
    <t>การศึกษาของข้าราชการพลเรือนสามัญ จำแนกตามส่วนราชการ</t>
  </si>
  <si>
    <t>รวม ป.ตรี ขึ้นไป</t>
  </si>
  <si>
    <t>ต่ำกว่า 
ป.ตรี</t>
  </si>
  <si>
    <t>% ป.ตรี 
ขึ้นไป</t>
  </si>
  <si>
    <t>ข้าราชการพลเรือนสามัญ ปีงบประมาณ พ.ศ. 2567 จำแนกตามประเภทตำแหน่ง</t>
  </si>
  <si>
    <t>ประเภทตำแหน่ง</t>
  </si>
  <si>
    <t xml:space="preserve">  (หน่วย : คน)</t>
  </si>
  <si>
    <t>ข้าราชการพลเรือนสามัญ ปีงบประมาณ พ.ศ. 2567</t>
  </si>
  <si>
    <t>จำแนกตามประเภทตำแหน่ง และระดับตำแหน่ง</t>
  </si>
  <si>
    <t>ระดับตำแหน่ง</t>
  </si>
  <si>
    <t>จำนวนตำแหน่ง</t>
  </si>
  <si>
    <t>จำนวนคนครอง</t>
  </si>
  <si>
    <t>ชำนาญการพิเศษ</t>
  </si>
  <si>
    <t>ทักษะพิเศษ</t>
  </si>
  <si>
    <t xml:space="preserve">การกระจายของข้าราชการพลเรือนสามัญแต่ละประเภทตำแหน่ง และระดับตำแหน่ง ปีงบประมาณ พ.ศ. 2567 จำแนกตามส่วนราชการ </t>
  </si>
  <si>
    <t>ข้าราชการพลเรือนสามัญ ปีงบประมาณ พ.ศ. 2567 จำแนกตามส่วนราชการ ประเภทตำแหน่ง และระดับตำแหน่ง</t>
  </si>
  <si>
    <t>กก</t>
  </si>
  <si>
    <t>วธ</t>
  </si>
  <si>
    <t>ศธ</t>
  </si>
  <si>
    <t>สธ</t>
  </si>
  <si>
    <t>ไม่สังกัด</t>
  </si>
  <si>
    <t>ร้อยละของข้าราชการพลเรือนสามัญ ในแต่ละประเภทตำแหน่ง และระดับตำแหน่ง ปีงบประมาณ พ.ศ. 2567  จำแนกตามส่วนราชการ</t>
  </si>
  <si>
    <t>ข้าราชการพลเรือนสามัญ ปีงบประมาณ พ.ศ. 2567 จำแนกตามประเภทตำแหน่ง ระดับตำแหน่ง และเพศ</t>
  </si>
  <si>
    <t>ประเภทตำแหน่ง/ระดับตำแหน่ง</t>
  </si>
  <si>
    <t>จำนวนคน</t>
  </si>
  <si>
    <t>ประเภทบริหาร</t>
  </si>
  <si>
    <t xml:space="preserve">        สูง</t>
  </si>
  <si>
    <t xml:space="preserve">        ต้น</t>
  </si>
  <si>
    <t>ประเภทอำนวยการ</t>
  </si>
  <si>
    <t>ประเภทวิชาการ</t>
  </si>
  <si>
    <t xml:space="preserve">        ทรงคุณวุฒิ</t>
  </si>
  <si>
    <t xml:space="preserve">        เชี่ยวชาญ</t>
  </si>
  <si>
    <t xml:space="preserve">        ชำนาญการพิเศษ</t>
  </si>
  <si>
    <t xml:space="preserve">        ชำนาญการ</t>
  </si>
  <si>
    <t xml:space="preserve">        ปฏิบัติการ</t>
  </si>
  <si>
    <t>ประเภททั่วไป</t>
  </si>
  <si>
    <t xml:space="preserve">        ทักษะพิเศษ</t>
  </si>
  <si>
    <t xml:space="preserve">        อาวุโส</t>
  </si>
  <si>
    <t xml:space="preserve">        ชำนาญงาน</t>
  </si>
  <si>
    <t xml:space="preserve">        ปฏิบัติงาน</t>
  </si>
  <si>
    <t>อายุของข้าราชการพลเรือนสามัญ ปีงบประมาณ พ.ศ. 2567</t>
  </si>
  <si>
    <t>หมายเหตุ : อายุเฉลี่ยของข้าราชการพลเรือนสามัญเท่ากับ 42.14 ปี</t>
  </si>
  <si>
    <t>ข้าราชการพลเรือนสามัญ ปีงบประมาณ พ.ศ. 2567 จำแนกตามส่วนราชการ และช่วงอายุ</t>
  </si>
  <si>
    <t>ช่วงอายุ (ปี)</t>
  </si>
  <si>
    <t>อายุเฉลี่ย (ปี)</t>
  </si>
  <si>
    <t>&lt;21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</si>
  <si>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</si>
  <si>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</si>
  <si>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</si>
  <si>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</si>
  <si>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</si>
  <si>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</si>
  <si>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</si>
  <si>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</si>
  <si>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&gt;60</t>
  </si>
  <si>
    <t>จำนวนข้าราชการพลเรือนสามัญ ปีงบประมาณ พ.ศ. 2567 จำแนกตามส่วนราชการ ช่วงอายุ เพศ และระดับการศึกษา</t>
  </si>
  <si>
    <t>ช่วงอายุ(ปี)</t>
  </si>
  <si>
    <t>อายุเฉลี่ย</t>
  </si>
  <si>
    <t>เพศ</t>
  </si>
  <si>
    <t>ระดับการศึกษา</t>
  </si>
  <si>
    <t>ต่ำกว่า ป.ตรี</t>
  </si>
  <si>
    <t>%ป.ตรีขึ้นไป</t>
  </si>
  <si>
    <t>กระทรวงการอุดมศึกษา วิทยาศาสตร์ วิจัยและนวัตกรรม</t>
  </si>
  <si>
    <t>สำนักงานคณะกรรมการพิเศษเพื่อประสานงานโครงการอันเนื่องมาจากพระราชดำริ</t>
  </si>
  <si>
    <t>ข้าราชการพลเรือนสามัญ ปีงบประมาณ พ.ศ. 2567 จำแนกตามกลุ่มสายงาน</t>
  </si>
  <si>
    <t>กลุ่มสายงาน</t>
  </si>
  <si>
    <t xml:space="preserve"> ร้อยละ</t>
  </si>
  <si>
    <r>
      <rPr>
        <b/>
        <sz val="16"/>
        <color rgb="FF000000"/>
        <rFont val="TH Sarabun New"/>
        <family val="2"/>
      </rPr>
      <t>กลุ่มสายงานที่ 1</t>
    </r>
    <r>
      <rPr>
        <sz val="16"/>
        <color indexed="8"/>
        <rFont val="TH Sarabun New"/>
        <family val="2"/>
      </rPr>
      <t xml:space="preserve"> งานบริหาร อำนวยการ ธุรการ งานสถิติ งานนิติการ งานการทูต และต่างประเทศ</t>
    </r>
  </si>
  <si>
    <r>
      <t xml:space="preserve">กลุ่มสายงานที่ 2 </t>
    </r>
    <r>
      <rPr>
        <sz val="16"/>
        <color rgb="FF000000"/>
        <rFont val="TH Sarabun New"/>
        <family val="2"/>
      </rPr>
      <t>งานการคลัง การเศรษฐกิจ การพาณิชย์และอุตสาหกรรม</t>
    </r>
  </si>
  <si>
    <r>
      <t xml:space="preserve">กลุ่มสายงานที่ 3 </t>
    </r>
    <r>
      <rPr>
        <sz val="16"/>
        <color rgb="FF000000"/>
        <rFont val="TH Sarabun New"/>
        <family val="2"/>
      </rPr>
      <t>งานคมนาคมขนส่งและติดต่อสื่อสาร</t>
    </r>
  </si>
  <si>
    <r>
      <t xml:space="preserve">กลุ่มสายงานที่ 4 </t>
    </r>
    <r>
      <rPr>
        <sz val="16"/>
        <color rgb="FF000000"/>
        <rFont val="TH Sarabun New"/>
        <family val="2"/>
      </rPr>
      <t>งานเกษตรกรรม</t>
    </r>
  </si>
  <si>
    <r>
      <t xml:space="preserve">กลุ่มสายงานที่ 5 </t>
    </r>
    <r>
      <rPr>
        <sz val="16"/>
        <color rgb="FF000000"/>
        <rFont val="TH Sarabun New"/>
        <family val="2"/>
      </rPr>
      <t>งานวิทยาศาสตร์</t>
    </r>
  </si>
  <si>
    <r>
      <t xml:space="preserve">กลุ่มสายงานที่ 6 </t>
    </r>
    <r>
      <rPr>
        <sz val="16"/>
        <color rgb="FF000000"/>
        <rFont val="TH Sarabun New"/>
        <family val="2"/>
      </rPr>
      <t>งานแพทย์ พยาบาลและสาธารณสุข</t>
    </r>
  </si>
  <si>
    <r>
      <t xml:space="preserve">กลุ่มสายงานที่ 7 </t>
    </r>
    <r>
      <rPr>
        <sz val="16"/>
        <color rgb="FF000000"/>
        <rFont val="TH Sarabun New"/>
        <family val="2"/>
      </rPr>
      <t>งานวิศวกรรม สถาปัตยกรรม และช่างเทคนิคต่างๆ</t>
    </r>
  </si>
  <si>
    <r>
      <t xml:space="preserve">กลุ่มสายงานที่ 8 </t>
    </r>
    <r>
      <rPr>
        <sz val="16"/>
        <color rgb="FF000000"/>
        <rFont val="TH Sarabun New"/>
        <family val="2"/>
      </rPr>
      <t>งานการศึกษา ศิลปะ สังคม และการพัฒนาชุมชน</t>
    </r>
  </si>
  <si>
    <t>จำนวนตำแหน่งและจำนวนข้าราชการพลเรือนสามัญ ปีงบประมาณ พ.ศ. 2567 จำแนกตามสายงาน ประเภทตำแหน่ง และระดับตำแหน่ง</t>
  </si>
  <si>
    <t>ชื่อตำแหน่งในสายงาน</t>
  </si>
  <si>
    <t>ประเภทตำแหน่งและระดับตำแหน่ง</t>
  </si>
  <si>
    <t>กลุ่มสายงานที่ 1  งานบริหาร อำนวยการ ธุรการ งานสถิติ 
งานนิติการ งานการทูต และต่างประเทศ</t>
  </si>
  <si>
    <t xml:space="preserve">          นักบริหาร</t>
  </si>
  <si>
    <t xml:space="preserve">          นักปกครอง</t>
  </si>
  <si>
    <t xml:space="preserve">          นักบริหารการทูต</t>
  </si>
  <si>
    <t xml:space="preserve">          ผู้ตรวจราชการกระทรวง</t>
  </si>
  <si>
    <t xml:space="preserve">          ผู้อำนวยการ</t>
  </si>
  <si>
    <t xml:space="preserve">          ผู้อำนวยการเฉพาะด้าน (จดหมายเหตุ)</t>
  </si>
  <si>
    <t xml:space="preserve">          ผู้อำนวยการเฉพาะด้าน (ตรวจเรือ)</t>
  </si>
  <si>
    <t xml:space="preserve">          ผู้อำนวยการเฉพาะด้าน (ตรวจสอบภาษี)</t>
  </si>
  <si>
    <t xml:space="preserve">          ผู้อำนวยการเฉพาะด้าน (ทันตแพทย์)</t>
  </si>
  <si>
    <t xml:space="preserve">          ผู้อำนวยการเฉพาะด้าน (ธรณีวิทยา)</t>
  </si>
  <si>
    <t xml:space="preserve">          ผู้อำนวยการเฉพาะด้าน (นายสัตวแพทย์)</t>
  </si>
  <si>
    <t xml:space="preserve">          ผู้อำนวยการเฉพาะด้าน (ปฏิบัติงานสัตวแพทย์)</t>
  </si>
  <si>
    <t xml:space="preserve">          ผู้อำนวยการเฉพาะด้าน (นำร่อง)</t>
  </si>
  <si>
    <t xml:space="preserve">          ผู้อำนวยการเฉพาะด้าน (นิติการ)</t>
  </si>
  <si>
    <t xml:space="preserve">          ผู้อำนวยการเฉพาะด้าน (นิติวิทยาศาสตร์)</t>
  </si>
  <si>
    <t xml:space="preserve">          ผู้อำนวยการเฉพาะด้าน (บรรณารักษ์)</t>
  </si>
  <si>
    <t xml:space="preserve">          ผู้อำนวยการเฉพาะด้าน (โบราณคดี)</t>
  </si>
  <si>
    <t xml:space="preserve">          ผู้อำนวยการเฉพาะด้าน (ปฏิบัติงานช่างชลประทาน)</t>
  </si>
  <si>
    <t xml:space="preserve">          ผู้อำนวยการเฉพาะด้าน (ปฏิบัติงานช่างเทคนิค)</t>
  </si>
  <si>
    <t xml:space="preserve">          ผู้อำนวยการเฉพาะด้าน (ปฏิบัติงานช่างโยธา)</t>
  </si>
  <si>
    <t xml:space="preserve">          ผู้อำนวยการเฉพาะด้าน (ปฏิบัติงานประมง)</t>
  </si>
  <si>
    <t xml:space="preserve">          ผู้อำนวยการเฉพาะด้าน (พนักงานสอบสวนคดีพิเศษ)</t>
  </si>
  <si>
    <t xml:space="preserve">          ผู้อำนวยการเฉพาะด้าน (แพทย์)</t>
  </si>
  <si>
    <t xml:space="preserve">          ผู้อำนวยการเฉพาะด้าน (ภัณฑารักษ์)</t>
  </si>
  <si>
    <t xml:space="preserve">          ผู้อำนวยการเฉพาะด้าน (เภสัชกรรม)</t>
  </si>
  <si>
    <t xml:space="preserve">          ผู้อำนวยการเฉพาะด้าน (วิชาการเกษตร)</t>
  </si>
  <si>
    <t xml:space="preserve">          ผู้อำนวยการเฉพาะด้าน (วิชาการคลัง)</t>
  </si>
  <si>
    <t xml:space="preserve">          ผู้อำนวยการเฉพาะด้าน (วิชาการคอมพิวเตอร์)</t>
  </si>
  <si>
    <t xml:space="preserve">          ผู้อำนวยการเฉพาะด้าน (วิชาการเงินและบัญชี)</t>
  </si>
  <si>
    <t xml:space="preserve">          ผู้อำนวยการเฉพาะด้าน (วิชาการจัดหาที่ดิน)</t>
  </si>
  <si>
    <t xml:space="preserve">          ผู้อำนวยการเฉพาะด้าน (วิชาการตรวจสอบบัญชี)</t>
  </si>
  <si>
    <t xml:space="preserve">          ผู้อำนวยการเฉพาะด้าน (วิชาการตรวจสอบภายใน)</t>
  </si>
  <si>
    <t xml:space="preserve">          ผู้อำนวยการเฉพาะด้าน (วิชาการบัญชี)</t>
  </si>
  <si>
    <t xml:space="preserve">          ผู้อำนวยการเฉพาะด้าน (วิชาการประมง)</t>
  </si>
  <si>
    <t xml:space="preserve">          ผู้อำนวยการเฉพาะด้าน (วิชาการป่าไม้)</t>
  </si>
  <si>
    <t xml:space="preserve">          ผู้อำนวยการเฉพาะด้าน (วิชาการผลิตภัณฑ์อาหาร)</t>
  </si>
  <si>
    <t xml:space="preserve">          ผู้อำนวยการเฉพาะด้าน (วิชาการพยาบาล)</t>
  </si>
  <si>
    <t xml:space="preserve">          ผู้อำนวยการเฉพาะด้าน (วิชาการภาษี)</t>
  </si>
  <si>
    <t xml:space="preserve">          ผู้อำนวยการเฉพาะด้าน (วิชาการมาตรฐาน)</t>
  </si>
  <si>
    <t xml:space="preserve">          ผู้อำนวยการเฉพาะด้าน (วิชาการเศรษฐกิจ)</t>
  </si>
  <si>
    <t xml:space="preserve">          ผู้อำนวยการเฉพาะด้าน (วิชาการส่งเสริมการเกษตร)</t>
  </si>
  <si>
    <t xml:space="preserve">          ผู้อำนวยการเฉพาะด้าน (วิชาการสถิติ)</t>
  </si>
  <si>
    <t xml:space="preserve">          ผู้อำนวยการเฉพาะด้าน (วิชาการสหกรณ์)</t>
  </si>
  <si>
    <t xml:space="preserve">          ผู้อำนวยการเฉพาะด้าน (วิชาการสัตวบาล)</t>
  </si>
  <si>
    <t xml:space="preserve">          ผู้อำนวยการเฉพาะด้าน (วิชาการอาหารและยา)</t>
  </si>
  <si>
    <t xml:space="preserve">          ผู้อำนวยการเฉพาะด้าน (วิชาการอุทกวิทยา)</t>
  </si>
  <si>
    <t xml:space="preserve">          ผู้อำนวยการเฉพาะด้าน (วิทยาศาสตร์)</t>
  </si>
  <si>
    <t xml:space="preserve">          ผู้อำนวยการเฉพาะด้าน (วิทยาศาสตร์การแพทย์)</t>
  </si>
  <si>
    <t xml:space="preserve">          ผู้อำนวยการเฉพาะด้าน (วิทยาศาสตร์นิวเคลียร์)</t>
  </si>
  <si>
    <t xml:space="preserve">          ผู้อำนวยการเฉพาะด้าน (วิศวกรรม)</t>
  </si>
  <si>
    <t xml:space="preserve">          ผู้อำนวยการเฉพาะด้าน (วิศวกรรมการเกษตร)</t>
  </si>
  <si>
    <t xml:space="preserve">          ผู้อำนวยการเฉพาะด้าน (วิศวกรรมเครื่องกล)</t>
  </si>
  <si>
    <t xml:space="preserve">          ผู้อำนวยการเฉพาะด้าน (วิศวกรรมชลประทาน)</t>
  </si>
  <si>
    <t xml:space="preserve">          ผู้อำนวยการเฉพาะด้าน (วิศวกรรมปิโตรเลียม)</t>
  </si>
  <si>
    <t xml:space="preserve">          ผู้อำนวยการเฉพาะด้าน (วิศวกรรมไฟฟ้า)</t>
  </si>
  <si>
    <t xml:space="preserve">          ผู้อำนวยการเฉพาะด้าน (วิศวกรรมโยธา)</t>
  </si>
  <si>
    <t xml:space="preserve">          ผู้อำนวยการเฉพาะด้าน (สถาปัตยกรรม)</t>
  </si>
  <si>
    <t xml:space="preserve">          ผู้อำนวยการเฉพาะด้าน (สำรวจดิน)</t>
  </si>
  <si>
    <t xml:space="preserve">          ผู้อำนวยการเฉพาะด้าน (อักษรศาสตร์)</t>
  </si>
  <si>
    <t xml:space="preserve">          ผู้อำนวยการเฉพาะด้าน (อุตุนิยมวิทยา)</t>
  </si>
  <si>
    <t xml:space="preserve">          ผู้ตรวจราชการกรม</t>
  </si>
  <si>
    <t xml:space="preserve">          นักกฎหมายกฤษฎีกา</t>
  </si>
  <si>
    <t xml:space="preserve">          นักการทูต</t>
  </si>
  <si>
    <t xml:space="preserve">          พนักงานคุมประพฤติ</t>
  </si>
  <si>
    <t xml:space="preserve">          นักจัดการงานทั่วไป</t>
  </si>
  <si>
    <t xml:space="preserve">          เจ้าหน้าที่คดีพิเศษ</t>
  </si>
  <si>
    <t xml:space="preserve">          นักทรัพยากรบุคคล</t>
  </si>
  <si>
    <t xml:space="preserve">          นิติกร</t>
  </si>
  <si>
    <t xml:space="preserve">          เจ้าพนักงานปกครอง</t>
  </si>
  <si>
    <t xml:space="preserve">          พนักงานสอบสวนคดีพิเศษ</t>
  </si>
  <si>
    <t xml:space="preserve">          นักพัฒนาระบบราชการ</t>
  </si>
  <si>
    <t xml:space="preserve">          นักวิเคราะห์นโยบายและแผน</t>
  </si>
  <si>
    <t xml:space="preserve">          นักวิชาการคอมพิวเตอร์</t>
  </si>
  <si>
    <t xml:space="preserve">          นักทัณฑวิทยา</t>
  </si>
  <si>
    <t xml:space="preserve">          นักเทคโนโลยีสารสนเทศ</t>
  </si>
  <si>
    <t xml:space="preserve">          นักวิชาการพัสดุ</t>
  </si>
  <si>
    <t xml:space="preserve">          นักวิชาการยุติธรรม</t>
  </si>
  <si>
    <t xml:space="preserve">          นักส่งเสริมการปกครองท้องถิ่น</t>
  </si>
  <si>
    <t xml:space="preserve">          นักวิชาการสถิติ</t>
  </si>
  <si>
    <t xml:space="preserve">          นักวิเทศสหการ</t>
  </si>
  <si>
    <t xml:space="preserve">          นักวิเทศสัมพันธ์</t>
  </si>
  <si>
    <t xml:space="preserve">          นักสืบสวนสอบสวน</t>
  </si>
  <si>
    <t xml:space="preserve">          อาลักษณ์</t>
  </si>
  <si>
    <t xml:space="preserve">          เจ้าพนักงานธุรการ</t>
  </si>
  <si>
    <t xml:space="preserve">          เจ้าพนักงานพัสดุ</t>
  </si>
  <si>
    <t xml:space="preserve">          เจ้าพนักงานราชทัณฑ์</t>
  </si>
  <si>
    <t xml:space="preserve">          เจ้าพนักงานเวชสถิติ</t>
  </si>
  <si>
    <t xml:space="preserve">          เจ้าพนักงานสถิติ</t>
  </si>
  <si>
    <t xml:space="preserve">          เจ้าพนักงานอาลักษณ์</t>
  </si>
  <si>
    <t xml:space="preserve">          เจ้าหน้าที่ปกครอง</t>
  </si>
  <si>
    <t xml:space="preserve">          เจ้าพนักงานส่งเสริมการปกครองท้องถิ่น</t>
  </si>
  <si>
    <t>กลุ่มสายงานที่ 2  งานการคลัง การเศรษฐกิจ การพาณิชย์
และอุตสาหกรรม</t>
  </si>
  <si>
    <t xml:space="preserve">          เจ้าหน้าที่จัดผลประโยชน์</t>
  </si>
  <si>
    <t xml:space="preserve">          นักตรวจสอบภาษี</t>
  </si>
  <si>
    <t xml:space="preserve">          นักวิเคราะห์งบประมาณ</t>
  </si>
  <si>
    <t xml:space="preserve">          นักวิเคราะห์รัฐวิสาหกิจ</t>
  </si>
  <si>
    <t xml:space="preserve">          นักวิชาการคลัง</t>
  </si>
  <si>
    <t xml:space="preserve">          นักวิชาการเงินและบัญชี</t>
  </si>
  <si>
    <t xml:space="preserve">          นักวิชาการชั่งตวงวัด</t>
  </si>
  <si>
    <t xml:space="preserve">          นักวิชาการตรวจสอบบัญชี</t>
  </si>
  <si>
    <t xml:space="preserve">          นักวิชาการตรวจสอบภายใน</t>
  </si>
  <si>
    <t xml:space="preserve">          นักวิชาการตรวจสอบสิทธิบัตร</t>
  </si>
  <si>
    <t xml:space="preserve">          นักวิชาการทรัพยากรธรณี</t>
  </si>
  <si>
    <t xml:space="preserve">          นักบัญชี</t>
  </si>
  <si>
    <t xml:space="preserve">          นักวิชาการผลิตภัณฑ์อาหาร</t>
  </si>
  <si>
    <t xml:space="preserve">          นักวิชาการพาณิชย์</t>
  </si>
  <si>
    <t xml:space="preserve">          นักวิชาการภาษี</t>
  </si>
  <si>
    <t xml:space="preserve">          นักวิชาการมาตรฐาน</t>
  </si>
  <si>
    <t xml:space="preserve">          นักวิชาการศุลกากร</t>
  </si>
  <si>
    <t xml:space="preserve">          เศรษฐกร</t>
  </si>
  <si>
    <t xml:space="preserve">          นักวิชาการส่งเสริมการลงทุน</t>
  </si>
  <si>
    <t xml:space="preserve">          นักวิชาการสรรพสามิต</t>
  </si>
  <si>
    <t xml:space="preserve">          นักวิชาการสรรพากร</t>
  </si>
  <si>
    <t xml:space="preserve">          นักวิชาการสหกรณ์</t>
  </si>
  <si>
    <t xml:space="preserve">          นักวิชาการอุตสาหกรรม</t>
  </si>
  <si>
    <t xml:space="preserve">          เจ้าพนักงานการพาณิชย์</t>
  </si>
  <si>
    <t xml:space="preserve">          เจ้าพนักงานการเงินและบัญชี</t>
  </si>
  <si>
    <t xml:space="preserve">          เจ้าพนักงานการคลัง</t>
  </si>
  <si>
    <t xml:space="preserve">          เจ้าพนักงานชั่งตวงวัด</t>
  </si>
  <si>
    <t xml:space="preserve">          เจ้าพนักงานดูเงิน</t>
  </si>
  <si>
    <t xml:space="preserve">          เจ้าพนักงานตรวจสอบบัญชี</t>
  </si>
  <si>
    <t xml:space="preserve">          เจ้าพนักงานทรัพยากรธรณี</t>
  </si>
  <si>
    <t xml:space="preserve">          เจ้าพนักงานศุลกากร</t>
  </si>
  <si>
    <t xml:space="preserve">          เจ้าพนักงานส่งเสริมสหกรณ์</t>
  </si>
  <si>
    <t xml:space="preserve">          เจ้าพนักงานส่งเสริมอุตสาหกรรม</t>
  </si>
  <si>
    <t xml:space="preserve">          เจ้าพนักงานสรรพสามิต</t>
  </si>
  <si>
    <t xml:space="preserve">          เจ้าพนักงานสรรพากร</t>
  </si>
  <si>
    <t>กลุ่มสายงานที่ 3  งานคมนาคมขนส่งและติดต่อสื่อสาร</t>
  </si>
  <si>
    <t xml:space="preserve">          นักการข่าว</t>
  </si>
  <si>
    <t xml:space="preserve">          นักเดินเรือ</t>
  </si>
  <si>
    <t xml:space="preserve">          เจ้าพนักงานตรวจท่า</t>
  </si>
  <si>
    <t xml:space="preserve">          เจ้าพนักงานนำร่อง</t>
  </si>
  <si>
    <t xml:space="preserve">          นักประชาสัมพันธ์</t>
  </si>
  <si>
    <t xml:space="preserve">          นักวิชาการขนส่ง</t>
  </si>
  <si>
    <t xml:space="preserve">          นักวิชาการเผยแพร่</t>
  </si>
  <si>
    <t xml:space="preserve">          นักวิชาการโสตทัศนศึกษา</t>
  </si>
  <si>
    <t xml:space="preserve">          นักสื่อสารมวลชน</t>
  </si>
  <si>
    <t xml:space="preserve">          เจ้าพนักงานการข่าว</t>
  </si>
  <si>
    <t xml:space="preserve">          เจ้าพนักงานขนส่ง</t>
  </si>
  <si>
    <t xml:space="preserve">          เจ้าพนักงานเดินเรือ</t>
  </si>
  <si>
    <t xml:space="preserve">          เจ้าพนักงานเผยแพร่ประชาสัมพันธ์</t>
  </si>
  <si>
    <t xml:space="preserve">          เจ้าพนักงานสื่อสาร</t>
  </si>
  <si>
    <t xml:space="preserve">          เจ้าพนักงานควบคุมจราจรทางอากาศ</t>
  </si>
  <si>
    <t xml:space="preserve">          เจ้าพนักงานโสตทัศนศึกษา</t>
  </si>
  <si>
    <t xml:space="preserve">          ผู้ประกาศและรายงานข่าว</t>
  </si>
  <si>
    <t>กลุ่มสายงานที่ 4  งานเกษตรกรรม</t>
  </si>
  <si>
    <t xml:space="preserve">          นักวิชาการเกษตร</t>
  </si>
  <si>
    <t xml:space="preserve">          นักวิชาการปฏิรูปที่ดิน</t>
  </si>
  <si>
    <t xml:space="preserve">          นักวิชาการประมง</t>
  </si>
  <si>
    <t xml:space="preserve">          นักวิชาการป่าไม้</t>
  </si>
  <si>
    <t xml:space="preserve">          นักวิชาการส่งเสริมการเกษตร</t>
  </si>
  <si>
    <t xml:space="preserve">          นักวิชาการสัตวบาล</t>
  </si>
  <si>
    <t xml:space="preserve">          นักสำรวจดิน</t>
  </si>
  <si>
    <t xml:space="preserve">          เจ้าพนักงานการเกษตร</t>
  </si>
  <si>
    <t xml:space="preserve">          เจ้าพนักงานเคหกิจการเกษตร</t>
  </si>
  <si>
    <t xml:space="preserve">          เจ้าพนักงานประมง</t>
  </si>
  <si>
    <t xml:space="preserve">          เจ้าพนักงานป่าไม้</t>
  </si>
  <si>
    <t xml:space="preserve">          เจ้าพนักงานสัตวบาล</t>
  </si>
  <si>
    <t xml:space="preserve">          วิศวกรชลประทาน</t>
  </si>
  <si>
    <t xml:space="preserve">          นายช่างชลประทาน</t>
  </si>
  <si>
    <t>กลุ่มสายงานที่ 5  งานวิทยาศาสตร์</t>
  </si>
  <si>
    <t xml:space="preserve">          นักกีฏวิทยา</t>
  </si>
  <si>
    <t xml:space="preserve">          นักชีววิทยารังสี</t>
  </si>
  <si>
    <t xml:space="preserve">          นักธรณีวิทยา</t>
  </si>
  <si>
    <t xml:space="preserve">          นักนิติวิทยาศาสตร์</t>
  </si>
  <si>
    <t xml:space="preserve">          นักนิวเคลียร์เคมี</t>
  </si>
  <si>
    <t xml:space="preserve">          นักนิวเคลียร์ฟิสิกส์</t>
  </si>
  <si>
    <t xml:space="preserve">          นักฟิสิกส์รังสี</t>
  </si>
  <si>
    <t xml:space="preserve">          นักวิชาการโรคพืช</t>
  </si>
  <si>
    <t xml:space="preserve">          นักอุทกวิทยา</t>
  </si>
  <si>
    <t xml:space="preserve">          นักวิทยาศาสตร์</t>
  </si>
  <si>
    <t xml:space="preserve">          นักวิทยาศาสตร์นิวเคลียร์</t>
  </si>
  <si>
    <t xml:space="preserve">          นักสัตววิทยา</t>
  </si>
  <si>
    <t xml:space="preserve">          นักอุตุนิยมวิทยา</t>
  </si>
  <si>
    <t xml:space="preserve">          เจ้าพนักงานวิทยาศาสตร์</t>
  </si>
  <si>
    <t xml:space="preserve">          เจ้าพนักงานอุตุนิยมวิทยา</t>
  </si>
  <si>
    <t xml:space="preserve">          เจ้าพนักงานอุทกวิทยา</t>
  </si>
  <si>
    <t>กลุ่มสายงานที่ 6  งานแพทย์ พยาบาลและสาธารณสุข</t>
  </si>
  <si>
    <t xml:space="preserve">          นักกายภาพบำบัด</t>
  </si>
  <si>
    <t xml:space="preserve">          นักกิจกรรมบำบัด</t>
  </si>
  <si>
    <t xml:space="preserve">          นักจิตวิทยา</t>
  </si>
  <si>
    <t xml:space="preserve">          นักจิตวิทยาคลินิก</t>
  </si>
  <si>
    <t xml:space="preserve">          ทันตแพทย์</t>
  </si>
  <si>
    <t xml:space="preserve">          นักเทคนิคการแพทย์</t>
  </si>
  <si>
    <t xml:space="preserve">          นายสัตวแพทย์</t>
  </si>
  <si>
    <t xml:space="preserve">          พยาบาลวิชาชีพ</t>
  </si>
  <si>
    <t xml:space="preserve">          นายแพทย์</t>
  </si>
  <si>
    <t xml:space="preserve">          นักสาธารณสุข</t>
  </si>
  <si>
    <t xml:space="preserve">          แพทย์แผนไทย</t>
  </si>
  <si>
    <t xml:space="preserve">          เภสัชกร</t>
  </si>
  <si>
    <t xml:space="preserve">          นักโภชนาการ</t>
  </si>
  <si>
    <t xml:space="preserve">          นักรังสีการแพทย์</t>
  </si>
  <si>
    <t xml:space="preserve">          นักวิชาการพยาบาล</t>
  </si>
  <si>
    <t xml:space="preserve">          นักวิชาการสาธารณสุข</t>
  </si>
  <si>
    <t xml:space="preserve">          นักวิชาการอาหารและยา</t>
  </si>
  <si>
    <t xml:space="preserve">          นักวิทยาศาสตร์การแพทย์</t>
  </si>
  <si>
    <t xml:space="preserve">          นักเวชศาสตร์การสื่อความหมาย</t>
  </si>
  <si>
    <t xml:space="preserve">          นักเทคโนโลยีหัวใจและทรวงอก</t>
  </si>
  <si>
    <t xml:space="preserve">          เจ้าพนักงานทันตสาธารณสุข</t>
  </si>
  <si>
    <t xml:space="preserve">          เจ้าพนักงานเภสัชกรรม</t>
  </si>
  <si>
    <t xml:space="preserve">          โภชนากร</t>
  </si>
  <si>
    <t xml:space="preserve">          เจ้าพนักงานรังสีการแพทย์</t>
  </si>
  <si>
    <t xml:space="preserve">          เจ้าพนักงานวิทยาศาสตร์การแพทย์</t>
  </si>
  <si>
    <t xml:space="preserve">          เจ้าพนักงานเวชกรรมฟื้นฟู</t>
  </si>
  <si>
    <t xml:space="preserve">          เจ้าพนักงานสาธารณสุข</t>
  </si>
  <si>
    <t xml:space="preserve">          เจ้าพนักงานอาชีวบำบัด</t>
  </si>
  <si>
    <t xml:space="preserve">          พยาบาลเทคนิค</t>
  </si>
  <si>
    <t xml:space="preserve">          สัตวแพทย์</t>
  </si>
  <si>
    <t>กลุ่มสายงานที่ 7  งานวิศวกรรม สถาปัตยกรรม 
และช่างเทคนิคต่างๆ</t>
  </si>
  <si>
    <t xml:space="preserve">          นักกายอุปกรณ์</t>
  </si>
  <si>
    <t xml:space="preserve">          จิตรกร</t>
  </si>
  <si>
    <t xml:space="preserve">          นายช่างกลเรือ</t>
  </si>
  <si>
    <t xml:space="preserve">          ช่างภาพการแพทย์</t>
  </si>
  <si>
    <t xml:space="preserve">          เจ้าพนักงานตรวจเรือ</t>
  </si>
  <si>
    <t xml:space="preserve">          นักตรวจสอบความปลอดภัยด้านการบิน</t>
  </si>
  <si>
    <t xml:space="preserve">          ประติมากร</t>
  </si>
  <si>
    <t xml:space="preserve">          ภูมิสถาปนิก</t>
  </si>
  <si>
    <t xml:space="preserve">          มัณฑนากร</t>
  </si>
  <si>
    <t xml:space="preserve">          นักวิชาการกษาปณ์</t>
  </si>
  <si>
    <t xml:space="preserve">          นักวิชาการช่างศิลป์</t>
  </si>
  <si>
    <t xml:space="preserve">          นักวิชาการแผนที่ภาพถ่าย</t>
  </si>
  <si>
    <t xml:space="preserve">          นักวิชาการพลังงาน</t>
  </si>
  <si>
    <t xml:space="preserve">          นักวิชาการออกแบบผลิตภัณฑ์</t>
  </si>
  <si>
    <t xml:space="preserve">          วิศวกร</t>
  </si>
  <si>
    <t xml:space="preserve">          วิศวกรการเกษตร</t>
  </si>
  <si>
    <t xml:space="preserve">          วิศวกรเครื่องกล</t>
  </si>
  <si>
    <t xml:space="preserve">          วิศวกรนิวเคลียร์</t>
  </si>
  <si>
    <t xml:space="preserve">          วิศวกรปิโตรเลียม</t>
  </si>
  <si>
    <t xml:space="preserve">          วิศวกรไฟฟ้า</t>
  </si>
  <si>
    <t xml:space="preserve">          วิศวกรไฟฟ้าสื่อสาร</t>
  </si>
  <si>
    <t xml:space="preserve">          วิศวกรโยธา</t>
  </si>
  <si>
    <t xml:space="preserve">          วิศวกรรังวัด</t>
  </si>
  <si>
    <t xml:space="preserve">          วิศวกรโลหการ</t>
  </si>
  <si>
    <t xml:space="preserve">          วิศวกรสำรวจ</t>
  </si>
  <si>
    <t xml:space="preserve">          วิศวกรเหมืองแร่</t>
  </si>
  <si>
    <t xml:space="preserve">          สถาปนิก</t>
  </si>
  <si>
    <t xml:space="preserve">          ช่างอาภรณ์</t>
  </si>
  <si>
    <t xml:space="preserve">          นายช่างพิมพ์</t>
  </si>
  <si>
    <t xml:space="preserve">          นายช่างศิลป์</t>
  </si>
  <si>
    <t xml:space="preserve">          นายช่างศิลปกรรม</t>
  </si>
  <si>
    <t xml:space="preserve">          นายช่างหล่อ</t>
  </si>
  <si>
    <t xml:space="preserve">          ช่างกายอุปกรณ์</t>
  </si>
  <si>
    <t xml:space="preserve">          เจ้าพนักงานเครื่องคอมพิวเตอร์</t>
  </si>
  <si>
    <t xml:space="preserve">          นายช่างขุดลอก</t>
  </si>
  <si>
    <t xml:space="preserve">          นายช่างเขียนแบบ</t>
  </si>
  <si>
    <t xml:space="preserve">          นายช่างเครื่องกล</t>
  </si>
  <si>
    <t xml:space="preserve">          นายช่างตรวจสภาพรถ</t>
  </si>
  <si>
    <t xml:space="preserve">          ช่างทันตกรรม</t>
  </si>
  <si>
    <t xml:space="preserve">          นายช่างเทคนิค</t>
  </si>
  <si>
    <t xml:space="preserve">          นายช่างไฟฟ้า</t>
  </si>
  <si>
    <t xml:space="preserve">          นายช่างภาพ</t>
  </si>
  <si>
    <t xml:space="preserve">          นายช่างโยธา</t>
  </si>
  <si>
    <t xml:space="preserve">          นายช่างรังวัด</t>
  </si>
  <si>
    <t xml:space="preserve">          นายช่างโลหะ</t>
  </si>
  <si>
    <t xml:space="preserve">          นายช่างสำรวจ</t>
  </si>
  <si>
    <t xml:space="preserve">          นายช่างเหมืองแร่</t>
  </si>
  <si>
    <t xml:space="preserve">          นายช่างออกแบบเรือ</t>
  </si>
  <si>
    <t xml:space="preserve">          นายช่างอากาศยาน</t>
  </si>
  <si>
    <t xml:space="preserve">          เจ้าพนักงานตรวจโรงงาน</t>
  </si>
  <si>
    <t xml:space="preserve">          เจ้าพนักงานลิขิต</t>
  </si>
  <si>
    <t xml:space="preserve">          เจ้าพนักงานออกแบบผลิตภัณฑ์</t>
  </si>
  <si>
    <t>กลุ่มสายงานที่ 8  งานการศึกษา ศิลปะ สังคม
และการพัฒนาชุมชน</t>
  </si>
  <si>
    <t xml:space="preserve">          นักผังเมือง</t>
  </si>
  <si>
    <t xml:space="preserve">          นักจดหมายเหตุ</t>
  </si>
  <si>
    <t xml:space="preserve">          บรรณารักษ์</t>
  </si>
  <si>
    <t xml:space="preserve">          นักโบราณคดี</t>
  </si>
  <si>
    <t xml:space="preserve">          นักประเมินราคาทรัพย์สิน</t>
  </si>
  <si>
    <t xml:space="preserve">          นักพัฒนาการกีฬา</t>
  </si>
  <si>
    <t xml:space="preserve">          นักพัฒนาการท่องเที่ยว</t>
  </si>
  <si>
    <t xml:space="preserve">          นักพัฒนาสังคม</t>
  </si>
  <si>
    <t xml:space="preserve">          ภัณฑารักษ์</t>
  </si>
  <si>
    <t xml:space="preserve">          นักภาษาโบราณ</t>
  </si>
  <si>
    <t xml:space="preserve">          นักวรรณศิลป์</t>
  </si>
  <si>
    <t xml:space="preserve">          นักวิเคราะห์ผังเมือง</t>
  </si>
  <si>
    <t xml:space="preserve">          นักวิชาการจัดหาที่ดิน</t>
  </si>
  <si>
    <t xml:space="preserve">          นักวิชาการที่ดิน</t>
  </si>
  <si>
    <t xml:space="preserve">          นักวิชาการพัฒนาชุมชน</t>
  </si>
  <si>
    <t xml:space="preserve">          นักวิชาการพัฒนาฝีมือแรงงาน</t>
  </si>
  <si>
    <t xml:space="preserve">          นักวิชาการแรงงาน</t>
  </si>
  <si>
    <t xml:space="preserve">          นักวิชาการละครและดนตรี</t>
  </si>
  <si>
    <t xml:space="preserve">          นักวิชาการวัฒนธรรม</t>
  </si>
  <si>
    <t xml:space="preserve">          นักวิชาการศาสนา</t>
  </si>
  <si>
    <t xml:space="preserve">          นักวิชาการศึกษา</t>
  </si>
  <si>
    <t xml:space="preserve">          นักวิชาการศึกษาพิเศษ</t>
  </si>
  <si>
    <t xml:space="preserve">          นักวิชาการสิ่งแวดล้อม</t>
  </si>
  <si>
    <t xml:space="preserve">          นักวิชาการอบรมและฝึกวิชาชีพ</t>
  </si>
  <si>
    <t xml:space="preserve">          วิทยาจารย์</t>
  </si>
  <si>
    <t xml:space="preserve">          นักสังคมสงเคราะห์</t>
  </si>
  <si>
    <t xml:space="preserve">          นักอักษรศาสตร์</t>
  </si>
  <si>
    <t xml:space="preserve">          คีตศิลปิน</t>
  </si>
  <si>
    <t xml:space="preserve">          เจ้าพนักงานที่ดิน</t>
  </si>
  <si>
    <t xml:space="preserve">          ดุริยางคศิลปิน</t>
  </si>
  <si>
    <t xml:space="preserve">          นาฏศิลปิน</t>
  </si>
  <si>
    <t xml:space="preserve">          เจ้าพนักงานการศาสนา</t>
  </si>
  <si>
    <t xml:space="preserve">          เจ้าพนักงานจดหมายเหตุ</t>
  </si>
  <si>
    <t xml:space="preserve">          เจ้าพนักงานประเมินราคาทรัพย์สิน</t>
  </si>
  <si>
    <t xml:space="preserve">          เจ้าพนักงานพัฒนาชุมชน</t>
  </si>
  <si>
    <t xml:space="preserve">          เจ้าพนักงานพัฒนาฝีมือแรงงาน</t>
  </si>
  <si>
    <t xml:space="preserve">          เจ้าพนักงานพัฒนาสังคม</t>
  </si>
  <si>
    <t xml:space="preserve">          เจ้าพนักงานพิพิธภัณฑ์</t>
  </si>
  <si>
    <t xml:space="preserve">          เจ้าพนักงานแรงงาน</t>
  </si>
  <si>
    <t xml:space="preserve">          เจ้าพนักงานวัฒนธรรม</t>
  </si>
  <si>
    <t xml:space="preserve">          เจ้าพนักงานห้องสมุด</t>
  </si>
  <si>
    <t xml:space="preserve">          เจ้าพนักงานอบรมและฝึกวิชาชีพ</t>
  </si>
  <si>
    <t xml:space="preserve">          อนุศาสนาจารย์</t>
  </si>
  <si>
    <t>สายงานที่มีจำนวนข้าราชการพลเรือนสามัญมากที่สุด 25 อันดับแรก</t>
  </si>
  <si>
    <t>อันดับ</t>
  </si>
  <si>
    <t>% ของข้าราชการทั้งหมด</t>
  </si>
  <si>
    <t>พยาบาลวิชาชีพ</t>
  </si>
  <si>
    <t>นายแพทย์</t>
  </si>
  <si>
    <t>นักวิชาการสาธารณสุข</t>
  </si>
  <si>
    <t>เจ้าพนักงานธุรการ</t>
  </si>
  <si>
    <t>เภสัชกร</t>
  </si>
  <si>
    <t>นักวิเคราะห์นโยบายและแผน</t>
  </si>
  <si>
    <t>เจ้าพนักงานสาธารณสุข</t>
  </si>
  <si>
    <t>เจ้าพนักงานการเงินและบัญชี</t>
  </si>
  <si>
    <t>เจ้าพนักงานปกครอง</t>
  </si>
  <si>
    <t>เจ้าพนักงานราชทัณฑ์</t>
  </si>
  <si>
    <t>ทันตแพทย์</t>
  </si>
  <si>
    <t>นักวิชาการส่งเสริมการเกษตร</t>
  </si>
  <si>
    <t>นิติกร</t>
  </si>
  <si>
    <t>นักจัดการงานทั่วไป</t>
  </si>
  <si>
    <t>เจ้าพนักงานเภสัชกรรม</t>
  </si>
  <si>
    <t>นักวิชาการพัฒนาชุมชน</t>
  </si>
  <si>
    <t>นักเทคนิคการแพทย์</t>
  </si>
  <si>
    <t>ผู้อำนวยการ</t>
  </si>
  <si>
    <t>นักวิชาการเงินและบัญชี</t>
  </si>
  <si>
    <t>นักตรวจสอบภาษี</t>
  </si>
  <si>
    <t>นายช่างโยธา</t>
  </si>
  <si>
    <t>เจ้าพนักงานสรรพากร</t>
  </si>
  <si>
    <t>นักทรัพยากรบุคคล</t>
  </si>
  <si>
    <t>เจ้าพนักงานทันตสาธารณสุข</t>
  </si>
  <si>
    <t>นักวิชาการคอมพิวเตอร์</t>
  </si>
  <si>
    <t xml:space="preserve">     (หน่วย : คน)</t>
  </si>
  <si>
    <t>จำแนกตามส่วนราชการ และการจัดระเบียบบริหารส่วนราชการ</t>
  </si>
  <si>
    <t>ข้าราชการพลเรือนสามัญ จำแนกตามส่วนราชการ และการจัดระเบียบบริหารส่วนราชการ</t>
  </si>
  <si>
    <t>% ส่วนภูมิภาค</t>
  </si>
  <si>
    <t>(หน่วย  :  คน)</t>
  </si>
  <si>
    <t>ข้าราชการพลเรือนสามัญในส่วนราชการต่าง ๆ ปีงบประมาณ พ.ศ. 2567</t>
  </si>
  <si>
    <t>จำแนกตามการจัดระเบียบบริหารราชการส่วนกลาง และส่วนภูมิภาค</t>
  </si>
  <si>
    <t>ภูมิภาค</t>
  </si>
  <si>
    <t>%ภูมิภาค</t>
  </si>
  <si>
    <t>จำนวนข้าราชการพลเรือนสามัญ ปีงบประมาณ พ.ศ. 2567 จำแนกตามส่วนราชการ และกลุ่มพื้นที่ปฏิบัติงาน</t>
  </si>
  <si>
    <t>จำนวนข้าราชการพลเรือนสามัญ ปีงบประมาณ พ.ศ. 2567 จำแนกตามพื้นที่ปฏิบัติงาน และส่วนราชการ</t>
  </si>
  <si>
    <t xml:space="preserve">       ต่างประเทศ</t>
  </si>
  <si>
    <t xml:space="preserve">       กรุงเทพมหานคร</t>
  </si>
  <si>
    <t xml:space="preserve">       นนทบุรี</t>
  </si>
  <si>
    <t xml:space="preserve">       ปทุมธานี</t>
  </si>
  <si>
    <t xml:space="preserve">       พระนครศรีอยุธยา</t>
  </si>
  <si>
    <t xml:space="preserve">       สระบุรี</t>
  </si>
  <si>
    <t xml:space="preserve">       อ่างทอง</t>
  </si>
  <si>
    <t xml:space="preserve">       ลพบุรี</t>
  </si>
  <si>
    <t xml:space="preserve">       ชัยนาท</t>
  </si>
  <si>
    <t xml:space="preserve">       สิงห์บุรี</t>
  </si>
  <si>
    <t xml:space="preserve">       สมุทรปราการ</t>
  </si>
  <si>
    <t xml:space="preserve">       ฉะเชิงเทรา</t>
  </si>
  <si>
    <t xml:space="preserve">       ปราจีนบุรี</t>
  </si>
  <si>
    <t xml:space="preserve">       นครนายก</t>
  </si>
  <si>
    <t xml:space="preserve">       สระแก้ว</t>
  </si>
  <si>
    <t xml:space="preserve">       ราชบุรี</t>
  </si>
  <si>
    <t xml:space="preserve">       กาญจนบุรี</t>
  </si>
  <si>
    <t xml:space="preserve">       สุพรรณบุรี</t>
  </si>
  <si>
    <t xml:space="preserve">       นครปฐม</t>
  </si>
  <si>
    <t xml:space="preserve">       สมุทรสาคร</t>
  </si>
  <si>
    <t xml:space="preserve">       สมุทรสงคราม</t>
  </si>
  <si>
    <t xml:space="preserve">       เพชรบุรี</t>
  </si>
  <si>
    <t xml:space="preserve">       ประจวบคีรีขันธ์</t>
  </si>
  <si>
    <t xml:space="preserve">       นครศรีธรรมราช</t>
  </si>
  <si>
    <t xml:space="preserve">       สุราษฎร์ธานี</t>
  </si>
  <si>
    <t xml:space="preserve">       ชุมพร</t>
  </si>
  <si>
    <t xml:space="preserve">       พัทลุง</t>
  </si>
  <si>
    <t xml:space="preserve">       กระบี่</t>
  </si>
  <si>
    <t xml:space="preserve">       พังงา</t>
  </si>
  <si>
    <t xml:space="preserve">       ภูเก็ต</t>
  </si>
  <si>
    <t xml:space="preserve">       ระนอง</t>
  </si>
  <si>
    <t xml:space="preserve">       ตรัง</t>
  </si>
  <si>
    <t xml:space="preserve">       สงขลา</t>
  </si>
  <si>
    <t xml:space="preserve">       สตูล</t>
  </si>
  <si>
    <t xml:space="preserve">       ปัตตานี</t>
  </si>
  <si>
    <t xml:space="preserve">       ยะลา</t>
  </si>
  <si>
    <t xml:space="preserve">       นราธิวาส</t>
  </si>
  <si>
    <t xml:space="preserve">       ชลบุรี</t>
  </si>
  <si>
    <t xml:space="preserve">       ระยอง</t>
  </si>
  <si>
    <t xml:space="preserve">       จันทบุรี</t>
  </si>
  <si>
    <t xml:space="preserve">       ตราด</t>
  </si>
  <si>
    <t>กลุ่มจังหวัดภาคตะวันออกเฉียงเหนือ ตอนบน กลุ่มที่ 1</t>
  </si>
  <si>
    <t xml:space="preserve">       หนองบัวลำภู</t>
  </si>
  <si>
    <t xml:space="preserve">       อุดรธานี</t>
  </si>
  <si>
    <t xml:space="preserve">       เลย</t>
  </si>
  <si>
    <t xml:space="preserve">       หนองคาย</t>
  </si>
  <si>
    <t xml:space="preserve">       บึงกาฬ</t>
  </si>
  <si>
    <t>กลุ่มจังหวัดภาคตะวันออกเฉียงเหนือ ตอนบน กลุ่มที่ 2</t>
  </si>
  <si>
    <t xml:space="preserve">       นครพนม</t>
  </si>
  <si>
    <t xml:space="preserve">       มุกดาหาร</t>
  </si>
  <si>
    <t xml:space="preserve">       สกลนคร</t>
  </si>
  <si>
    <t>กลุ่มจังหวัดภาคตะวันออกเฉียงเหนือ ตอนกลาง</t>
  </si>
  <si>
    <t xml:space="preserve">       ขอนแก่น</t>
  </si>
  <si>
    <t xml:space="preserve">       มหาสารคาม</t>
  </si>
  <si>
    <t xml:space="preserve">       ร้อยเอ็ด</t>
  </si>
  <si>
    <t xml:space="preserve">       กาฬสินธุ์</t>
  </si>
  <si>
    <t>กลุ่มจังหวัดภาคตะวันออกเฉียงเหนือ ตอนล่าง กลุ่มที่ 1</t>
  </si>
  <si>
    <t xml:space="preserve">       นครราชสีมา</t>
  </si>
  <si>
    <t xml:space="preserve">       บุรีรัมย์</t>
  </si>
  <si>
    <t xml:space="preserve">       สุรินทร์</t>
  </si>
  <si>
    <t xml:space="preserve">       ชัยภูมิ</t>
  </si>
  <si>
    <t>กลุ่มจังหวัดภาคตะวันออกเฉียงเหนือ ตอนล่าง กลุ่มที่ 2</t>
  </si>
  <si>
    <t xml:space="preserve">       ศรีสะเกษ</t>
  </si>
  <si>
    <t xml:space="preserve">       อุบลราชธานี</t>
  </si>
  <si>
    <t xml:space="preserve">       ยโสธร</t>
  </si>
  <si>
    <t xml:space="preserve">       อำนาจเจริญ</t>
  </si>
  <si>
    <t xml:space="preserve">       เชียงใหม่</t>
  </si>
  <si>
    <t xml:space="preserve">       ลำพูน</t>
  </si>
  <si>
    <t xml:space="preserve">       ลำปาง</t>
  </si>
  <si>
    <t xml:space="preserve">       แม่ฮ่องสอน</t>
  </si>
  <si>
    <t xml:space="preserve">       แพร่</t>
  </si>
  <si>
    <t xml:space="preserve">       น่าน</t>
  </si>
  <si>
    <t xml:space="preserve">       พะเยา</t>
  </si>
  <si>
    <t xml:space="preserve">       เชียงราย</t>
  </si>
  <si>
    <t xml:space="preserve">       อุตรดิตถ์</t>
  </si>
  <si>
    <t xml:space="preserve">       ตาก</t>
  </si>
  <si>
    <t xml:space="preserve">       สุโขทัย</t>
  </si>
  <si>
    <t xml:space="preserve">       พิษณุโลก</t>
  </si>
  <si>
    <t xml:space="preserve">       เพชรบูรณ์</t>
  </si>
  <si>
    <t xml:space="preserve">       นครสวรรค์</t>
  </si>
  <si>
    <t xml:space="preserve">       อุทัยธานี</t>
  </si>
  <si>
    <t xml:space="preserve">       กำแพงเพชร</t>
  </si>
  <si>
    <t xml:space="preserve">       พิจิตร</t>
  </si>
  <si>
    <t>จำนวนข้าราชการพลเรือนสามัญ ปีงบประมาณ พ.ศ. 2567 จำแนกตามพื้นที่ปฏิบัติงาน ประเภทตำแหน่ง และระดับตำแหน่ง</t>
  </si>
  <si>
    <t xml:space="preserve">        ต่างประเทศ</t>
  </si>
  <si>
    <t xml:space="preserve">        กรุงเทพมหานคร</t>
  </si>
  <si>
    <t xml:space="preserve">        นนทบุรี</t>
  </si>
  <si>
    <t xml:space="preserve">        ปทุมธานี</t>
  </si>
  <si>
    <t xml:space="preserve">        พระนครศรีอยุธยา</t>
  </si>
  <si>
    <t xml:space="preserve">        สระบุรี</t>
  </si>
  <si>
    <t xml:space="preserve">        อ่างทอง</t>
  </si>
  <si>
    <t xml:space="preserve">        ลพบุรี</t>
  </si>
  <si>
    <t xml:space="preserve">        ชัยนาท</t>
  </si>
  <si>
    <t xml:space="preserve">        สิงห์บุรี</t>
  </si>
  <si>
    <t xml:space="preserve">        สมุทรปราการ</t>
  </si>
  <si>
    <t xml:space="preserve">        ฉะเชิงเทรา</t>
  </si>
  <si>
    <t xml:space="preserve">        ปราจีนบุรี</t>
  </si>
  <si>
    <t xml:space="preserve">        นครนายก</t>
  </si>
  <si>
    <t xml:space="preserve">        สระแก้ว</t>
  </si>
  <si>
    <t xml:space="preserve">        ราชบุรี</t>
  </si>
  <si>
    <t xml:space="preserve">        กาญจนบุรี</t>
  </si>
  <si>
    <t xml:space="preserve">        สุพรรณบุรี</t>
  </si>
  <si>
    <t xml:space="preserve">        นครปฐม</t>
  </si>
  <si>
    <t xml:space="preserve">        สมุทรสาคร</t>
  </si>
  <si>
    <t xml:space="preserve">        สมุทรสงคราม</t>
  </si>
  <si>
    <t xml:space="preserve">        เพชรบุรี</t>
  </si>
  <si>
    <t xml:space="preserve">        ประจวบคีรีขันธ์</t>
  </si>
  <si>
    <t xml:space="preserve">        นครศรีธรรมราช</t>
  </si>
  <si>
    <t xml:space="preserve">        สุราษฎร์ธานี</t>
  </si>
  <si>
    <t xml:space="preserve">        ชุมพร</t>
  </si>
  <si>
    <t xml:space="preserve">        พัทลุง</t>
  </si>
  <si>
    <t xml:space="preserve">        กระบี่</t>
  </si>
  <si>
    <t xml:space="preserve">        พังงา</t>
  </si>
  <si>
    <t xml:space="preserve">        ภูเก็ต</t>
  </si>
  <si>
    <t xml:space="preserve">        ระนอง</t>
  </si>
  <si>
    <t xml:space="preserve">        ตรัง</t>
  </si>
  <si>
    <t xml:space="preserve">        สงขลา</t>
  </si>
  <si>
    <t xml:space="preserve">        สตูล</t>
  </si>
  <si>
    <t xml:space="preserve">        ปัตตานี</t>
  </si>
  <si>
    <t xml:space="preserve">        ยะลา</t>
  </si>
  <si>
    <t xml:space="preserve">        นราธิวาส</t>
  </si>
  <si>
    <t xml:space="preserve">        ชลบุรี</t>
  </si>
  <si>
    <t xml:space="preserve">        ระยอง</t>
  </si>
  <si>
    <t xml:space="preserve">        จันทบุรี</t>
  </si>
  <si>
    <t xml:space="preserve">        ตราด</t>
  </si>
  <si>
    <t xml:space="preserve">        หนองบัวลำภู</t>
  </si>
  <si>
    <t xml:space="preserve">        อุดรธานี</t>
  </si>
  <si>
    <t xml:space="preserve">        เลย</t>
  </si>
  <si>
    <t xml:space="preserve">        หนองคาย</t>
  </si>
  <si>
    <t xml:space="preserve">        บึงกาฬ</t>
  </si>
  <si>
    <t xml:space="preserve">        นครพนม</t>
  </si>
  <si>
    <t xml:space="preserve">        มุกดาหาร</t>
  </si>
  <si>
    <t xml:space="preserve">        สกลนคร</t>
  </si>
  <si>
    <t xml:space="preserve">        ขอนแก่น</t>
  </si>
  <si>
    <t xml:space="preserve">        มหาสารคาม</t>
  </si>
  <si>
    <t xml:space="preserve">        ร้อยเอ็ด</t>
  </si>
  <si>
    <t xml:space="preserve">        กาฬสินธุ์</t>
  </si>
  <si>
    <t xml:space="preserve">        นครราชสีมา</t>
  </si>
  <si>
    <t xml:space="preserve">        บุรีรัมย์</t>
  </si>
  <si>
    <t xml:space="preserve">        สุรินทร์</t>
  </si>
  <si>
    <t xml:space="preserve">        ชัยภูมิ</t>
  </si>
  <si>
    <t xml:space="preserve">        ศรีสะเกษ</t>
  </si>
  <si>
    <t xml:space="preserve">        อุบลราชธานี</t>
  </si>
  <si>
    <t xml:space="preserve">        ยโสธร</t>
  </si>
  <si>
    <t xml:space="preserve">        อำนาจเจริญ</t>
  </si>
  <si>
    <t xml:space="preserve">        เชียงใหม่</t>
  </si>
  <si>
    <t xml:space="preserve">        ลำพูน</t>
  </si>
  <si>
    <t xml:space="preserve">        ลำปาง</t>
  </si>
  <si>
    <t xml:space="preserve">        แม่ฮ่องสอน</t>
  </si>
  <si>
    <t xml:space="preserve">        แพร่</t>
  </si>
  <si>
    <t xml:space="preserve">        น่าน</t>
  </si>
  <si>
    <t xml:space="preserve">        พะเยา</t>
  </si>
  <si>
    <t xml:space="preserve">        เชียงราย</t>
  </si>
  <si>
    <t xml:space="preserve">        อุตรดิตถ์</t>
  </si>
  <si>
    <t xml:space="preserve">        ตาก</t>
  </si>
  <si>
    <t xml:space="preserve">        สุโขทัย</t>
  </si>
  <si>
    <t xml:space="preserve">        พิษณุโลก</t>
  </si>
  <si>
    <t xml:space="preserve">        เพชรบูรณ์</t>
  </si>
  <si>
    <t xml:space="preserve">        นครสวรรค์</t>
  </si>
  <si>
    <t xml:space="preserve">        อุทัยธานี</t>
  </si>
  <si>
    <t xml:space="preserve">        กำแพงเพชร</t>
  </si>
  <si>
    <t xml:space="preserve">        พิจิตร</t>
  </si>
  <si>
    <t>ข้าราชการพลเรือนสามัญในตำแหน่งระดับสูง ปีงบประมาณ พ.ศ. 2567 จำแนกตามเพศ</t>
  </si>
  <si>
    <t>ประเภทและระดับตำแหน่ง</t>
  </si>
  <si>
    <t>จำนวนข้าราชการ</t>
  </si>
  <si>
    <t xml:space="preserve">รวม    </t>
  </si>
  <si>
    <t xml:space="preserve">บส.    </t>
  </si>
  <si>
    <t xml:space="preserve">บต.    </t>
  </si>
  <si>
    <t xml:space="preserve">อส.    </t>
  </si>
  <si>
    <t xml:space="preserve">ทว.    </t>
  </si>
  <si>
    <t xml:space="preserve">ชช.    </t>
  </si>
  <si>
    <t>บต-บส</t>
  </si>
  <si>
    <t>ผู้ตรวจราชการสำนักนายกรัฐมนตรี</t>
  </si>
  <si>
    <t>นักบริหาร ปีงบประมาณ พ.ศ. 2567 จำแนกตามตำแหน่ง และระดับตำแหน่ง</t>
  </si>
  <si>
    <t>นักบริหาร ระดับสูง</t>
  </si>
  <si>
    <t xml:space="preserve">         ปลัดกระทรวง</t>
  </si>
  <si>
    <t xml:space="preserve">         อธิบดี / ผู้อำนวยการ / เลขาธิการ</t>
  </si>
  <si>
    <t xml:space="preserve">         รองปลัดกระทรวง / รองเลขาธิการ / รองผู้อำนวยการ</t>
  </si>
  <si>
    <t>นักบริหาร ระดับต้น</t>
  </si>
  <si>
    <t xml:space="preserve">         รองอธิบดี / รองเลขาธิการ / รองผู้อำนวยการ</t>
  </si>
  <si>
    <t>จำนวนนักบริหาร ปีงบประมาณ พ.ศ. 2567 จำแนกตามส่วนราชการ ระดับ และเพศ</t>
  </si>
  <si>
    <t>ระดับต้น</t>
  </si>
  <si>
    <t>ระดับสูง</t>
  </si>
  <si>
    <t>นักบริหารชายหญิง ปีงบประมาณ พ.ศ. 2567</t>
  </si>
  <si>
    <t>ปี</t>
  </si>
  <si>
    <t>บริหารระดับต้น - สูง</t>
  </si>
  <si>
    <t>บริหาร ระดับต้น</t>
  </si>
  <si>
    <t>บริหาร ระดับสูง</t>
  </si>
  <si>
    <t>จำนวนตำแหน่งว่าง และอัตราว่างของข้าราชการพลเรือนสามัญ ปีงบประมาณ พ.ศ. 2567</t>
  </si>
  <si>
    <t>ตำแหน่งว่าง</t>
  </si>
  <si>
    <t>%ตำแหน่งว่าง</t>
  </si>
  <si>
    <t>สำนักงานขับเคลื่อนการปฏิรูปประเทศ ยุทธศาสตร์ชาติ และการสร้างความสามัคคีปรองดอง</t>
  </si>
  <si>
    <t>จำนวนตำแหน่งว่าง จำแนกตามประเภทและระดับตำแหน่ง</t>
  </si>
  <si>
    <t>ประเภท/ระดับ ตำแหน่ง</t>
  </si>
  <si>
    <t>จำนวน (ตำแหน่ง)</t>
  </si>
  <si>
    <t>ระดับปฏิบัติงาน</t>
  </si>
  <si>
    <t>ระดับชำนาญงาน</t>
  </si>
  <si>
    <t>ระดับอาวุโส</t>
  </si>
  <si>
    <t>ระดับทักษะพิเศษ</t>
  </si>
  <si>
    <t>ระดับปฏิบัติการ</t>
  </si>
  <si>
    <t>ระดับชำนาญการ</t>
  </si>
  <si>
    <t>ระดับชำนาญการพิเศษ</t>
  </si>
  <si>
    <t>ระดับเชี่ยวชาญ</t>
  </si>
  <si>
    <t>ระดับทรงคุณวุฒิ</t>
  </si>
  <si>
    <t>ตำแหน่งในสายงานประเภทวิชาการและประเภททั่วไป ที่มีตำแหน่งว่างมากที่สุด 10 อันดับแรก</t>
  </si>
  <si>
    <t>ลำดับที่</t>
  </si>
  <si>
    <t>ชื่อตำแหน่งในสายงานประเภทวิชาการ</t>
  </si>
  <si>
    <t>จำนวน 
(ตำแหน่ง)</t>
  </si>
  <si>
    <t>ชื่อตำแหน่งในสายงานประเภททั่วไป</t>
  </si>
  <si>
    <t>เจ้าพนักงานพัสดุ</t>
  </si>
  <si>
    <t>นายช่างสำรวจ</t>
  </si>
  <si>
    <t>นายช่างไฟฟ้า</t>
  </si>
  <si>
    <t>นายช่างเครื่องกล</t>
  </si>
  <si>
    <t>การบรรจุข้าราชการพลเรือนสามัญใหม่ ปีงบประมาณ พ.ศ. 2567</t>
  </si>
  <si>
    <t xml:space="preserve">จำนวนข้าราชการพลเรือนสามัญบรรจุใหม่ ปีงบประมาณ พ.ศ. 2567 </t>
  </si>
  <si>
    <t>จำแนกตามส่วนราชการ และระดับการศึกษา</t>
  </si>
  <si>
    <t>%ป.ตรี ขึ้นไป</t>
  </si>
  <si>
    <t xml:space="preserve">ข้าราชการพลเรือนสามัญที่บรรจุในประเภทวิชาการและทั่วไป </t>
  </si>
  <si>
    <t>ปีงบประมาณ พ.ศ. 2567 จำแนกตามช่วงอายุ</t>
  </si>
  <si>
    <t>ช่วงอายุ บรรจุ</t>
  </si>
  <si>
    <t>อายุเฉลี่ยของข้าราชการพลเรือนสามัญ เมื่อเข้ารับการบรรจุ จำแนกตามกระทรวง</t>
  </si>
  <si>
    <t>กระทรวง</t>
  </si>
  <si>
    <t>อายุบรรจุเฉลี่ย</t>
  </si>
  <si>
    <t>อายุน้อยที่สุด</t>
  </si>
  <si>
    <t>อายุมากที่สุด</t>
  </si>
  <si>
    <t>ตำแหน่งในสายงานประเภทวิชาการและทั่วไป ที่บรรจุมากที่สุด 10 อันดับแรก ปีงบประมาณ พ.ศ. 2567</t>
  </si>
  <si>
    <t>ตำแหน่งในสายงานประเภทวิชาการและทั่วไป ที่บรรจุมากที่สุด 10 อันดับแรก</t>
  </si>
  <si>
    <t>นายช่างรังวัด</t>
  </si>
  <si>
    <t>เจ้าพนักงานสรรพสามิต</t>
  </si>
  <si>
    <t>เจ้าพนักงานขนส่ง</t>
  </si>
  <si>
    <t>เจ้าหน้าที่ปกครอง</t>
  </si>
  <si>
    <t>ส่วนราชการที่มีการบรรจุมากที่สุด 5 อันดับแรก ปีงบประมาณ พ.ศ. 2567</t>
  </si>
  <si>
    <t>การสูญเสียของข้าราชการพลเรือนสามัญ ปีงบประมาณ พ.ศ. 2567</t>
  </si>
  <si>
    <t>จำนวนข้าราชการพลเรือนสามัญที่สูญเสีย จำแนกตามส่วนราชการ
และประเภทการสูญเสีย ปีงบประมาณ พ.ศ. 2567</t>
  </si>
  <si>
    <t>ประเภทการสูญเสีย</t>
  </si>
  <si>
    <t>เกษียณอายุ</t>
  </si>
  <si>
    <t>ลาออก</t>
  </si>
  <si>
    <t>ออกด้วยเหตุผิดวินัย</t>
  </si>
  <si>
    <t>เสียชีวิต</t>
  </si>
  <si>
    <t>เปรียบเทียบการบรรจุ - สูญเสีย จำแนกตามกระทรวง ปีงบประมาณ พ.ศ. 2567</t>
  </si>
  <si>
    <t>บรรจุ</t>
  </si>
  <si>
    <t>สูญเสีย</t>
  </si>
  <si>
    <t>% สูญเสียต่อจำนวนข้าราชการ</t>
  </si>
  <si>
    <t>ประมาณการจำนวนข้าราชการพลเรือนสามัญที่จะเกษียณอายุในอีก 10 ปีข้างหน้า</t>
  </si>
  <si>
    <t>จำนวนข้าราชการพลเรือนสามัญที่จะเกษียณอายุในระยะ 10 ปีข้างหน้า</t>
  </si>
  <si>
    <t>ปีงบประมาณ พ.ศ.</t>
  </si>
  <si>
    <t>รวม
(คน)</t>
  </si>
  <si>
    <t xml:space="preserve">จำนวน (คน) </t>
  </si>
  <si>
    <t>ประเภท
ตำแหน่ง</t>
  </si>
  <si>
    <t>ตำแหน่งในสายงานประเภทวิชาการและทั่วไป ที่จะเกษียณอายุมากที่สุด 10 อันดับ ในระยะ 10 ปีข้างหน้า</t>
  </si>
  <si>
    <t>ตำแหน่งในสายงาน (ประเภทวิชาการ)
ที่จะเกษียณอายุมากที่สุด 10 อันดับ</t>
  </si>
  <si>
    <t>ตำแหน่งในสายงาน (ประเภททั่วไป)
ที่จะเกษียณอายุมากที่สุด 10 อันดับ</t>
  </si>
  <si>
    <t>นักวิชาการสรรพากร</t>
  </si>
  <si>
    <t>เจ้าพนักงานป่าไม้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</si>
</sst>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_-* #,##0_-;\-* #,##0_-;_-* &quot;-&quot;??_-;_-@_-"/>
    <numFmt numFmtId="165" formatCode="_-* #,##0.00_-;\-* #,##0.00_-;_-* &quot;-&quot;??_-;_-@_-"/>
    <numFmt numFmtId="166" formatCode="0.00\ \ &quot;ล้านคน&quot;"/>
    <numFmt numFmtId="167" formatCode="#,##0.00\ &quot;ล้านคน&quot;"/>
    <numFmt numFmtId="168" formatCode="#,##0\ &quot;คน&quot;"/>
    <numFmt numFmtId="169" formatCode="#,##0&quot; คน&quot;"/>
    <numFmt numFmtId="170" formatCode="0.0"/>
    <numFmt numFmtId="171" formatCode="0.0000"/>
    <numFmt numFmtId="172" formatCode="0.00000"/>
    <numFmt numFmtId="173" formatCode="0.000000"/>
    <numFmt numFmtId="174" formatCode="#,##0&quot;*&quot;"/>
    <numFmt numFmtId="175" formatCode="_-* #,##0_-;\-* #,##0_-;_-* &quot;&quot;??_-;_-@_-"/>
    <numFmt numFmtId="176" formatCode="0.0%"/>
    <numFmt numFmtId="177" formatCode="0.000"/>
    <numFmt numFmtId="178" formatCode="0.000%"/>
    <numFmt numFmtId="179" formatCode="[$-10409]#,##0;\(#,##0\)"/>
    <numFmt numFmtId="180" formatCode="[$-10409]#,##0.00;\(#,##0.00\)"/>
    <numFmt numFmtId="181" formatCode="_-* #,##0_-;\-* #,##0_-;_-* &quot;&quot;_-;_-@_-"/>
    <numFmt numFmtId="182" formatCode="#,##0.000"/>
    <numFmt numFmtId="183" formatCode="_-* #,##0.00_-;\-* #,##0.00_-;_-* &quot;&quot;_-;_-@_-"/>
    <numFmt numFmtId="184" formatCode="_-* #,##0.000_-;\-* #,##0.000_-;_-* &quot;-&quot;??_-;_-@_-"/>
    <numFmt numFmtId="185" formatCode="#,##0.0000"/>
    <numFmt numFmtId="186" formatCode="[$-10409]0.00;\(0.00\)"/>
    <numFmt numFmtId="187" formatCode="[$-10409]0.00"/>
    <numFmt numFmtId="188" formatCode="[$-10409]#,##0;\-#,##0"/>
    <numFmt numFmtId="189" formatCode="[$-10409]0;\(0\)"/>
    <numFmt numFmtId="190" formatCode="_(* #,##0_);_(* \(#,##0\);_(* &quot;-&quot;??_);_(@_)"/>
  </numFmts>
  <fonts count="1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8"/>
      <color theme="0"/>
      <name val="TH Sarabun New"/>
      <family val="2"/>
    </font>
    <font>
      <sz val="11"/>
      <color theme="1"/>
      <name val="TH Sarabun New"/>
      <family val="2"/>
    </font>
    <font>
      <sz val="14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8"/>
      <color theme="0" tint="-4.9989318521683403E-2"/>
      <name val="TH Sarabun New"/>
      <family val="2"/>
    </font>
    <font>
      <sz val="18"/>
      <color rgb="FFFF0000"/>
      <name val="TH Sarabun New"/>
      <family val="2"/>
    </font>
    <font>
      <sz val="16"/>
      <color rgb="FFFF0000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u/>
      <sz val="16"/>
      <color theme="10"/>
      <name val="TH Sarabun New"/>
      <family val="2"/>
    </font>
    <font>
      <sz val="16"/>
      <color rgb="FF008000"/>
      <name val="TH Sarabun New"/>
      <family val="2"/>
    </font>
    <font>
      <b/>
      <sz val="22"/>
      <color theme="0" tint="-4.9989318521683403E-2"/>
      <name val="TH Sarabun New"/>
      <family val="2"/>
    </font>
    <font>
      <sz val="22"/>
      <color theme="1"/>
      <name val="TH Sarabun New"/>
      <family val="2"/>
    </font>
    <font>
      <b/>
      <sz val="20"/>
      <color theme="0" tint="-4.9989318521683403E-2"/>
      <name val="TH Sarabun New"/>
      <family val="2"/>
    </font>
    <font>
      <sz val="16"/>
      <color theme="1"/>
      <name val="TH Sarabun New"/>
      <family val="2"/>
    </font>
    <font>
      <b/>
      <sz val="14"/>
      <color theme="1"/>
      <name val="TH Sarabun New"/>
      <family val="2"/>
    </font>
    <font>
      <sz val="14"/>
      <name val="TH Sarabun New"/>
      <family val="2"/>
    </font>
    <font>
      <sz val="12"/>
      <color rgb="FF000000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14"/>
      <color theme="0" tint="-4.9989318521683403E-2"/>
      <name val="TH Sarabun New"/>
      <family val="2"/>
    </font>
    <font>
      <b/>
      <sz val="14"/>
      <color theme="3" tint="-0.499984740745262"/>
      <name val="TH Sarabun New"/>
      <family val="2"/>
    </font>
    <font>
      <sz val="14"/>
      <color theme="1"/>
      <name val="TH SarabunPSK"/>
      <family val="2"/>
    </font>
    <font>
      <b/>
      <sz val="16"/>
      <color theme="3" tint="-0.499984740745262"/>
      <name val="TH Sarabun New"/>
      <family val="2"/>
    </font>
    <font>
      <b/>
      <sz val="16"/>
      <color theme="0"/>
      <name val="TH Sarabun New"/>
      <family val="2"/>
    </font>
    <font>
      <b/>
      <sz val="16"/>
      <color rgb="FFFF0000"/>
      <name val="TH Sarabun New"/>
      <family val="2"/>
    </font>
    <font>
      <b/>
      <i/>
      <sz val="16"/>
      <color rgb="FF000000"/>
      <name val="TH Sarabun New"/>
      <family val="2"/>
    </font>
    <font>
      <sz val="16"/>
      <color theme="3" tint="-0.499984740745262"/>
      <name val="TH Sarabun New"/>
      <family val="2"/>
    </font>
    <font>
      <b/>
      <sz val="16"/>
      <color rgb="FF000000"/>
      <name val="TH Sarabun New"/>
      <family val="2"/>
    </font>
    <font>
      <b/>
      <i/>
      <sz val="16"/>
      <color theme="3" tint="-0.499984740745262"/>
      <name val="TH Sarabun New"/>
      <family val="2"/>
    </font>
    <font>
      <sz val="16"/>
      <color theme="4" tint="-0.499984740745262"/>
      <name val="TH Sarabun New"/>
      <family val="2"/>
    </font>
    <font>
      <sz val="16"/>
      <color rgb="FF002060"/>
      <name val="TH Sarabun New"/>
      <family val="2"/>
    </font>
    <font>
      <b/>
      <sz val="20"/>
      <color theme="0"/>
      <name val="TH Sarabun New"/>
      <family val="2"/>
    </font>
    <font>
      <b/>
      <sz val="16"/>
      <color theme="0" tint="-4.9989318521683403E-2"/>
      <name val="TH Sarabun New"/>
      <family val="2"/>
    </font>
    <font>
      <sz val="15"/>
      <name val="TH Sarabun New"/>
      <family val="2"/>
    </font>
    <font>
      <b/>
      <sz val="20"/>
      <color theme="0" tint="-4.9989318521683403E-2"/>
      <name val="TH SarabunPSK"/>
      <family val="2"/>
    </font>
    <font>
      <sz val="16"/>
      <name val="TH SarabunPSK"/>
      <family val="2"/>
    </font>
    <font>
      <b/>
      <sz val="26"/>
      <color theme="0"/>
      <name val="TH SarabunPSK"/>
      <family val="2"/>
    </font>
    <font>
      <b/>
      <sz val="18"/>
      <color theme="0"/>
      <name val="TH SarabunPSK"/>
      <family val="2"/>
    </font>
    <font>
      <b/>
      <sz val="16"/>
      <name val="TH SarabunPSK"/>
      <family val="2"/>
    </font>
    <font>
      <sz val="16"/>
      <color rgb="FF000000"/>
      <name val="TH SarabunPSK"/>
      <family val="2"/>
    </font>
    <font>
      <sz val="16"/>
      <color rgb="FFFF0000"/>
      <name val="TH SarabunPSK"/>
      <family val="2"/>
    </font>
    <font>
      <sz val="18"/>
      <color theme="0"/>
      <name val="TH Sarabun New"/>
      <family val="2"/>
    </font>
    <font>
      <sz val="18"/>
      <name val="TH Sarabun New"/>
      <family val="2"/>
    </font>
    <font>
      <sz val="16"/>
      <color theme="0"/>
      <name val="TH Sarabun New"/>
      <family val="2"/>
    </font>
    <font>
      <sz val="16"/>
      <color indexed="17"/>
      <name val="TH Sarabun New"/>
      <family val="2"/>
    </font>
    <font>
      <sz val="15"/>
      <color rgb="FF000000"/>
      <name val="TH Sarabun New"/>
      <family val="2"/>
    </font>
    <font>
      <sz val="16"/>
      <color rgb="FFC00000"/>
      <name val="TH Sarabun New"/>
      <family val="2"/>
    </font>
    <font>
      <vertAlign val="superscript"/>
      <sz val="16"/>
      <name val="TH Sarabun New"/>
      <family val="2"/>
    </font>
    <font>
      <b/>
      <sz val="16"/>
      <color rgb="FFC00000"/>
      <name val="TH Sarabun New"/>
      <family val="2"/>
    </font>
    <font>
      <vertAlign val="superscript"/>
      <sz val="16"/>
      <color rgb="FF000000"/>
      <name val="TH Sarabun New"/>
      <family val="2"/>
    </font>
    <font>
      <sz val="16"/>
      <color indexed="10"/>
      <name val="TH Sarabun New"/>
      <family val="2"/>
    </font>
    <font>
      <sz val="16"/>
      <color indexed="12"/>
      <name val="TH Sarabun New"/>
      <family val="2"/>
    </font>
    <font>
      <sz val="14"/>
      <name val="AngsanaUPC"/>
      <family val="1"/>
    </font>
    <font>
      <sz val="16"/>
      <color rgb="FF4281A4"/>
      <name val="TH Sarabun New"/>
      <family val="2"/>
    </font>
    <font>
      <b/>
      <sz val="16"/>
      <color rgb="FF4281A4"/>
      <name val="TH Sarabun New"/>
      <family val="2"/>
    </font>
    <font>
      <b/>
      <sz val="14"/>
      <name val="TH Sarabun New"/>
      <family val="2"/>
    </font>
    <font>
      <b/>
      <sz val="14"/>
      <color rgb="FFC00000"/>
      <name val="TH Sarabun New"/>
      <family val="2"/>
    </font>
    <font>
      <sz val="14"/>
      <color rgb="FF000000"/>
      <name val="TH Sarabun New"/>
      <family val="2"/>
    </font>
    <font>
      <vertAlign val="superscript"/>
      <sz val="16"/>
      <color theme="1"/>
      <name val="TH Sarabun New"/>
      <family val="2"/>
    </font>
    <font>
      <b/>
      <sz val="15"/>
      <name val="TH Sarabun New"/>
      <family val="2"/>
    </font>
    <font>
      <sz val="14"/>
      <color theme="5" tint="-0.249977111117893"/>
      <name val="TH Sarabun New"/>
      <family val="2"/>
    </font>
    <font>
      <sz val="16"/>
      <color theme="5" tint="-0.249977111117893"/>
      <name val="TH Sarabun New"/>
      <family val="2"/>
    </font>
    <font>
      <b/>
      <sz val="16"/>
      <color theme="5" tint="-0.249977111117893"/>
      <name val="TH Sarabun New"/>
      <family val="2"/>
    </font>
    <font>
      <b/>
      <i/>
      <sz val="16"/>
      <color theme="5" tint="-0.249977111117893"/>
      <name val="TH Sarabun New"/>
      <family val="2"/>
    </font>
    <font>
      <i/>
      <sz val="16"/>
      <color rgb="FFC00000"/>
      <name val="TH Sarabun New"/>
      <family val="2"/>
    </font>
    <font>
      <i/>
      <sz val="16"/>
      <name val="TH Sarabun New"/>
      <family val="2"/>
    </font>
    <font>
      <b/>
      <i/>
      <sz val="16"/>
      <color rgb="FFFF0000"/>
      <name val="TH Sarabun New"/>
      <family val="2"/>
    </font>
    <font>
      <b/>
      <sz val="28"/>
      <color theme="0"/>
      <name val="TH Sarabun New"/>
      <family val="2"/>
    </font>
    <font>
      <b/>
      <vertAlign val="superscript"/>
      <sz val="16"/>
      <name val="TH Sarabun New"/>
      <family val="2"/>
    </font>
    <font>
      <sz val="20"/>
      <color rgb="FF000000"/>
      <name val="TH Sarabun New"/>
      <family val="2"/>
    </font>
    <font>
      <sz val="14"/>
      <name val="Angsana New"/>
      <family val="1"/>
    </font>
    <font>
      <b/>
      <sz val="15"/>
      <name val="TH SarabunPSK"/>
      <family val="2"/>
    </font>
    <font>
      <sz val="10"/>
      <name val="MS Sans Serif"/>
      <family val="2"/>
      <charset val="222"/>
    </font>
    <font>
      <b/>
      <sz val="18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5.5"/>
      <name val="TH Sarabun New"/>
      <family val="2"/>
    </font>
    <font>
      <b/>
      <sz val="20"/>
      <color theme="0"/>
      <name val="TH SarabunPSK"/>
      <family val="2"/>
    </font>
    <font>
      <sz val="18"/>
      <color theme="0"/>
      <name val="TH SarabunPSK"/>
      <family val="2"/>
    </font>
    <font>
      <b/>
      <sz val="14"/>
      <color rgb="FF000000"/>
      <name val="TH SarabunPSK"/>
      <family val="2"/>
    </font>
    <font>
      <b/>
      <sz val="14"/>
      <color rgb="FF000000"/>
      <name val="TH Sarabun New"/>
      <family val="2"/>
    </font>
    <font>
      <sz val="16"/>
      <color theme="0" tint="-4.9989318521683403E-2"/>
      <name val="TH Sarabun New"/>
      <family val="2"/>
    </font>
    <font>
      <sz val="16"/>
      <color indexed="8"/>
      <name val="TH Sarabun New"/>
      <family val="2"/>
    </font>
    <font>
      <sz val="14"/>
      <color indexed="8"/>
      <name val="TH Sarabun New"/>
      <family val="2"/>
    </font>
    <font>
      <b/>
      <sz val="13.5"/>
      <color rgb="FF000000"/>
      <name val="TH Sarabun New"/>
      <family val="2"/>
    </font>
    <font>
      <sz val="13.5"/>
      <color rgb="FF000000"/>
      <name val="TH Sarabun New"/>
      <family val="2"/>
    </font>
    <font>
      <sz val="13.5"/>
      <name val="TH Sarabun New"/>
      <family val="2"/>
    </font>
    <font>
      <sz val="13.5"/>
      <color indexed="8"/>
      <name val="TH Sarabun New"/>
      <family val="2"/>
    </font>
    <font>
      <b/>
      <sz val="14"/>
      <color indexed="8"/>
      <name val="TH Sarabun New"/>
      <family val="2"/>
    </font>
    <font>
      <sz val="13"/>
      <name val="TH Sarabun New"/>
      <family val="2"/>
    </font>
    <font>
      <sz val="13"/>
      <color indexed="8"/>
      <name val="TH Sarabun New"/>
      <family val="2"/>
    </font>
    <font>
      <b/>
      <sz val="18"/>
      <color theme="0" tint="-4.9989318521683403E-2"/>
      <name val="TH SarabunPSK"/>
      <family val="2"/>
    </font>
    <font>
      <b/>
      <sz val="14"/>
      <color theme="1"/>
      <name val="TH SarabunPSK"/>
      <family val="2"/>
    </font>
    <font>
      <b/>
      <sz val="14"/>
      <color indexed="8"/>
      <name val="TH SarabunPSK"/>
      <family val="2"/>
    </font>
    <font>
      <b/>
      <sz val="16"/>
      <color indexed="8"/>
      <name val="TH Sarabun New"/>
      <family val="2"/>
    </font>
    <font>
      <b/>
      <sz val="16"/>
      <color indexed="8"/>
      <name val="TH SarabunPSK"/>
      <family val="2"/>
    </font>
    <font>
      <sz val="16"/>
      <color theme="1"/>
      <name val="TH Sarabun New"/>
      <family val="2"/>
      <charset val="222"/>
    </font>
    <font>
      <sz val="10"/>
      <name val="TH Sarabun New"/>
      <family val="2"/>
    </font>
    <font>
      <sz val="14"/>
      <color indexed="8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name val="TH Sarabun New"/>
      <family val="2"/>
    </font>
    <font>
      <sz val="11"/>
      <color theme="1"/>
      <name val="Calibri"/>
      <family val="2"/>
      <charset val="222"/>
      <scheme val="minor"/>
    </font>
    <font>
      <sz val="12"/>
      <name val="TH Sarabun New"/>
      <family val="2"/>
    </font>
    <font>
      <b/>
      <sz val="20"/>
      <color theme="1"/>
      <name val="TH Sarabun New"/>
      <family val="2"/>
    </font>
  </fonts>
  <fills count="32">
    <fill>
      <patternFill patternType="none"/>
    </fill>
    <fill>
      <patternFill patternType="gray125"/>
    </fill>
    <fill>
      <patternFill patternType="solid">
        <fgColor rgb="FF54A3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8C4D1"/>
        <bgColor indexed="64"/>
      </patternFill>
    </fill>
    <fill>
      <patternFill patternType="solid">
        <fgColor rgb="FFB6E0E2"/>
        <bgColor indexed="64"/>
      </patternFill>
    </fill>
    <fill>
      <patternFill patternType="solid">
        <fgColor rgb="FFB6E0E2"/>
        <bgColor rgb="FF000000"/>
      </patternFill>
    </fill>
    <fill>
      <patternFill patternType="solid">
        <fgColor rgb="FF4281A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FC0A9"/>
        <bgColor indexed="64"/>
      </patternFill>
    </fill>
    <fill>
      <patternFill patternType="solid">
        <fgColor rgb="FFDDEFE3"/>
        <bgColor indexed="64"/>
      </patternFill>
    </fill>
    <fill>
      <patternFill patternType="solid">
        <fgColor rgb="FF88C4D1"/>
        <bgColor rgb="FF000000"/>
      </patternFill>
    </fill>
    <fill>
      <patternFill patternType="solid">
        <fgColor rgb="FF54A3BC"/>
        <bgColor indexed="0"/>
      </patternFill>
    </fill>
    <fill>
      <patternFill patternType="solid">
        <fgColor rgb="FF88C4D1"/>
        <bgColor indexed="0"/>
      </patternFill>
    </fill>
    <fill>
      <patternFill patternType="solid">
        <fgColor rgb="FFDAEEF3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4A3BC"/>
        <bgColor rgb="FF000000"/>
      </patternFill>
    </fill>
  </fills>
  <borders count="9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dotted">
        <color rgb="FFC8D5B9"/>
      </bottom>
      <diagonal/>
    </border>
    <border>
      <left/>
      <right style="thin">
        <color theme="1"/>
      </right>
      <top style="thin">
        <color auto="1"/>
      </top>
      <bottom style="dotted">
        <color rgb="FFC8D5B9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dotted">
        <color rgb="FFC8D5B9"/>
      </bottom>
      <diagonal/>
    </border>
    <border>
      <left style="thin">
        <color auto="1"/>
      </left>
      <right/>
      <top style="dotted">
        <color rgb="FFC8D5B9"/>
      </top>
      <bottom style="dotted">
        <color rgb="FFC8D5B9"/>
      </bottom>
      <diagonal/>
    </border>
    <border>
      <left/>
      <right style="thin">
        <color theme="1"/>
      </right>
      <top style="dotted">
        <color rgb="FFC8D5B9"/>
      </top>
      <bottom style="dotted">
        <color rgb="FFC8D5B9"/>
      </bottom>
      <diagonal/>
    </border>
    <border>
      <left style="thin">
        <color theme="1"/>
      </left>
      <right style="thin">
        <color theme="1"/>
      </right>
      <top style="dotted">
        <color rgb="FFC8D5B9"/>
      </top>
      <bottom style="dotted">
        <color rgb="FFC8D5B9"/>
      </bottom>
      <diagonal/>
    </border>
    <border>
      <left style="thin">
        <color theme="1"/>
      </left>
      <right style="thin">
        <color indexed="64"/>
      </right>
      <top style="dotted">
        <color rgb="FFC8D5B9"/>
      </top>
      <bottom style="dotted">
        <color rgb="FFC8D5B9"/>
      </bottom>
      <diagonal/>
    </border>
    <border>
      <left style="thin">
        <color indexed="64"/>
      </left>
      <right style="thin">
        <color theme="1"/>
      </right>
      <top style="dotted">
        <color rgb="FFC8D5B9"/>
      </top>
      <bottom style="dotted">
        <color rgb="FFC8D5B9"/>
      </bottom>
      <diagonal/>
    </border>
    <border>
      <left style="thin">
        <color auto="1"/>
      </left>
      <right/>
      <top style="dotted">
        <color rgb="FFC8D5B9"/>
      </top>
      <bottom style="thin">
        <color indexed="64"/>
      </bottom>
      <diagonal/>
    </border>
    <border>
      <left/>
      <right style="thin">
        <color theme="1"/>
      </right>
      <top style="dotted">
        <color rgb="FFC8D5B9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tted">
        <color rgb="FFC8D5B9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dotted">
        <color rgb="FFC8D5B9"/>
      </top>
      <bottom style="thin">
        <color indexed="64"/>
      </bottom>
      <diagonal/>
    </border>
    <border>
      <left style="thin">
        <color indexed="64"/>
      </left>
      <right/>
      <top/>
      <bottom style="dotted">
        <color rgb="FFC8D5B9"/>
      </bottom>
      <diagonal/>
    </border>
    <border>
      <left/>
      <right/>
      <top/>
      <bottom style="dotted">
        <color rgb="FFC8D5B9"/>
      </bottom>
      <diagonal/>
    </border>
    <border>
      <left style="thin">
        <color theme="1"/>
      </left>
      <right style="thin">
        <color theme="1"/>
      </right>
      <top/>
      <bottom style="dotted">
        <color rgb="FFC8D5B9"/>
      </bottom>
      <diagonal/>
    </border>
    <border>
      <left style="thin">
        <color theme="1"/>
      </left>
      <right style="thin">
        <color indexed="64"/>
      </right>
      <top/>
      <bottom style="dotted">
        <color rgb="FFC8D5B9"/>
      </bottom>
      <diagonal/>
    </border>
    <border>
      <left/>
      <right/>
      <top style="dotted">
        <color rgb="FFC8D5B9"/>
      </top>
      <bottom style="dotted">
        <color rgb="FFC8D5B9"/>
      </bottom>
      <diagonal/>
    </border>
    <border>
      <left/>
      <right/>
      <top style="dotted">
        <color rgb="FFC8D5B9"/>
      </top>
      <bottom style="thin">
        <color indexed="64"/>
      </bottom>
      <diagonal/>
    </border>
    <border>
      <left style="thin">
        <color indexed="64"/>
      </left>
      <right/>
      <top style="dotted">
        <color rgb="FFC8D5B9"/>
      </top>
      <bottom style="thin">
        <color theme="1"/>
      </bottom>
      <diagonal/>
    </border>
    <border>
      <left/>
      <right/>
      <top style="dotted">
        <color rgb="FFC8D5B9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tted">
        <color rgb="FFC8D5B9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dotted">
        <color rgb="FFC8D5B9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dotted">
        <color rgb="FFC8D5B9"/>
      </bottom>
      <diagonal/>
    </border>
    <border>
      <left style="thin">
        <color auto="1"/>
      </left>
      <right style="thin">
        <color auto="1"/>
      </right>
      <top style="dotted">
        <color rgb="FFC8D5B9"/>
      </top>
      <bottom style="dotted">
        <color rgb="FFC8D5B9"/>
      </bottom>
      <diagonal/>
    </border>
    <border>
      <left/>
      <right style="thin">
        <color auto="1"/>
      </right>
      <top style="dotted">
        <color rgb="FFC8D5B9"/>
      </top>
      <bottom style="dotted">
        <color rgb="FFC8D5B9"/>
      </bottom>
      <diagonal/>
    </border>
    <border>
      <left/>
      <right style="thin">
        <color indexed="64"/>
      </right>
      <top style="dotted">
        <color rgb="FFC8D5B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C8D5B9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7" fillId="0" borderId="0"/>
    <xf numFmtId="0" fontId="75" fillId="0" borderId="0"/>
    <xf numFmtId="0" fontId="2" fillId="0" borderId="0"/>
    <xf numFmtId="0" fontId="75" fillId="0" borderId="0"/>
    <xf numFmtId="0" fontId="57" fillId="0" borderId="0"/>
    <xf numFmtId="0" fontId="77" fillId="0" borderId="0"/>
    <xf numFmtId="0" fontId="57" fillId="0" borderId="0"/>
    <xf numFmtId="0" fontId="7" fillId="0" borderId="0"/>
    <xf numFmtId="0" fontId="7" fillId="0" borderId="0"/>
    <xf numFmtId="0" fontId="101" fillId="0" borderId="0"/>
    <xf numFmtId="0" fontId="104" fillId="0" borderId="0"/>
    <xf numFmtId="0" fontId="104" fillId="0" borderId="0"/>
    <xf numFmtId="43" fontId="1" fillId="0" borderId="0" applyFont="0" applyFill="0" applyBorder="0" applyAlignment="0" applyProtection="0"/>
    <xf numFmtId="0" fontId="75" fillId="0" borderId="0"/>
    <xf numFmtId="9" fontId="107" fillId="0" borderId="0" applyFont="0" applyFill="0" applyBorder="0" applyAlignment="0" applyProtection="0"/>
    <xf numFmtId="165" fontId="107" fillId="0" borderId="0" applyFont="0" applyFill="0" applyBorder="0" applyAlignment="0" applyProtection="0"/>
  </cellStyleXfs>
  <cellXfs count="1994">
    <xf numFmtId="0" fontId="0" fillId="0" borderId="0" xfId="0"/>
    <xf numFmtId="0" fontId="4" fillId="0" borderId="0" xfId="0" applyFont="1"/>
    <xf numFmtId="10" fontId="4" fillId="0" borderId="0" xfId="2" applyNumberFormat="1" applyFont="1"/>
    <xf numFmtId="2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 vertical="top" wrapText="1" readingOrder="1"/>
    </xf>
    <xf numFmtId="0" fontId="3" fillId="0" borderId="0" xfId="5" applyFont="1" applyAlignment="1">
      <alignment vertical="center"/>
    </xf>
    <xf numFmtId="0" fontId="9" fillId="0" borderId="0" xfId="5" applyFont="1"/>
    <xf numFmtId="0" fontId="10" fillId="0" borderId="0" xfId="5" applyFont="1"/>
    <xf numFmtId="0" fontId="11" fillId="3" borderId="0" xfId="5" applyFont="1" applyFill="1"/>
    <xf numFmtId="0" fontId="12" fillId="3" borderId="0" xfId="5" applyFont="1" applyFill="1" applyAlignment="1">
      <alignment horizontal="left"/>
    </xf>
    <xf numFmtId="0" fontId="12" fillId="3" borderId="0" xfId="5" applyFont="1" applyFill="1"/>
    <xf numFmtId="49" fontId="11" fillId="3" borderId="0" xfId="5" applyNumberFormat="1" applyFont="1" applyFill="1" applyAlignment="1">
      <alignment horizontal="right"/>
    </xf>
    <xf numFmtId="49" fontId="13" fillId="3" borderId="0" xfId="4" applyNumberFormat="1" applyFont="1" applyFill="1" applyAlignment="1">
      <alignment horizontal="right"/>
    </xf>
    <xf numFmtId="0" fontId="13" fillId="3" borderId="0" xfId="4" applyFont="1" applyFill="1" applyAlignment="1">
      <alignment horizontal="right"/>
    </xf>
    <xf numFmtId="0" fontId="13" fillId="3" borderId="0" xfId="4" applyFont="1" applyFill="1"/>
    <xf numFmtId="0" fontId="5" fillId="0" borderId="0" xfId="5" applyFont="1"/>
    <xf numFmtId="0" fontId="10" fillId="3" borderId="0" xfId="5" applyFont="1" applyFill="1"/>
    <xf numFmtId="0" fontId="11" fillId="3" borderId="0" xfId="5" applyFont="1" applyFill="1" applyAlignment="1">
      <alignment horizontal="center" vertical="top" wrapText="1" readingOrder="1"/>
    </xf>
    <xf numFmtId="0" fontId="13" fillId="3" borderId="0" xfId="4" applyFont="1" applyFill="1" applyBorder="1" applyAlignment="1">
      <alignment horizontal="right"/>
    </xf>
    <xf numFmtId="0" fontId="8" fillId="0" borderId="0" xfId="5" applyFont="1" applyAlignment="1">
      <alignment horizontal="center" vertical="center"/>
    </xf>
    <xf numFmtId="0" fontId="14" fillId="0" borderId="0" xfId="5" applyFont="1"/>
    <xf numFmtId="0" fontId="14" fillId="3" borderId="0" xfId="5" applyFont="1" applyFill="1"/>
    <xf numFmtId="0" fontId="12" fillId="0" borderId="0" xfId="5" applyFont="1"/>
    <xf numFmtId="0" fontId="11" fillId="0" borderId="0" xfId="5" applyFont="1"/>
    <xf numFmtId="0" fontId="10" fillId="0" borderId="0" xfId="5" applyFont="1" applyAlignment="1">
      <alignment vertical="center"/>
    </xf>
    <xf numFmtId="0" fontId="10" fillId="3" borderId="0" xfId="5" applyFont="1" applyFill="1" applyAlignment="1">
      <alignment vertical="center"/>
    </xf>
    <xf numFmtId="0" fontId="11" fillId="3" borderId="0" xfId="5" applyFont="1" applyFill="1" applyAlignment="1">
      <alignment vertical="center"/>
    </xf>
    <xf numFmtId="0" fontId="11" fillId="3" borderId="0" xfId="5" applyFont="1" applyFill="1" applyAlignment="1">
      <alignment horizontal="left" vertical="center"/>
    </xf>
    <xf numFmtId="0" fontId="16" fillId="0" borderId="0" xfId="0" applyFont="1"/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0" fontId="19" fillId="0" borderId="0" xfId="0" applyFont="1" applyAlignment="1">
      <alignment vertical="center"/>
    </xf>
    <xf numFmtId="164" fontId="19" fillId="0" borderId="0" xfId="1" applyNumberFormat="1" applyFont="1" applyFill="1" applyAlignment="1">
      <alignment vertical="center"/>
    </xf>
    <xf numFmtId="164" fontId="5" fillId="0" borderId="0" xfId="1" applyNumberFormat="1" applyFont="1"/>
    <xf numFmtId="0" fontId="12" fillId="0" borderId="0" xfId="0" applyFont="1" applyAlignment="1">
      <alignment horizontal="center"/>
    </xf>
    <xf numFmtId="0" fontId="18" fillId="0" borderId="4" xfId="0" applyFont="1" applyBorder="1"/>
    <xf numFmtId="0" fontId="11" fillId="0" borderId="0" xfId="0" applyFont="1"/>
    <xf numFmtId="164" fontId="20" fillId="0" borderId="0" xfId="1" applyNumberFormat="1" applyFont="1"/>
    <xf numFmtId="0" fontId="21" fillId="0" borderId="6" xfId="0" applyFont="1" applyBorder="1" applyAlignment="1">
      <alignment horizontal="left"/>
    </xf>
    <xf numFmtId="0" fontId="17" fillId="0" borderId="7" xfId="0" applyFont="1" applyBorder="1" applyAlignment="1">
      <alignment horizontal="center"/>
    </xf>
    <xf numFmtId="0" fontId="18" fillId="0" borderId="7" xfId="0" applyFont="1" applyBorder="1"/>
    <xf numFmtId="0" fontId="17" fillId="0" borderId="8" xfId="0" applyFont="1" applyBorder="1" applyAlignment="1">
      <alignment horizontal="center"/>
    </xf>
    <xf numFmtId="164" fontId="19" fillId="0" borderId="0" xfId="1" applyNumberFormat="1" applyFont="1"/>
    <xf numFmtId="0" fontId="22" fillId="0" borderId="0" xfId="0" applyFont="1"/>
    <xf numFmtId="0" fontId="20" fillId="0" borderId="0" xfId="0" applyFont="1"/>
    <xf numFmtId="0" fontId="18" fillId="0" borderId="0" xfId="0" applyFont="1" applyAlignment="1">
      <alignment horizontal="center" vertical="top" wrapText="1" readingOrder="1"/>
    </xf>
    <xf numFmtId="0" fontId="12" fillId="0" borderId="0" xfId="5" applyFont="1" applyAlignment="1">
      <alignment vertical="center"/>
    </xf>
    <xf numFmtId="0" fontId="23" fillId="0" borderId="0" xfId="5" applyFont="1" applyAlignment="1">
      <alignment vertical="center"/>
    </xf>
    <xf numFmtId="0" fontId="24" fillId="2" borderId="9" xfId="0" applyFont="1" applyFill="1" applyBorder="1" applyAlignment="1">
      <alignment horizontal="center" vertical="center"/>
    </xf>
    <xf numFmtId="164" fontId="24" fillId="2" borderId="10" xfId="1" applyNumberFormat="1" applyFont="1" applyFill="1" applyBorder="1" applyAlignment="1">
      <alignment horizontal="right" vertical="center"/>
    </xf>
    <xf numFmtId="165" fontId="24" fillId="2" borderId="11" xfId="1" applyFont="1" applyFill="1" applyBorder="1" applyAlignment="1">
      <alignment horizontal="right" vertical="center"/>
    </xf>
    <xf numFmtId="0" fontId="24" fillId="2" borderId="12" xfId="0" applyFont="1" applyFill="1" applyBorder="1" applyAlignment="1">
      <alignment horizontal="center" vertical="center"/>
    </xf>
    <xf numFmtId="164" fontId="24" fillId="2" borderId="13" xfId="1" applyNumberFormat="1" applyFont="1" applyFill="1" applyBorder="1" applyAlignment="1">
      <alignment vertical="center"/>
    </xf>
    <xf numFmtId="165" fontId="24" fillId="2" borderId="0" xfId="1" applyFont="1" applyFill="1" applyBorder="1" applyAlignment="1">
      <alignment horizontal="center" vertical="center"/>
    </xf>
    <xf numFmtId="0" fontId="5" fillId="0" borderId="5" xfId="0" applyFont="1" applyBorder="1"/>
    <xf numFmtId="0" fontId="25" fillId="5" borderId="12" xfId="0" applyFont="1" applyFill="1" applyBorder="1" applyAlignment="1">
      <alignment vertical="center"/>
    </xf>
    <xf numFmtId="164" fontId="25" fillId="5" borderId="13" xfId="1" applyNumberFormat="1" applyFont="1" applyFill="1" applyBorder="1" applyAlignment="1">
      <alignment vertical="center"/>
    </xf>
    <xf numFmtId="165" fontId="25" fillId="5" borderId="0" xfId="1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 indent="1"/>
    </xf>
    <xf numFmtId="164" fontId="20" fillId="0" borderId="0" xfId="1" applyNumberFormat="1" applyFont="1" applyBorder="1" applyAlignment="1">
      <alignment vertical="center"/>
    </xf>
    <xf numFmtId="165" fontId="20" fillId="0" borderId="0" xfId="1" applyFont="1" applyBorder="1" applyAlignment="1">
      <alignment vertical="center"/>
    </xf>
    <xf numFmtId="0" fontId="20" fillId="0" borderId="4" xfId="0" applyFont="1" applyBorder="1" applyAlignment="1">
      <alignment horizontal="left" vertical="center" indent="1"/>
    </xf>
    <xf numFmtId="164" fontId="5" fillId="0" borderId="0" xfId="1" applyNumberFormat="1" applyFont="1" applyBorder="1" applyAlignment="1">
      <alignment vertical="center"/>
    </xf>
    <xf numFmtId="165" fontId="5" fillId="0" borderId="0" xfId="1" applyFont="1" applyBorder="1" applyAlignment="1">
      <alignment vertical="center"/>
    </xf>
    <xf numFmtId="2" fontId="18" fillId="0" borderId="0" xfId="0" applyNumberFormat="1" applyFont="1"/>
    <xf numFmtId="164" fontId="5" fillId="0" borderId="0" xfId="1" applyNumberFormat="1" applyFont="1" applyFill="1" applyBorder="1" applyAlignment="1">
      <alignment vertical="center"/>
    </xf>
    <xf numFmtId="1" fontId="18" fillId="0" borderId="0" xfId="0" applyNumberFormat="1" applyFont="1"/>
    <xf numFmtId="0" fontId="19" fillId="5" borderId="4" xfId="0" applyFont="1" applyFill="1" applyBorder="1" applyAlignment="1">
      <alignment vertical="center"/>
    </xf>
    <xf numFmtId="164" fontId="19" fillId="5" borderId="13" xfId="1" applyNumberFormat="1" applyFont="1" applyFill="1" applyBorder="1" applyAlignment="1">
      <alignment vertical="center"/>
    </xf>
    <xf numFmtId="164" fontId="18" fillId="0" borderId="0" xfId="1" applyNumberFormat="1" applyFont="1"/>
    <xf numFmtId="164" fontId="26" fillId="0" borderId="0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left" vertical="center" indent="1"/>
    </xf>
    <xf numFmtId="164" fontId="26" fillId="0" borderId="7" xfId="1" applyNumberFormat="1" applyFont="1" applyFill="1" applyBorder="1" applyAlignment="1">
      <alignment vertical="center"/>
    </xf>
    <xf numFmtId="165" fontId="20" fillId="0" borderId="7" xfId="1" applyFont="1" applyBorder="1" applyAlignment="1">
      <alignment horizontal="left" vertical="center" indent="1"/>
    </xf>
    <xf numFmtId="0" fontId="5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vertical="center"/>
    </xf>
    <xf numFmtId="164" fontId="5" fillId="0" borderId="0" xfId="1" applyNumberFormat="1" applyFont="1" applyFill="1" applyAlignment="1">
      <alignment vertical="center"/>
    </xf>
    <xf numFmtId="165" fontId="5" fillId="0" borderId="0" xfId="1" applyFont="1" applyAlignment="1">
      <alignment vertic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43" fontId="5" fillId="0" borderId="0" xfId="0" applyNumberFormat="1" applyFont="1" applyAlignment="1">
      <alignment horizontal="left"/>
    </xf>
    <xf numFmtId="10" fontId="18" fillId="0" borderId="0" xfId="2" applyNumberFormat="1" applyFont="1"/>
    <xf numFmtId="0" fontId="3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27" fillId="5" borderId="0" xfId="3" applyFont="1" applyFill="1" applyAlignment="1">
      <alignment vertical="center"/>
    </xf>
    <xf numFmtId="166" fontId="27" fillId="5" borderId="0" xfId="3" applyNumberFormat="1" applyFont="1" applyFill="1" applyAlignment="1">
      <alignment horizontal="right" vertical="center"/>
    </xf>
    <xf numFmtId="166" fontId="27" fillId="5" borderId="0" xfId="3" applyNumberFormat="1" applyFont="1" applyFill="1" applyAlignment="1">
      <alignment horizontal="center" vertical="center"/>
    </xf>
    <xf numFmtId="0" fontId="28" fillId="0" borderId="0" xfId="3" applyFont="1" applyAlignment="1">
      <alignment vertical="center"/>
    </xf>
    <xf numFmtId="165" fontId="29" fillId="0" borderId="0" xfId="1" applyFont="1" applyAlignment="1">
      <alignment vertical="center"/>
    </xf>
    <xf numFmtId="2" fontId="30" fillId="0" borderId="0" xfId="3" applyNumberFormat="1" applyFont="1" applyAlignment="1">
      <alignment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right" vertical="center"/>
    </xf>
    <xf numFmtId="0" fontId="32" fillId="0" borderId="0" xfId="3" applyFont="1" applyAlignment="1">
      <alignment vertical="center"/>
    </xf>
    <xf numFmtId="0" fontId="33" fillId="5" borderId="0" xfId="3" applyFont="1" applyFill="1" applyAlignment="1">
      <alignment vertical="center"/>
    </xf>
    <xf numFmtId="0" fontId="30" fillId="0" borderId="0" xfId="3" applyFont="1" applyAlignment="1">
      <alignment vertical="center"/>
    </xf>
    <xf numFmtId="0" fontId="31" fillId="5" borderId="0" xfId="3" applyFont="1" applyFill="1" applyAlignment="1">
      <alignment vertical="center"/>
    </xf>
    <xf numFmtId="0" fontId="31" fillId="5" borderId="0" xfId="3" quotePrefix="1" applyFont="1" applyFill="1" applyAlignment="1">
      <alignment vertical="center"/>
    </xf>
    <xf numFmtId="167" fontId="31" fillId="5" borderId="0" xfId="3" applyNumberFormat="1" applyFont="1" applyFill="1" applyAlignment="1">
      <alignment vertical="center"/>
    </xf>
    <xf numFmtId="167" fontId="11" fillId="5" borderId="0" xfId="3" applyNumberFormat="1" applyFont="1" applyFill="1" applyAlignment="1">
      <alignment horizontal="right" vertical="center"/>
    </xf>
    <xf numFmtId="167" fontId="11" fillId="5" borderId="0" xfId="3" applyNumberFormat="1" applyFont="1" applyFill="1" applyAlignment="1">
      <alignment horizontal="center" vertical="center"/>
    </xf>
    <xf numFmtId="0" fontId="23" fillId="0" borderId="0" xfId="3" applyFont="1" applyAlignment="1">
      <alignment vertical="center"/>
    </xf>
    <xf numFmtId="2" fontId="23" fillId="0" borderId="0" xfId="3" applyNumberFormat="1" applyFont="1" applyAlignment="1">
      <alignment vertical="center"/>
    </xf>
    <xf numFmtId="0" fontId="31" fillId="5" borderId="0" xfId="3" applyFont="1" applyFill="1" applyAlignment="1">
      <alignment horizontal="center" vertical="center"/>
    </xf>
    <xf numFmtId="164" fontId="23" fillId="0" borderId="0" xfId="3" applyNumberFormat="1" applyFont="1" applyAlignment="1">
      <alignment vertical="center"/>
    </xf>
    <xf numFmtId="43" fontId="23" fillId="0" borderId="0" xfId="3" applyNumberFormat="1" applyFont="1" applyAlignment="1">
      <alignment vertical="center"/>
    </xf>
    <xf numFmtId="164" fontId="11" fillId="0" borderId="0" xfId="1" applyNumberFormat="1" applyFont="1" applyAlignment="1">
      <alignment vertical="center"/>
    </xf>
    <xf numFmtId="168" fontId="27" fillId="6" borderId="0" xfId="0" applyNumberFormat="1" applyFont="1" applyFill="1" applyAlignment="1">
      <alignment horizontal="right" vertical="center"/>
    </xf>
    <xf numFmtId="168" fontId="27" fillId="6" borderId="0" xfId="0" applyNumberFormat="1" applyFont="1" applyFill="1" applyAlignment="1">
      <alignment horizontal="center" vertical="center"/>
    </xf>
    <xf numFmtId="164" fontId="32" fillId="0" borderId="0" xfId="1" applyNumberFormat="1" applyFont="1" applyAlignment="1">
      <alignment vertical="center"/>
    </xf>
    <xf numFmtId="0" fontId="11" fillId="5" borderId="0" xfId="3" quotePrefix="1" applyFont="1" applyFill="1" applyAlignment="1">
      <alignment vertical="center"/>
    </xf>
    <xf numFmtId="169" fontId="31" fillId="5" borderId="0" xfId="3" applyNumberFormat="1" applyFont="1" applyFill="1" applyAlignment="1">
      <alignment horizontal="right" vertical="center"/>
    </xf>
    <xf numFmtId="169" fontId="10" fillId="5" borderId="0" xfId="3" applyNumberFormat="1" applyFont="1" applyFill="1" applyAlignment="1">
      <alignment horizontal="right" vertical="center"/>
    </xf>
    <xf numFmtId="10" fontId="23" fillId="0" borderId="0" xfId="2" applyNumberFormat="1" applyFont="1" applyAlignment="1">
      <alignment vertical="center"/>
    </xf>
    <xf numFmtId="164" fontId="23" fillId="0" borderId="0" xfId="1" applyNumberFormat="1" applyFont="1" applyAlignment="1">
      <alignment vertical="center"/>
    </xf>
    <xf numFmtId="164" fontId="23" fillId="0" borderId="0" xfId="1" applyNumberFormat="1" applyFont="1" applyAlignment="1">
      <alignment horizontal="center" vertical="center"/>
    </xf>
    <xf numFmtId="0" fontId="31" fillId="5" borderId="0" xfId="3" applyFont="1" applyFill="1" applyAlignment="1">
      <alignment horizontal="center" vertical="top" wrapText="1" readingOrder="1"/>
    </xf>
    <xf numFmtId="0" fontId="34" fillId="5" borderId="0" xfId="3" quotePrefix="1" applyFont="1" applyFill="1" applyAlignment="1">
      <alignment vertical="center"/>
    </xf>
    <xf numFmtId="169" fontId="34" fillId="5" borderId="0" xfId="3" applyNumberFormat="1" applyFont="1" applyFill="1" applyAlignment="1">
      <alignment horizontal="right" vertical="center"/>
    </xf>
    <xf numFmtId="0" fontId="35" fillId="5" borderId="0" xfId="3" quotePrefix="1" applyFont="1" applyFill="1" applyAlignment="1">
      <alignment vertical="center"/>
    </xf>
    <xf numFmtId="169" fontId="35" fillId="5" borderId="0" xfId="3" applyNumberFormat="1" applyFont="1" applyFill="1" applyAlignment="1">
      <alignment horizontal="right" vertical="center"/>
    </xf>
    <xf numFmtId="2" fontId="11" fillId="0" borderId="0" xfId="3" applyNumberFormat="1" applyFont="1" applyAlignment="1">
      <alignment vertical="center"/>
    </xf>
    <xf numFmtId="3" fontId="11" fillId="0" borderId="0" xfId="3" applyNumberFormat="1" applyFont="1" applyAlignment="1">
      <alignment vertical="center"/>
    </xf>
    <xf numFmtId="0" fontId="11" fillId="0" borderId="0" xfId="5" applyFont="1" applyAlignment="1">
      <alignment vertical="center"/>
    </xf>
    <xf numFmtId="165" fontId="11" fillId="0" borderId="0" xfId="1" applyFont="1" applyBorder="1" applyAlignment="1">
      <alignment vertical="center"/>
    </xf>
    <xf numFmtId="0" fontId="5" fillId="0" borderId="0" xfId="5" applyFont="1" applyAlignment="1">
      <alignment vertical="center"/>
    </xf>
    <xf numFmtId="0" fontId="37" fillId="4" borderId="14" xfId="5" applyFont="1" applyFill="1" applyBorder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12" fillId="8" borderId="15" xfId="5" applyFont="1" applyFill="1" applyBorder="1" applyAlignment="1">
      <alignment vertical="center"/>
    </xf>
    <xf numFmtId="3" fontId="12" fillId="8" borderId="15" xfId="5" applyNumberFormat="1" applyFont="1" applyFill="1" applyBorder="1" applyAlignment="1">
      <alignment vertical="center"/>
    </xf>
    <xf numFmtId="4" fontId="12" fillId="8" borderId="15" xfId="5" applyNumberFormat="1" applyFont="1" applyFill="1" applyBorder="1" applyAlignment="1">
      <alignment vertical="center"/>
    </xf>
    <xf numFmtId="3" fontId="12" fillId="0" borderId="0" xfId="5" applyNumberFormat="1" applyFont="1" applyAlignment="1">
      <alignment vertical="center"/>
    </xf>
    <xf numFmtId="0" fontId="11" fillId="9" borderId="15" xfId="5" applyFont="1" applyFill="1" applyBorder="1" applyAlignment="1">
      <alignment vertical="center"/>
    </xf>
    <xf numFmtId="3" fontId="11" fillId="9" borderId="15" xfId="5" applyNumberFormat="1" applyFont="1" applyFill="1" applyBorder="1" applyAlignment="1">
      <alignment vertical="center"/>
    </xf>
    <xf numFmtId="2" fontId="23" fillId="9" borderId="15" xfId="5" applyNumberFormat="1" applyFont="1" applyFill="1" applyBorder="1" applyAlignment="1">
      <alignment vertical="center"/>
    </xf>
    <xf numFmtId="2" fontId="23" fillId="0" borderId="0" xfId="2" applyNumberFormat="1" applyFont="1" applyAlignment="1">
      <alignment vertical="center"/>
    </xf>
    <xf numFmtId="2" fontId="23" fillId="0" borderId="0" xfId="5" applyNumberFormat="1" applyFont="1" applyAlignment="1">
      <alignment vertical="center"/>
    </xf>
    <xf numFmtId="0" fontId="23" fillId="9" borderId="15" xfId="5" applyFont="1" applyFill="1" applyBorder="1" applyAlignment="1">
      <alignment vertical="center"/>
    </xf>
    <xf numFmtId="3" fontId="23" fillId="9" borderId="15" xfId="5" applyNumberFormat="1" applyFont="1" applyFill="1" applyBorder="1" applyAlignment="1">
      <alignment vertical="center"/>
    </xf>
    <xf numFmtId="1" fontId="12" fillId="0" borderId="0" xfId="5" applyNumberFormat="1" applyFont="1" applyAlignment="1">
      <alignment vertical="center"/>
    </xf>
    <xf numFmtId="10" fontId="12" fillId="0" borderId="0" xfId="2" applyNumberFormat="1" applyFont="1" applyAlignment="1">
      <alignment vertical="center"/>
    </xf>
    <xf numFmtId="0" fontId="31" fillId="9" borderId="15" xfId="5" applyFont="1" applyFill="1" applyBorder="1" applyAlignment="1">
      <alignment vertical="center"/>
    </xf>
    <xf numFmtId="3" fontId="31" fillId="9" borderId="15" xfId="5" applyNumberFormat="1" applyFont="1" applyFill="1" applyBorder="1" applyAlignment="1">
      <alignment vertical="center"/>
    </xf>
    <xf numFmtId="0" fontId="23" fillId="0" borderId="0" xfId="5" applyFont="1" applyAlignment="1">
      <alignment horizontal="center" vertical="center"/>
    </xf>
    <xf numFmtId="3" fontId="23" fillId="0" borderId="0" xfId="5" applyNumberFormat="1" applyFont="1" applyAlignment="1">
      <alignment horizontal="left" vertical="center"/>
    </xf>
    <xf numFmtId="0" fontId="23" fillId="0" borderId="0" xfId="5" applyFont="1" applyAlignment="1">
      <alignment horizontal="left" vertical="center"/>
    </xf>
    <xf numFmtId="1" fontId="12" fillId="0" borderId="0" xfId="2" applyNumberFormat="1" applyFont="1" applyAlignment="1">
      <alignment vertical="center"/>
    </xf>
    <xf numFmtId="0" fontId="23" fillId="10" borderId="0" xfId="5" applyFont="1" applyFill="1" applyAlignment="1">
      <alignment vertical="center"/>
    </xf>
    <xf numFmtId="0" fontId="23" fillId="9" borderId="16" xfId="5" applyFont="1" applyFill="1" applyBorder="1" applyAlignment="1">
      <alignment vertical="center"/>
    </xf>
    <xf numFmtId="3" fontId="23" fillId="9" borderId="16" xfId="5" applyNumberFormat="1" applyFont="1" applyFill="1" applyBorder="1" applyAlignment="1">
      <alignment vertical="center"/>
    </xf>
    <xf numFmtId="2" fontId="23" fillId="9" borderId="16" xfId="5" applyNumberFormat="1" applyFont="1" applyFill="1" applyBorder="1" applyAlignment="1">
      <alignment vertical="center"/>
    </xf>
    <xf numFmtId="3" fontId="11" fillId="0" borderId="0" xfId="5" applyNumberFormat="1" applyFont="1" applyAlignment="1">
      <alignment vertical="center"/>
    </xf>
    <xf numFmtId="2" fontId="11" fillId="0" borderId="0" xfId="5" applyNumberFormat="1" applyFont="1" applyAlignment="1">
      <alignment horizontal="right" vertical="center"/>
    </xf>
    <xf numFmtId="9" fontId="11" fillId="0" borderId="0" xfId="2" applyFont="1" applyAlignment="1">
      <alignment vertical="center"/>
    </xf>
    <xf numFmtId="0" fontId="39" fillId="11" borderId="0" xfId="0" applyFont="1" applyFill="1" applyAlignment="1">
      <alignment vertical="center"/>
    </xf>
    <xf numFmtId="0" fontId="40" fillId="0" borderId="0" xfId="0" applyFont="1"/>
    <xf numFmtId="0" fontId="0" fillId="0" borderId="0" xfId="0" applyAlignment="1">
      <alignment horizontal="center" vertical="top" wrapText="1" readingOrder="1"/>
    </xf>
    <xf numFmtId="0" fontId="42" fillId="0" borderId="0" xfId="6" applyFont="1" applyAlignment="1">
      <alignment vertical="center"/>
    </xf>
    <xf numFmtId="0" fontId="43" fillId="0" borderId="0" xfId="6" applyFont="1" applyAlignment="1">
      <alignment horizontal="center" vertical="center"/>
    </xf>
    <xf numFmtId="0" fontId="43" fillId="0" borderId="0" xfId="6" applyFont="1"/>
    <xf numFmtId="0" fontId="19" fillId="0" borderId="0" xfId="6" applyFont="1"/>
    <xf numFmtId="0" fontId="43" fillId="0" borderId="0" xfId="6" applyFont="1" applyAlignment="1">
      <alignment vertical="top"/>
    </xf>
    <xf numFmtId="0" fontId="44" fillId="0" borderId="0" xfId="6" applyFont="1"/>
    <xf numFmtId="0" fontId="43" fillId="0" borderId="0" xfId="6" applyFont="1" applyAlignment="1">
      <alignment horizontal="center" vertical="top" wrapText="1" readingOrder="1"/>
    </xf>
    <xf numFmtId="0" fontId="44" fillId="9" borderId="0" xfId="6" applyFont="1" applyFill="1"/>
    <xf numFmtId="0" fontId="45" fillId="0" borderId="0" xfId="6" applyFont="1"/>
    <xf numFmtId="3" fontId="45" fillId="0" borderId="0" xfId="6" applyNumberFormat="1" applyFont="1"/>
    <xf numFmtId="164" fontId="40" fillId="0" borderId="0" xfId="1" applyNumberFormat="1" applyFont="1" applyBorder="1"/>
    <xf numFmtId="164" fontId="40" fillId="0" borderId="0" xfId="1" applyNumberFormat="1" applyFont="1" applyBorder="1" applyAlignment="1">
      <alignment horizontal="right" vertical="center"/>
    </xf>
    <xf numFmtId="0" fontId="40" fillId="0" borderId="0" xfId="6" applyFont="1"/>
    <xf numFmtId="165" fontId="40" fillId="0" borderId="0" xfId="1" applyFont="1" applyBorder="1" applyAlignment="1">
      <alignment horizontal="right" vertical="center"/>
    </xf>
    <xf numFmtId="164" fontId="40" fillId="0" borderId="0" xfId="1" applyNumberFormat="1" applyFont="1" applyBorder="1" applyAlignment="1">
      <alignment horizontal="center"/>
    </xf>
    <xf numFmtId="0" fontId="3" fillId="0" borderId="0" xfId="6" applyFont="1" applyAlignment="1">
      <alignment vertical="center"/>
    </xf>
    <xf numFmtId="3" fontId="12" fillId="4" borderId="18" xfId="6" applyNumberFormat="1" applyFont="1" applyFill="1" applyBorder="1" applyAlignment="1">
      <alignment horizontal="center" vertical="center"/>
    </xf>
    <xf numFmtId="0" fontId="12" fillId="12" borderId="0" xfId="6" applyFont="1" applyFill="1" applyAlignment="1">
      <alignment horizontal="center" vertical="center"/>
    </xf>
    <xf numFmtId="0" fontId="12" fillId="0" borderId="0" xfId="6" applyFont="1" applyAlignment="1">
      <alignment horizontal="center" vertical="center"/>
    </xf>
    <xf numFmtId="3" fontId="12" fillId="4" borderId="19" xfId="6" applyNumberFormat="1" applyFont="1" applyFill="1" applyBorder="1" applyAlignment="1">
      <alignment horizontal="center" vertical="center"/>
    </xf>
    <xf numFmtId="3" fontId="12" fillId="12" borderId="20" xfId="6" applyNumberFormat="1" applyFont="1" applyFill="1" applyBorder="1" applyAlignment="1">
      <alignment horizontal="center" vertical="center"/>
    </xf>
    <xf numFmtId="3" fontId="12" fillId="12" borderId="0" xfId="6" applyNumberFormat="1" applyFont="1" applyFill="1" applyAlignment="1">
      <alignment horizontal="center" vertical="center"/>
    </xf>
    <xf numFmtId="3" fontId="12" fillId="4" borderId="21" xfId="6" applyNumberFormat="1" applyFont="1" applyFill="1" applyBorder="1" applyAlignment="1">
      <alignment horizontal="center" vertical="center"/>
    </xf>
    <xf numFmtId="3" fontId="12" fillId="5" borderId="18" xfId="6" applyNumberFormat="1" applyFont="1" applyFill="1" applyBorder="1" applyAlignment="1">
      <alignment horizontal="right" vertical="center"/>
    </xf>
    <xf numFmtId="3" fontId="12" fillId="13" borderId="0" xfId="6" applyNumberFormat="1" applyFont="1" applyFill="1" applyAlignment="1">
      <alignment horizontal="right" vertical="center"/>
    </xf>
    <xf numFmtId="0" fontId="12" fillId="0" borderId="0" xfId="6" applyFont="1"/>
    <xf numFmtId="49" fontId="12" fillId="3" borderId="23" xfId="6" applyNumberFormat="1" applyFont="1" applyFill="1" applyBorder="1"/>
    <xf numFmtId="49" fontId="12" fillId="3" borderId="0" xfId="6" applyNumberFormat="1" applyFont="1" applyFill="1"/>
    <xf numFmtId="3" fontId="12" fillId="3" borderId="19" xfId="6" applyNumberFormat="1" applyFont="1" applyFill="1" applyBorder="1" applyAlignment="1">
      <alignment horizontal="right" vertical="center"/>
    </xf>
    <xf numFmtId="3" fontId="12" fillId="14" borderId="0" xfId="6" applyNumberFormat="1" applyFont="1" applyFill="1"/>
    <xf numFmtId="2" fontId="23" fillId="0" borderId="0" xfId="6" applyNumberFormat="1" applyFont="1"/>
    <xf numFmtId="49" fontId="23" fillId="9" borderId="23" xfId="6" applyNumberFormat="1" applyFont="1" applyFill="1" applyBorder="1" applyAlignment="1">
      <alignment horizontal="left" vertical="center"/>
    </xf>
    <xf numFmtId="49" fontId="23" fillId="9" borderId="0" xfId="6" applyNumberFormat="1" applyFont="1" applyFill="1" applyAlignment="1">
      <alignment horizontal="left" vertical="top"/>
    </xf>
    <xf numFmtId="49" fontId="23" fillId="9" borderId="0" xfId="6" applyNumberFormat="1" applyFont="1" applyFill="1" applyAlignment="1">
      <alignment vertical="top"/>
    </xf>
    <xf numFmtId="3" fontId="23" fillId="9" borderId="19" xfId="6" applyNumberFormat="1" applyFont="1" applyFill="1" applyBorder="1" applyAlignment="1">
      <alignment horizontal="right" vertical="center"/>
    </xf>
    <xf numFmtId="3" fontId="23" fillId="15" borderId="0" xfId="6" applyNumberFormat="1" applyFont="1" applyFill="1"/>
    <xf numFmtId="0" fontId="23" fillId="0" borderId="0" xfId="6" applyFont="1"/>
    <xf numFmtId="0" fontId="23" fillId="9" borderId="0" xfId="6" applyFont="1" applyFill="1" applyAlignment="1">
      <alignment horizontal="left" vertical="top"/>
    </xf>
    <xf numFmtId="2" fontId="23" fillId="9" borderId="0" xfId="6" applyNumberFormat="1" applyFont="1" applyFill="1" applyAlignment="1">
      <alignment horizontal="left" vertical="top"/>
    </xf>
    <xf numFmtId="49" fontId="23" fillId="9" borderId="0" xfId="6" applyNumberFormat="1" applyFont="1" applyFill="1" applyAlignment="1">
      <alignment vertical="top" wrapText="1"/>
    </xf>
    <xf numFmtId="3" fontId="23" fillId="9" borderId="19" xfId="6" applyNumberFormat="1" applyFont="1" applyFill="1" applyBorder="1" applyAlignment="1">
      <alignment horizontal="right" vertical="top"/>
    </xf>
    <xf numFmtId="49" fontId="23" fillId="9" borderId="23" xfId="6" applyNumberFormat="1" applyFont="1" applyFill="1" applyBorder="1" applyAlignment="1">
      <alignment horizontal="center" vertical="top" wrapText="1" readingOrder="1"/>
    </xf>
    <xf numFmtId="170" fontId="23" fillId="9" borderId="0" xfId="6" applyNumberFormat="1" applyFont="1" applyFill="1" applyAlignment="1">
      <alignment horizontal="left" vertical="top"/>
    </xf>
    <xf numFmtId="49" fontId="23" fillId="9" borderId="4" xfId="6" applyNumberFormat="1" applyFont="1" applyFill="1" applyBorder="1" applyAlignment="1">
      <alignment horizontal="left" vertical="center"/>
    </xf>
    <xf numFmtId="49" fontId="12" fillId="3" borderId="4" xfId="6" applyNumberFormat="1" applyFont="1" applyFill="1" applyBorder="1"/>
    <xf numFmtId="3" fontId="18" fillId="9" borderId="19" xfId="6" applyNumberFormat="1" applyFont="1" applyFill="1" applyBorder="1" applyAlignment="1">
      <alignment horizontal="right" vertical="center"/>
    </xf>
    <xf numFmtId="3" fontId="10" fillId="9" borderId="19" xfId="6" applyNumberFormat="1" applyFont="1" applyFill="1" applyBorder="1" applyAlignment="1">
      <alignment horizontal="right" vertical="center"/>
    </xf>
    <xf numFmtId="3" fontId="10" fillId="15" borderId="0" xfId="6" applyNumberFormat="1" applyFont="1" applyFill="1"/>
    <xf numFmtId="3" fontId="12" fillId="16" borderId="24" xfId="6" applyNumberFormat="1" applyFont="1" applyFill="1" applyBorder="1"/>
    <xf numFmtId="49" fontId="32" fillId="9" borderId="23" xfId="6" applyNumberFormat="1" applyFont="1" applyFill="1" applyBorder="1" applyAlignment="1">
      <alignment horizontal="left" vertical="center"/>
    </xf>
    <xf numFmtId="170" fontId="32" fillId="9" borderId="0" xfId="6" applyNumberFormat="1" applyFont="1" applyFill="1" applyAlignment="1">
      <alignment horizontal="left" vertical="top"/>
    </xf>
    <xf numFmtId="49" fontId="32" fillId="9" borderId="0" xfId="6" applyNumberFormat="1" applyFont="1" applyFill="1" applyAlignment="1">
      <alignment vertical="top"/>
    </xf>
    <xf numFmtId="3" fontId="32" fillId="9" borderId="19" xfId="6" applyNumberFormat="1" applyFont="1" applyFill="1" applyBorder="1" applyAlignment="1">
      <alignment horizontal="right" vertical="center"/>
    </xf>
    <xf numFmtId="3" fontId="32" fillId="15" borderId="0" xfId="6" applyNumberFormat="1" applyFont="1" applyFill="1"/>
    <xf numFmtId="0" fontId="32" fillId="0" borderId="0" xfId="6" applyFont="1"/>
    <xf numFmtId="49" fontId="23" fillId="0" borderId="0" xfId="6" applyNumberFormat="1" applyFont="1" applyAlignment="1">
      <alignment vertical="top"/>
    </xf>
    <xf numFmtId="49" fontId="11" fillId="9" borderId="4" xfId="6" applyNumberFormat="1" applyFont="1" applyFill="1" applyBorder="1" applyAlignment="1">
      <alignment horizontal="left" vertical="center"/>
    </xf>
    <xf numFmtId="170" fontId="11" fillId="9" borderId="0" xfId="6" applyNumberFormat="1" applyFont="1" applyFill="1" applyAlignment="1">
      <alignment horizontal="left" vertical="top"/>
    </xf>
    <xf numFmtId="49" fontId="11" fillId="9" borderId="0" xfId="6" applyNumberFormat="1" applyFont="1" applyFill="1" applyAlignment="1">
      <alignment vertical="top"/>
    </xf>
    <xf numFmtId="3" fontId="11" fillId="9" borderId="19" xfId="6" applyNumberFormat="1" applyFont="1" applyFill="1" applyBorder="1" applyAlignment="1">
      <alignment horizontal="right" vertical="center"/>
    </xf>
    <xf numFmtId="3" fontId="11" fillId="15" borderId="0" xfId="6" applyNumberFormat="1" applyFont="1" applyFill="1"/>
    <xf numFmtId="0" fontId="11" fillId="0" borderId="0" xfId="6" applyFont="1"/>
    <xf numFmtId="3" fontId="23" fillId="9" borderId="19" xfId="6" applyNumberFormat="1" applyFont="1" applyFill="1" applyBorder="1"/>
    <xf numFmtId="0" fontId="23" fillId="9" borderId="19" xfId="6" applyFont="1" applyFill="1" applyBorder="1" applyAlignment="1">
      <alignment horizontal="right" vertical="center"/>
    </xf>
    <xf numFmtId="3" fontId="23" fillId="9" borderId="25" xfId="6" applyNumberFormat="1" applyFont="1" applyFill="1" applyBorder="1" applyAlignment="1">
      <alignment horizontal="right" vertical="center"/>
    </xf>
    <xf numFmtId="3" fontId="23" fillId="0" borderId="19" xfId="6" applyNumberFormat="1" applyFont="1" applyBorder="1" applyAlignment="1">
      <alignment horizontal="right" vertical="center"/>
    </xf>
    <xf numFmtId="3" fontId="23" fillId="0" borderId="0" xfId="6" applyNumberFormat="1" applyFont="1"/>
    <xf numFmtId="0" fontId="23" fillId="0" borderId="19" xfId="6" applyFont="1" applyBorder="1" applyAlignment="1">
      <alignment horizontal="right" vertical="center"/>
    </xf>
    <xf numFmtId="3" fontId="12" fillId="3" borderId="19" xfId="6" applyNumberFormat="1" applyFont="1" applyFill="1" applyBorder="1"/>
    <xf numFmtId="3" fontId="12" fillId="3" borderId="25" xfId="6" applyNumberFormat="1" applyFont="1" applyFill="1" applyBorder="1" applyAlignment="1">
      <alignment horizontal="right" vertical="center"/>
    </xf>
    <xf numFmtId="0" fontId="12" fillId="0" borderId="0" xfId="6" applyFont="1" applyAlignment="1">
      <alignment vertical="top"/>
    </xf>
    <xf numFmtId="49" fontId="23" fillId="9" borderId="23" xfId="6" applyNumberFormat="1" applyFont="1" applyFill="1" applyBorder="1" applyAlignment="1">
      <alignment horizontal="left" vertical="top"/>
    </xf>
    <xf numFmtId="3" fontId="23" fillId="15" borderId="0" xfId="6" applyNumberFormat="1" applyFont="1" applyFill="1" applyAlignment="1">
      <alignment vertical="top"/>
    </xf>
    <xf numFmtId="0" fontId="23" fillId="0" borderId="0" xfId="6" applyFont="1" applyAlignment="1">
      <alignment vertical="top"/>
    </xf>
    <xf numFmtId="0" fontId="23" fillId="0" borderId="19" xfId="6" applyFont="1" applyBorder="1"/>
    <xf numFmtId="49" fontId="23" fillId="9" borderId="26" xfId="6" applyNumberFormat="1" applyFont="1" applyFill="1" applyBorder="1" applyAlignment="1">
      <alignment horizontal="left" vertical="center"/>
    </xf>
    <xf numFmtId="170" fontId="23" fillId="9" borderId="27" xfId="6" applyNumberFormat="1" applyFont="1" applyFill="1" applyBorder="1" applyAlignment="1">
      <alignment horizontal="left" vertical="top"/>
    </xf>
    <xf numFmtId="49" fontId="23" fillId="9" borderId="27" xfId="6" applyNumberFormat="1" applyFont="1" applyFill="1" applyBorder="1" applyAlignment="1">
      <alignment vertical="top"/>
    </xf>
    <xf numFmtId="3" fontId="23" fillId="9" borderId="21" xfId="6" applyNumberFormat="1" applyFont="1" applyFill="1" applyBorder="1" applyAlignment="1">
      <alignment horizontal="right" vertical="center"/>
    </xf>
    <xf numFmtId="49" fontId="23" fillId="9" borderId="0" xfId="6" applyNumberFormat="1" applyFont="1" applyFill="1" applyAlignment="1">
      <alignment horizontal="left" vertical="center"/>
    </xf>
    <xf numFmtId="49" fontId="23" fillId="9" borderId="28" xfId="6" applyNumberFormat="1" applyFont="1" applyFill="1" applyBorder="1" applyAlignment="1">
      <alignment vertical="top"/>
    </xf>
    <xf numFmtId="3" fontId="23" fillId="9" borderId="0" xfId="6" applyNumberFormat="1" applyFont="1" applyFill="1" applyAlignment="1">
      <alignment horizontal="right" vertical="center"/>
    </xf>
    <xf numFmtId="0" fontId="22" fillId="0" borderId="0" xfId="6" applyFont="1" applyAlignment="1">
      <alignment horizontal="center" vertical="center"/>
    </xf>
    <xf numFmtId="0" fontId="10" fillId="0" borderId="0" xfId="6" applyFont="1"/>
    <xf numFmtId="164" fontId="10" fillId="0" borderId="0" xfId="6" applyNumberFormat="1" applyFont="1"/>
    <xf numFmtId="3" fontId="10" fillId="0" borderId="0" xfId="6" applyNumberFormat="1" applyFont="1"/>
    <xf numFmtId="3" fontId="10" fillId="0" borderId="0" xfId="6" applyNumberFormat="1" applyFont="1" applyAlignment="1">
      <alignment horizontal="right"/>
    </xf>
    <xf numFmtId="0" fontId="46" fillId="0" borderId="0" xfId="7" applyFont="1" applyAlignment="1">
      <alignment vertical="center"/>
    </xf>
    <xf numFmtId="0" fontId="11" fillId="0" borderId="0" xfId="7" applyFont="1" applyAlignment="1">
      <alignment vertical="center"/>
    </xf>
    <xf numFmtId="0" fontId="47" fillId="0" borderId="0" xfId="7" applyFont="1" applyAlignment="1">
      <alignment vertical="center"/>
    </xf>
    <xf numFmtId="0" fontId="48" fillId="0" borderId="0" xfId="8" applyFont="1" applyAlignment="1">
      <alignment vertical="center"/>
    </xf>
    <xf numFmtId="3" fontId="48" fillId="0" borderId="0" xfId="8" applyNumberFormat="1" applyFont="1" applyAlignment="1">
      <alignment vertical="center"/>
    </xf>
    <xf numFmtId="2" fontId="48" fillId="0" borderId="0" xfId="8" applyNumberFormat="1" applyFont="1" applyAlignment="1">
      <alignment vertical="center"/>
    </xf>
    <xf numFmtId="3" fontId="11" fillId="0" borderId="0" xfId="7" applyNumberFormat="1" applyFont="1" applyAlignment="1">
      <alignment vertical="center"/>
    </xf>
    <xf numFmtId="0" fontId="11" fillId="0" borderId="0" xfId="8" applyFont="1" applyAlignment="1">
      <alignment vertical="center"/>
    </xf>
    <xf numFmtId="0" fontId="11" fillId="0" borderId="0" xfId="7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49" fillId="0" borderId="0" xfId="1" applyNumberFormat="1" applyFont="1" applyAlignment="1">
      <alignment horizontal="center" vertical="center"/>
    </xf>
    <xf numFmtId="49" fontId="11" fillId="0" borderId="0" xfId="7" applyNumberFormat="1" applyFont="1" applyAlignment="1">
      <alignment vertical="center"/>
    </xf>
    <xf numFmtId="164" fontId="14" fillId="0" borderId="0" xfId="1" applyNumberFormat="1" applyFont="1" applyAlignment="1">
      <alignment horizontal="center" vertical="center"/>
    </xf>
    <xf numFmtId="2" fontId="11" fillId="0" borderId="0" xfId="7" applyNumberFormat="1" applyFont="1" applyAlignment="1">
      <alignment vertical="center"/>
    </xf>
    <xf numFmtId="0" fontId="5" fillId="0" borderId="0" xfId="7" applyFont="1" applyAlignment="1">
      <alignment vertical="center"/>
    </xf>
    <xf numFmtId="164" fontId="11" fillId="0" borderId="0" xfId="7" applyNumberFormat="1" applyFont="1" applyAlignment="1">
      <alignment vertical="center"/>
    </xf>
    <xf numFmtId="0" fontId="22" fillId="4" borderId="16" xfId="7" applyFont="1" applyFill="1" applyBorder="1" applyAlignment="1">
      <alignment horizontal="center" vertical="center"/>
    </xf>
    <xf numFmtId="0" fontId="12" fillId="8" borderId="15" xfId="7" applyFont="1" applyFill="1" applyBorder="1" applyAlignment="1">
      <alignment vertical="center"/>
    </xf>
    <xf numFmtId="3" fontId="12" fillId="8" borderId="15" xfId="7" applyNumberFormat="1" applyFont="1" applyFill="1" applyBorder="1" applyAlignment="1">
      <alignment horizontal="right" vertical="center"/>
    </xf>
    <xf numFmtId="2" fontId="12" fillId="8" borderId="15" xfId="7" applyNumberFormat="1" applyFont="1" applyFill="1" applyBorder="1" applyAlignment="1">
      <alignment horizontal="right" vertical="center"/>
    </xf>
    <xf numFmtId="4" fontId="12" fillId="8" borderId="15" xfId="7" applyNumberFormat="1" applyFont="1" applyFill="1" applyBorder="1" applyAlignment="1">
      <alignment horizontal="right" vertical="center"/>
    </xf>
    <xf numFmtId="49" fontId="11" fillId="9" borderId="15" xfId="7" applyNumberFormat="1" applyFont="1" applyFill="1" applyBorder="1" applyAlignment="1">
      <alignment vertical="center"/>
    </xf>
    <xf numFmtId="3" fontId="11" fillId="9" borderId="15" xfId="7" applyNumberFormat="1" applyFont="1" applyFill="1" applyBorder="1" applyAlignment="1">
      <alignment vertical="center"/>
    </xf>
    <xf numFmtId="2" fontId="11" fillId="9" borderId="15" xfId="7" applyNumberFormat="1" applyFont="1" applyFill="1" applyBorder="1" applyAlignment="1">
      <alignment vertical="center"/>
    </xf>
    <xf numFmtId="3" fontId="11" fillId="0" borderId="15" xfId="7" applyNumberFormat="1" applyFont="1" applyBorder="1" applyAlignment="1">
      <alignment vertical="center"/>
    </xf>
    <xf numFmtId="49" fontId="23" fillId="9" borderId="15" xfId="7" applyNumberFormat="1" applyFont="1" applyFill="1" applyBorder="1" applyAlignment="1">
      <alignment vertical="center"/>
    </xf>
    <xf numFmtId="3" fontId="23" fillId="9" borderId="15" xfId="7" applyNumberFormat="1" applyFont="1" applyFill="1" applyBorder="1" applyAlignment="1">
      <alignment vertical="center"/>
    </xf>
    <xf numFmtId="0" fontId="23" fillId="0" borderId="0" xfId="7" applyFont="1" applyAlignment="1">
      <alignment vertical="center"/>
    </xf>
    <xf numFmtId="3" fontId="11" fillId="9" borderId="15" xfId="8" applyNumberFormat="1" applyFont="1" applyFill="1" applyBorder="1"/>
    <xf numFmtId="3" fontId="23" fillId="9" borderId="15" xfId="8" applyNumberFormat="1" applyFont="1" applyFill="1" applyBorder="1"/>
    <xf numFmtId="3" fontId="23" fillId="0" borderId="0" xfId="7" applyNumberFormat="1" applyFont="1" applyAlignment="1">
      <alignment vertical="center"/>
    </xf>
    <xf numFmtId="0" fontId="12" fillId="4" borderId="16" xfId="7" applyFont="1" applyFill="1" applyBorder="1" applyAlignment="1">
      <alignment horizontal="center" vertical="center"/>
    </xf>
    <xf numFmtId="3" fontId="12" fillId="4" borderId="16" xfId="7" applyNumberFormat="1" applyFont="1" applyFill="1" applyBorder="1" applyAlignment="1">
      <alignment vertical="center"/>
    </xf>
    <xf numFmtId="2" fontId="12" fillId="4" borderId="16" xfId="7" applyNumberFormat="1" applyFont="1" applyFill="1" applyBorder="1" applyAlignment="1">
      <alignment vertical="center"/>
    </xf>
    <xf numFmtId="165" fontId="48" fillId="0" borderId="0" xfId="1" applyFont="1" applyAlignment="1">
      <alignment vertical="center"/>
    </xf>
    <xf numFmtId="10" fontId="48" fillId="0" borderId="0" xfId="2" applyNumberFormat="1" applyFont="1" applyAlignment="1">
      <alignment vertical="center"/>
    </xf>
    <xf numFmtId="0" fontId="48" fillId="0" borderId="0" xfId="7" applyFont="1" applyAlignment="1">
      <alignment vertical="center"/>
    </xf>
    <xf numFmtId="0" fontId="50" fillId="9" borderId="0" xfId="8" applyFont="1" applyFill="1" applyAlignment="1">
      <alignment vertical="center"/>
    </xf>
    <xf numFmtId="0" fontId="50" fillId="0" borderId="0" xfId="8" applyFont="1" applyAlignment="1">
      <alignment vertical="center"/>
    </xf>
    <xf numFmtId="2" fontId="50" fillId="0" borderId="0" xfId="8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23" fillId="0" borderId="0" xfId="8" applyFont="1" applyAlignment="1">
      <alignment vertical="center"/>
    </xf>
    <xf numFmtId="3" fontId="23" fillId="0" borderId="0" xfId="8" applyNumberFormat="1" applyFont="1" applyAlignment="1">
      <alignment vertical="center"/>
    </xf>
    <xf numFmtId="2" fontId="23" fillId="0" borderId="0" xfId="8" applyNumberFormat="1" applyFont="1" applyAlignment="1">
      <alignment vertical="center"/>
    </xf>
    <xf numFmtId="165" fontId="23" fillId="0" borderId="0" xfId="1" applyFont="1" applyAlignment="1">
      <alignment vertical="center"/>
    </xf>
    <xf numFmtId="0" fontId="46" fillId="0" borderId="0" xfId="8" applyFont="1" applyAlignment="1">
      <alignment vertical="center"/>
    </xf>
    <xf numFmtId="164" fontId="46" fillId="0" borderId="0" xfId="1" applyNumberFormat="1" applyFont="1" applyAlignment="1">
      <alignment vertical="center"/>
    </xf>
    <xf numFmtId="3" fontId="11" fillId="0" borderId="0" xfId="8" applyNumberFormat="1" applyFont="1" applyAlignment="1">
      <alignment vertical="center"/>
    </xf>
    <xf numFmtId="2" fontId="11" fillId="0" borderId="0" xfId="8" applyNumberFormat="1" applyFont="1" applyAlignment="1">
      <alignment vertical="center"/>
    </xf>
    <xf numFmtId="164" fontId="48" fillId="0" borderId="0" xfId="1" applyNumberFormat="1" applyFont="1" applyFill="1" applyAlignment="1">
      <alignment vertical="center"/>
    </xf>
    <xf numFmtId="164" fontId="11" fillId="0" borderId="0" xfId="1" applyNumberFormat="1" applyFont="1" applyFill="1" applyAlignment="1">
      <alignment vertical="center"/>
    </xf>
    <xf numFmtId="0" fontId="12" fillId="0" borderId="0" xfId="8" applyFont="1" applyAlignment="1">
      <alignment horizontal="center" vertical="center"/>
    </xf>
    <xf numFmtId="165" fontId="11" fillId="0" borderId="0" xfId="1" applyFont="1" applyFill="1" applyAlignment="1">
      <alignment vertical="center"/>
    </xf>
    <xf numFmtId="0" fontId="11" fillId="4" borderId="0" xfId="8" applyFont="1" applyFill="1" applyAlignment="1">
      <alignment vertical="center"/>
    </xf>
    <xf numFmtId="165" fontId="11" fillId="0" borderId="0" xfId="1" applyFont="1" applyAlignment="1">
      <alignment vertical="center"/>
    </xf>
    <xf numFmtId="165" fontId="11" fillId="0" borderId="0" xfId="8" applyNumberFormat="1" applyFont="1" applyAlignment="1">
      <alignment vertical="center"/>
    </xf>
    <xf numFmtId="0" fontId="5" fillId="0" borderId="0" xfId="8" applyFont="1" applyAlignment="1">
      <alignment vertical="center"/>
    </xf>
    <xf numFmtId="0" fontId="29" fillId="0" borderId="0" xfId="8" applyFont="1" applyAlignment="1">
      <alignment vertical="center"/>
    </xf>
    <xf numFmtId="0" fontId="10" fillId="0" borderId="0" xfId="8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28" fillId="0" borderId="0" xfId="8" applyFont="1" applyAlignment="1">
      <alignment vertical="center"/>
    </xf>
    <xf numFmtId="164" fontId="29" fillId="0" borderId="0" xfId="1" applyNumberFormat="1" applyFont="1" applyAlignment="1">
      <alignment vertical="center"/>
    </xf>
    <xf numFmtId="164" fontId="12" fillId="0" borderId="0" xfId="1" applyNumberFormat="1" applyFont="1" applyAlignment="1">
      <alignment vertical="center"/>
    </xf>
    <xf numFmtId="2" fontId="28" fillId="0" borderId="0" xfId="8" applyNumberFormat="1" applyFont="1" applyAlignment="1">
      <alignment vertical="center"/>
    </xf>
    <xf numFmtId="3" fontId="12" fillId="4" borderId="37" xfId="8" applyNumberFormat="1" applyFont="1" applyFill="1" applyBorder="1" applyAlignment="1">
      <alignment horizontal="center" vertical="center"/>
    </xf>
    <xf numFmtId="2" fontId="12" fillId="4" borderId="37" xfId="8" applyNumberFormat="1" applyFont="1" applyFill="1" applyBorder="1" applyAlignment="1">
      <alignment horizontal="center" vertical="center"/>
    </xf>
    <xf numFmtId="2" fontId="12" fillId="4" borderId="38" xfId="8" applyNumberFormat="1" applyFont="1" applyFill="1" applyBorder="1" applyAlignment="1">
      <alignment horizontal="center" vertical="center"/>
    </xf>
    <xf numFmtId="0" fontId="12" fillId="8" borderId="19" xfId="8" applyFont="1" applyFill="1" applyBorder="1" applyAlignment="1">
      <alignment vertical="center"/>
    </xf>
    <xf numFmtId="0" fontId="11" fillId="8" borderId="19" xfId="8" applyFont="1" applyFill="1" applyBorder="1" applyAlignment="1">
      <alignment vertical="center"/>
    </xf>
    <xf numFmtId="3" fontId="12" fillId="8" borderId="19" xfId="8" applyNumberFormat="1" applyFont="1" applyFill="1" applyBorder="1" applyAlignment="1">
      <alignment vertical="center"/>
    </xf>
    <xf numFmtId="2" fontId="12" fillId="8" borderId="19" xfId="8" applyNumberFormat="1" applyFont="1" applyFill="1" applyBorder="1" applyAlignment="1">
      <alignment vertical="center"/>
    </xf>
    <xf numFmtId="4" fontId="11" fillId="0" borderId="0" xfId="7" applyNumberFormat="1" applyFont="1" applyAlignment="1">
      <alignment vertical="center"/>
    </xf>
    <xf numFmtId="164" fontId="51" fillId="0" borderId="0" xfId="8" applyNumberFormat="1" applyFont="1" applyAlignment="1">
      <alignment vertical="center"/>
    </xf>
    <xf numFmtId="164" fontId="51" fillId="0" borderId="0" xfId="1" applyNumberFormat="1" applyFont="1" applyAlignment="1">
      <alignment vertical="center"/>
    </xf>
    <xf numFmtId="0" fontId="51" fillId="0" borderId="0" xfId="8" applyFont="1" applyAlignment="1">
      <alignment vertical="center"/>
    </xf>
    <xf numFmtId="171" fontId="51" fillId="0" borderId="0" xfId="8" applyNumberFormat="1" applyFont="1" applyAlignment="1">
      <alignment vertical="center"/>
    </xf>
    <xf numFmtId="0" fontId="10" fillId="9" borderId="23" xfId="8" applyFont="1" applyFill="1" applyBorder="1"/>
    <xf numFmtId="0" fontId="11" fillId="9" borderId="25" xfId="8" applyFont="1" applyFill="1" applyBorder="1"/>
    <xf numFmtId="0" fontId="11" fillId="9" borderId="19" xfId="8" applyFont="1" applyFill="1" applyBorder="1"/>
    <xf numFmtId="3" fontId="11" fillId="9" borderId="19" xfId="8" applyNumberFormat="1" applyFont="1" applyFill="1" applyBorder="1"/>
    <xf numFmtId="2" fontId="11" fillId="9" borderId="19" xfId="8" applyNumberFormat="1" applyFont="1" applyFill="1" applyBorder="1"/>
    <xf numFmtId="4" fontId="11" fillId="0" borderId="0" xfId="7" applyNumberFormat="1" applyFont="1"/>
    <xf numFmtId="0" fontId="11" fillId="0" borderId="0" xfId="8" applyFont="1"/>
    <xf numFmtId="164" fontId="11" fillId="0" borderId="0" xfId="1" applyNumberFormat="1" applyFont="1"/>
    <xf numFmtId="172" fontId="11" fillId="0" borderId="0" xfId="8" applyNumberFormat="1" applyFont="1" applyAlignment="1">
      <alignment vertical="center"/>
    </xf>
    <xf numFmtId="0" fontId="10" fillId="9" borderId="23" xfId="8" applyFont="1" applyFill="1" applyBorder="1" applyAlignment="1">
      <alignment horizontal="center" vertical="top" wrapText="1" readingOrder="1"/>
    </xf>
    <xf numFmtId="0" fontId="23" fillId="0" borderId="0" xfId="8" applyFont="1"/>
    <xf numFmtId="164" fontId="23" fillId="0" borderId="0" xfId="1" applyNumberFormat="1" applyFont="1"/>
    <xf numFmtId="2" fontId="23" fillId="0" borderId="0" xfId="8" applyNumberFormat="1" applyFont="1"/>
    <xf numFmtId="165" fontId="11" fillId="0" borderId="0" xfId="1" applyFont="1"/>
    <xf numFmtId="2" fontId="11" fillId="0" borderId="0" xfId="8" applyNumberFormat="1" applyFont="1"/>
    <xf numFmtId="2" fontId="11" fillId="0" borderId="0" xfId="7" applyNumberFormat="1" applyFont="1"/>
    <xf numFmtId="0" fontId="51" fillId="0" borderId="0" xfId="8" applyFont="1"/>
    <xf numFmtId="173" fontId="11" fillId="0" borderId="0" xfId="8" applyNumberFormat="1" applyFont="1" applyAlignment="1">
      <alignment vertical="center"/>
    </xf>
    <xf numFmtId="0" fontId="11" fillId="9" borderId="25" xfId="9" applyFont="1" applyFill="1" applyBorder="1"/>
    <xf numFmtId="0" fontId="10" fillId="9" borderId="39" xfId="8" applyFont="1" applyFill="1" applyBorder="1"/>
    <xf numFmtId="0" fontId="11" fillId="9" borderId="40" xfId="8" applyFont="1" applyFill="1" applyBorder="1"/>
    <xf numFmtId="0" fontId="11" fillId="9" borderId="37" xfId="8" applyFont="1" applyFill="1" applyBorder="1"/>
    <xf numFmtId="3" fontId="11" fillId="9" borderId="37" xfId="8" applyNumberFormat="1" applyFont="1" applyFill="1" applyBorder="1"/>
    <xf numFmtId="2" fontId="11" fillId="9" borderId="37" xfId="8" applyNumberFormat="1" applyFont="1" applyFill="1" applyBorder="1"/>
    <xf numFmtId="0" fontId="29" fillId="9" borderId="23" xfId="8" applyFont="1" applyFill="1" applyBorder="1" applyAlignment="1">
      <alignment vertical="center"/>
    </xf>
    <xf numFmtId="0" fontId="12" fillId="9" borderId="0" xfId="8" applyFont="1" applyFill="1" applyAlignment="1">
      <alignment vertical="center"/>
    </xf>
    <xf numFmtId="3" fontId="12" fillId="9" borderId="19" xfId="8" applyNumberFormat="1" applyFont="1" applyFill="1" applyBorder="1" applyAlignment="1">
      <alignment vertical="center"/>
    </xf>
    <xf numFmtId="2" fontId="12" fillId="9" borderId="19" xfId="8" applyNumberFormat="1" applyFont="1" applyFill="1" applyBorder="1"/>
    <xf numFmtId="164" fontId="51" fillId="0" borderId="0" xfId="8" applyNumberFormat="1" applyFont="1"/>
    <xf numFmtId="2" fontId="51" fillId="0" borderId="0" xfId="8" applyNumberFormat="1" applyFont="1" applyAlignment="1">
      <alignment vertical="center"/>
    </xf>
    <xf numFmtId="0" fontId="10" fillId="9" borderId="23" xfId="8" applyFont="1" applyFill="1" applyBorder="1" applyAlignment="1">
      <alignment vertical="top"/>
    </xf>
    <xf numFmtId="0" fontId="11" fillId="9" borderId="0" xfId="8" applyFont="1" applyFill="1" applyAlignment="1">
      <alignment vertical="top"/>
    </xf>
    <xf numFmtId="3" fontId="11" fillId="9" borderId="19" xfId="8" applyNumberFormat="1" applyFont="1" applyFill="1" applyBorder="1" applyAlignment="1">
      <alignment vertical="top"/>
    </xf>
    <xf numFmtId="4" fontId="11" fillId="0" borderId="0" xfId="7" applyNumberFormat="1" applyFont="1" applyAlignment="1">
      <alignment vertical="top"/>
    </xf>
    <xf numFmtId="2" fontId="11" fillId="0" borderId="0" xfId="7" applyNumberFormat="1" applyFont="1" applyAlignment="1">
      <alignment vertical="top"/>
    </xf>
    <xf numFmtId="164" fontId="11" fillId="0" borderId="0" xfId="1" applyNumberFormat="1" applyFont="1" applyAlignment="1">
      <alignment vertical="top"/>
    </xf>
    <xf numFmtId="2" fontId="11" fillId="0" borderId="0" xfId="8" applyNumberFormat="1" applyFont="1" applyAlignment="1">
      <alignment vertical="top"/>
    </xf>
    <xf numFmtId="0" fontId="11" fillId="0" borderId="0" xfId="8" applyFont="1" applyAlignment="1">
      <alignment vertical="top"/>
    </xf>
    <xf numFmtId="0" fontId="10" fillId="9" borderId="23" xfId="8" applyFont="1" applyFill="1" applyBorder="1" applyAlignment="1">
      <alignment horizontal="right" vertical="top"/>
    </xf>
    <xf numFmtId="0" fontId="11" fillId="9" borderId="0" xfId="8" applyFont="1" applyFill="1" applyAlignment="1">
      <alignment horizontal="right" vertical="top"/>
    </xf>
    <xf numFmtId="0" fontId="11" fillId="9" borderId="0" xfId="8" applyFont="1" applyFill="1" applyAlignment="1">
      <alignment horizontal="left" vertical="top" wrapText="1"/>
    </xf>
    <xf numFmtId="3" fontId="11" fillId="9" borderId="19" xfId="8" applyNumberFormat="1" applyFont="1" applyFill="1" applyBorder="1" applyAlignment="1">
      <alignment horizontal="right" vertical="top"/>
    </xf>
    <xf numFmtId="2" fontId="11" fillId="9" borderId="19" xfId="8" applyNumberFormat="1" applyFont="1" applyFill="1" applyBorder="1" applyAlignment="1">
      <alignment vertical="top"/>
    </xf>
    <xf numFmtId="164" fontId="11" fillId="0" borderId="0" xfId="1" applyNumberFormat="1" applyFont="1" applyAlignment="1">
      <alignment horizontal="right" vertical="top"/>
    </xf>
    <xf numFmtId="2" fontId="11" fillId="0" borderId="0" xfId="8" applyNumberFormat="1" applyFont="1" applyAlignment="1">
      <alignment horizontal="right" vertical="top"/>
    </xf>
    <xf numFmtId="173" fontId="11" fillId="0" borderId="0" xfId="8" applyNumberFormat="1" applyFont="1" applyAlignment="1">
      <alignment vertical="top"/>
    </xf>
    <xf numFmtId="0" fontId="11" fillId="0" borderId="0" xfId="8" applyFont="1" applyAlignment="1">
      <alignment horizontal="right" vertical="top"/>
    </xf>
    <xf numFmtId="0" fontId="11" fillId="9" borderId="0" xfId="8" applyFont="1" applyFill="1" applyAlignment="1">
      <alignment vertical="top" shrinkToFit="1"/>
    </xf>
    <xf numFmtId="0" fontId="11" fillId="9" borderId="23" xfId="8" applyFont="1" applyFill="1" applyBorder="1" applyAlignment="1">
      <alignment vertical="top"/>
    </xf>
    <xf numFmtId="3" fontId="11" fillId="0" borderId="19" xfId="8" applyNumberFormat="1" applyFont="1" applyBorder="1" applyAlignment="1">
      <alignment vertical="top"/>
    </xf>
    <xf numFmtId="2" fontId="11" fillId="0" borderId="19" xfId="8" applyNumberFormat="1" applyFont="1" applyBorder="1"/>
    <xf numFmtId="0" fontId="12" fillId="9" borderId="23" xfId="8" applyFont="1" applyFill="1" applyBorder="1" applyAlignment="1">
      <alignment vertical="center"/>
    </xf>
    <xf numFmtId="164" fontId="53" fillId="0" borderId="0" xfId="1" applyNumberFormat="1" applyFont="1" applyAlignment="1">
      <alignment vertical="center"/>
    </xf>
    <xf numFmtId="2" fontId="53" fillId="0" borderId="0" xfId="8" applyNumberFormat="1" applyFont="1" applyAlignment="1">
      <alignment vertical="center"/>
    </xf>
    <xf numFmtId="0" fontId="53" fillId="0" borderId="0" xfId="8" applyFont="1" applyAlignment="1">
      <alignment vertical="center"/>
    </xf>
    <xf numFmtId="0" fontId="12" fillId="0" borderId="0" xfId="8" applyFont="1" applyAlignment="1">
      <alignment vertical="center"/>
    </xf>
    <xf numFmtId="0" fontId="11" fillId="9" borderId="23" xfId="8" applyFont="1" applyFill="1" applyBorder="1"/>
    <xf numFmtId="0" fontId="11" fillId="9" borderId="0" xfId="8" applyFont="1" applyFill="1"/>
    <xf numFmtId="171" fontId="11" fillId="0" borderId="0" xfId="8" applyNumberFormat="1" applyFont="1" applyAlignment="1">
      <alignment vertical="center"/>
    </xf>
    <xf numFmtId="0" fontId="23" fillId="9" borderId="23" xfId="8" applyFont="1" applyFill="1" applyBorder="1"/>
    <xf numFmtId="0" fontId="23" fillId="9" borderId="0" xfId="8" applyFont="1" applyFill="1"/>
    <xf numFmtId="3" fontId="23" fillId="9" borderId="19" xfId="8" applyNumberFormat="1" applyFont="1" applyFill="1" applyBorder="1"/>
    <xf numFmtId="0" fontId="23" fillId="17" borderId="0" xfId="0" applyFont="1" applyFill="1"/>
    <xf numFmtId="3" fontId="11" fillId="9" borderId="19" xfId="8" applyNumberFormat="1" applyFont="1" applyFill="1" applyBorder="1" applyAlignment="1">
      <alignment horizontal="right"/>
    </xf>
    <xf numFmtId="165" fontId="23" fillId="0" borderId="0" xfId="1" applyFont="1" applyAlignment="1"/>
    <xf numFmtId="4" fontId="12" fillId="9" borderId="19" xfId="8" applyNumberFormat="1" applyFont="1" applyFill="1" applyBorder="1" applyAlignment="1">
      <alignment vertical="center"/>
    </xf>
    <xf numFmtId="0" fontId="12" fillId="8" borderId="23" xfId="8" applyFont="1" applyFill="1" applyBorder="1" applyAlignment="1">
      <alignment vertical="center"/>
    </xf>
    <xf numFmtId="0" fontId="12" fillId="8" borderId="0" xfId="8" applyFont="1" applyFill="1" applyAlignment="1">
      <alignment vertical="center"/>
    </xf>
    <xf numFmtId="0" fontId="11" fillId="8" borderId="0" xfId="8" applyFont="1" applyFill="1" applyAlignment="1">
      <alignment vertical="center"/>
    </xf>
    <xf numFmtId="4" fontId="12" fillId="8" borderId="19" xfId="8" applyNumberFormat="1" applyFont="1" applyFill="1" applyBorder="1" applyAlignment="1">
      <alignment vertical="center"/>
    </xf>
    <xf numFmtId="3" fontId="11" fillId="9" borderId="19" xfId="7" applyNumberFormat="1" applyFont="1" applyFill="1" applyBorder="1"/>
    <xf numFmtId="3" fontId="12" fillId="4" borderId="17" xfId="8" applyNumberFormat="1" applyFont="1" applyFill="1" applyBorder="1" applyAlignment="1">
      <alignment vertical="center"/>
    </xf>
    <xf numFmtId="2" fontId="12" fillId="4" borderId="17" xfId="8" applyNumberFormat="1" applyFont="1" applyFill="1" applyBorder="1" applyAlignment="1">
      <alignment vertical="center"/>
    </xf>
    <xf numFmtId="4" fontId="12" fillId="4" borderId="17" xfId="8" applyNumberFormat="1" applyFont="1" applyFill="1" applyBorder="1" applyAlignment="1">
      <alignment vertical="center"/>
    </xf>
    <xf numFmtId="164" fontId="48" fillId="0" borderId="0" xfId="1" applyNumberFormat="1" applyFont="1" applyAlignment="1">
      <alignment vertical="center"/>
    </xf>
    <xf numFmtId="0" fontId="50" fillId="0" borderId="0" xfId="8" applyFont="1"/>
    <xf numFmtId="3" fontId="50" fillId="0" borderId="0" xfId="8" applyNumberFormat="1" applyFont="1"/>
    <xf numFmtId="2" fontId="50" fillId="0" borderId="0" xfId="8" applyNumberFormat="1" applyFont="1"/>
    <xf numFmtId="164" fontId="50" fillId="0" borderId="0" xfId="1" applyNumberFormat="1" applyFont="1" applyAlignment="1"/>
    <xf numFmtId="10" fontId="50" fillId="0" borderId="0" xfId="2" applyNumberFormat="1" applyFont="1"/>
    <xf numFmtId="0" fontId="38" fillId="0" borderId="0" xfId="8" applyFont="1"/>
    <xf numFmtId="3" fontId="38" fillId="0" borderId="0" xfId="8" applyNumberFormat="1" applyFont="1"/>
    <xf numFmtId="2" fontId="38" fillId="0" borderId="0" xfId="8" applyNumberFormat="1" applyFont="1"/>
    <xf numFmtId="164" fontId="38" fillId="0" borderId="0" xfId="1" applyNumberFormat="1" applyFont="1" applyFill="1" applyAlignment="1"/>
    <xf numFmtId="0" fontId="50" fillId="0" borderId="0" xfId="8" applyFont="1" applyAlignment="1">
      <alignment vertical="top"/>
    </xf>
    <xf numFmtId="164" fontId="38" fillId="0" borderId="0" xfId="1" applyNumberFormat="1" applyFont="1" applyAlignment="1">
      <alignment vertical="center"/>
    </xf>
    <xf numFmtId="165" fontId="38" fillId="0" borderId="0" xfId="8" applyNumberFormat="1" applyFont="1" applyAlignment="1">
      <alignment vertical="center"/>
    </xf>
    <xf numFmtId="4" fontId="11" fillId="0" borderId="0" xfId="8" applyNumberFormat="1" applyFont="1" applyAlignment="1">
      <alignment vertical="center"/>
    </xf>
    <xf numFmtId="164" fontId="11" fillId="0" borderId="0" xfId="8" applyNumberFormat="1" applyFont="1" applyAlignment="1">
      <alignment vertical="center"/>
    </xf>
    <xf numFmtId="164" fontId="10" fillId="0" borderId="0" xfId="1" applyNumberFormat="1" applyFont="1" applyFill="1" applyAlignment="1">
      <alignment vertical="center"/>
    </xf>
    <xf numFmtId="164" fontId="55" fillId="0" borderId="0" xfId="1" applyNumberFormat="1" applyFont="1" applyAlignment="1">
      <alignment vertical="center"/>
    </xf>
    <xf numFmtId="0" fontId="56" fillId="0" borderId="0" xfId="8" applyFont="1" applyAlignment="1">
      <alignment vertical="center"/>
    </xf>
    <xf numFmtId="2" fontId="56" fillId="0" borderId="0" xfId="8" applyNumberFormat="1" applyFont="1" applyAlignment="1">
      <alignment vertical="center"/>
    </xf>
    <xf numFmtId="164" fontId="56" fillId="0" borderId="0" xfId="1" applyNumberFormat="1" applyFont="1" applyAlignment="1">
      <alignment vertical="center"/>
    </xf>
    <xf numFmtId="0" fontId="55" fillId="0" borderId="0" xfId="8" applyFont="1" applyAlignment="1">
      <alignment vertical="center"/>
    </xf>
    <xf numFmtId="2" fontId="55" fillId="0" borderId="0" xfId="8" applyNumberFormat="1" applyFont="1" applyAlignment="1">
      <alignment vertical="center"/>
    </xf>
    <xf numFmtId="2" fontId="10" fillId="0" borderId="0" xfId="8" applyNumberFormat="1" applyFont="1" applyAlignment="1">
      <alignment vertical="center"/>
    </xf>
    <xf numFmtId="0" fontId="47" fillId="0" borderId="0" xfId="9" applyFont="1" applyAlignment="1">
      <alignment vertical="center"/>
    </xf>
    <xf numFmtId="0" fontId="46" fillId="0" borderId="0" xfId="9" applyFont="1" applyAlignment="1">
      <alignment vertical="center"/>
    </xf>
    <xf numFmtId="0" fontId="47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vertical="center"/>
    </xf>
    <xf numFmtId="49" fontId="11" fillId="0" borderId="0" xfId="9" applyNumberFormat="1" applyFont="1" applyAlignment="1">
      <alignment vertical="center"/>
    </xf>
    <xf numFmtId="0" fontId="5" fillId="0" borderId="0" xfId="9" applyFont="1" applyAlignment="1">
      <alignment vertical="center"/>
    </xf>
    <xf numFmtId="0" fontId="12" fillId="4" borderId="29" xfId="9" applyFont="1" applyFill="1" applyBorder="1" applyAlignment="1">
      <alignment horizontal="center" vertical="center"/>
    </xf>
    <xf numFmtId="0" fontId="12" fillId="0" borderId="0" xfId="9" applyFont="1" applyAlignment="1">
      <alignment vertical="center"/>
    </xf>
    <xf numFmtId="0" fontId="28" fillId="0" borderId="0" xfId="9" applyFont="1" applyAlignment="1">
      <alignment vertical="center"/>
    </xf>
    <xf numFmtId="0" fontId="48" fillId="0" borderId="0" xfId="9" applyFont="1" applyAlignment="1">
      <alignment vertical="center"/>
    </xf>
    <xf numFmtId="0" fontId="12" fillId="8" borderId="23" xfId="9" applyFont="1" applyFill="1" applyBorder="1" applyAlignment="1">
      <alignment vertical="center"/>
    </xf>
    <xf numFmtId="0" fontId="12" fillId="8" borderId="25" xfId="9" applyFont="1" applyFill="1" applyBorder="1" applyAlignment="1">
      <alignment vertical="center"/>
    </xf>
    <xf numFmtId="3" fontId="12" fillId="8" borderId="19" xfId="9" applyNumberFormat="1" applyFont="1" applyFill="1" applyBorder="1" applyAlignment="1">
      <alignment vertical="center"/>
    </xf>
    <xf numFmtId="2" fontId="12" fillId="8" borderId="19" xfId="9" applyNumberFormat="1" applyFont="1" applyFill="1" applyBorder="1" applyAlignment="1">
      <alignment vertical="center"/>
    </xf>
    <xf numFmtId="0" fontId="12" fillId="0" borderId="0" xfId="9" applyFont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11" fillId="9" borderId="23" xfId="9" applyFont="1" applyFill="1" applyBorder="1" applyAlignment="1">
      <alignment vertical="center"/>
    </xf>
    <xf numFmtId="49" fontId="11" fillId="9" borderId="25" xfId="9" applyNumberFormat="1" applyFont="1" applyFill="1" applyBorder="1" applyAlignment="1">
      <alignment vertical="center"/>
    </xf>
    <xf numFmtId="3" fontId="11" fillId="9" borderId="19" xfId="9" applyNumberFormat="1" applyFont="1" applyFill="1" applyBorder="1" applyAlignment="1">
      <alignment vertical="center"/>
    </xf>
    <xf numFmtId="2" fontId="11" fillId="9" borderId="19" xfId="9" applyNumberFormat="1" applyFont="1" applyFill="1" applyBorder="1" applyAlignment="1">
      <alignment vertical="center"/>
    </xf>
    <xf numFmtId="2" fontId="12" fillId="0" borderId="0" xfId="9" applyNumberFormat="1" applyFont="1" applyAlignment="1">
      <alignment vertical="center"/>
    </xf>
    <xf numFmtId="2" fontId="12" fillId="0" borderId="0" xfId="9" applyNumberFormat="1" applyFont="1" applyAlignment="1">
      <alignment horizontal="center" vertical="center"/>
    </xf>
    <xf numFmtId="2" fontId="28" fillId="0" borderId="0" xfId="9" applyNumberFormat="1" applyFont="1" applyAlignment="1">
      <alignment horizontal="center" vertical="center"/>
    </xf>
    <xf numFmtId="0" fontId="14" fillId="0" borderId="0" xfId="9" applyFont="1" applyAlignment="1">
      <alignment vertical="center"/>
    </xf>
    <xf numFmtId="0" fontId="11" fillId="9" borderId="23" xfId="9" applyFont="1" applyFill="1" applyBorder="1" applyAlignment="1">
      <alignment horizontal="center" vertical="top" wrapText="1" readingOrder="1"/>
    </xf>
    <xf numFmtId="164" fontId="23" fillId="9" borderId="19" xfId="1" applyNumberFormat="1" applyFont="1" applyFill="1" applyBorder="1" applyAlignment="1">
      <alignment vertical="center"/>
    </xf>
    <xf numFmtId="0" fontId="23" fillId="9" borderId="23" xfId="9" applyFont="1" applyFill="1" applyBorder="1" applyAlignment="1">
      <alignment vertical="center"/>
    </xf>
    <xf numFmtId="49" fontId="23" fillId="9" borderId="25" xfId="9" applyNumberFormat="1" applyFont="1" applyFill="1" applyBorder="1" applyAlignment="1">
      <alignment vertical="center"/>
    </xf>
    <xf numFmtId="0" fontId="51" fillId="0" borderId="0" xfId="9" applyFont="1" applyAlignment="1">
      <alignment vertical="center"/>
    </xf>
    <xf numFmtId="0" fontId="23" fillId="0" borderId="0" xfId="9" applyFont="1" applyAlignment="1">
      <alignment vertical="center"/>
    </xf>
    <xf numFmtId="0" fontId="12" fillId="4" borderId="34" xfId="9" applyFont="1" applyFill="1" applyBorder="1" applyAlignment="1">
      <alignment horizontal="center" vertical="center"/>
    </xf>
    <xf numFmtId="3" fontId="12" fillId="4" borderId="34" xfId="9" applyNumberFormat="1" applyFont="1" applyFill="1" applyBorder="1" applyAlignment="1">
      <alignment vertical="center"/>
    </xf>
    <xf numFmtId="2" fontId="12" fillId="4" borderId="35" xfId="9" applyNumberFormat="1" applyFont="1" applyFill="1" applyBorder="1" applyAlignment="1">
      <alignment vertical="center"/>
    </xf>
    <xf numFmtId="171" fontId="12" fillId="0" borderId="0" xfId="9" applyNumberFormat="1" applyFont="1" applyAlignment="1">
      <alignment vertical="center"/>
    </xf>
    <xf numFmtId="3" fontId="11" fillId="0" borderId="0" xfId="9" applyNumberFormat="1" applyFont="1" applyAlignment="1">
      <alignment vertical="center"/>
    </xf>
    <xf numFmtId="1" fontId="11" fillId="0" borderId="0" xfId="9" applyNumberFormat="1" applyFont="1" applyAlignment="1">
      <alignment vertical="center"/>
    </xf>
    <xf numFmtId="2" fontId="11" fillId="0" borderId="0" xfId="9" applyNumberFormat="1" applyFont="1" applyAlignment="1">
      <alignment horizontal="center" vertical="center"/>
    </xf>
    <xf numFmtId="4" fontId="11" fillId="0" borderId="0" xfId="9" applyNumberFormat="1" applyFont="1" applyAlignment="1">
      <alignment horizontal="center" vertical="center"/>
    </xf>
    <xf numFmtId="49" fontId="23" fillId="0" borderId="0" xfId="9" applyNumberFormat="1" applyFont="1" applyAlignment="1">
      <alignment vertical="center"/>
    </xf>
    <xf numFmtId="2" fontId="23" fillId="0" borderId="0" xfId="9" applyNumberFormat="1" applyFont="1" applyAlignment="1">
      <alignment vertical="center"/>
    </xf>
    <xf numFmtId="49" fontId="55" fillId="0" borderId="0" xfId="9" applyNumberFormat="1" applyFont="1" applyAlignment="1">
      <alignment vertical="center"/>
    </xf>
    <xf numFmtId="2" fontId="11" fillId="0" borderId="0" xfId="9" applyNumberFormat="1" applyFont="1" applyAlignment="1">
      <alignment vertical="center"/>
    </xf>
    <xf numFmtId="1" fontId="11" fillId="0" borderId="0" xfId="9" applyNumberFormat="1" applyFont="1" applyAlignment="1">
      <alignment horizontal="center" vertical="center"/>
    </xf>
    <xf numFmtId="1" fontId="46" fillId="0" borderId="0" xfId="9" applyNumberFormat="1" applyFont="1" applyAlignment="1">
      <alignment horizontal="center" vertical="center"/>
    </xf>
    <xf numFmtId="1" fontId="12" fillId="0" borderId="0" xfId="9" applyNumberFormat="1" applyFont="1" applyAlignment="1">
      <alignment horizontal="center" vertical="center"/>
    </xf>
    <xf numFmtId="0" fontId="11" fillId="9" borderId="23" xfId="9" applyFont="1" applyFill="1" applyBorder="1"/>
    <xf numFmtId="0" fontId="11" fillId="9" borderId="0" xfId="9" applyFont="1" applyFill="1"/>
    <xf numFmtId="3" fontId="11" fillId="9" borderId="19" xfId="9" applyNumberFormat="1" applyFont="1" applyFill="1" applyBorder="1"/>
    <xf numFmtId="2" fontId="11" fillId="9" borderId="19" xfId="9" applyNumberFormat="1" applyFont="1" applyFill="1" applyBorder="1"/>
    <xf numFmtId="2" fontId="11" fillId="0" borderId="0" xfId="9" applyNumberFormat="1" applyFont="1" applyAlignment="1">
      <alignment horizontal="center"/>
    </xf>
    <xf numFmtId="0" fontId="11" fillId="0" borderId="0" xfId="9" applyFont="1"/>
    <xf numFmtId="0" fontId="23" fillId="0" borderId="0" xfId="9" applyFont="1"/>
    <xf numFmtId="2" fontId="11" fillId="0" borderId="0" xfId="9" applyNumberFormat="1" applyFont="1"/>
    <xf numFmtId="0" fontId="46" fillId="0" borderId="0" xfId="9" applyFont="1"/>
    <xf numFmtId="0" fontId="28" fillId="0" borderId="0" xfId="9" applyFont="1"/>
    <xf numFmtId="3" fontId="12" fillId="0" borderId="0" xfId="9" applyNumberFormat="1" applyFont="1"/>
    <xf numFmtId="0" fontId="11" fillId="0" borderId="0" xfId="9" applyFont="1" applyAlignment="1">
      <alignment vertical="top"/>
    </xf>
    <xf numFmtId="0" fontId="12" fillId="0" borderId="0" xfId="9" applyFont="1"/>
    <xf numFmtId="0" fontId="11" fillId="9" borderId="39" xfId="9" applyFont="1" applyFill="1" applyBorder="1"/>
    <xf numFmtId="0" fontId="11" fillId="9" borderId="7" xfId="9" applyFont="1" applyFill="1" applyBorder="1"/>
    <xf numFmtId="0" fontId="11" fillId="9" borderId="40" xfId="9" applyFont="1" applyFill="1" applyBorder="1"/>
    <xf numFmtId="3" fontId="11" fillId="9" borderId="37" xfId="9" applyNumberFormat="1" applyFont="1" applyFill="1" applyBorder="1"/>
    <xf numFmtId="2" fontId="11" fillId="9" borderId="37" xfId="9" applyNumberFormat="1" applyFont="1" applyFill="1" applyBorder="1"/>
    <xf numFmtId="0" fontId="12" fillId="9" borderId="23" xfId="9" applyFont="1" applyFill="1" applyBorder="1" applyAlignment="1">
      <alignment vertical="center"/>
    </xf>
    <xf numFmtId="0" fontId="12" fillId="9" borderId="0" xfId="9" applyFont="1" applyFill="1" applyAlignment="1">
      <alignment vertical="center"/>
    </xf>
    <xf numFmtId="0" fontId="12" fillId="9" borderId="25" xfId="9" applyFont="1" applyFill="1" applyBorder="1" applyAlignment="1">
      <alignment vertical="center"/>
    </xf>
    <xf numFmtId="3" fontId="12" fillId="9" borderId="19" xfId="9" applyNumberFormat="1" applyFont="1" applyFill="1" applyBorder="1" applyAlignment="1">
      <alignment vertical="center"/>
    </xf>
    <xf numFmtId="4" fontId="12" fillId="9" borderId="19" xfId="9" applyNumberFormat="1" applyFont="1" applyFill="1" applyBorder="1" applyAlignment="1">
      <alignment vertical="center"/>
    </xf>
    <xf numFmtId="0" fontId="11" fillId="9" borderId="23" xfId="9" applyFont="1" applyFill="1" applyBorder="1" applyAlignment="1">
      <alignment vertical="top"/>
    </xf>
    <xf numFmtId="0" fontId="11" fillId="9" borderId="0" xfId="9" applyFont="1" applyFill="1" applyAlignment="1">
      <alignment vertical="top"/>
    </xf>
    <xf numFmtId="0" fontId="11" fillId="9" borderId="25" xfId="8" applyFont="1" applyFill="1" applyBorder="1" applyAlignment="1">
      <alignment vertical="top"/>
    </xf>
    <xf numFmtId="3" fontId="11" fillId="9" borderId="19" xfId="9" applyNumberFormat="1" applyFont="1" applyFill="1" applyBorder="1" applyAlignment="1">
      <alignment vertical="top"/>
    </xf>
    <xf numFmtId="0" fontId="11" fillId="9" borderId="25" xfId="8" applyFont="1" applyFill="1" applyBorder="1" applyAlignment="1">
      <alignment horizontal="left" vertical="top" wrapText="1"/>
    </xf>
    <xf numFmtId="2" fontId="11" fillId="9" borderId="19" xfId="9" applyNumberFormat="1" applyFont="1" applyFill="1" applyBorder="1" applyAlignment="1">
      <alignment vertical="top"/>
    </xf>
    <xf numFmtId="0" fontId="11" fillId="9" borderId="25" xfId="8" applyFont="1" applyFill="1" applyBorder="1" applyAlignment="1">
      <alignment vertical="top" shrinkToFit="1"/>
    </xf>
    <xf numFmtId="0" fontId="12" fillId="0" borderId="0" xfId="9" applyFont="1" applyAlignment="1">
      <alignment vertical="top"/>
    </xf>
    <xf numFmtId="2" fontId="12" fillId="9" borderId="19" xfId="9" applyNumberFormat="1" applyFont="1" applyFill="1" applyBorder="1"/>
    <xf numFmtId="0" fontId="11" fillId="9" borderId="25" xfId="8" applyFont="1" applyFill="1" applyBorder="1" applyAlignment="1">
      <alignment shrinkToFit="1"/>
    </xf>
    <xf numFmtId="4" fontId="12" fillId="8" borderId="19" xfId="9" applyNumberFormat="1" applyFont="1" applyFill="1" applyBorder="1" applyAlignment="1">
      <alignment vertical="center"/>
    </xf>
    <xf numFmtId="171" fontId="11" fillId="0" borderId="0" xfId="9" applyNumberFormat="1" applyFont="1" applyAlignment="1">
      <alignment vertical="center"/>
    </xf>
    <xf numFmtId="0" fontId="11" fillId="9" borderId="0" xfId="9" applyFont="1" applyFill="1" applyAlignment="1">
      <alignment vertical="center"/>
    </xf>
    <xf numFmtId="0" fontId="11" fillId="9" borderId="25" xfId="9" applyFont="1" applyFill="1" applyBorder="1" applyAlignment="1">
      <alignment vertical="center"/>
    </xf>
    <xf numFmtId="0" fontId="23" fillId="0" borderId="0" xfId="9" applyFont="1" applyAlignment="1">
      <alignment horizontal="left" vertical="center"/>
    </xf>
    <xf numFmtId="3" fontId="23" fillId="0" borderId="0" xfId="9" applyNumberFormat="1" applyFont="1" applyAlignment="1">
      <alignment horizontal="left" vertical="center"/>
    </xf>
    <xf numFmtId="3" fontId="12" fillId="4" borderId="17" xfId="9" applyNumberFormat="1" applyFont="1" applyFill="1" applyBorder="1" applyAlignment="1">
      <alignment vertical="center"/>
    </xf>
    <xf numFmtId="2" fontId="12" fillId="4" borderId="17" xfId="9" applyNumberFormat="1" applyFont="1" applyFill="1" applyBorder="1" applyAlignment="1">
      <alignment vertical="center"/>
    </xf>
    <xf numFmtId="174" fontId="12" fillId="0" borderId="0" xfId="9" applyNumberFormat="1" applyFont="1" applyAlignment="1">
      <alignment vertical="center"/>
    </xf>
    <xf numFmtId="0" fontId="23" fillId="0" borderId="0" xfId="9" applyFont="1" applyAlignment="1">
      <alignment horizontal="center" vertical="center"/>
    </xf>
    <xf numFmtId="3" fontId="23" fillId="0" borderId="0" xfId="9" applyNumberFormat="1" applyFont="1" applyAlignment="1">
      <alignment vertical="center"/>
    </xf>
    <xf numFmtId="0" fontId="23" fillId="0" borderId="0" xfId="9" applyFont="1" applyAlignment="1">
      <alignment horizontal="right" vertical="center"/>
    </xf>
    <xf numFmtId="0" fontId="11" fillId="0" borderId="0" xfId="8" applyFont="1" applyAlignment="1">
      <alignment horizontal="left"/>
    </xf>
    <xf numFmtId="3" fontId="11" fillId="0" borderId="0" xfId="8" applyNumberFormat="1" applyFont="1"/>
    <xf numFmtId="0" fontId="11" fillId="0" borderId="0" xfId="9" applyFont="1" applyAlignment="1">
      <alignment horizontal="left"/>
    </xf>
    <xf numFmtId="0" fontId="11" fillId="0" borderId="0" xfId="9" applyFont="1" applyAlignment="1">
      <alignment horizontal="left" vertical="center"/>
    </xf>
    <xf numFmtId="0" fontId="10" fillId="0" borderId="0" xfId="9" applyFont="1" applyAlignment="1">
      <alignment horizontal="left" vertical="center"/>
    </xf>
    <xf numFmtId="4" fontId="14" fillId="0" borderId="0" xfId="9" applyNumberFormat="1" applyFont="1" applyAlignment="1">
      <alignment horizontal="right" vertical="center"/>
    </xf>
    <xf numFmtId="2" fontId="14" fillId="0" borderId="0" xfId="9" applyNumberFormat="1" applyFont="1" applyAlignment="1">
      <alignment vertical="center"/>
    </xf>
    <xf numFmtId="2" fontId="10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0" fontId="3" fillId="0" borderId="0" xfId="9" applyFont="1"/>
    <xf numFmtId="1" fontId="3" fillId="0" borderId="0" xfId="9" applyNumberFormat="1" applyFont="1"/>
    <xf numFmtId="1" fontId="11" fillId="0" borderId="0" xfId="9" applyNumberFormat="1" applyFont="1"/>
    <xf numFmtId="0" fontId="5" fillId="0" borderId="0" xfId="9" applyFont="1"/>
    <xf numFmtId="0" fontId="32" fillId="4" borderId="29" xfId="9" applyFont="1" applyFill="1" applyBorder="1" applyAlignment="1">
      <alignment horizontal="center" vertical="center"/>
    </xf>
    <xf numFmtId="0" fontId="11" fillId="0" borderId="0" xfId="9" applyFont="1" applyAlignment="1">
      <alignment horizontal="center"/>
    </xf>
    <xf numFmtId="1" fontId="11" fillId="0" borderId="0" xfId="9" applyNumberFormat="1" applyFont="1" applyAlignment="1">
      <alignment horizontal="center"/>
    </xf>
    <xf numFmtId="0" fontId="23" fillId="0" borderId="0" xfId="9" applyFont="1" applyAlignment="1">
      <alignment horizontal="center"/>
    </xf>
    <xf numFmtId="0" fontId="11" fillId="9" borderId="4" xfId="9" applyFont="1" applyFill="1" applyBorder="1"/>
    <xf numFmtId="3" fontId="11" fillId="9" borderId="15" xfId="9" applyNumberFormat="1" applyFont="1" applyFill="1" applyBorder="1"/>
    <xf numFmtId="2" fontId="11" fillId="9" borderId="15" xfId="9" applyNumberFormat="1" applyFont="1" applyFill="1" applyBorder="1"/>
    <xf numFmtId="10" fontId="11" fillId="0" borderId="0" xfId="9" applyNumberFormat="1" applyFont="1"/>
    <xf numFmtId="164" fontId="12" fillId="4" borderId="29" xfId="1" applyNumberFormat="1" applyFont="1" applyFill="1" applyBorder="1" applyAlignment="1">
      <alignment vertical="center"/>
    </xf>
    <xf numFmtId="2" fontId="12" fillId="4" borderId="29" xfId="9" applyNumberFormat="1" applyFont="1" applyFill="1" applyBorder="1" applyAlignment="1">
      <alignment vertical="center"/>
    </xf>
    <xf numFmtId="0" fontId="49" fillId="0" borderId="0" xfId="9" applyFont="1"/>
    <xf numFmtId="0" fontId="11" fillId="0" borderId="0" xfId="9" applyFont="1" applyAlignment="1">
      <alignment horizontal="right"/>
    </xf>
    <xf numFmtId="0" fontId="11" fillId="0" borderId="0" xfId="9" applyFont="1" applyAlignment="1">
      <alignment horizontal="center" vertical="top" wrapText="1" readingOrder="1"/>
    </xf>
    <xf numFmtId="3" fontId="11" fillId="0" borderId="0" xfId="9" applyNumberFormat="1" applyFont="1"/>
    <xf numFmtId="164" fontId="12" fillId="0" borderId="0" xfId="9" applyNumberFormat="1" applyFont="1"/>
    <xf numFmtId="10" fontId="11" fillId="0" borderId="0" xfId="2" applyNumberFormat="1" applyFont="1"/>
    <xf numFmtId="0" fontId="46" fillId="0" borderId="0" xfId="9" applyFont="1" applyAlignment="1">
      <alignment horizontal="center"/>
    </xf>
    <xf numFmtId="49" fontId="11" fillId="0" borderId="0" xfId="9" applyNumberFormat="1" applyFont="1"/>
    <xf numFmtId="0" fontId="11" fillId="0" borderId="0" xfId="10" applyFont="1" applyAlignment="1">
      <alignment horizontal="center" vertical="center" wrapText="1"/>
    </xf>
    <xf numFmtId="2" fontId="11" fillId="0" borderId="0" xfId="10" applyNumberFormat="1" applyFont="1" applyAlignment="1">
      <alignment horizontal="center" vertical="center" wrapText="1"/>
    </xf>
    <xf numFmtId="0" fontId="11" fillId="0" borderId="0" xfId="10" applyFont="1"/>
    <xf numFmtId="3" fontId="28" fillId="0" borderId="0" xfId="10" applyNumberFormat="1" applyFont="1"/>
    <xf numFmtId="3" fontId="28" fillId="0" borderId="0" xfId="10" applyNumberFormat="1" applyFont="1" applyAlignment="1">
      <alignment horizontal="center"/>
    </xf>
    <xf numFmtId="0" fontId="28" fillId="0" borderId="0" xfId="10" applyFont="1"/>
    <xf numFmtId="0" fontId="43" fillId="4" borderId="43" xfId="9" applyFont="1" applyFill="1" applyBorder="1" applyAlignment="1">
      <alignment horizontal="center" vertical="center"/>
    </xf>
    <xf numFmtId="0" fontId="43" fillId="8" borderId="23" xfId="9" applyFont="1" applyFill="1" applyBorder="1"/>
    <xf numFmtId="0" fontId="43" fillId="8" borderId="0" xfId="9" applyFont="1" applyFill="1"/>
    <xf numFmtId="0" fontId="43" fillId="8" borderId="25" xfId="9" applyFont="1" applyFill="1" applyBorder="1"/>
    <xf numFmtId="3" fontId="43" fillId="8" borderId="19" xfId="9" applyNumberFormat="1" applyFont="1" applyFill="1" applyBorder="1" applyAlignment="1">
      <alignment horizontal="right"/>
    </xf>
    <xf numFmtId="0" fontId="12" fillId="0" borderId="0" xfId="9" applyFont="1" applyAlignment="1">
      <alignment horizontal="center"/>
    </xf>
    <xf numFmtId="3" fontId="12" fillId="0" borderId="0" xfId="9" applyNumberFormat="1" applyFont="1" applyAlignment="1">
      <alignment horizontal="center"/>
    </xf>
    <xf numFmtId="49" fontId="11" fillId="9" borderId="0" xfId="9" applyNumberFormat="1" applyFont="1" applyFill="1"/>
    <xf numFmtId="49" fontId="10" fillId="9" borderId="25" xfId="9" applyNumberFormat="1" applyFont="1" applyFill="1" applyBorder="1"/>
    <xf numFmtId="4" fontId="12" fillId="0" borderId="0" xfId="9" applyNumberFormat="1" applyFont="1"/>
    <xf numFmtId="3" fontId="23" fillId="0" borderId="0" xfId="9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11" fillId="0" borderId="0" xfId="9" applyNumberFormat="1" applyFont="1"/>
    <xf numFmtId="49" fontId="11" fillId="9" borderId="25" xfId="9" applyNumberFormat="1" applyFont="1" applyFill="1" applyBorder="1"/>
    <xf numFmtId="0" fontId="58" fillId="0" borderId="0" xfId="9" applyFont="1"/>
    <xf numFmtId="4" fontId="59" fillId="0" borderId="0" xfId="9" applyNumberFormat="1" applyFont="1"/>
    <xf numFmtId="3" fontId="11" fillId="0" borderId="0" xfId="9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0" fontId="14" fillId="0" borderId="0" xfId="9" applyFont="1"/>
    <xf numFmtId="175" fontId="11" fillId="9" borderId="44" xfId="9" applyNumberFormat="1" applyFont="1" applyFill="1" applyBorder="1" applyAlignment="1">
      <alignment vertical="center"/>
    </xf>
    <xf numFmtId="49" fontId="23" fillId="9" borderId="0" xfId="7" applyNumberFormat="1" applyFont="1" applyFill="1"/>
    <xf numFmtId="49" fontId="23" fillId="9" borderId="25" xfId="7" applyNumberFormat="1" applyFont="1" applyFill="1" applyBorder="1"/>
    <xf numFmtId="3" fontId="23" fillId="0" borderId="0" xfId="9" applyNumberFormat="1" applyFont="1"/>
    <xf numFmtId="0" fontId="12" fillId="8" borderId="0" xfId="9" applyFont="1" applyFill="1"/>
    <xf numFmtId="164" fontId="12" fillId="0" borderId="0" xfId="9" applyNumberFormat="1" applyFont="1" applyAlignment="1">
      <alignment horizontal="center"/>
    </xf>
    <xf numFmtId="0" fontId="23" fillId="18" borderId="0" xfId="9" applyFont="1" applyFill="1"/>
    <xf numFmtId="3" fontId="23" fillId="18" borderId="0" xfId="9" applyNumberFormat="1" applyFont="1" applyFill="1" applyAlignment="1">
      <alignment horizontal="center"/>
    </xf>
    <xf numFmtId="0" fontId="23" fillId="18" borderId="0" xfId="9" applyFont="1" applyFill="1" applyAlignment="1">
      <alignment horizontal="center"/>
    </xf>
    <xf numFmtId="3" fontId="23" fillId="18" borderId="0" xfId="9" applyNumberFormat="1" applyFont="1" applyFill="1"/>
    <xf numFmtId="0" fontId="14" fillId="18" borderId="0" xfId="9" applyFont="1" applyFill="1"/>
    <xf numFmtId="0" fontId="23" fillId="9" borderId="23" xfId="9" applyFont="1" applyFill="1" applyBorder="1"/>
    <xf numFmtId="49" fontId="23" fillId="9" borderId="0" xfId="9" applyNumberFormat="1" applyFont="1" applyFill="1"/>
    <xf numFmtId="49" fontId="23" fillId="9" borderId="25" xfId="9" applyNumberFormat="1" applyFont="1" applyFill="1" applyBorder="1"/>
    <xf numFmtId="3" fontId="23" fillId="9" borderId="19" xfId="9" applyNumberFormat="1" applyFont="1" applyFill="1" applyBorder="1"/>
    <xf numFmtId="3" fontId="43" fillId="4" borderId="17" xfId="9" applyNumberFormat="1" applyFont="1" applyFill="1" applyBorder="1"/>
    <xf numFmtId="0" fontId="51" fillId="0" borderId="0" xfId="9" applyFont="1"/>
    <xf numFmtId="0" fontId="11" fillId="19" borderId="0" xfId="9" applyFont="1" applyFill="1"/>
    <xf numFmtId="0" fontId="55" fillId="0" borderId="0" xfId="9" applyFont="1"/>
    <xf numFmtId="0" fontId="55" fillId="0" borderId="0" xfId="9" applyFont="1" applyAlignment="1">
      <alignment horizontal="center"/>
    </xf>
    <xf numFmtId="2" fontId="11" fillId="19" borderId="0" xfId="9" applyNumberFormat="1" applyFont="1" applyFill="1" applyAlignment="1">
      <alignment horizontal="center"/>
    </xf>
    <xf numFmtId="2" fontId="11" fillId="19" borderId="0" xfId="9" applyNumberFormat="1" applyFont="1" applyFill="1" applyAlignment="1">
      <alignment horizontal="right"/>
    </xf>
    <xf numFmtId="2" fontId="55" fillId="0" borderId="0" xfId="9" applyNumberFormat="1" applyFont="1" applyAlignment="1">
      <alignment horizontal="center"/>
    </xf>
    <xf numFmtId="2" fontId="11" fillId="0" borderId="0" xfId="9" applyNumberFormat="1" applyFont="1" applyAlignment="1">
      <alignment horizontal="right"/>
    </xf>
    <xf numFmtId="49" fontId="55" fillId="0" borderId="0" xfId="9" applyNumberFormat="1" applyFont="1"/>
    <xf numFmtId="2" fontId="3" fillId="0" borderId="0" xfId="9" applyNumberFormat="1" applyFont="1"/>
    <xf numFmtId="0" fontId="20" fillId="0" borderId="0" xfId="9" applyFont="1" applyAlignment="1">
      <alignment horizontal="center"/>
    </xf>
    <xf numFmtId="0" fontId="60" fillId="0" borderId="0" xfId="9" applyFont="1" applyAlignment="1">
      <alignment horizontal="left" vertical="top"/>
    </xf>
    <xf numFmtId="0" fontId="20" fillId="0" borderId="0" xfId="9" applyFont="1"/>
    <xf numFmtId="0" fontId="11" fillId="0" borderId="0" xfId="9" applyFont="1" applyAlignment="1">
      <alignment horizontal="right" vertical="center"/>
    </xf>
    <xf numFmtId="3" fontId="11" fillId="0" borderId="0" xfId="10" applyNumberFormat="1" applyFont="1" applyAlignment="1">
      <alignment horizontal="right"/>
    </xf>
    <xf numFmtId="0" fontId="60" fillId="4" borderId="43" xfId="9" applyFont="1" applyFill="1" applyBorder="1" applyAlignment="1">
      <alignment horizontal="center" vertical="center"/>
    </xf>
    <xf numFmtId="0" fontId="60" fillId="0" borderId="0" xfId="9" applyFont="1" applyAlignment="1">
      <alignment horizontal="center" vertical="top"/>
    </xf>
    <xf numFmtId="3" fontId="60" fillId="0" borderId="0" xfId="10" applyNumberFormat="1" applyFont="1" applyAlignment="1">
      <alignment horizontal="center" vertical="top"/>
    </xf>
    <xf numFmtId="0" fontId="61" fillId="0" borderId="0" xfId="10" applyFont="1" applyAlignment="1">
      <alignment horizontal="center" vertical="top"/>
    </xf>
    <xf numFmtId="0" fontId="60" fillId="0" borderId="0" xfId="10" applyFont="1" applyAlignment="1">
      <alignment horizontal="center" vertical="top"/>
    </xf>
    <xf numFmtId="0" fontId="61" fillId="0" borderId="0" xfId="9" applyFont="1" applyAlignment="1">
      <alignment horizontal="center" vertical="top"/>
    </xf>
    <xf numFmtId="0" fontId="12" fillId="8" borderId="23" xfId="9" applyFont="1" applyFill="1" applyBorder="1" applyAlignment="1">
      <alignment horizontal="left" vertical="center"/>
    </xf>
    <xf numFmtId="0" fontId="12" fillId="8" borderId="0" xfId="9" applyFont="1" applyFill="1" applyAlignment="1">
      <alignment horizontal="center" vertical="center"/>
    </xf>
    <xf numFmtId="164" fontId="60" fillId="8" borderId="19" xfId="1" applyNumberFormat="1" applyFont="1" applyFill="1" applyBorder="1" applyAlignment="1">
      <alignment horizontal="center" vertical="center"/>
    </xf>
    <xf numFmtId="165" fontId="60" fillId="8" borderId="19" xfId="1" applyFont="1" applyFill="1" applyBorder="1" applyAlignment="1">
      <alignment horizontal="center" vertical="center"/>
    </xf>
    <xf numFmtId="3" fontId="12" fillId="0" borderId="0" xfId="10" applyNumberFormat="1" applyFont="1" applyAlignment="1">
      <alignment horizontal="center"/>
    </xf>
    <xf numFmtId="3" fontId="12" fillId="0" borderId="0" xfId="10" applyNumberFormat="1" applyFont="1"/>
    <xf numFmtId="0" fontId="12" fillId="0" borderId="0" xfId="10" applyFont="1"/>
    <xf numFmtId="0" fontId="11" fillId="9" borderId="23" xfId="9" applyFont="1" applyFill="1" applyBorder="1" applyAlignment="1">
      <alignment horizontal="left"/>
    </xf>
    <xf numFmtId="3" fontId="20" fillId="9" borderId="19" xfId="9" applyNumberFormat="1" applyFont="1" applyFill="1" applyBorder="1" applyAlignment="1">
      <alignment horizontal="right"/>
    </xf>
    <xf numFmtId="2" fontId="20" fillId="9" borderId="19" xfId="9" applyNumberFormat="1" applyFont="1" applyFill="1" applyBorder="1" applyAlignment="1">
      <alignment horizontal="right" vertical="top"/>
    </xf>
    <xf numFmtId="176" fontId="12" fillId="0" borderId="0" xfId="2" applyNumberFormat="1" applyFont="1"/>
    <xf numFmtId="2" fontId="12" fillId="0" borderId="0" xfId="9" applyNumberFormat="1" applyFont="1"/>
    <xf numFmtId="0" fontId="23" fillId="9" borderId="23" xfId="9" applyFont="1" applyFill="1" applyBorder="1" applyAlignment="1">
      <alignment horizontal="left"/>
    </xf>
    <xf numFmtId="0" fontId="23" fillId="9" borderId="0" xfId="9" applyFont="1" applyFill="1"/>
    <xf numFmtId="3" fontId="62" fillId="9" borderId="19" xfId="9" applyNumberFormat="1" applyFont="1" applyFill="1" applyBorder="1" applyAlignment="1">
      <alignment horizontal="right"/>
    </xf>
    <xf numFmtId="164" fontId="23" fillId="0" borderId="0" xfId="1" applyNumberFormat="1" applyFont="1" applyAlignment="1">
      <alignment horizontal="right" vertical="top"/>
    </xf>
    <xf numFmtId="2" fontId="23" fillId="0" borderId="0" xfId="9" applyNumberFormat="1" applyFont="1"/>
    <xf numFmtId="0" fontId="23" fillId="9" borderId="23" xfId="9" applyFont="1" applyFill="1" applyBorder="1" applyAlignment="1">
      <alignment horizontal="center" vertical="top" wrapText="1" readingOrder="1"/>
    </xf>
    <xf numFmtId="0" fontId="12" fillId="9" borderId="23" xfId="9" applyFont="1" applyFill="1" applyBorder="1"/>
    <xf numFmtId="0" fontId="12" fillId="9" borderId="25" xfId="9" applyFont="1" applyFill="1" applyBorder="1"/>
    <xf numFmtId="3" fontId="60" fillId="9" borderId="19" xfId="9" applyNumberFormat="1" applyFont="1" applyFill="1" applyBorder="1"/>
    <xf numFmtId="2" fontId="60" fillId="9" borderId="19" xfId="9" applyNumberFormat="1" applyFont="1" applyFill="1" applyBorder="1"/>
    <xf numFmtId="0" fontId="23" fillId="9" borderId="25" xfId="8" applyFont="1" applyFill="1" applyBorder="1"/>
    <xf numFmtId="3" fontId="20" fillId="9" borderId="19" xfId="9" applyNumberFormat="1" applyFont="1" applyFill="1" applyBorder="1"/>
    <xf numFmtId="0" fontId="23" fillId="9" borderId="25" xfId="8" applyFont="1" applyFill="1" applyBorder="1" applyAlignment="1">
      <alignment horizontal="left" vertical="top" wrapText="1"/>
    </xf>
    <xf numFmtId="3" fontId="20" fillId="9" borderId="19" xfId="9" applyNumberFormat="1" applyFont="1" applyFill="1" applyBorder="1" applyAlignment="1">
      <alignment vertical="top"/>
    </xf>
    <xf numFmtId="3" fontId="20" fillId="9" borderId="37" xfId="9" applyNumberFormat="1" applyFont="1" applyFill="1" applyBorder="1"/>
    <xf numFmtId="2" fontId="20" fillId="9" borderId="37" xfId="9" applyNumberFormat="1" applyFont="1" applyFill="1" applyBorder="1" applyAlignment="1">
      <alignment horizontal="right" vertical="top"/>
    </xf>
    <xf numFmtId="2" fontId="11" fillId="0" borderId="0" xfId="9" applyNumberFormat="1" applyFont="1" applyAlignment="1">
      <alignment vertical="top"/>
    </xf>
    <xf numFmtId="0" fontId="23" fillId="9" borderId="25" xfId="8" applyFont="1" applyFill="1" applyBorder="1" applyAlignment="1">
      <alignment vertical="top" shrinkToFit="1"/>
    </xf>
    <xf numFmtId="0" fontId="12" fillId="9" borderId="0" xfId="9" applyFont="1" applyFill="1"/>
    <xf numFmtId="0" fontId="23" fillId="9" borderId="25" xfId="9" applyFont="1" applyFill="1" applyBorder="1"/>
    <xf numFmtId="3" fontId="62" fillId="9" borderId="19" xfId="9" applyNumberFormat="1" applyFont="1" applyFill="1" applyBorder="1"/>
    <xf numFmtId="0" fontId="23" fillId="17" borderId="25" xfId="0" applyFont="1" applyFill="1" applyBorder="1" applyAlignment="1">
      <alignment shrinkToFit="1"/>
    </xf>
    <xf numFmtId="0" fontId="12" fillId="8" borderId="23" xfId="9" applyFont="1" applyFill="1" applyBorder="1"/>
    <xf numFmtId="0" fontId="12" fillId="8" borderId="25" xfId="9" applyFont="1" applyFill="1" applyBorder="1"/>
    <xf numFmtId="3" fontId="60" fillId="8" borderId="19" xfId="9" applyNumberFormat="1" applyFont="1" applyFill="1" applyBorder="1"/>
    <xf numFmtId="4" fontId="60" fillId="8" borderId="19" xfId="9" applyNumberFormat="1" applyFont="1" applyFill="1" applyBorder="1"/>
    <xf numFmtId="0" fontId="23" fillId="9" borderId="26" xfId="9" applyFont="1" applyFill="1" applyBorder="1"/>
    <xf numFmtId="0" fontId="23" fillId="9" borderId="27" xfId="9" applyFont="1" applyFill="1" applyBorder="1"/>
    <xf numFmtId="0" fontId="23" fillId="9" borderId="50" xfId="9" applyFont="1" applyFill="1" applyBorder="1"/>
    <xf numFmtId="175" fontId="62" fillId="9" borderId="21" xfId="1" applyNumberFormat="1" applyFont="1" applyFill="1" applyBorder="1" applyAlignment="1"/>
    <xf numFmtId="3" fontId="62" fillId="9" borderId="21" xfId="9" applyNumberFormat="1" applyFont="1" applyFill="1" applyBorder="1"/>
    <xf numFmtId="3" fontId="60" fillId="4" borderId="17" xfId="9" applyNumberFormat="1" applyFont="1" applyFill="1" applyBorder="1"/>
    <xf numFmtId="2" fontId="60" fillId="4" borderId="17" xfId="9" applyNumberFormat="1" applyFont="1" applyFill="1" applyBorder="1"/>
    <xf numFmtId="3" fontId="62" fillId="0" borderId="0" xfId="9" applyNumberFormat="1" applyFont="1"/>
    <xf numFmtId="0" fontId="20" fillId="0" borderId="0" xfId="9" applyFont="1" applyAlignment="1">
      <alignment horizontal="right"/>
    </xf>
    <xf numFmtId="174" fontId="32" fillId="0" borderId="0" xfId="9" applyNumberFormat="1" applyFont="1"/>
    <xf numFmtId="0" fontId="32" fillId="0" borderId="0" xfId="9" applyFont="1"/>
    <xf numFmtId="2" fontId="32" fillId="0" borderId="0" xfId="9" applyNumberFormat="1" applyFont="1"/>
    <xf numFmtId="0" fontId="23" fillId="0" borderId="0" xfId="9" applyFont="1" applyAlignment="1">
      <alignment horizontal="left"/>
    </xf>
    <xf numFmtId="0" fontId="62" fillId="0" borderId="0" xfId="9" applyFont="1"/>
    <xf numFmtId="1" fontId="62" fillId="0" borderId="0" xfId="9" applyNumberFormat="1" applyFont="1" applyAlignment="1">
      <alignment horizontal="center"/>
    </xf>
    <xf numFmtId="0" fontId="62" fillId="0" borderId="0" xfId="9" applyFont="1" applyAlignment="1">
      <alignment horizontal="left"/>
    </xf>
    <xf numFmtId="3" fontId="20" fillId="0" borderId="0" xfId="8" applyNumberFormat="1" applyFont="1" applyAlignment="1">
      <alignment vertical="center"/>
    </xf>
    <xf numFmtId="2" fontId="20" fillId="0" borderId="0" xfId="8" applyNumberFormat="1" applyFont="1" applyAlignment="1">
      <alignment vertical="center"/>
    </xf>
    <xf numFmtId="0" fontId="20" fillId="0" borderId="0" xfId="8" applyFont="1" applyAlignment="1">
      <alignment vertical="center"/>
    </xf>
    <xf numFmtId="2" fontId="20" fillId="0" borderId="0" xfId="9" applyNumberFormat="1" applyFont="1"/>
    <xf numFmtId="0" fontId="10" fillId="0" borderId="0" xfId="9" applyFont="1"/>
    <xf numFmtId="2" fontId="10" fillId="0" borderId="0" xfId="9" applyNumberFormat="1" applyFont="1"/>
    <xf numFmtId="0" fontId="11" fillId="15" borderId="0" xfId="9" applyFont="1" applyFill="1"/>
    <xf numFmtId="0" fontId="23" fillId="15" borderId="0" xfId="9" applyFont="1" applyFill="1"/>
    <xf numFmtId="2" fontId="10" fillId="20" borderId="0" xfId="9" applyNumberFormat="1" applyFont="1" applyFill="1"/>
    <xf numFmtId="0" fontId="23" fillId="15" borderId="0" xfId="8" applyFont="1" applyFill="1"/>
    <xf numFmtId="0" fontId="23" fillId="15" borderId="0" xfId="8" applyFont="1" applyFill="1" applyAlignment="1">
      <alignment horizontal="left" vertical="top" wrapText="1"/>
    </xf>
    <xf numFmtId="0" fontId="11" fillId="15" borderId="0" xfId="8" applyFont="1" applyFill="1"/>
    <xf numFmtId="0" fontId="23" fillId="15" borderId="0" xfId="8" applyFont="1" applyFill="1" applyAlignment="1">
      <alignment vertical="top" wrapText="1"/>
    </xf>
    <xf numFmtId="0" fontId="23" fillId="21" borderId="0" xfId="0" applyFont="1" applyFill="1"/>
    <xf numFmtId="49" fontId="23" fillId="0" borderId="0" xfId="9" applyNumberFormat="1" applyFont="1"/>
    <xf numFmtId="0" fontId="32" fillId="8" borderId="4" xfId="9" applyFont="1" applyFill="1" applyBorder="1"/>
    <xf numFmtId="0" fontId="32" fillId="8" borderId="5" xfId="9" applyFont="1" applyFill="1" applyBorder="1"/>
    <xf numFmtId="3" fontId="32" fillId="8" borderId="15" xfId="9" applyNumberFormat="1" applyFont="1" applyFill="1" applyBorder="1"/>
    <xf numFmtId="3" fontId="32" fillId="8" borderId="15" xfId="9" applyNumberFormat="1" applyFont="1" applyFill="1" applyBorder="1" applyAlignment="1">
      <alignment horizontal="center" vertical="center"/>
    </xf>
    <xf numFmtId="10" fontId="28" fillId="0" borderId="0" xfId="2" applyNumberFormat="1" applyFont="1"/>
    <xf numFmtId="0" fontId="23" fillId="9" borderId="4" xfId="9" applyFont="1" applyFill="1" applyBorder="1"/>
    <xf numFmtId="49" fontId="11" fillId="9" borderId="5" xfId="9" applyNumberFormat="1" applyFont="1" applyFill="1" applyBorder="1"/>
    <xf numFmtId="3" fontId="23" fillId="9" borderId="15" xfId="9" applyNumberFormat="1" applyFont="1" applyFill="1" applyBorder="1"/>
    <xf numFmtId="2" fontId="48" fillId="0" borderId="0" xfId="9" applyNumberFormat="1" applyFont="1"/>
    <xf numFmtId="0" fontId="48" fillId="0" borderId="0" xfId="9" applyFont="1"/>
    <xf numFmtId="49" fontId="23" fillId="9" borderId="5" xfId="9" applyNumberFormat="1" applyFont="1" applyFill="1" applyBorder="1"/>
    <xf numFmtId="3" fontId="48" fillId="0" borderId="0" xfId="9" applyNumberFormat="1" applyFont="1"/>
    <xf numFmtId="3" fontId="23" fillId="0" borderId="15" xfId="9" applyNumberFormat="1" applyFont="1" applyBorder="1"/>
    <xf numFmtId="0" fontId="23" fillId="9" borderId="4" xfId="9" applyFont="1" applyFill="1" applyBorder="1" applyAlignment="1">
      <alignment horizontal="center" vertical="top" wrapText="1" readingOrder="1"/>
    </xf>
    <xf numFmtId="1" fontId="32" fillId="8" borderId="15" xfId="1" applyNumberFormat="1" applyFont="1" applyFill="1" applyBorder="1" applyAlignment="1">
      <alignment horizontal="center" vertical="center"/>
    </xf>
    <xf numFmtId="10" fontId="22" fillId="0" borderId="0" xfId="2" applyNumberFormat="1" applyFont="1"/>
    <xf numFmtId="49" fontId="11" fillId="9" borderId="5" xfId="7" applyNumberFormat="1" applyFont="1" applyFill="1" applyBorder="1" applyAlignment="1">
      <alignment vertical="center"/>
    </xf>
    <xf numFmtId="3" fontId="12" fillId="4" borderId="29" xfId="9" applyNumberFormat="1" applyFont="1" applyFill="1" applyBorder="1"/>
    <xf numFmtId="164" fontId="12" fillId="4" borderId="29" xfId="1" applyNumberFormat="1" applyFont="1" applyFill="1" applyBorder="1"/>
    <xf numFmtId="10" fontId="23" fillId="0" borderId="0" xfId="2" applyNumberFormat="1" applyFont="1"/>
    <xf numFmtId="0" fontId="23" fillId="0" borderId="0" xfId="9" applyFont="1" applyAlignment="1">
      <alignment horizontal="right"/>
    </xf>
    <xf numFmtId="4" fontId="23" fillId="0" borderId="0" xfId="8" applyNumberFormat="1" applyFont="1" applyAlignment="1">
      <alignment vertical="center"/>
    </xf>
    <xf numFmtId="1" fontId="48" fillId="0" borderId="0" xfId="9" applyNumberFormat="1" applyFont="1" applyAlignment="1">
      <alignment vertical="center"/>
    </xf>
    <xf numFmtId="2" fontId="48" fillId="0" borderId="0" xfId="9" applyNumberFormat="1" applyFont="1" applyAlignment="1">
      <alignment vertical="center"/>
    </xf>
    <xf numFmtId="4" fontId="48" fillId="0" borderId="0" xfId="9" applyNumberFormat="1" applyFont="1" applyAlignment="1">
      <alignment vertical="center"/>
    </xf>
    <xf numFmtId="0" fontId="10" fillId="0" borderId="0" xfId="9" applyFont="1" applyAlignment="1">
      <alignment horizontal="center" vertical="center"/>
    </xf>
    <xf numFmtId="1" fontId="10" fillId="0" borderId="0" xfId="9" applyNumberFormat="1" applyFont="1" applyAlignment="1">
      <alignment vertical="center"/>
    </xf>
    <xf numFmtId="4" fontId="10" fillId="0" borderId="0" xfId="9" applyNumberFormat="1" applyFont="1" applyAlignment="1">
      <alignment vertical="center"/>
    </xf>
    <xf numFmtId="0" fontId="12" fillId="4" borderId="35" xfId="9" applyFont="1" applyFill="1" applyBorder="1" applyAlignment="1">
      <alignment horizontal="center" vertical="center"/>
    </xf>
    <xf numFmtId="0" fontId="29" fillId="0" borderId="0" xfId="9" applyFont="1" applyAlignment="1">
      <alignment vertical="center"/>
    </xf>
    <xf numFmtId="1" fontId="29" fillId="0" borderId="0" xfId="9" applyNumberFormat="1" applyFont="1" applyAlignment="1">
      <alignment vertical="center"/>
    </xf>
    <xf numFmtId="2" fontId="29" fillId="0" borderId="0" xfId="9" applyNumberFormat="1" applyFont="1" applyAlignment="1">
      <alignment vertical="center"/>
    </xf>
    <xf numFmtId="4" fontId="29" fillId="0" borderId="0" xfId="9" applyNumberFormat="1" applyFont="1" applyAlignment="1">
      <alignment vertical="center"/>
    </xf>
    <xf numFmtId="1" fontId="12" fillId="0" borderId="0" xfId="9" applyNumberFormat="1" applyFont="1" applyAlignment="1">
      <alignment vertical="center"/>
    </xf>
    <xf numFmtId="4" fontId="12" fillId="0" borderId="0" xfId="9" applyNumberFormat="1" applyFont="1" applyAlignment="1">
      <alignment vertical="center"/>
    </xf>
    <xf numFmtId="0" fontId="18" fillId="9" borderId="25" xfId="9" applyFont="1" applyFill="1" applyBorder="1"/>
    <xf numFmtId="0" fontId="18" fillId="9" borderId="19" xfId="9" applyFont="1" applyFill="1" applyBorder="1"/>
    <xf numFmtId="3" fontId="18" fillId="9" borderId="19" xfId="9" applyNumberFormat="1" applyFont="1" applyFill="1" applyBorder="1"/>
    <xf numFmtId="1" fontId="11" fillId="0" borderId="0" xfId="9" applyNumberFormat="1" applyFont="1" applyAlignment="1">
      <alignment horizontal="left"/>
    </xf>
    <xf numFmtId="4" fontId="11" fillId="0" borderId="0" xfId="9" applyNumberFormat="1" applyFont="1"/>
    <xf numFmtId="1" fontId="23" fillId="0" borderId="0" xfId="9" applyNumberFormat="1" applyFont="1"/>
    <xf numFmtId="4" fontId="23" fillId="0" borderId="0" xfId="9" applyNumberFormat="1" applyFont="1"/>
    <xf numFmtId="3" fontId="12" fillId="0" borderId="0" xfId="9" applyNumberFormat="1" applyFont="1" applyAlignment="1">
      <alignment vertical="center"/>
    </xf>
    <xf numFmtId="0" fontId="18" fillId="9" borderId="40" xfId="9" applyFont="1" applyFill="1" applyBorder="1"/>
    <xf numFmtId="0" fontId="18" fillId="9" borderId="37" xfId="9" applyFont="1" applyFill="1" applyBorder="1"/>
    <xf numFmtId="3" fontId="18" fillId="9" borderId="37" xfId="9" applyNumberFormat="1" applyFont="1" applyFill="1" applyBorder="1"/>
    <xf numFmtId="0" fontId="22" fillId="9" borderId="0" xfId="9" applyFont="1" applyFill="1" applyAlignment="1">
      <alignment vertical="center"/>
    </xf>
    <xf numFmtId="0" fontId="22" fillId="9" borderId="25" xfId="9" applyFont="1" applyFill="1" applyBorder="1" applyAlignment="1">
      <alignment vertical="center"/>
    </xf>
    <xf numFmtId="3" fontId="22" fillId="9" borderId="19" xfId="9" applyNumberFormat="1" applyFont="1" applyFill="1" applyBorder="1" applyAlignment="1">
      <alignment vertical="center"/>
    </xf>
    <xf numFmtId="0" fontId="10" fillId="9" borderId="0" xfId="8" applyFont="1" applyFill="1" applyAlignment="1">
      <alignment vertical="center" wrapText="1"/>
    </xf>
    <xf numFmtId="0" fontId="18" fillId="0" borderId="25" xfId="8" applyFont="1" applyBorder="1" applyAlignment="1">
      <alignment vertical="center" wrapText="1"/>
    </xf>
    <xf numFmtId="3" fontId="18" fillId="9" borderId="19" xfId="9" applyNumberFormat="1" applyFont="1" applyFill="1" applyBorder="1" applyAlignment="1">
      <alignment vertical="center"/>
    </xf>
    <xf numFmtId="3" fontId="12" fillId="14" borderId="0" xfId="9" applyNumberFormat="1" applyFont="1" applyFill="1" applyAlignment="1">
      <alignment vertical="center"/>
    </xf>
    <xf numFmtId="4" fontId="11" fillId="0" borderId="0" xfId="9" applyNumberFormat="1" applyFont="1" applyAlignment="1">
      <alignment vertical="center"/>
    </xf>
    <xf numFmtId="0" fontId="10" fillId="9" borderId="0" xfId="8" applyFont="1" applyFill="1" applyAlignment="1">
      <alignment vertical="top" wrapText="1"/>
    </xf>
    <xf numFmtId="0" fontId="18" fillId="9" borderId="25" xfId="8" applyFont="1" applyFill="1" applyBorder="1" applyAlignment="1">
      <alignment vertical="center" wrapText="1"/>
    </xf>
    <xf numFmtId="3" fontId="18" fillId="9" borderId="19" xfId="9" applyNumberFormat="1" applyFont="1" applyFill="1" applyBorder="1" applyAlignment="1">
      <alignment vertical="top"/>
    </xf>
    <xf numFmtId="3" fontId="11" fillId="15" borderId="0" xfId="9" applyNumberFormat="1" applyFont="1" applyFill="1" applyAlignment="1">
      <alignment vertical="center"/>
    </xf>
    <xf numFmtId="1" fontId="11" fillId="0" borderId="0" xfId="9" applyNumberFormat="1" applyFont="1" applyAlignment="1">
      <alignment vertical="top"/>
    </xf>
    <xf numFmtId="4" fontId="11" fillId="0" borderId="0" xfId="9" applyNumberFormat="1" applyFont="1" applyAlignment="1">
      <alignment vertical="top"/>
    </xf>
    <xf numFmtId="0" fontId="10" fillId="9" borderId="0" xfId="8" applyFont="1" applyFill="1" applyAlignment="1">
      <alignment vertical="center"/>
    </xf>
    <xf numFmtId="0" fontId="18" fillId="9" borderId="25" xfId="8" applyFont="1" applyFill="1" applyBorder="1" applyAlignment="1">
      <alignment vertical="center"/>
    </xf>
    <xf numFmtId="3" fontId="11" fillId="15" borderId="0" xfId="9" applyNumberFormat="1" applyFont="1" applyFill="1" applyAlignment="1">
      <alignment vertical="top"/>
    </xf>
    <xf numFmtId="0" fontId="18" fillId="9" borderId="25" xfId="8" applyFont="1" applyFill="1" applyBorder="1" applyAlignment="1">
      <alignment vertical="center" shrinkToFit="1"/>
    </xf>
    <xf numFmtId="0" fontId="11" fillId="9" borderId="0" xfId="8" applyFont="1" applyFill="1" applyAlignment="1">
      <alignment vertical="center"/>
    </xf>
    <xf numFmtId="0" fontId="11" fillId="9" borderId="25" xfId="8" applyFont="1" applyFill="1" applyBorder="1" applyAlignment="1">
      <alignment vertical="center"/>
    </xf>
    <xf numFmtId="0" fontId="23" fillId="17" borderId="25" xfId="0" applyFont="1" applyFill="1" applyBorder="1"/>
    <xf numFmtId="3" fontId="11" fillId="15" borderId="0" xfId="9" applyNumberFormat="1" applyFont="1" applyFill="1"/>
    <xf numFmtId="1" fontId="11" fillId="22" borderId="0" xfId="9" applyNumberFormat="1" applyFont="1" applyFill="1"/>
    <xf numFmtId="2" fontId="11" fillId="22" borderId="0" xfId="9" applyNumberFormat="1" applyFont="1" applyFill="1"/>
    <xf numFmtId="0" fontId="11" fillId="22" borderId="0" xfId="9" applyFont="1" applyFill="1"/>
    <xf numFmtId="4" fontId="11" fillId="22" borderId="0" xfId="9" applyNumberFormat="1" applyFont="1" applyFill="1"/>
    <xf numFmtId="3" fontId="23" fillId="9" borderId="0" xfId="9" applyNumberFormat="1" applyFont="1" applyFill="1"/>
    <xf numFmtId="4" fontId="12" fillId="4" borderId="0" xfId="9" applyNumberFormat="1" applyFont="1" applyFill="1" applyAlignment="1">
      <alignment vertical="center"/>
    </xf>
    <xf numFmtId="3" fontId="12" fillId="4" borderId="0" xfId="9" applyNumberFormat="1" applyFont="1" applyFill="1" applyAlignment="1">
      <alignment vertical="center"/>
    </xf>
    <xf numFmtId="2" fontId="23" fillId="22" borderId="0" xfId="9" applyNumberFormat="1" applyFont="1" applyFill="1" applyAlignment="1">
      <alignment vertical="center"/>
    </xf>
    <xf numFmtId="0" fontId="23" fillId="22" borderId="0" xfId="9" applyFont="1" applyFill="1" applyAlignment="1">
      <alignment vertical="center"/>
    </xf>
    <xf numFmtId="2" fontId="11" fillId="22" borderId="0" xfId="9" applyNumberFormat="1" applyFont="1" applyFill="1" applyAlignment="1">
      <alignment vertical="center"/>
    </xf>
    <xf numFmtId="0" fontId="11" fillId="22" borderId="0" xfId="9" applyFont="1" applyFill="1" applyAlignment="1">
      <alignment vertical="center"/>
    </xf>
    <xf numFmtId="2" fontId="10" fillId="20" borderId="0" xfId="9" applyNumberFormat="1" applyFont="1" applyFill="1" applyAlignment="1">
      <alignment vertical="center"/>
    </xf>
    <xf numFmtId="1" fontId="10" fillId="20" borderId="0" xfId="9" applyNumberFormat="1" applyFont="1" applyFill="1" applyAlignment="1">
      <alignment vertical="center"/>
    </xf>
    <xf numFmtId="0" fontId="10" fillId="0" borderId="0" xfId="9" applyFont="1" applyAlignment="1">
      <alignment vertical="center" wrapText="1"/>
    </xf>
    <xf numFmtId="0" fontId="36" fillId="0" borderId="0" xfId="9" applyFont="1" applyAlignment="1">
      <alignment horizontal="center" vertical="center"/>
    </xf>
    <xf numFmtId="0" fontId="23" fillId="0" borderId="47" xfId="9" applyFont="1" applyBorder="1"/>
    <xf numFmtId="0" fontId="23" fillId="0" borderId="2" xfId="9" applyFont="1" applyBorder="1"/>
    <xf numFmtId="0" fontId="23" fillId="0" borderId="3" xfId="9" applyFont="1" applyBorder="1"/>
    <xf numFmtId="0" fontId="23" fillId="0" borderId="4" xfId="9" applyFont="1" applyBorder="1"/>
    <xf numFmtId="0" fontId="23" fillId="0" borderId="5" xfId="9" applyFont="1" applyBorder="1"/>
    <xf numFmtId="0" fontId="23" fillId="0" borderId="6" xfId="9" applyFont="1" applyBorder="1"/>
    <xf numFmtId="0" fontId="23" fillId="0" borderId="7" xfId="9" applyFont="1" applyBorder="1"/>
    <xf numFmtId="0" fontId="23" fillId="0" borderId="8" xfId="9" applyFont="1" applyBorder="1"/>
    <xf numFmtId="0" fontId="23" fillId="23" borderId="4" xfId="9" applyFont="1" applyFill="1" applyBorder="1"/>
    <xf numFmtId="0" fontId="23" fillId="23" borderId="0" xfId="9" applyFont="1" applyFill="1"/>
    <xf numFmtId="0" fontId="23" fillId="23" borderId="5" xfId="9" applyFont="1" applyFill="1" applyBorder="1"/>
    <xf numFmtId="0" fontId="62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23" fillId="9" borderId="18" xfId="9" applyFont="1" applyFill="1" applyBorder="1" applyAlignment="1">
      <alignment horizontal="center" vertical="center"/>
    </xf>
    <xf numFmtId="3" fontId="23" fillId="9" borderId="18" xfId="9" applyNumberFormat="1" applyFont="1" applyFill="1" applyBorder="1"/>
    <xf numFmtId="3" fontId="23" fillId="9" borderId="22" xfId="9" applyNumberFormat="1" applyFont="1" applyFill="1" applyBorder="1"/>
    <xf numFmtId="177" fontId="23" fillId="0" borderId="0" xfId="9" applyNumberFormat="1" applyFont="1"/>
    <xf numFmtId="0" fontId="23" fillId="9" borderId="19" xfId="9" applyFont="1" applyFill="1" applyBorder="1" applyAlignment="1">
      <alignment horizontal="center" vertical="center"/>
    </xf>
    <xf numFmtId="0" fontId="23" fillId="9" borderId="21" xfId="9" applyFont="1" applyFill="1" applyBorder="1" applyAlignment="1">
      <alignment horizontal="center" vertical="center"/>
    </xf>
    <xf numFmtId="3" fontId="23" fillId="9" borderId="21" xfId="9" applyNumberFormat="1" applyFont="1" applyFill="1" applyBorder="1"/>
    <xf numFmtId="0" fontId="32" fillId="4" borderId="17" xfId="9" applyFont="1" applyFill="1" applyBorder="1" applyAlignment="1">
      <alignment horizontal="center" vertical="center"/>
    </xf>
    <xf numFmtId="3" fontId="32" fillId="4" borderId="17" xfId="9" applyNumberFormat="1" applyFont="1" applyFill="1" applyBorder="1" applyAlignment="1">
      <alignment horizontal="right" vertical="center"/>
    </xf>
    <xf numFmtId="2" fontId="32" fillId="4" borderId="17" xfId="9" applyNumberFormat="1" applyFont="1" applyFill="1" applyBorder="1" applyAlignment="1">
      <alignment horizontal="right" vertical="center"/>
    </xf>
    <xf numFmtId="10" fontId="32" fillId="0" borderId="0" xfId="2" applyNumberFormat="1" applyFont="1"/>
    <xf numFmtId="2" fontId="62" fillId="0" borderId="0" xfId="9" applyNumberFormat="1" applyFont="1" applyAlignment="1">
      <alignment horizontal="right" vertical="center"/>
    </xf>
    <xf numFmtId="0" fontId="62" fillId="0" borderId="0" xfId="9" applyFont="1" applyAlignment="1">
      <alignment horizontal="right" vertical="top"/>
    </xf>
    <xf numFmtId="10" fontId="62" fillId="0" borderId="0" xfId="2" applyNumberFormat="1" applyFont="1"/>
    <xf numFmtId="0" fontId="62" fillId="0" borderId="0" xfId="9" applyFont="1" applyAlignment="1">
      <alignment horizontal="center" vertical="center"/>
    </xf>
    <xf numFmtId="0" fontId="20" fillId="0" borderId="0" xfId="9" applyFont="1" applyAlignment="1">
      <alignment vertical="center"/>
    </xf>
    <xf numFmtId="2" fontId="23" fillId="0" borderId="0" xfId="9" applyNumberFormat="1" applyFont="1" applyAlignment="1">
      <alignment horizontal="right" vertical="center"/>
    </xf>
    <xf numFmtId="178" fontId="23" fillId="0" borderId="0" xfId="2" applyNumberFormat="1" applyFont="1" applyAlignment="1">
      <alignment vertical="center"/>
    </xf>
    <xf numFmtId="0" fontId="20" fillId="0" borderId="0" xfId="9" applyFont="1" applyAlignment="1">
      <alignment horizontal="left" vertical="center"/>
    </xf>
    <xf numFmtId="3" fontId="23" fillId="0" borderId="0" xfId="9" applyNumberFormat="1" applyFont="1" applyAlignment="1">
      <alignment horizontal="right" vertical="center"/>
    </xf>
    <xf numFmtId="0" fontId="36" fillId="0" borderId="0" xfId="9" applyFont="1" applyAlignment="1">
      <alignment vertical="center"/>
    </xf>
    <xf numFmtId="0" fontId="3" fillId="0" borderId="0" xfId="9" applyFont="1" applyAlignment="1">
      <alignment vertical="center"/>
    </xf>
    <xf numFmtId="0" fontId="3" fillId="0" borderId="0" xfId="9" applyFont="1" applyAlignment="1">
      <alignment horizontal="right" vertical="center"/>
    </xf>
    <xf numFmtId="0" fontId="47" fillId="0" borderId="0" xfId="9" applyFont="1" applyAlignment="1">
      <alignment horizontal="right" vertical="center"/>
    </xf>
    <xf numFmtId="1" fontId="3" fillId="0" borderId="0" xfId="9" applyNumberFormat="1" applyFont="1" applyAlignment="1">
      <alignment vertical="center"/>
    </xf>
    <xf numFmtId="0" fontId="62" fillId="0" borderId="0" xfId="9" applyFont="1" applyAlignment="1">
      <alignment horizontal="center"/>
    </xf>
    <xf numFmtId="0" fontId="62" fillId="0" borderId="0" xfId="9" applyFont="1" applyAlignment="1">
      <alignment horizontal="right" vertical="center"/>
    </xf>
    <xf numFmtId="0" fontId="65" fillId="0" borderId="0" xfId="9" applyFont="1" applyAlignment="1">
      <alignment horizontal="right" vertical="center"/>
    </xf>
    <xf numFmtId="0" fontId="66" fillId="0" borderId="0" xfId="9" applyFont="1" applyAlignment="1">
      <alignment horizontal="center"/>
    </xf>
    <xf numFmtId="1" fontId="23" fillId="0" borderId="0" xfId="9" applyNumberFormat="1" applyFont="1" applyAlignment="1">
      <alignment horizontal="center"/>
    </xf>
    <xf numFmtId="0" fontId="53" fillId="0" borderId="0" xfId="9" applyFont="1" applyAlignment="1">
      <alignment horizontal="center"/>
    </xf>
    <xf numFmtId="164" fontId="12" fillId="0" borderId="0" xfId="1" applyNumberFormat="1" applyFont="1" applyFill="1" applyBorder="1" applyAlignment="1">
      <alignment horizontal="center"/>
    </xf>
    <xf numFmtId="164" fontId="23" fillId="0" borderId="0" xfId="9" applyNumberFormat="1" applyFont="1" applyAlignment="1">
      <alignment horizontal="center"/>
    </xf>
    <xf numFmtId="0" fontId="67" fillId="0" borderId="0" xfId="9" applyFont="1"/>
    <xf numFmtId="0" fontId="51" fillId="0" borderId="0" xfId="9" applyFont="1" applyAlignment="1">
      <alignment horizontal="right"/>
    </xf>
    <xf numFmtId="1" fontId="67" fillId="0" borderId="0" xfId="9" applyNumberFormat="1" applyFont="1"/>
    <xf numFmtId="3" fontId="12" fillId="5" borderId="19" xfId="9" applyNumberFormat="1" applyFont="1" applyFill="1" applyBorder="1" applyAlignment="1">
      <alignment horizontal="right"/>
    </xf>
    <xf numFmtId="10" fontId="23" fillId="0" borderId="0" xfId="2" applyNumberFormat="1" applyFont="1" applyFill="1" applyBorder="1"/>
    <xf numFmtId="3" fontId="23" fillId="17" borderId="19" xfId="0" applyNumberFormat="1" applyFont="1" applyFill="1" applyBorder="1"/>
    <xf numFmtId="0" fontId="30" fillId="0" borderId="0" xfId="9" applyFont="1"/>
    <xf numFmtId="0" fontId="30" fillId="0" borderId="0" xfId="9" applyFont="1" applyAlignment="1">
      <alignment horizontal="right"/>
    </xf>
    <xf numFmtId="0" fontId="66" fillId="0" borderId="0" xfId="9" applyFont="1" applyAlignment="1">
      <alignment horizontal="right"/>
    </xf>
    <xf numFmtId="0" fontId="66" fillId="0" borderId="0" xfId="9" applyFont="1"/>
    <xf numFmtId="4" fontId="30" fillId="0" borderId="0" xfId="9" applyNumberFormat="1" applyFont="1"/>
    <xf numFmtId="3" fontId="30" fillId="0" borderId="0" xfId="9" applyNumberFormat="1" applyFont="1"/>
    <xf numFmtId="164" fontId="23" fillId="0" borderId="0" xfId="1" applyNumberFormat="1" applyFont="1" applyFill="1" applyBorder="1"/>
    <xf numFmtId="0" fontId="68" fillId="0" borderId="0" xfId="9" applyFont="1" applyAlignment="1">
      <alignment horizontal="right"/>
    </xf>
    <xf numFmtId="0" fontId="69" fillId="0" borderId="0" xfId="9" applyFont="1" applyAlignment="1">
      <alignment horizontal="right"/>
    </xf>
    <xf numFmtId="1" fontId="68" fillId="0" borderId="0" xfId="9" applyNumberFormat="1" applyFont="1" applyAlignment="1">
      <alignment horizontal="right"/>
    </xf>
    <xf numFmtId="0" fontId="30" fillId="5" borderId="23" xfId="9" applyFont="1" applyFill="1" applyBorder="1" applyAlignment="1">
      <alignment horizontal="left" vertical="center"/>
    </xf>
    <xf numFmtId="0" fontId="30" fillId="5" borderId="25" xfId="9" applyFont="1" applyFill="1" applyBorder="1"/>
    <xf numFmtId="3" fontId="30" fillId="6" borderId="19" xfId="0" applyNumberFormat="1" applyFont="1" applyFill="1" applyBorder="1"/>
    <xf numFmtId="0" fontId="70" fillId="0" borderId="0" xfId="9" applyFont="1" applyAlignment="1">
      <alignment horizontal="right"/>
    </xf>
    <xf numFmtId="1" fontId="30" fillId="0" borderId="0" xfId="9" applyNumberFormat="1" applyFont="1"/>
    <xf numFmtId="3" fontId="5" fillId="17" borderId="19" xfId="0" applyNumberFormat="1" applyFont="1" applyFill="1" applyBorder="1"/>
    <xf numFmtId="0" fontId="30" fillId="5" borderId="23" xfId="9" applyFont="1" applyFill="1" applyBorder="1"/>
    <xf numFmtId="3" fontId="11" fillId="17" borderId="19" xfId="0" applyNumberFormat="1" applyFont="1" applyFill="1" applyBorder="1"/>
    <xf numFmtId="0" fontId="71" fillId="0" borderId="0" xfId="9" applyFont="1" applyAlignment="1">
      <alignment horizontal="right"/>
    </xf>
    <xf numFmtId="0" fontId="23" fillId="9" borderId="39" xfId="9" applyFont="1" applyFill="1" applyBorder="1"/>
    <xf numFmtId="0" fontId="23" fillId="9" borderId="40" xfId="9" applyFont="1" applyFill="1" applyBorder="1"/>
    <xf numFmtId="3" fontId="23" fillId="17" borderId="37" xfId="0" applyNumberFormat="1" applyFont="1" applyFill="1" applyBorder="1"/>
    <xf numFmtId="0" fontId="30" fillId="5" borderId="23" xfId="9" applyFont="1" applyFill="1" applyBorder="1" applyAlignment="1">
      <alignment horizontal="center" vertical="top" readingOrder="1"/>
    </xf>
    <xf numFmtId="0" fontId="23" fillId="17" borderId="19" xfId="0" applyFont="1" applyFill="1" applyBorder="1"/>
    <xf numFmtId="0" fontId="30" fillId="0" borderId="0" xfId="9" applyFont="1" applyAlignment="1">
      <alignment horizontal="right" vertical="center"/>
    </xf>
    <xf numFmtId="164" fontId="23" fillId="9" borderId="39" xfId="1" applyNumberFormat="1" applyFont="1" applyFill="1" applyBorder="1"/>
    <xf numFmtId="164" fontId="23" fillId="9" borderId="40" xfId="1" applyNumberFormat="1" applyFont="1" applyFill="1" applyBorder="1"/>
    <xf numFmtId="164" fontId="23" fillId="17" borderId="37" xfId="1" applyNumberFormat="1" applyFont="1" applyFill="1" applyBorder="1" applyAlignment="1"/>
    <xf numFmtId="164" fontId="23" fillId="17" borderId="37" xfId="1" applyNumberFormat="1" applyFont="1" applyFill="1" applyBorder="1"/>
    <xf numFmtId="0" fontId="68" fillId="0" borderId="0" xfId="9" applyFont="1" applyAlignment="1">
      <alignment horizontal="right" vertical="center"/>
    </xf>
    <xf numFmtId="3" fontId="23" fillId="0" borderId="0" xfId="9" applyNumberFormat="1" applyFont="1" applyAlignment="1">
      <alignment horizontal="right"/>
    </xf>
    <xf numFmtId="164" fontId="51" fillId="0" borderId="0" xfId="1" applyNumberFormat="1" applyFont="1"/>
    <xf numFmtId="3" fontId="51" fillId="0" borderId="0" xfId="9" applyNumberFormat="1" applyFont="1"/>
    <xf numFmtId="0" fontId="30" fillId="5" borderId="0" xfId="9" applyFont="1" applyFill="1"/>
    <xf numFmtId="3" fontId="23" fillId="17" borderId="21" xfId="0" applyNumberFormat="1" applyFont="1" applyFill="1" applyBorder="1"/>
    <xf numFmtId="0" fontId="23" fillId="17" borderId="21" xfId="0" applyFont="1" applyFill="1" applyBorder="1"/>
    <xf numFmtId="1" fontId="51" fillId="0" borderId="0" xfId="9" applyNumberFormat="1" applyFont="1"/>
    <xf numFmtId="0" fontId="12" fillId="4" borderId="29" xfId="9" applyFont="1" applyFill="1" applyBorder="1" applyAlignment="1">
      <alignment horizontal="center"/>
    </xf>
    <xf numFmtId="3" fontId="12" fillId="4" borderId="29" xfId="9" applyNumberFormat="1" applyFont="1" applyFill="1" applyBorder="1" applyAlignment="1">
      <alignment horizontal="center"/>
    </xf>
    <xf numFmtId="164" fontId="12" fillId="8" borderId="54" xfId="1" applyNumberFormat="1" applyFont="1" applyFill="1" applyBorder="1" applyAlignment="1">
      <alignment horizontal="center"/>
    </xf>
    <xf numFmtId="164" fontId="12" fillId="8" borderId="55" xfId="1" applyNumberFormat="1" applyFont="1" applyFill="1" applyBorder="1" applyAlignment="1">
      <alignment horizontal="center"/>
    </xf>
    <xf numFmtId="164" fontId="12" fillId="8" borderId="56" xfId="1" applyNumberFormat="1" applyFont="1" applyFill="1" applyBorder="1" applyAlignment="1">
      <alignment horizontal="center"/>
    </xf>
    <xf numFmtId="3" fontId="23" fillId="9" borderId="57" xfId="9" applyNumberFormat="1" applyFont="1" applyFill="1" applyBorder="1"/>
    <xf numFmtId="3" fontId="23" fillId="9" borderId="58" xfId="9" applyNumberFormat="1" applyFont="1" applyFill="1" applyBorder="1"/>
    <xf numFmtId="3" fontId="23" fillId="9" borderId="59" xfId="9" applyNumberFormat="1" applyFont="1" applyFill="1" applyBorder="1"/>
    <xf numFmtId="3" fontId="23" fillId="9" borderId="60" xfId="9" applyNumberFormat="1" applyFont="1" applyFill="1" applyBorder="1"/>
    <xf numFmtId="3" fontId="30" fillId="8" borderId="61" xfId="9" applyNumberFormat="1" applyFont="1" applyFill="1" applyBorder="1"/>
    <xf numFmtId="3" fontId="30" fillId="8" borderId="59" xfId="9" applyNumberFormat="1" applyFont="1" applyFill="1" applyBorder="1"/>
    <xf numFmtId="3" fontId="30" fillId="8" borderId="60" xfId="9" applyNumberFormat="1" applyFont="1" applyFill="1" applyBorder="1"/>
    <xf numFmtId="3" fontId="5" fillId="9" borderId="59" xfId="9" applyNumberFormat="1" applyFont="1" applyFill="1" applyBorder="1"/>
    <xf numFmtId="3" fontId="23" fillId="9" borderId="57" xfId="9" applyNumberFormat="1" applyFont="1" applyFill="1" applyBorder="1" applyAlignment="1">
      <alignment horizontal="center" vertical="top" wrapText="1" readingOrder="1"/>
    </xf>
    <xf numFmtId="3" fontId="23" fillId="9" borderId="62" xfId="9" applyNumberFormat="1" applyFont="1" applyFill="1" applyBorder="1"/>
    <xf numFmtId="3" fontId="23" fillId="9" borderId="63" xfId="9" applyNumberFormat="1" applyFont="1" applyFill="1" applyBorder="1"/>
    <xf numFmtId="3" fontId="23" fillId="9" borderId="64" xfId="9" applyNumberFormat="1" applyFont="1" applyFill="1" applyBorder="1"/>
    <xf numFmtId="3" fontId="23" fillId="9" borderId="65" xfId="9" applyNumberFormat="1" applyFont="1" applyFill="1" applyBorder="1"/>
    <xf numFmtId="0" fontId="30" fillId="8" borderId="66" xfId="9" applyFont="1" applyFill="1" applyBorder="1"/>
    <xf numFmtId="0" fontId="30" fillId="8" borderId="67" xfId="9" applyFont="1" applyFill="1" applyBorder="1"/>
    <xf numFmtId="3" fontId="30" fillId="8" borderId="68" xfId="9" applyNumberFormat="1" applyFont="1" applyFill="1" applyBorder="1"/>
    <xf numFmtId="3" fontId="30" fillId="8" borderId="69" xfId="9" applyNumberFormat="1" applyFont="1" applyFill="1" applyBorder="1"/>
    <xf numFmtId="0" fontId="30" fillId="8" borderId="57" xfId="9" applyFont="1" applyFill="1" applyBorder="1"/>
    <xf numFmtId="0" fontId="30" fillId="8" borderId="70" xfId="9" applyFont="1" applyFill="1" applyBorder="1"/>
    <xf numFmtId="0" fontId="23" fillId="9" borderId="57" xfId="9" applyFont="1" applyFill="1" applyBorder="1"/>
    <xf numFmtId="0" fontId="23" fillId="9" borderId="70" xfId="9" applyFont="1" applyFill="1" applyBorder="1"/>
    <xf numFmtId="0" fontId="23" fillId="9" borderId="62" xfId="9" applyFont="1" applyFill="1" applyBorder="1"/>
    <xf numFmtId="0" fontId="23" fillId="9" borderId="71" xfId="9" applyFont="1" applyFill="1" applyBorder="1"/>
    <xf numFmtId="0" fontId="23" fillId="9" borderId="72" xfId="9" applyFont="1" applyFill="1" applyBorder="1"/>
    <xf numFmtId="0" fontId="23" fillId="9" borderId="73" xfId="9" applyFont="1" applyFill="1" applyBorder="1"/>
    <xf numFmtId="3" fontId="23" fillId="9" borderId="74" xfId="9" applyNumberFormat="1" applyFont="1" applyFill="1" applyBorder="1"/>
    <xf numFmtId="3" fontId="23" fillId="9" borderId="75" xfId="9" applyNumberFormat="1" applyFont="1" applyFill="1" applyBorder="1"/>
    <xf numFmtId="0" fontId="30" fillId="8" borderId="76" xfId="9" applyFont="1" applyFill="1" applyBorder="1"/>
    <xf numFmtId="3" fontId="30" fillId="8" borderId="76" xfId="9" applyNumberFormat="1" applyFont="1" applyFill="1" applyBorder="1"/>
    <xf numFmtId="0" fontId="30" fillId="8" borderId="77" xfId="9" applyFont="1" applyFill="1" applyBorder="1"/>
    <xf numFmtId="3" fontId="30" fillId="8" borderId="77" xfId="9" applyNumberFormat="1" applyFont="1" applyFill="1" applyBorder="1"/>
    <xf numFmtId="0" fontId="23" fillId="9" borderId="78" xfId="9" applyFont="1" applyFill="1" applyBorder="1"/>
    <xf numFmtId="3" fontId="23" fillId="9" borderId="77" xfId="9" applyNumberFormat="1" applyFont="1" applyFill="1" applyBorder="1"/>
    <xf numFmtId="0" fontId="30" fillId="8" borderId="78" xfId="9" applyFont="1" applyFill="1" applyBorder="1"/>
    <xf numFmtId="0" fontId="23" fillId="9" borderId="79" xfId="9" applyFont="1" applyFill="1" applyBorder="1"/>
    <xf numFmtId="3" fontId="23" fillId="9" borderId="80" xfId="9" applyNumberFormat="1" applyFont="1" applyFill="1" applyBorder="1"/>
    <xf numFmtId="0" fontId="23" fillId="0" borderId="0" xfId="0" applyFont="1"/>
    <xf numFmtId="0" fontId="74" fillId="0" borderId="0" xfId="9" applyFont="1"/>
    <xf numFmtId="0" fontId="3" fillId="0" borderId="0" xfId="0" applyFont="1"/>
    <xf numFmtId="0" fontId="38" fillId="0" borderId="0" xfId="0" applyFont="1"/>
    <xf numFmtId="0" fontId="38" fillId="0" borderId="0" xfId="9" applyFont="1"/>
    <xf numFmtId="0" fontId="38" fillId="0" borderId="0" xfId="11" applyFont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10" fillId="0" borderId="0" xfId="0" applyFont="1"/>
    <xf numFmtId="0" fontId="12" fillId="4" borderId="43" xfId="0" applyFont="1" applyFill="1" applyBorder="1" applyAlignment="1">
      <alignment horizontal="center" vertical="center" wrapText="1" readingOrder="1"/>
    </xf>
    <xf numFmtId="0" fontId="12" fillId="8" borderId="23" xfId="0" applyFont="1" applyFill="1" applyBorder="1" applyAlignment="1">
      <alignment horizontal="left" vertical="center" readingOrder="1"/>
    </xf>
    <xf numFmtId="0" fontId="12" fillId="8" borderId="25" xfId="0" applyFont="1" applyFill="1" applyBorder="1" applyAlignment="1">
      <alignment vertical="center"/>
    </xf>
    <xf numFmtId="179" fontId="12" fillId="8" borderId="19" xfId="0" applyNumberFormat="1" applyFont="1" applyFill="1" applyBorder="1" applyAlignment="1">
      <alignment horizontal="right" vertical="center" wrapText="1" readingOrder="1"/>
    </xf>
    <xf numFmtId="180" fontId="12" fillId="8" borderId="19" xfId="0" applyNumberFormat="1" applyFont="1" applyFill="1" applyBorder="1" applyAlignment="1">
      <alignment horizontal="right" vertical="center" wrapText="1" readingOrder="1"/>
    </xf>
    <xf numFmtId="0" fontId="12" fillId="0" borderId="0" xfId="0" applyFont="1" applyAlignment="1">
      <alignment vertical="center"/>
    </xf>
    <xf numFmtId="0" fontId="11" fillId="9" borderId="23" xfId="0" applyFont="1" applyFill="1" applyBorder="1" applyAlignment="1">
      <alignment vertical="center"/>
    </xf>
    <xf numFmtId="0" fontId="18" fillId="9" borderId="25" xfId="0" applyFont="1" applyFill="1" applyBorder="1" applyAlignment="1">
      <alignment vertical="top" wrapText="1" readingOrder="1"/>
    </xf>
    <xf numFmtId="179" fontId="11" fillId="9" borderId="19" xfId="0" applyNumberFormat="1" applyFont="1" applyFill="1" applyBorder="1" applyAlignment="1">
      <alignment horizontal="right" vertical="center"/>
    </xf>
    <xf numFmtId="179" fontId="11" fillId="9" borderId="19" xfId="0" applyNumberFormat="1" applyFont="1" applyFill="1" applyBorder="1" applyAlignment="1">
      <alignment horizontal="right" vertical="center" wrapText="1" readingOrder="1"/>
    </xf>
    <xf numFmtId="2" fontId="11" fillId="9" borderId="19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0" fontId="11" fillId="0" borderId="0" xfId="2" applyNumberFormat="1" applyFont="1" applyAlignment="1">
      <alignment vertical="center"/>
    </xf>
    <xf numFmtId="0" fontId="11" fillId="9" borderId="25" xfId="0" applyFont="1" applyFill="1" applyBorder="1" applyAlignment="1">
      <alignment vertical="center" wrapText="1" readingOrder="1"/>
    </xf>
    <xf numFmtId="0" fontId="11" fillId="9" borderId="25" xfId="0" applyFont="1" applyFill="1" applyBorder="1" applyAlignment="1">
      <alignment horizontal="left" vertical="center" wrapText="1" readingOrder="1"/>
    </xf>
    <xf numFmtId="0" fontId="11" fillId="9" borderId="19" xfId="0" applyFont="1" applyFill="1" applyBorder="1" applyAlignment="1">
      <alignment horizontal="right" vertical="center" wrapText="1" readingOrder="1"/>
    </xf>
    <xf numFmtId="175" fontId="12" fillId="8" borderId="19" xfId="0" applyNumberFormat="1" applyFont="1" applyFill="1" applyBorder="1" applyAlignment="1">
      <alignment horizontal="right" vertical="center" wrapText="1" readingOrder="1"/>
    </xf>
    <xf numFmtId="0" fontId="11" fillId="9" borderId="19" xfId="0" applyFont="1" applyFill="1" applyBorder="1" applyAlignment="1">
      <alignment horizontal="right" vertical="center"/>
    </xf>
    <xf numFmtId="181" fontId="11" fillId="9" borderId="19" xfId="0" applyNumberFormat="1" applyFont="1" applyFill="1" applyBorder="1" applyAlignment="1">
      <alignment horizontal="right" vertical="center"/>
    </xf>
    <xf numFmtId="0" fontId="11" fillId="9" borderId="23" xfId="0" applyFont="1" applyFill="1" applyBorder="1" applyAlignment="1">
      <alignment horizontal="center" vertical="top" wrapText="1" readingOrder="1"/>
    </xf>
    <xf numFmtId="3" fontId="11" fillId="9" borderId="19" xfId="0" quotePrefix="1" applyNumberFormat="1" applyFont="1" applyFill="1" applyBorder="1" applyAlignment="1">
      <alignment horizontal="right" vertical="center"/>
    </xf>
    <xf numFmtId="0" fontId="11" fillId="9" borderId="23" xfId="0" applyFont="1" applyFill="1" applyBorder="1" applyAlignment="1">
      <alignment horizontal="left" vertical="center" readingOrder="1"/>
    </xf>
    <xf numFmtId="3" fontId="11" fillId="9" borderId="19" xfId="0" applyNumberFormat="1" applyFont="1" applyFill="1" applyBorder="1" applyAlignment="1">
      <alignment horizontal="right" vertical="center"/>
    </xf>
    <xf numFmtId="0" fontId="11" fillId="9" borderId="39" xfId="0" applyFont="1" applyFill="1" applyBorder="1" applyAlignment="1">
      <alignment vertical="center"/>
    </xf>
    <xf numFmtId="0" fontId="11" fillId="9" borderId="40" xfId="0" applyFont="1" applyFill="1" applyBorder="1" applyAlignment="1">
      <alignment vertical="center" wrapText="1" readingOrder="1"/>
    </xf>
    <xf numFmtId="3" fontId="11" fillId="9" borderId="37" xfId="0" applyNumberFormat="1" applyFont="1" applyFill="1" applyBorder="1" applyAlignment="1">
      <alignment horizontal="right" vertical="center"/>
    </xf>
    <xf numFmtId="2" fontId="11" fillId="9" borderId="37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36" fillId="11" borderId="0" xfId="13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3" fontId="11" fillId="24" borderId="0" xfId="14" applyNumberFormat="1" applyFont="1" applyFill="1" applyAlignment="1">
      <alignment vertical="top"/>
    </xf>
    <xf numFmtId="0" fontId="28" fillId="0" borderId="0" xfId="0" applyFont="1" applyAlignment="1">
      <alignment vertical="center"/>
    </xf>
    <xf numFmtId="0" fontId="12" fillId="24" borderId="0" xfId="0" applyFont="1" applyFill="1" applyAlignment="1">
      <alignment horizontal="center" vertical="center"/>
    </xf>
    <xf numFmtId="0" fontId="76" fillId="4" borderId="29" xfId="0" applyFont="1" applyFill="1" applyBorder="1" applyAlignment="1">
      <alignment horizontal="center" vertical="top" wrapText="1"/>
    </xf>
    <xf numFmtId="0" fontId="76" fillId="4" borderId="29" xfId="0" applyFont="1" applyFill="1" applyBorder="1" applyAlignment="1">
      <alignment horizontal="center" vertical="top"/>
    </xf>
    <xf numFmtId="0" fontId="12" fillId="24" borderId="0" xfId="0" applyFont="1" applyFill="1" applyAlignment="1">
      <alignment horizontal="center" vertical="top"/>
    </xf>
    <xf numFmtId="0" fontId="28" fillId="0" borderId="0" xfId="0" applyFont="1" applyAlignment="1">
      <alignment vertical="top"/>
    </xf>
    <xf numFmtId="0" fontId="12" fillId="8" borderId="23" xfId="0" applyFont="1" applyFill="1" applyBorder="1" applyAlignment="1">
      <alignment horizontal="left" vertical="top"/>
    </xf>
    <xf numFmtId="3" fontId="12" fillId="8" borderId="19" xfId="0" applyNumberFormat="1" applyFont="1" applyFill="1" applyBorder="1" applyAlignment="1">
      <alignment vertical="top"/>
    </xf>
    <xf numFmtId="3" fontId="12" fillId="25" borderId="0" xfId="0" applyNumberFormat="1" applyFont="1" applyFill="1" applyAlignment="1">
      <alignment vertical="top"/>
    </xf>
    <xf numFmtId="0" fontId="12" fillId="15" borderId="0" xfId="0" applyFont="1" applyFill="1" applyAlignment="1">
      <alignment vertical="center"/>
    </xf>
    <xf numFmtId="4" fontId="12" fillId="8" borderId="19" xfId="0" applyNumberFormat="1" applyFont="1" applyFill="1" applyBorder="1" applyAlignment="1">
      <alignment vertical="top"/>
    </xf>
    <xf numFmtId="182" fontId="12" fillId="8" borderId="19" xfId="0" applyNumberFormat="1" applyFont="1" applyFill="1" applyBorder="1" applyAlignment="1">
      <alignment vertical="top"/>
    </xf>
    <xf numFmtId="4" fontId="12" fillId="25" borderId="0" xfId="0" applyNumberFormat="1" applyFont="1" applyFill="1" applyAlignment="1">
      <alignment vertical="top"/>
    </xf>
    <xf numFmtId="0" fontId="12" fillId="8" borderId="0" xfId="0" applyFont="1" applyFill="1" applyAlignment="1">
      <alignment vertical="center"/>
    </xf>
    <xf numFmtId="3" fontId="11" fillId="25" borderId="0" xfId="14" applyNumberFormat="1" applyFont="1" applyFill="1" applyAlignment="1">
      <alignment vertical="top"/>
    </xf>
    <xf numFmtId="0" fontId="11" fillId="9" borderId="0" xfId="0" applyFont="1" applyFill="1" applyAlignment="1">
      <alignment horizontal="left" vertical="center" indent="2"/>
    </xf>
    <xf numFmtId="3" fontId="11" fillId="9" borderId="19" xfId="14" applyNumberFormat="1" applyFont="1" applyFill="1" applyBorder="1" applyAlignment="1">
      <alignment vertical="top"/>
    </xf>
    <xf numFmtId="3" fontId="11" fillId="9" borderId="0" xfId="14" applyNumberFormat="1" applyFont="1" applyFill="1" applyAlignment="1">
      <alignment vertical="top"/>
    </xf>
    <xf numFmtId="3" fontId="11" fillId="9" borderId="19" xfId="0" applyNumberFormat="1" applyFont="1" applyFill="1" applyBorder="1" applyAlignment="1">
      <alignment vertical="top"/>
    </xf>
    <xf numFmtId="3" fontId="5" fillId="9" borderId="19" xfId="0" applyNumberFormat="1" applyFont="1" applyFill="1" applyBorder="1" applyAlignment="1">
      <alignment vertical="top"/>
    </xf>
    <xf numFmtId="0" fontId="11" fillId="0" borderId="0" xfId="0" applyFont="1" applyAlignment="1">
      <alignment vertical="top"/>
    </xf>
    <xf numFmtId="0" fontId="11" fillId="9" borderId="25" xfId="0" applyFont="1" applyFill="1" applyBorder="1" applyAlignment="1">
      <alignment horizontal="left" vertical="top" wrapText="1" indent="2"/>
    </xf>
    <xf numFmtId="0" fontId="43" fillId="8" borderId="25" xfId="0" applyFont="1" applyFill="1" applyBorder="1" applyAlignment="1">
      <alignment vertical="center"/>
    </xf>
    <xf numFmtId="0" fontId="11" fillId="9" borderId="25" xfId="0" applyFont="1" applyFill="1" applyBorder="1" applyAlignment="1">
      <alignment horizontal="left" vertical="center" indent="2"/>
    </xf>
    <xf numFmtId="0" fontId="43" fillId="8" borderId="0" xfId="0" applyFont="1" applyFill="1" applyAlignment="1">
      <alignment vertical="center"/>
    </xf>
    <xf numFmtId="0" fontId="43" fillId="8" borderId="25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43" fillId="8" borderId="5" xfId="0" applyFont="1" applyFill="1" applyBorder="1" applyAlignment="1">
      <alignment vertical="top" wrapText="1"/>
    </xf>
    <xf numFmtId="3" fontId="12" fillId="8" borderId="15" xfId="0" applyNumberFormat="1" applyFont="1" applyFill="1" applyBorder="1" applyAlignment="1">
      <alignment vertical="top"/>
    </xf>
    <xf numFmtId="3" fontId="11" fillId="9" borderId="15" xfId="14" applyNumberFormat="1" applyFont="1" applyFill="1" applyBorder="1" applyAlignment="1">
      <alignment vertical="top"/>
    </xf>
    <xf numFmtId="3" fontId="1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11" fillId="9" borderId="25" xfId="0" applyFont="1" applyFill="1" applyBorder="1" applyAlignment="1">
      <alignment horizontal="left" vertical="top" indent="2"/>
    </xf>
    <xf numFmtId="0" fontId="43" fillId="8" borderId="25" xfId="0" applyFont="1" applyFill="1" applyBorder="1" applyAlignment="1">
      <alignment vertical="top"/>
    </xf>
    <xf numFmtId="3" fontId="11" fillId="9" borderId="19" xfId="14" applyNumberFormat="1" applyFont="1" applyFill="1" applyBorder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1" fillId="9" borderId="5" xfId="0" applyFont="1" applyFill="1" applyBorder="1" applyAlignment="1">
      <alignment horizontal="left" vertical="top" wrapText="1" indent="2"/>
    </xf>
    <xf numFmtId="0" fontId="11" fillId="9" borderId="40" xfId="0" applyFont="1" applyFill="1" applyBorder="1" applyAlignment="1">
      <alignment horizontal="left" vertical="top" wrapText="1" indent="2"/>
    </xf>
    <xf numFmtId="3" fontId="11" fillId="9" borderId="37" xfId="14" applyNumberFormat="1" applyFont="1" applyFill="1" applyBorder="1" applyAlignment="1">
      <alignment vertical="top"/>
    </xf>
    <xf numFmtId="3" fontId="11" fillId="0" borderId="0" xfId="14" applyNumberFormat="1" applyFont="1" applyAlignment="1">
      <alignment vertical="top"/>
    </xf>
    <xf numFmtId="3" fontId="11" fillId="0" borderId="0" xfId="0" applyNumberFormat="1" applyFont="1" applyAlignment="1">
      <alignment vertical="center"/>
    </xf>
    <xf numFmtId="0" fontId="11" fillId="9" borderId="0" xfId="13" applyFont="1" applyFill="1" applyAlignment="1">
      <alignment vertical="center"/>
    </xf>
    <xf numFmtId="0" fontId="11" fillId="9" borderId="0" xfId="15" applyFont="1" applyFill="1" applyAlignment="1">
      <alignment vertical="center"/>
    </xf>
    <xf numFmtId="2" fontId="11" fillId="9" borderId="0" xfId="15" applyNumberFormat="1" applyFont="1" applyFill="1" applyAlignment="1">
      <alignment vertical="center"/>
    </xf>
    <xf numFmtId="3" fontId="11" fillId="16" borderId="0" xfId="14" applyNumberFormat="1" applyFont="1" applyFill="1" applyAlignment="1">
      <alignment vertical="top"/>
    </xf>
    <xf numFmtId="0" fontId="11" fillId="0" borderId="0" xfId="15" applyFont="1" applyAlignment="1">
      <alignment vertical="center"/>
    </xf>
    <xf numFmtId="0" fontId="11" fillId="16" borderId="0" xfId="13" applyFont="1" applyFill="1" applyAlignment="1">
      <alignment horizontal="left" vertical="center"/>
    </xf>
    <xf numFmtId="0" fontId="11" fillId="16" borderId="0" xfId="15" applyFont="1" applyFill="1" applyAlignment="1">
      <alignment vertical="center"/>
    </xf>
    <xf numFmtId="3" fontId="11" fillId="16" borderId="0" xfId="15" applyNumberFormat="1" applyFont="1" applyFill="1" applyAlignment="1">
      <alignment vertical="center"/>
    </xf>
    <xf numFmtId="0" fontId="11" fillId="16" borderId="0" xfId="13" applyFont="1" applyFill="1" applyAlignment="1">
      <alignment vertical="center"/>
    </xf>
    <xf numFmtId="0" fontId="3" fillId="0" borderId="0" xfId="10" applyFont="1"/>
    <xf numFmtId="0" fontId="36" fillId="0" borderId="27" xfId="10" applyFont="1" applyBorder="1" applyAlignment="1">
      <alignment horizontal="center" vertical="center"/>
    </xf>
    <xf numFmtId="0" fontId="12" fillId="4" borderId="43" xfId="10" applyFont="1" applyFill="1" applyBorder="1" applyAlignment="1">
      <alignment horizontal="center" vertical="top" wrapText="1"/>
    </xf>
    <xf numFmtId="0" fontId="12" fillId="4" borderId="43" xfId="10" applyFont="1" applyFill="1" applyBorder="1" applyAlignment="1">
      <alignment horizontal="center" vertical="top"/>
    </xf>
    <xf numFmtId="0" fontId="11" fillId="0" borderId="0" xfId="10" applyFont="1" applyAlignment="1">
      <alignment vertical="top" wrapText="1"/>
    </xf>
    <xf numFmtId="0" fontId="12" fillId="8" borderId="84" xfId="10" applyFont="1" applyFill="1" applyBorder="1"/>
    <xf numFmtId="0" fontId="12" fillId="8" borderId="85" xfId="10" applyFont="1" applyFill="1" applyBorder="1"/>
    <xf numFmtId="3" fontId="12" fillId="8" borderId="19" xfId="10" applyNumberFormat="1" applyFont="1" applyFill="1" applyBorder="1"/>
    <xf numFmtId="0" fontId="12" fillId="8" borderId="23" xfId="10" applyFont="1" applyFill="1" applyBorder="1"/>
    <xf numFmtId="0" fontId="12" fillId="8" borderId="0" xfId="10" applyFont="1" applyFill="1"/>
    <xf numFmtId="4" fontId="12" fillId="8" borderId="19" xfId="10" applyNumberFormat="1" applyFont="1" applyFill="1" applyBorder="1"/>
    <xf numFmtId="0" fontId="11" fillId="9" borderId="23" xfId="10" applyFont="1" applyFill="1" applyBorder="1"/>
    <xf numFmtId="0" fontId="11" fillId="9" borderId="0" xfId="10" applyFont="1" applyFill="1"/>
    <xf numFmtId="3" fontId="11" fillId="9" borderId="19" xfId="10" applyNumberFormat="1" applyFont="1" applyFill="1" applyBorder="1"/>
    <xf numFmtId="3" fontId="5" fillId="9" borderId="19" xfId="10" applyNumberFormat="1" applyFont="1" applyFill="1" applyBorder="1"/>
    <xf numFmtId="0" fontId="11" fillId="9" borderId="0" xfId="10" applyFont="1" applyFill="1" applyAlignment="1">
      <alignment shrinkToFit="1"/>
    </xf>
    <xf numFmtId="0" fontId="11" fillId="9" borderId="39" xfId="10" applyFont="1" applyFill="1" applyBorder="1"/>
    <xf numFmtId="0" fontId="11" fillId="9" borderId="7" xfId="10" applyFont="1" applyFill="1" applyBorder="1"/>
    <xf numFmtId="3" fontId="11" fillId="9" borderId="37" xfId="10" applyNumberFormat="1" applyFont="1" applyFill="1" applyBorder="1"/>
    <xf numFmtId="2" fontId="11" fillId="0" borderId="0" xfId="10" applyNumberFormat="1" applyFont="1"/>
    <xf numFmtId="1" fontId="11" fillId="0" borderId="0" xfId="10" applyNumberFormat="1" applyFont="1"/>
    <xf numFmtId="3" fontId="11" fillId="0" borderId="0" xfId="10" applyNumberFormat="1" applyFont="1"/>
    <xf numFmtId="10" fontId="11" fillId="0" borderId="0" xfId="2" applyNumberFormat="1" applyFont="1" applyBorder="1"/>
    <xf numFmtId="0" fontId="11" fillId="0" borderId="0" xfId="10" applyFont="1" applyAlignment="1">
      <alignment horizontal="center" vertical="top" wrapText="1" readingOrder="1"/>
    </xf>
    <xf numFmtId="3" fontId="3" fillId="0" borderId="0" xfId="14" applyNumberFormat="1" applyFont="1" applyAlignment="1">
      <alignment horizontal="center"/>
    </xf>
    <xf numFmtId="1" fontId="3" fillId="0" borderId="0" xfId="14" applyNumberFormat="1" applyFont="1" applyAlignment="1">
      <alignment horizontal="center"/>
    </xf>
    <xf numFmtId="3" fontId="3" fillId="0" borderId="0" xfId="14" applyNumberFormat="1" applyFont="1"/>
    <xf numFmtId="0" fontId="3" fillId="0" borderId="0" xfId="14" applyFont="1"/>
    <xf numFmtId="3" fontId="11" fillId="0" borderId="0" xfId="14" applyNumberFormat="1" applyFont="1" applyAlignment="1">
      <alignment horizontal="center"/>
    </xf>
    <xf numFmtId="1" fontId="11" fillId="0" borderId="0" xfId="14" applyNumberFormat="1" applyFont="1" applyAlignment="1">
      <alignment horizontal="center"/>
    </xf>
    <xf numFmtId="3" fontId="11" fillId="0" borderId="0" xfId="14" applyNumberFormat="1" applyFont="1"/>
    <xf numFmtId="0" fontId="11" fillId="0" borderId="0" xfId="14" applyFont="1"/>
    <xf numFmtId="181" fontId="12" fillId="4" borderId="17" xfId="14" applyNumberFormat="1" applyFont="1" applyFill="1" applyBorder="1" applyAlignment="1">
      <alignment horizontal="center" vertical="top"/>
    </xf>
    <xf numFmtId="181" fontId="60" fillId="4" borderId="43" xfId="14" applyNumberFormat="1" applyFont="1" applyFill="1" applyBorder="1" applyAlignment="1">
      <alignment horizontal="center" vertical="top" shrinkToFit="1"/>
    </xf>
    <xf numFmtId="181" fontId="60" fillId="4" borderId="43" xfId="14" applyNumberFormat="1" applyFont="1" applyFill="1" applyBorder="1" applyAlignment="1">
      <alignment horizontal="center" vertical="top" wrapText="1"/>
    </xf>
    <xf numFmtId="181" fontId="60" fillId="4" borderId="43" xfId="14" applyNumberFormat="1" applyFont="1" applyFill="1" applyBorder="1" applyAlignment="1">
      <alignment horizontal="center" vertical="top" wrapText="1" shrinkToFit="1"/>
    </xf>
    <xf numFmtId="3" fontId="11" fillId="0" borderId="0" xfId="14" applyNumberFormat="1" applyFont="1" applyAlignment="1">
      <alignment horizontal="center" wrapText="1"/>
    </xf>
    <xf numFmtId="0" fontId="12" fillId="8" borderId="23" xfId="14" applyFont="1" applyFill="1" applyBorder="1"/>
    <xf numFmtId="0" fontId="12" fillId="8" borderId="0" xfId="14" applyFont="1" applyFill="1"/>
    <xf numFmtId="181" fontId="12" fillId="8" borderId="19" xfId="14" applyNumberFormat="1" applyFont="1" applyFill="1" applyBorder="1"/>
    <xf numFmtId="181" fontId="11" fillId="0" borderId="0" xfId="2" applyNumberFormat="1" applyFont="1" applyAlignment="1">
      <alignment horizontal="center"/>
    </xf>
    <xf numFmtId="10" fontId="11" fillId="0" borderId="0" xfId="2" applyNumberFormat="1" applyFont="1" applyAlignment="1">
      <alignment horizontal="center"/>
    </xf>
    <xf numFmtId="1" fontId="11" fillId="0" borderId="0" xfId="14" applyNumberFormat="1" applyFont="1"/>
    <xf numFmtId="183" fontId="12" fillId="8" borderId="19" xfId="14" applyNumberFormat="1" applyFont="1" applyFill="1" applyBorder="1" applyAlignment="1">
      <alignment horizontal="right" vertical="center"/>
    </xf>
    <xf numFmtId="183" fontId="12" fillId="8" borderId="19" xfId="14" applyNumberFormat="1" applyFont="1" applyFill="1" applyBorder="1"/>
    <xf numFmtId="184" fontId="11" fillId="0" borderId="0" xfId="1" applyNumberFormat="1" applyFont="1" applyAlignment="1">
      <alignment horizontal="center"/>
    </xf>
    <xf numFmtId="3" fontId="11" fillId="0" borderId="0" xfId="0" applyNumberFormat="1" applyFont="1"/>
    <xf numFmtId="0" fontId="11" fillId="9" borderId="23" xfId="14" applyFont="1" applyFill="1" applyBorder="1"/>
    <xf numFmtId="0" fontId="11" fillId="9" borderId="0" xfId="14" applyFont="1" applyFill="1" applyAlignment="1">
      <alignment horizontal="left"/>
    </xf>
    <xf numFmtId="1" fontId="11" fillId="9" borderId="19" xfId="14" applyNumberFormat="1" applyFont="1" applyFill="1" applyBorder="1"/>
    <xf numFmtId="1" fontId="11" fillId="0" borderId="0" xfId="14" applyNumberFormat="1" applyFont="1" applyAlignment="1">
      <alignment horizontal="center" vertical="top"/>
    </xf>
    <xf numFmtId="0" fontId="11" fillId="9" borderId="0" xfId="14" applyFont="1" applyFill="1"/>
    <xf numFmtId="0" fontId="11" fillId="9" borderId="4" xfId="14" applyFont="1" applyFill="1" applyBorder="1"/>
    <xf numFmtId="1" fontId="23" fillId="0" borderId="0" xfId="14" applyNumberFormat="1" applyFont="1" applyAlignment="1">
      <alignment horizontal="center"/>
    </xf>
    <xf numFmtId="3" fontId="23" fillId="0" borderId="0" xfId="14" applyNumberFormat="1" applyFont="1" applyAlignment="1">
      <alignment horizontal="center"/>
    </xf>
    <xf numFmtId="0" fontId="23" fillId="0" borderId="0" xfId="0" applyFont="1" applyAlignment="1">
      <alignment horizontal="center"/>
    </xf>
    <xf numFmtId="3" fontId="23" fillId="0" borderId="0" xfId="0" applyNumberFormat="1" applyFont="1"/>
    <xf numFmtId="0" fontId="23" fillId="0" borderId="0" xfId="14" applyFont="1"/>
    <xf numFmtId="1" fontId="5" fillId="0" borderId="0" xfId="14" applyNumberFormat="1" applyFont="1" applyAlignment="1">
      <alignment horizontal="center" vertical="top"/>
    </xf>
    <xf numFmtId="0" fontId="11" fillId="9" borderId="25" xfId="14" applyFont="1" applyFill="1" applyBorder="1" applyAlignment="1">
      <alignment horizontal="left" vertical="top"/>
    </xf>
    <xf numFmtId="1" fontId="11" fillId="9" borderId="19" xfId="14" applyNumberFormat="1" applyFont="1" applyFill="1" applyBorder="1" applyAlignment="1">
      <alignment vertical="top"/>
    </xf>
    <xf numFmtId="3" fontId="11" fillId="0" borderId="0" xfId="14" applyNumberFormat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3" fontId="11" fillId="0" borderId="0" xfId="0" applyNumberFormat="1" applyFont="1" applyAlignment="1">
      <alignment vertical="top"/>
    </xf>
    <xf numFmtId="0" fontId="11" fillId="0" borderId="0" xfId="14" applyFont="1" applyAlignment="1">
      <alignment vertical="top"/>
    </xf>
    <xf numFmtId="0" fontId="11" fillId="9" borderId="4" xfId="14" applyFont="1" applyFill="1" applyBorder="1" applyAlignment="1">
      <alignment vertical="top"/>
    </xf>
    <xf numFmtId="0" fontId="11" fillId="9" borderId="0" xfId="14" applyFont="1" applyFill="1" applyAlignment="1">
      <alignment horizontal="left" vertical="top"/>
    </xf>
    <xf numFmtId="0" fontId="11" fillId="0" borderId="0" xfId="14" applyFont="1" applyAlignment="1">
      <alignment horizontal="left" vertical="top"/>
    </xf>
    <xf numFmtId="0" fontId="11" fillId="9" borderId="6" xfId="14" applyFont="1" applyFill="1" applyBorder="1" applyAlignment="1">
      <alignment vertical="top"/>
    </xf>
    <xf numFmtId="0" fontId="11" fillId="9" borderId="7" xfId="14" applyFont="1" applyFill="1" applyBorder="1" applyAlignment="1">
      <alignment horizontal="left" vertical="top"/>
    </xf>
    <xf numFmtId="1" fontId="11" fillId="9" borderId="37" xfId="14" applyNumberFormat="1" applyFont="1" applyFill="1" applyBorder="1"/>
    <xf numFmtId="1" fontId="11" fillId="9" borderId="37" xfId="14" applyNumberFormat="1" applyFont="1" applyFill="1" applyBorder="1" applyAlignment="1">
      <alignment vertical="top"/>
    </xf>
    <xf numFmtId="0" fontId="11" fillId="9" borderId="39" xfId="14" applyFont="1" applyFill="1" applyBorder="1"/>
    <xf numFmtId="0" fontId="11" fillId="9" borderId="7" xfId="14" applyFont="1" applyFill="1" applyBorder="1" applyAlignment="1">
      <alignment horizontal="left"/>
    </xf>
    <xf numFmtId="0" fontId="11" fillId="0" borderId="23" xfId="14" applyFont="1" applyBorder="1"/>
    <xf numFmtId="1" fontId="11" fillId="0" borderId="19" xfId="14" applyNumberFormat="1" applyFont="1" applyBorder="1"/>
    <xf numFmtId="164" fontId="11" fillId="0" borderId="0" xfId="1" applyNumberFormat="1" applyFont="1" applyFill="1" applyAlignment="1">
      <alignment horizontal="center"/>
    </xf>
    <xf numFmtId="0" fontId="11" fillId="9" borderId="19" xfId="14" applyFont="1" applyFill="1" applyBorder="1"/>
    <xf numFmtId="0" fontId="11" fillId="9" borderId="19" xfId="14" applyFont="1" applyFill="1" applyBorder="1" applyAlignment="1">
      <alignment horizontal="left"/>
    </xf>
    <xf numFmtId="0" fontId="11" fillId="0" borderId="19" xfId="14" applyFont="1" applyBorder="1" applyAlignment="1">
      <alignment horizontal="left"/>
    </xf>
    <xf numFmtId="0" fontId="11" fillId="9" borderId="37" xfId="14" applyFont="1" applyFill="1" applyBorder="1"/>
    <xf numFmtId="0" fontId="11" fillId="9" borderId="37" xfId="14" applyFont="1" applyFill="1" applyBorder="1" applyAlignment="1">
      <alignment horizontal="left"/>
    </xf>
    <xf numFmtId="0" fontId="10" fillId="0" borderId="0" xfId="14" applyFont="1" applyAlignment="1">
      <alignment horizontal="center"/>
    </xf>
    <xf numFmtId="1" fontId="10" fillId="0" borderId="0" xfId="14" applyNumberFormat="1" applyFont="1" applyAlignment="1">
      <alignment horizontal="center"/>
    </xf>
    <xf numFmtId="3" fontId="10" fillId="0" borderId="0" xfId="14" applyNumberFormat="1" applyFont="1"/>
    <xf numFmtId="0" fontId="10" fillId="0" borderId="0" xfId="14" applyFont="1"/>
    <xf numFmtId="0" fontId="11" fillId="9" borderId="21" xfId="14" applyFont="1" applyFill="1" applyBorder="1"/>
    <xf numFmtId="0" fontId="11" fillId="9" borderId="21" xfId="14" applyFont="1" applyFill="1" applyBorder="1" applyAlignment="1">
      <alignment horizontal="left"/>
    </xf>
    <xf numFmtId="1" fontId="11" fillId="9" borderId="21" xfId="14" applyNumberFormat="1" applyFont="1" applyFill="1" applyBorder="1"/>
    <xf numFmtId="0" fontId="11" fillId="0" borderId="0" xfId="14" applyFont="1" applyAlignment="1">
      <alignment horizontal="left"/>
    </xf>
    <xf numFmtId="181" fontId="11" fillId="0" borderId="0" xfId="14" applyNumberFormat="1" applyFont="1" applyAlignment="1">
      <alignment horizontal="right"/>
    </xf>
    <xf numFmtId="181" fontId="10" fillId="0" borderId="0" xfId="14" applyNumberFormat="1" applyFont="1"/>
    <xf numFmtId="0" fontId="42" fillId="0" borderId="0" xfId="10" applyFont="1" applyAlignment="1">
      <alignment vertical="center"/>
    </xf>
    <xf numFmtId="0" fontId="78" fillId="0" borderId="0" xfId="10" applyFont="1" applyAlignment="1">
      <alignment vertical="center"/>
    </xf>
    <xf numFmtId="0" fontId="42" fillId="22" borderId="0" xfId="10" applyFont="1" applyFill="1" applyAlignment="1">
      <alignment vertical="center"/>
    </xf>
    <xf numFmtId="3" fontId="42" fillId="22" borderId="0" xfId="10" applyNumberFormat="1" applyFont="1" applyFill="1" applyAlignment="1">
      <alignment horizontal="center" vertical="center"/>
    </xf>
    <xf numFmtId="0" fontId="42" fillId="22" borderId="0" xfId="10" applyFont="1" applyFill="1"/>
    <xf numFmtId="3" fontId="43" fillId="0" borderId="0" xfId="10" applyNumberFormat="1" applyFont="1" applyAlignment="1">
      <alignment horizontal="center" vertical="center"/>
    </xf>
    <xf numFmtId="0" fontId="43" fillId="0" borderId="0" xfId="10" applyFont="1" applyAlignment="1">
      <alignment horizontal="center" vertical="center"/>
    </xf>
    <xf numFmtId="0" fontId="43" fillId="4" borderId="29" xfId="10" applyFont="1" applyFill="1" applyBorder="1" applyAlignment="1">
      <alignment horizontal="center" vertical="center" wrapText="1"/>
    </xf>
    <xf numFmtId="3" fontId="43" fillId="0" borderId="0" xfId="10" applyNumberFormat="1" applyFont="1" applyAlignment="1">
      <alignment horizontal="center" vertical="center" wrapText="1"/>
    </xf>
    <xf numFmtId="0" fontId="43" fillId="0" borderId="0" xfId="10" applyFont="1" applyAlignment="1">
      <alignment horizontal="center" vertical="center" wrapText="1"/>
    </xf>
    <xf numFmtId="3" fontId="43" fillId="0" borderId="86" xfId="10" applyNumberFormat="1" applyFont="1" applyBorder="1" applyAlignment="1">
      <alignment horizontal="center" vertical="top"/>
    </xf>
    <xf numFmtId="3" fontId="43" fillId="0" borderId="0" xfId="10" applyNumberFormat="1" applyFont="1"/>
    <xf numFmtId="0" fontId="43" fillId="0" borderId="0" xfId="10" applyFont="1"/>
    <xf numFmtId="3" fontId="43" fillId="0" borderId="16" xfId="10" applyNumberFormat="1" applyFont="1" applyBorder="1" applyAlignment="1">
      <alignment horizontal="center" vertical="top"/>
    </xf>
    <xf numFmtId="4" fontId="43" fillId="0" borderId="16" xfId="10" applyNumberFormat="1" applyFont="1" applyBorder="1" applyAlignment="1">
      <alignment horizontal="center" vertical="top"/>
    </xf>
    <xf numFmtId="185" fontId="43" fillId="0" borderId="0" xfId="10" applyNumberFormat="1" applyFont="1"/>
    <xf numFmtId="4" fontId="43" fillId="0" borderId="0" xfId="10" applyNumberFormat="1" applyFont="1"/>
    <xf numFmtId="0" fontId="43" fillId="0" borderId="0" xfId="10" applyFont="1" applyAlignment="1">
      <alignment horizontal="left"/>
    </xf>
    <xf numFmtId="2" fontId="43" fillId="0" borderId="0" xfId="10" applyNumberFormat="1" applyFont="1"/>
    <xf numFmtId="0" fontId="42" fillId="0" borderId="0" xfId="10" applyFont="1"/>
    <xf numFmtId="0" fontId="78" fillId="0" borderId="0" xfId="10" applyFont="1"/>
    <xf numFmtId="0" fontId="43" fillId="0" borderId="0" xfId="10" applyFont="1" applyAlignment="1">
      <alignment vertical="top" wrapText="1"/>
    </xf>
    <xf numFmtId="0" fontId="79" fillId="0" borderId="0" xfId="0" applyFont="1" applyAlignment="1" applyProtection="1">
      <alignment vertical="center"/>
      <protection locked="0"/>
    </xf>
    <xf numFmtId="164" fontId="43" fillId="0" borderId="0" xfId="1" applyNumberFormat="1" applyFont="1" applyAlignment="1">
      <alignment vertical="top" wrapText="1"/>
    </xf>
    <xf numFmtId="3" fontId="43" fillId="0" borderId="82" xfId="10" applyNumberFormat="1" applyFont="1" applyBorder="1" applyAlignment="1">
      <alignment horizontal="center" vertical="top"/>
    </xf>
    <xf numFmtId="3" fontId="43" fillId="0" borderId="31" xfId="10" applyNumberFormat="1" applyFont="1" applyBorder="1" applyAlignment="1">
      <alignment horizontal="center" vertical="top"/>
    </xf>
    <xf numFmtId="4" fontId="43" fillId="0" borderId="37" xfId="10" applyNumberFormat="1" applyFont="1" applyBorder="1" applyAlignment="1">
      <alignment horizontal="center" vertical="top"/>
    </xf>
    <xf numFmtId="0" fontId="45" fillId="0" borderId="0" xfId="10" applyFont="1"/>
    <xf numFmtId="0" fontId="40" fillId="0" borderId="0" xfId="10" applyFont="1"/>
    <xf numFmtId="3" fontId="45" fillId="0" borderId="0" xfId="10" applyNumberFormat="1" applyFont="1"/>
    <xf numFmtId="0" fontId="5" fillId="0" borderId="0" xfId="10" applyFont="1"/>
    <xf numFmtId="3" fontId="43" fillId="0" borderId="33" xfId="10" applyNumberFormat="1" applyFont="1" applyBorder="1" applyAlignment="1">
      <alignment horizontal="center" vertical="top"/>
    </xf>
    <xf numFmtId="3" fontId="43" fillId="0" borderId="87" xfId="10" applyNumberFormat="1" applyFont="1" applyBorder="1" applyAlignment="1">
      <alignment horizontal="center" vertical="top"/>
    </xf>
    <xf numFmtId="4" fontId="43" fillId="0" borderId="29" xfId="10" applyNumberFormat="1" applyFont="1" applyBorder="1" applyAlignment="1">
      <alignment horizontal="center" vertical="top"/>
    </xf>
    <xf numFmtId="3" fontId="45" fillId="0" borderId="0" xfId="10" applyNumberFormat="1" applyFont="1" applyAlignment="1">
      <alignment horizontal="right"/>
    </xf>
    <xf numFmtId="0" fontId="42" fillId="0" borderId="0" xfId="13" applyFont="1"/>
    <xf numFmtId="0" fontId="43" fillId="0" borderId="0" xfId="13" applyFont="1"/>
    <xf numFmtId="0" fontId="43" fillId="0" borderId="0" xfId="13" applyFont="1" applyAlignment="1">
      <alignment vertical="center"/>
    </xf>
    <xf numFmtId="3" fontId="40" fillId="0" borderId="0" xfId="10" applyNumberFormat="1" applyFont="1"/>
    <xf numFmtId="0" fontId="43" fillId="4" borderId="29" xfId="0" applyFont="1" applyFill="1" applyBorder="1" applyAlignment="1">
      <alignment horizontal="center" vertical="top"/>
    </xf>
    <xf numFmtId="3" fontId="43" fillId="0" borderId="29" xfId="0" applyNumberFormat="1" applyFont="1" applyBorder="1" applyAlignment="1">
      <alignment horizontal="center" vertical="top" wrapText="1"/>
    </xf>
    <xf numFmtId="3" fontId="40" fillId="0" borderId="29" xfId="0" applyNumberFormat="1" applyFont="1" applyBorder="1" applyAlignment="1">
      <alignment horizontal="center" vertical="top" wrapText="1"/>
    </xf>
    <xf numFmtId="0" fontId="80" fillId="4" borderId="29" xfId="0" applyFont="1" applyFill="1" applyBorder="1" applyAlignment="1">
      <alignment horizontal="center" vertical="top" wrapText="1"/>
    </xf>
    <xf numFmtId="0" fontId="43" fillId="5" borderId="23" xfId="13" applyFont="1" applyFill="1" applyBorder="1" applyAlignment="1">
      <alignment vertical="center"/>
    </xf>
    <xf numFmtId="0" fontId="43" fillId="5" borderId="0" xfId="13" applyFont="1" applyFill="1" applyAlignment="1">
      <alignment horizontal="center" vertical="center"/>
    </xf>
    <xf numFmtId="3" fontId="43" fillId="5" borderId="19" xfId="0" applyNumberFormat="1" applyFont="1" applyFill="1" applyBorder="1" applyAlignment="1">
      <alignment horizontal="center" vertical="center" wrapText="1"/>
    </xf>
    <xf numFmtId="4" fontId="43" fillId="5" borderId="19" xfId="0" applyNumberFormat="1" applyFont="1" applyFill="1" applyBorder="1" applyAlignment="1">
      <alignment horizontal="center" vertical="center" wrapText="1"/>
    </xf>
    <xf numFmtId="0" fontId="43" fillId="9" borderId="23" xfId="16" applyFont="1" applyFill="1" applyBorder="1"/>
    <xf numFmtId="0" fontId="43" fillId="9" borderId="0" xfId="16" applyFont="1" applyFill="1"/>
    <xf numFmtId="3" fontId="43" fillId="9" borderId="19" xfId="0" applyNumberFormat="1" applyFont="1" applyFill="1" applyBorder="1" applyAlignment="1">
      <alignment horizontal="center"/>
    </xf>
    <xf numFmtId="0" fontId="43" fillId="9" borderId="39" xfId="16" applyFont="1" applyFill="1" applyBorder="1"/>
    <xf numFmtId="0" fontId="43" fillId="9" borderId="7" xfId="16" applyFont="1" applyFill="1" applyBorder="1"/>
    <xf numFmtId="3" fontId="43" fillId="9" borderId="37" xfId="0" applyNumberFormat="1" applyFont="1" applyFill="1" applyBorder="1" applyAlignment="1">
      <alignment horizontal="center"/>
    </xf>
    <xf numFmtId="0" fontId="3" fillId="0" borderId="0" xfId="10" applyFont="1" applyAlignment="1">
      <alignment horizontal="center" vertical="center"/>
    </xf>
    <xf numFmtId="0" fontId="36" fillId="0" borderId="0" xfId="10" applyFont="1" applyAlignment="1">
      <alignment horizontal="center" vertical="center"/>
    </xf>
    <xf numFmtId="0" fontId="19" fillId="0" borderId="0" xfId="10" applyFont="1" applyAlignment="1">
      <alignment horizontal="center" vertical="center"/>
    </xf>
    <xf numFmtId="0" fontId="36" fillId="0" borderId="7" xfId="10" applyFont="1" applyBorder="1" applyAlignment="1">
      <alignment horizontal="center" vertical="center"/>
    </xf>
    <xf numFmtId="0" fontId="12" fillId="4" borderId="29" xfId="10" applyFont="1" applyFill="1" applyBorder="1" applyAlignment="1">
      <alignment horizontal="center" vertical="top"/>
    </xf>
    <xf numFmtId="0" fontId="12" fillId="4" borderId="29" xfId="10" applyFont="1" applyFill="1" applyBorder="1" applyAlignment="1">
      <alignment horizontal="center" vertical="top" wrapText="1"/>
    </xf>
    <xf numFmtId="0" fontId="28" fillId="0" borderId="0" xfId="0" applyFont="1"/>
    <xf numFmtId="0" fontId="12" fillId="5" borderId="47" xfId="10" applyFont="1" applyFill="1" applyBorder="1" applyAlignment="1">
      <alignment horizontal="center"/>
    </xf>
    <xf numFmtId="3" fontId="12" fillId="5" borderId="86" xfId="10" applyNumberFormat="1" applyFont="1" applyFill="1" applyBorder="1"/>
    <xf numFmtId="0" fontId="28" fillId="0" borderId="0" xfId="0" applyFont="1" applyAlignment="1">
      <alignment horizontal="center"/>
    </xf>
    <xf numFmtId="3" fontId="28" fillId="0" borderId="0" xfId="0" applyNumberFormat="1" applyFont="1"/>
    <xf numFmtId="0" fontId="12" fillId="5" borderId="4" xfId="10" applyFont="1" applyFill="1" applyBorder="1" applyAlignment="1">
      <alignment horizontal="center"/>
    </xf>
    <xf numFmtId="4" fontId="12" fillId="5" borderId="15" xfId="10" applyNumberFormat="1" applyFont="1" applyFill="1" applyBorder="1"/>
    <xf numFmtId="4" fontId="12" fillId="25" borderId="0" xfId="10" applyNumberFormat="1" applyFont="1" applyFill="1"/>
    <xf numFmtId="0" fontId="11" fillId="9" borderId="4" xfId="10" applyFont="1" applyFill="1" applyBorder="1"/>
    <xf numFmtId="3" fontId="11" fillId="17" borderId="15" xfId="0" applyNumberFormat="1" applyFont="1" applyFill="1" applyBorder="1"/>
    <xf numFmtId="0" fontId="11" fillId="17" borderId="15" xfId="0" applyFont="1" applyFill="1" applyBorder="1"/>
    <xf numFmtId="3" fontId="11" fillId="9" borderId="15" xfId="10" applyNumberFormat="1" applyFont="1" applyFill="1" applyBorder="1"/>
    <xf numFmtId="3" fontId="12" fillId="0" borderId="0" xfId="0" applyNumberFormat="1" applyFont="1"/>
    <xf numFmtId="0" fontId="81" fillId="9" borderId="4" xfId="10" applyFont="1" applyFill="1" applyBorder="1"/>
    <xf numFmtId="0" fontId="11" fillId="9" borderId="6" xfId="10" applyFont="1" applyFill="1" applyBorder="1"/>
    <xf numFmtId="3" fontId="11" fillId="17" borderId="16" xfId="0" applyNumberFormat="1" applyFont="1" applyFill="1" applyBorder="1"/>
    <xf numFmtId="0" fontId="11" fillId="17" borderId="16" xfId="0" applyFont="1" applyFill="1" applyBorder="1"/>
    <xf numFmtId="3" fontId="11" fillId="9" borderId="16" xfId="10" applyNumberFormat="1" applyFont="1" applyFill="1" applyBorder="1"/>
    <xf numFmtId="3" fontId="10" fillId="0" borderId="0" xfId="10" applyNumberFormat="1" applyFont="1"/>
    <xf numFmtId="0" fontId="10" fillId="0" borderId="0" xfId="10" applyFont="1"/>
    <xf numFmtId="4" fontId="10" fillId="0" borderId="0" xfId="10" applyNumberFormat="1" applyFont="1"/>
    <xf numFmtId="4" fontId="11" fillId="0" borderId="0" xfId="10" applyNumberFormat="1" applyFont="1"/>
    <xf numFmtId="0" fontId="3" fillId="0" borderId="0" xfId="16" applyFont="1"/>
    <xf numFmtId="0" fontId="36" fillId="0" borderId="0" xfId="16" applyFont="1" applyAlignment="1">
      <alignment horizontal="center" vertical="center"/>
    </xf>
    <xf numFmtId="0" fontId="36" fillId="0" borderId="27" xfId="16" applyFont="1" applyBorder="1" applyAlignment="1">
      <alignment horizontal="center" vertical="center"/>
    </xf>
    <xf numFmtId="0" fontId="28" fillId="0" borderId="0" xfId="16" applyFont="1"/>
    <xf numFmtId="0" fontId="12" fillId="2" borderId="43" xfId="16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/>
    </xf>
    <xf numFmtId="0" fontId="28" fillId="0" borderId="0" xfId="16" applyFont="1" applyAlignment="1">
      <alignment vertical="top" wrapText="1"/>
    </xf>
    <xf numFmtId="0" fontId="12" fillId="8" borderId="4" xfId="16" applyFont="1" applyFill="1" applyBorder="1" applyAlignment="1">
      <alignment horizontal="center"/>
    </xf>
    <xf numFmtId="3" fontId="12" fillId="8" borderId="15" xfId="16" applyNumberFormat="1" applyFont="1" applyFill="1" applyBorder="1"/>
    <xf numFmtId="0" fontId="12" fillId="0" borderId="0" xfId="16" applyFont="1"/>
    <xf numFmtId="0" fontId="11" fillId="9" borderId="4" xfId="16" applyFont="1" applyFill="1" applyBorder="1"/>
    <xf numFmtId="3" fontId="11" fillId="9" borderId="15" xfId="16" applyNumberFormat="1" applyFont="1" applyFill="1" applyBorder="1"/>
    <xf numFmtId="3" fontId="11" fillId="9" borderId="15" xfId="16" applyNumberFormat="1" applyFont="1" applyFill="1" applyBorder="1" applyAlignment="1">
      <alignment horizontal="right"/>
    </xf>
    <xf numFmtId="0" fontId="10" fillId="0" borderId="0" xfId="16" applyFont="1"/>
    <xf numFmtId="0" fontId="11" fillId="9" borderId="6" xfId="16" applyFont="1" applyFill="1" applyBorder="1"/>
    <xf numFmtId="3" fontId="11" fillId="9" borderId="16" xfId="16" applyNumberFormat="1" applyFont="1" applyFill="1" applyBorder="1"/>
    <xf numFmtId="3" fontId="5" fillId="9" borderId="16" xfId="16" applyNumberFormat="1" applyFont="1" applyFill="1" applyBorder="1"/>
    <xf numFmtId="3" fontId="10" fillId="0" borderId="0" xfId="16" applyNumberFormat="1" applyFont="1"/>
    <xf numFmtId="2" fontId="10" fillId="0" borderId="0" xfId="16" applyNumberFormat="1" applyFont="1"/>
    <xf numFmtId="0" fontId="48" fillId="0" borderId="0" xfId="16" applyFont="1"/>
    <xf numFmtId="4" fontId="10" fillId="0" borderId="0" xfId="16" applyNumberFormat="1" applyFont="1"/>
    <xf numFmtId="2" fontId="48" fillId="0" borderId="0" xfId="16" applyNumberFormat="1" applyFont="1"/>
    <xf numFmtId="2" fontId="11" fillId="0" borderId="0" xfId="16" applyNumberFormat="1" applyFont="1"/>
    <xf numFmtId="0" fontId="11" fillId="0" borderId="0" xfId="16" applyFont="1"/>
    <xf numFmtId="0" fontId="10" fillId="0" borderId="0" xfId="16" applyFont="1" applyAlignment="1">
      <alignment horizontal="center" vertical="top" wrapText="1" readingOrder="1"/>
    </xf>
    <xf numFmtId="0" fontId="83" fillId="0" borderId="0" xfId="6" applyFont="1" applyAlignment="1">
      <alignment vertical="center"/>
    </xf>
    <xf numFmtId="0" fontId="40" fillId="0" borderId="0" xfId="6" applyFont="1" applyAlignment="1">
      <alignment horizontal="left" vertical="center"/>
    </xf>
    <xf numFmtId="164" fontId="40" fillId="0" borderId="0" xfId="1" applyNumberFormat="1" applyFont="1" applyAlignment="1">
      <alignment horizontal="center" vertical="center"/>
    </xf>
    <xf numFmtId="0" fontId="40" fillId="0" borderId="0" xfId="6" applyFont="1" applyAlignment="1">
      <alignment horizontal="left"/>
    </xf>
    <xf numFmtId="164" fontId="40" fillId="0" borderId="0" xfId="1" applyNumberFormat="1" applyFont="1"/>
    <xf numFmtId="0" fontId="40" fillId="0" borderId="0" xfId="6" applyFont="1" applyAlignment="1">
      <alignment vertical="top"/>
    </xf>
    <xf numFmtId="164" fontId="40" fillId="0" borderId="0" xfId="1" applyNumberFormat="1" applyFont="1" applyAlignment="1">
      <alignment vertical="top"/>
    </xf>
    <xf numFmtId="164" fontId="44" fillId="0" borderId="0" xfId="1" applyNumberFormat="1" applyFont="1"/>
    <xf numFmtId="0" fontId="40" fillId="0" borderId="0" xfId="6" applyFont="1" applyAlignment="1">
      <alignment horizontal="right" vertical="center"/>
    </xf>
    <xf numFmtId="3" fontId="40" fillId="0" borderId="0" xfId="6" applyNumberFormat="1" applyFont="1" applyAlignment="1">
      <alignment horizontal="right" vertical="center"/>
    </xf>
    <xf numFmtId="0" fontId="45" fillId="0" borderId="0" xfId="6" applyFont="1" applyAlignment="1">
      <alignment horizontal="center" vertical="top" wrapText="1" readingOrder="1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7" fillId="2" borderId="29" xfId="0" applyFont="1" applyFill="1" applyBorder="1" applyAlignment="1">
      <alignment horizontal="center" vertical="center" readingOrder="1"/>
    </xf>
    <xf numFmtId="0" fontId="23" fillId="0" borderId="15" xfId="0" applyFont="1" applyBorder="1" applyAlignment="1">
      <alignment horizontal="left" vertical="center" readingOrder="1"/>
    </xf>
    <xf numFmtId="3" fontId="23" fillId="0" borderId="15" xfId="0" applyNumberFormat="1" applyFont="1" applyBorder="1" applyAlignment="1">
      <alignment horizontal="right" vertical="center" readingOrder="1"/>
    </xf>
    <xf numFmtId="2" fontId="23" fillId="0" borderId="15" xfId="0" applyNumberFormat="1" applyFont="1" applyBorder="1" applyAlignment="1">
      <alignment horizontal="right" vertical="center" readingOrder="1"/>
    </xf>
    <xf numFmtId="2" fontId="11" fillId="0" borderId="5" xfId="0" applyNumberFormat="1" applyFont="1" applyBorder="1"/>
    <xf numFmtId="3" fontId="18" fillId="0" borderId="0" xfId="0" applyNumberFormat="1" applyFont="1"/>
    <xf numFmtId="0" fontId="23" fillId="0" borderId="15" xfId="0" applyFont="1" applyBorder="1" applyAlignment="1">
      <alignment horizontal="right" vertical="center" readingOrder="1"/>
    </xf>
    <xf numFmtId="0" fontId="23" fillId="0" borderId="15" xfId="0" applyFont="1" applyBorder="1" applyAlignment="1">
      <alignment horizontal="left" vertical="top" wrapText="1" readingOrder="1"/>
    </xf>
    <xf numFmtId="3" fontId="37" fillId="2" borderId="29" xfId="0" applyNumberFormat="1" applyFont="1" applyFill="1" applyBorder="1" applyAlignment="1">
      <alignment horizontal="right" vertical="center" readingOrder="1"/>
    </xf>
    <xf numFmtId="0" fontId="37" fillId="2" borderId="29" xfId="0" applyFont="1" applyFill="1" applyBorder="1" applyAlignment="1">
      <alignment horizontal="right" vertical="center" readingOrder="1"/>
    </xf>
    <xf numFmtId="0" fontId="12" fillId="4" borderId="29" xfId="0" applyFont="1" applyFill="1" applyBorder="1" applyAlignment="1">
      <alignment horizontal="center"/>
    </xf>
    <xf numFmtId="0" fontId="18" fillId="0" borderId="15" xfId="0" applyFont="1" applyBorder="1"/>
    <xf numFmtId="2" fontId="18" fillId="0" borderId="15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2" fillId="4" borderId="29" xfId="0" applyNumberFormat="1" applyFont="1" applyFill="1" applyBorder="1" applyAlignment="1">
      <alignment horizontal="center" vertical="center"/>
    </xf>
    <xf numFmtId="2" fontId="12" fillId="4" borderId="5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4" fillId="26" borderId="29" xfId="0" applyFont="1" applyFill="1" applyBorder="1" applyAlignment="1">
      <alignment horizontal="center" vertical="center" wrapText="1" readingOrder="1"/>
    </xf>
    <xf numFmtId="3" fontId="62" fillId="0" borderId="15" xfId="0" applyNumberFormat="1" applyFont="1" applyBorder="1" applyAlignment="1">
      <alignment horizontal="left" wrapText="1" readingOrder="1"/>
    </xf>
    <xf numFmtId="3" fontId="62" fillId="0" borderId="15" xfId="0" applyNumberFormat="1" applyFont="1" applyBorder="1" applyAlignment="1">
      <alignment horizontal="right" vertical="top" wrapText="1" readingOrder="1"/>
    </xf>
    <xf numFmtId="0" fontId="62" fillId="0" borderId="15" xfId="0" applyFont="1" applyBorder="1" applyAlignment="1">
      <alignment horizontal="right" vertical="top" wrapText="1" readingOrder="1"/>
    </xf>
    <xf numFmtId="3" fontId="62" fillId="0" borderId="15" xfId="0" applyNumberFormat="1" applyFont="1" applyBorder="1" applyAlignment="1">
      <alignment vertical="top" wrapText="1" readingOrder="1"/>
    </xf>
    <xf numFmtId="1" fontId="62" fillId="0" borderId="15" xfId="0" applyNumberFormat="1" applyFont="1" applyBorder="1" applyAlignment="1">
      <alignment horizontal="right" vertical="top" wrapText="1" readingOrder="1"/>
    </xf>
    <xf numFmtId="2" fontId="62" fillId="0" borderId="15" xfId="0" applyNumberFormat="1" applyFont="1" applyBorder="1" applyAlignment="1">
      <alignment vertical="top" wrapText="1" readingOrder="1"/>
    </xf>
    <xf numFmtId="3" fontId="4" fillId="0" borderId="0" xfId="0" applyNumberFormat="1" applyFont="1"/>
    <xf numFmtId="0" fontId="62" fillId="0" borderId="15" xfId="0" applyFont="1" applyBorder="1" applyAlignment="1">
      <alignment vertical="top" wrapText="1" readingOrder="1"/>
    </xf>
    <xf numFmtId="3" fontId="62" fillId="0" borderId="15" xfId="0" applyNumberFormat="1" applyFont="1" applyBorder="1" applyAlignment="1">
      <alignment horizontal="left" readingOrder="1"/>
    </xf>
    <xf numFmtId="0" fontId="85" fillId="26" borderId="29" xfId="0" applyFont="1" applyFill="1" applyBorder="1" applyAlignment="1">
      <alignment horizontal="center" vertical="top" wrapText="1" readingOrder="1"/>
    </xf>
    <xf numFmtId="3" fontId="85" fillId="26" borderId="29" xfId="0" applyNumberFormat="1" applyFont="1" applyFill="1" applyBorder="1" applyAlignment="1">
      <alignment horizontal="right" vertical="top" wrapText="1" readingOrder="1"/>
    </xf>
    <xf numFmtId="165" fontId="85" fillId="26" borderId="29" xfId="1" applyFont="1" applyFill="1" applyBorder="1" applyAlignment="1">
      <alignment horizontal="right" vertical="top" wrapText="1" readingOrder="1"/>
    </xf>
    <xf numFmtId="0" fontId="37" fillId="27" borderId="0" xfId="17" applyFont="1" applyFill="1" applyAlignment="1" applyProtection="1">
      <alignment horizontal="center" vertical="top" wrapText="1" readingOrder="1"/>
      <protection locked="0"/>
    </xf>
    <xf numFmtId="3" fontId="5" fillId="0" borderId="0" xfId="0" applyNumberFormat="1" applyFont="1"/>
    <xf numFmtId="179" fontId="87" fillId="0" borderId="0" xfId="17" applyNumberFormat="1" applyFont="1" applyAlignment="1" applyProtection="1">
      <alignment horizontal="right" vertical="top" wrapText="1" readingOrder="1"/>
      <protection locked="0"/>
    </xf>
    <xf numFmtId="0" fontId="5" fillId="0" borderId="0" xfId="0" applyFont="1" applyAlignment="1">
      <alignment horizontal="center" vertical="top" wrapText="1" readingOrder="1"/>
    </xf>
    <xf numFmtId="179" fontId="37" fillId="27" borderId="0" xfId="17" applyNumberFormat="1" applyFont="1" applyFill="1" applyAlignment="1" applyProtection="1">
      <alignment horizontal="right" vertical="top" wrapText="1" readingOrder="1"/>
      <protection locked="0"/>
    </xf>
    <xf numFmtId="0" fontId="20" fillId="0" borderId="0" xfId="17" applyFont="1"/>
    <xf numFmtId="0" fontId="88" fillId="0" borderId="0" xfId="17" applyFont="1" applyAlignment="1" applyProtection="1">
      <alignment horizontal="right" vertical="top" wrapText="1" readingOrder="1"/>
      <protection locked="0"/>
    </xf>
    <xf numFmtId="0" fontId="85" fillId="26" borderId="29" xfId="0" applyFont="1" applyFill="1" applyBorder="1" applyAlignment="1">
      <alignment horizontal="center" vertical="center" readingOrder="1"/>
    </xf>
    <xf numFmtId="0" fontId="12" fillId="26" borderId="29" xfId="0" applyFont="1" applyFill="1" applyBorder="1" applyAlignment="1">
      <alignment horizontal="center" vertical="center" readingOrder="1"/>
    </xf>
    <xf numFmtId="0" fontId="62" fillId="0" borderId="15" xfId="0" applyFont="1" applyBorder="1" applyAlignment="1">
      <alignment horizontal="center" vertical="center" wrapText="1" readingOrder="1"/>
    </xf>
    <xf numFmtId="0" fontId="85" fillId="8" borderId="15" xfId="0" applyFont="1" applyFill="1" applyBorder="1" applyAlignment="1">
      <alignment vertical="center" wrapText="1" readingOrder="1"/>
    </xf>
    <xf numFmtId="3" fontId="85" fillId="8" borderId="15" xfId="0" applyNumberFormat="1" applyFont="1" applyFill="1" applyBorder="1" applyAlignment="1">
      <alignment horizontal="right" vertical="top" wrapText="1" readingOrder="1"/>
    </xf>
    <xf numFmtId="2" fontId="85" fillId="8" borderId="15" xfId="0" applyNumberFormat="1" applyFont="1" applyFill="1" applyBorder="1" applyAlignment="1">
      <alignment vertical="top" wrapText="1" readingOrder="1"/>
    </xf>
    <xf numFmtId="43" fontId="5" fillId="0" borderId="0" xfId="0" applyNumberFormat="1" applyFont="1"/>
    <xf numFmtId="0" fontId="62" fillId="0" borderId="88" xfId="0" applyFont="1" applyBorder="1" applyAlignment="1">
      <alignment horizontal="center" vertical="center" wrapText="1" readingOrder="1"/>
    </xf>
    <xf numFmtId="0" fontId="62" fillId="0" borderId="88" xfId="0" applyFont="1" applyBorder="1" applyAlignment="1">
      <alignment vertical="top" wrapText="1" readingOrder="1"/>
    </xf>
    <xf numFmtId="0" fontId="62" fillId="0" borderId="88" xfId="0" applyFont="1" applyBorder="1" applyAlignment="1">
      <alignment horizontal="right" vertical="top" wrapText="1" readingOrder="1"/>
    </xf>
    <xf numFmtId="2" fontId="62" fillId="0" borderId="88" xfId="0" applyNumberFormat="1" applyFont="1" applyBorder="1" applyAlignment="1">
      <alignment vertical="top" wrapText="1" readingOrder="1"/>
    </xf>
    <xf numFmtId="0" fontId="62" fillId="0" borderId="89" xfId="0" applyFont="1" applyBorder="1" applyAlignment="1">
      <alignment horizontal="center" vertical="center" wrapText="1" readingOrder="1"/>
    </xf>
    <xf numFmtId="0" fontId="85" fillId="8" borderId="89" xfId="0" applyFont="1" applyFill="1" applyBorder="1" applyAlignment="1">
      <alignment vertical="top" wrapText="1" readingOrder="1"/>
    </xf>
    <xf numFmtId="3" fontId="85" fillId="8" borderId="89" xfId="0" applyNumberFormat="1" applyFont="1" applyFill="1" applyBorder="1" applyAlignment="1">
      <alignment horizontal="right" vertical="top" wrapText="1" readingOrder="1"/>
    </xf>
    <xf numFmtId="2" fontId="85" fillId="8" borderId="89" xfId="0" applyNumberFormat="1" applyFont="1" applyFill="1" applyBorder="1" applyAlignment="1">
      <alignment vertical="top" wrapText="1" readingOrder="1"/>
    </xf>
    <xf numFmtId="3" fontId="62" fillId="0" borderId="88" xfId="0" applyNumberFormat="1" applyFont="1" applyBorder="1" applyAlignment="1">
      <alignment horizontal="right" vertical="top" wrapText="1" readingOrder="1"/>
    </xf>
    <xf numFmtId="0" fontId="62" fillId="0" borderId="15" xfId="0" applyFont="1" applyBorder="1" applyAlignment="1">
      <alignment horizontal="center" vertical="top" wrapText="1" readingOrder="1"/>
    </xf>
    <xf numFmtId="177" fontId="62" fillId="0" borderId="15" xfId="0" applyNumberFormat="1" applyFont="1" applyBorder="1" applyAlignment="1">
      <alignment vertical="top" wrapText="1" readingOrder="1"/>
    </xf>
    <xf numFmtId="2" fontId="85" fillId="26" borderId="29" xfId="0" applyNumberFormat="1" applyFont="1" applyFill="1" applyBorder="1" applyAlignment="1">
      <alignment vertical="top" wrapText="1" readingOrder="1"/>
    </xf>
    <xf numFmtId="0" fontId="17" fillId="0" borderId="0" xfId="17" applyFont="1" applyAlignment="1" applyProtection="1">
      <alignment horizontal="center" vertical="top" wrapText="1" readingOrder="1"/>
      <protection locked="0"/>
    </xf>
    <xf numFmtId="0" fontId="89" fillId="28" borderId="29" xfId="17" applyFont="1" applyFill="1" applyBorder="1" applyAlignment="1" applyProtection="1">
      <alignment horizontal="center" vertical="top" wrapText="1" readingOrder="1"/>
      <protection locked="0"/>
    </xf>
    <xf numFmtId="0" fontId="91" fillId="0" borderId="0" xfId="17" applyFont="1"/>
    <xf numFmtId="0" fontId="92" fillId="0" borderId="86" xfId="17" applyFont="1" applyBorder="1" applyAlignment="1" applyProtection="1">
      <alignment horizontal="center" vertical="top" wrapText="1" readingOrder="1"/>
      <protection locked="0"/>
    </xf>
    <xf numFmtId="179" fontId="92" fillId="0" borderId="86" xfId="17" applyNumberFormat="1" applyFont="1" applyBorder="1" applyAlignment="1" applyProtection="1">
      <alignment horizontal="center" vertical="top" wrapText="1" readingOrder="1"/>
      <protection locked="0"/>
    </xf>
    <xf numFmtId="180" fontId="92" fillId="0" borderId="86" xfId="17" applyNumberFormat="1" applyFont="1" applyBorder="1" applyAlignment="1" applyProtection="1">
      <alignment horizontal="center" vertical="top" wrapText="1" readingOrder="1"/>
      <protection locked="0"/>
    </xf>
    <xf numFmtId="179" fontId="92" fillId="0" borderId="86" xfId="17" applyNumberFormat="1" applyFont="1" applyBorder="1" applyAlignment="1" applyProtection="1">
      <alignment horizontal="right" vertical="top" wrapText="1" readingOrder="1"/>
      <protection locked="0"/>
    </xf>
    <xf numFmtId="0" fontId="92" fillId="0" borderId="86" xfId="17" applyFont="1" applyBorder="1" applyAlignment="1" applyProtection="1">
      <alignment horizontal="right" vertical="top" wrapText="1" readingOrder="1"/>
      <protection locked="0"/>
    </xf>
    <xf numFmtId="179" fontId="92" fillId="0" borderId="86" xfId="17" applyNumberFormat="1" applyFont="1" applyBorder="1" applyAlignment="1" applyProtection="1">
      <alignment vertical="top" wrapText="1" readingOrder="1"/>
      <protection locked="0"/>
    </xf>
    <xf numFmtId="3" fontId="91" fillId="0" borderId="0" xfId="17" applyNumberFormat="1" applyFont="1"/>
    <xf numFmtId="0" fontId="92" fillId="0" borderId="15" xfId="17" applyFont="1" applyBorder="1" applyAlignment="1" applyProtection="1">
      <alignment horizontal="center" vertical="top" wrapText="1" readingOrder="1"/>
      <protection locked="0"/>
    </xf>
    <xf numFmtId="179" fontId="92" fillId="0" borderId="15" xfId="17" applyNumberFormat="1" applyFont="1" applyBorder="1" applyAlignment="1" applyProtection="1">
      <alignment horizontal="center" vertical="top" wrapText="1" readingOrder="1"/>
      <protection locked="0"/>
    </xf>
    <xf numFmtId="180" fontId="92" fillId="0" borderId="15" xfId="17" applyNumberFormat="1" applyFont="1" applyBorder="1" applyAlignment="1" applyProtection="1">
      <alignment horizontal="center" vertical="top" wrapText="1" readingOrder="1"/>
      <protection locked="0"/>
    </xf>
    <xf numFmtId="179" fontId="92" fillId="0" borderId="15" xfId="17" applyNumberFormat="1" applyFont="1" applyBorder="1" applyAlignment="1" applyProtection="1">
      <alignment horizontal="right" vertical="top" wrapText="1" readingOrder="1"/>
      <protection locked="0"/>
    </xf>
    <xf numFmtId="0" fontId="92" fillId="0" borderId="15" xfId="17" applyFont="1" applyBorder="1" applyAlignment="1" applyProtection="1">
      <alignment horizontal="right" vertical="top" wrapText="1" readingOrder="1"/>
      <protection locked="0"/>
    </xf>
    <xf numFmtId="179" fontId="92" fillId="0" borderId="15" xfId="17" applyNumberFormat="1" applyFont="1" applyBorder="1" applyAlignment="1" applyProtection="1">
      <alignment vertical="top" wrapText="1" readingOrder="1"/>
      <protection locked="0"/>
    </xf>
    <xf numFmtId="179" fontId="5" fillId="0" borderId="15" xfId="17" applyNumberFormat="1" applyFont="1" applyBorder="1" applyAlignment="1" applyProtection="1">
      <alignment horizontal="right" vertical="top" wrapText="1" readingOrder="1"/>
      <protection locked="0"/>
    </xf>
    <xf numFmtId="179" fontId="91" fillId="0" borderId="15" xfId="17" applyNumberFormat="1" applyFont="1" applyBorder="1" applyAlignment="1" applyProtection="1">
      <alignment horizontal="right" vertical="top" wrapText="1" readingOrder="1"/>
      <protection locked="0"/>
    </xf>
    <xf numFmtId="179" fontId="92" fillId="0" borderId="16" xfId="17" applyNumberFormat="1" applyFont="1" applyBorder="1" applyAlignment="1" applyProtection="1">
      <alignment horizontal="center" vertical="top" wrapText="1" readingOrder="1"/>
      <protection locked="0"/>
    </xf>
    <xf numFmtId="180" fontId="92" fillId="0" borderId="16" xfId="17" applyNumberFormat="1" applyFont="1" applyBorder="1" applyAlignment="1" applyProtection="1">
      <alignment horizontal="center" vertical="top" wrapText="1" readingOrder="1"/>
      <protection locked="0"/>
    </xf>
    <xf numFmtId="0" fontId="93" fillId="28" borderId="29" xfId="17" applyFont="1" applyFill="1" applyBorder="1" applyAlignment="1" applyProtection="1">
      <alignment horizontal="center" vertical="top" wrapText="1" readingOrder="1"/>
      <protection locked="0"/>
    </xf>
    <xf numFmtId="179" fontId="93" fillId="28" borderId="29" xfId="17" applyNumberFormat="1" applyFont="1" applyFill="1" applyBorder="1" applyAlignment="1" applyProtection="1">
      <alignment horizontal="center" vertical="top" wrapText="1" readingOrder="1"/>
      <protection locked="0"/>
    </xf>
    <xf numFmtId="3" fontId="20" fillId="0" borderId="0" xfId="17" applyNumberFormat="1" applyFont="1"/>
    <xf numFmtId="186" fontId="93" fillId="28" borderId="29" xfId="17" applyNumberFormat="1" applyFont="1" applyFill="1" applyBorder="1" applyAlignment="1" applyProtection="1">
      <alignment horizontal="center" vertical="top" wrapText="1" readingOrder="1"/>
      <protection locked="0"/>
    </xf>
    <xf numFmtId="0" fontId="94" fillId="0" borderId="0" xfId="17" applyFont="1"/>
    <xf numFmtId="0" fontId="17" fillId="0" borderId="0" xfId="17" applyFont="1" applyAlignment="1" applyProtection="1">
      <alignment horizontal="center" vertical="center" wrapText="1" readingOrder="1"/>
      <protection locked="0"/>
    </xf>
    <xf numFmtId="0" fontId="60" fillId="28" borderId="29" xfId="17" applyFont="1" applyFill="1" applyBorder="1" applyAlignment="1" applyProtection="1">
      <alignment horizontal="center" vertical="center" wrapText="1" readingOrder="1"/>
      <protection locked="0"/>
    </xf>
    <xf numFmtId="0" fontId="60" fillId="28" borderId="29" xfId="17" applyFont="1" applyFill="1" applyBorder="1" applyAlignment="1" applyProtection="1">
      <alignment horizontal="center" vertical="top" wrapText="1" readingOrder="1"/>
      <protection locked="0"/>
    </xf>
    <xf numFmtId="0" fontId="88" fillId="0" borderId="86" xfId="17" applyFont="1" applyBorder="1" applyAlignment="1" applyProtection="1">
      <alignment horizontal="center" vertical="top" wrapText="1" readingOrder="1"/>
      <protection locked="0"/>
    </xf>
    <xf numFmtId="0" fontId="88" fillId="0" borderId="86" xfId="17" applyFont="1" applyBorder="1" applyAlignment="1" applyProtection="1">
      <alignment horizontal="right" vertical="top" wrapText="1" readingOrder="1"/>
      <protection locked="0"/>
    </xf>
    <xf numFmtId="2" fontId="88" fillId="0" borderId="86" xfId="17" applyNumberFormat="1" applyFont="1" applyBorder="1" applyAlignment="1" applyProtection="1">
      <alignment horizontal="right" vertical="top" wrapText="1" readingOrder="1"/>
      <protection locked="0"/>
    </xf>
    <xf numFmtId="0" fontId="88" fillId="0" borderId="15" xfId="17" applyFont="1" applyBorder="1" applyAlignment="1" applyProtection="1">
      <alignment horizontal="center" vertical="top" wrapText="1" readingOrder="1"/>
      <protection locked="0"/>
    </xf>
    <xf numFmtId="0" fontId="88" fillId="0" borderId="15" xfId="17" applyFont="1" applyBorder="1" applyAlignment="1" applyProtection="1">
      <alignment horizontal="right" vertical="top" wrapText="1" readingOrder="1"/>
      <protection locked="0"/>
    </xf>
    <xf numFmtId="2" fontId="88" fillId="0" borderId="15" xfId="17" applyNumberFormat="1" applyFont="1" applyBorder="1" applyAlignment="1" applyProtection="1">
      <alignment horizontal="right" vertical="top" wrapText="1" readingOrder="1"/>
      <protection locked="0"/>
    </xf>
    <xf numFmtId="0" fontId="93" fillId="28" borderId="29" xfId="17" applyFont="1" applyFill="1" applyBorder="1" applyAlignment="1" applyProtection="1">
      <alignment horizontal="right" vertical="top" wrapText="1" readingOrder="1"/>
      <protection locked="0"/>
    </xf>
    <xf numFmtId="2" fontId="93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8" fillId="0" borderId="7" xfId="0" applyFont="1" applyBorder="1" applyAlignment="1">
      <alignment horizontal="center" vertical="center"/>
    </xf>
    <xf numFmtId="0" fontId="85" fillId="4" borderId="29" xfId="0" applyFont="1" applyFill="1" applyBorder="1" applyAlignment="1">
      <alignment horizontal="center" vertical="top" readingOrder="1"/>
    </xf>
    <xf numFmtId="0" fontId="85" fillId="0" borderId="15" xfId="0" applyFont="1" applyBorder="1" applyAlignment="1">
      <alignment horizontal="left" vertical="top" readingOrder="1"/>
    </xf>
    <xf numFmtId="3" fontId="85" fillId="0" borderId="15" xfId="0" applyNumberFormat="1" applyFont="1" applyBorder="1" applyAlignment="1">
      <alignment horizontal="right" vertical="top" readingOrder="1"/>
    </xf>
    <xf numFmtId="0" fontId="85" fillId="0" borderId="15" xfId="0" applyFont="1" applyBorder="1" applyAlignment="1">
      <alignment horizontal="right" vertical="top" readingOrder="1"/>
    </xf>
    <xf numFmtId="2" fontId="85" fillId="0" borderId="15" xfId="0" applyNumberFormat="1" applyFont="1" applyBorder="1" applyAlignment="1">
      <alignment horizontal="right" vertical="top" readingOrder="1"/>
    </xf>
    <xf numFmtId="0" fontId="62" fillId="0" borderId="15" xfId="0" applyFont="1" applyBorder="1" applyAlignment="1">
      <alignment horizontal="left" vertical="top" readingOrder="1"/>
    </xf>
    <xf numFmtId="0" fontId="62" fillId="0" borderId="15" xfId="0" applyFont="1" applyBorder="1" applyAlignment="1">
      <alignment horizontal="right" vertical="top" readingOrder="1"/>
    </xf>
    <xf numFmtId="2" fontId="62" fillId="0" borderId="15" xfId="0" applyNumberFormat="1" applyFont="1" applyBorder="1" applyAlignment="1">
      <alignment horizontal="right" vertical="top" readingOrder="1"/>
    </xf>
    <xf numFmtId="3" fontId="62" fillId="0" borderId="15" xfId="0" applyNumberFormat="1" applyFont="1" applyBorder="1" applyAlignment="1">
      <alignment horizontal="right" vertical="top" readingOrder="1"/>
    </xf>
    <xf numFmtId="3" fontId="11" fillId="0" borderId="15" xfId="0" applyNumberFormat="1" applyFont="1" applyBorder="1" applyAlignment="1">
      <alignment horizontal="right" vertical="top" readingOrder="1"/>
    </xf>
    <xf numFmtId="0" fontId="20" fillId="0" borderId="15" xfId="0" applyFont="1" applyBorder="1" applyAlignment="1">
      <alignment horizontal="right" vertical="top"/>
    </xf>
    <xf numFmtId="3" fontId="85" fillId="4" borderId="29" xfId="0" applyNumberFormat="1" applyFont="1" applyFill="1" applyBorder="1" applyAlignment="1">
      <alignment horizontal="right" vertical="top" readingOrder="1"/>
    </xf>
    <xf numFmtId="2" fontId="85" fillId="4" borderId="29" xfId="0" applyNumberFormat="1" applyFont="1" applyFill="1" applyBorder="1" applyAlignment="1">
      <alignment horizontal="right" vertical="top" readingOrder="1"/>
    </xf>
    <xf numFmtId="0" fontId="88" fillId="0" borderId="86" xfId="17" applyFont="1" applyBorder="1" applyAlignment="1" applyProtection="1">
      <alignment horizontal="center" vertical="center" wrapText="1" readingOrder="1"/>
      <protection locked="0"/>
    </xf>
    <xf numFmtId="179" fontId="88" fillId="0" borderId="86" xfId="17" applyNumberFormat="1" applyFont="1" applyBorder="1" applyAlignment="1" applyProtection="1">
      <alignment horizontal="center" vertical="top" wrapText="1" readingOrder="1"/>
      <protection locked="0"/>
    </xf>
    <xf numFmtId="179" fontId="88" fillId="0" borderId="86" xfId="17" applyNumberFormat="1" applyFont="1" applyBorder="1" applyAlignment="1" applyProtection="1">
      <alignment vertical="top" wrapText="1" readingOrder="1"/>
      <protection locked="0"/>
    </xf>
    <xf numFmtId="179" fontId="88" fillId="0" borderId="86" xfId="17" applyNumberFormat="1" applyFont="1" applyBorder="1" applyAlignment="1" applyProtection="1">
      <alignment horizontal="right" vertical="top" wrapText="1" readingOrder="1"/>
      <protection locked="0"/>
    </xf>
    <xf numFmtId="0" fontId="88" fillId="0" borderId="15" xfId="17" applyFont="1" applyBorder="1" applyAlignment="1" applyProtection="1">
      <alignment horizontal="center" vertical="center" wrapText="1" readingOrder="1"/>
      <protection locked="0"/>
    </xf>
    <xf numFmtId="179" fontId="88" fillId="0" borderId="15" xfId="17" applyNumberFormat="1" applyFont="1" applyBorder="1" applyAlignment="1" applyProtection="1">
      <alignment horizontal="center" vertical="top" wrapText="1" readingOrder="1"/>
      <protection locked="0"/>
    </xf>
    <xf numFmtId="179" fontId="88" fillId="0" borderId="15" xfId="17" applyNumberFormat="1" applyFont="1" applyBorder="1" applyAlignment="1" applyProtection="1">
      <alignment vertical="top" wrapText="1" readingOrder="1"/>
      <protection locked="0"/>
    </xf>
    <xf numFmtId="179" fontId="88" fillId="0" borderId="15" xfId="17" applyNumberFormat="1" applyFont="1" applyBorder="1" applyAlignment="1" applyProtection="1">
      <alignment horizontal="right" vertical="top" wrapText="1" readingOrder="1"/>
      <protection locked="0"/>
    </xf>
    <xf numFmtId="3" fontId="5" fillId="0" borderId="0" xfId="17" applyNumberFormat="1" applyFont="1"/>
    <xf numFmtId="179" fontId="11" fillId="0" borderId="15" xfId="17" applyNumberFormat="1" applyFont="1" applyBorder="1" applyAlignment="1" applyProtection="1">
      <alignment horizontal="right" vertical="top" wrapText="1" readingOrder="1"/>
      <protection locked="0"/>
    </xf>
    <xf numFmtId="179" fontId="60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1" fontId="60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177" fontId="60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2" fontId="60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98" fillId="28" borderId="29" xfId="0" applyFont="1" applyFill="1" applyBorder="1" applyAlignment="1" applyProtection="1">
      <alignment horizontal="center" vertical="top" wrapText="1" readingOrder="1"/>
      <protection locked="0"/>
    </xf>
    <xf numFmtId="0" fontId="20" fillId="0" borderId="0" xfId="0" applyFont="1" applyAlignment="1">
      <alignment wrapText="1"/>
    </xf>
    <xf numFmtId="0" fontId="93" fillId="8" borderId="15" xfId="0" applyFont="1" applyFill="1" applyBorder="1" applyAlignment="1" applyProtection="1">
      <alignment vertical="top" wrapText="1" readingOrder="1"/>
      <protection locked="0"/>
    </xf>
    <xf numFmtId="179" fontId="93" fillId="8" borderId="15" xfId="0" applyNumberFormat="1" applyFont="1" applyFill="1" applyBorder="1" applyAlignment="1" applyProtection="1">
      <alignment vertical="top" wrapText="1" readingOrder="1"/>
      <protection locked="0"/>
    </xf>
    <xf numFmtId="0" fontId="93" fillId="8" borderId="15" xfId="0" applyFont="1" applyFill="1" applyBorder="1" applyAlignment="1" applyProtection="1">
      <alignment horizontal="right" vertical="top" wrapText="1" readingOrder="1"/>
      <protection locked="0"/>
    </xf>
    <xf numFmtId="179" fontId="93" fillId="8" borderId="15" xfId="0" applyNumberFormat="1" applyFont="1" applyFill="1" applyBorder="1" applyAlignment="1" applyProtection="1">
      <alignment horizontal="right" vertical="top" wrapText="1" readingOrder="1"/>
      <protection locked="0"/>
    </xf>
    <xf numFmtId="2" fontId="93" fillId="8" borderId="15" xfId="0" applyNumberFormat="1" applyFont="1" applyFill="1" applyBorder="1" applyAlignment="1" applyProtection="1">
      <alignment horizontal="right" vertical="top" wrapText="1" readingOrder="1"/>
      <protection locked="0"/>
    </xf>
    <xf numFmtId="186" fontId="93" fillId="8" borderId="15" xfId="0" applyNumberFormat="1" applyFont="1" applyFill="1" applyBorder="1" applyAlignment="1" applyProtection="1">
      <alignment horizontal="right" vertical="top" wrapText="1" readingOrder="1"/>
      <protection locked="0"/>
    </xf>
    <xf numFmtId="3" fontId="20" fillId="0" borderId="0" xfId="0" applyNumberFormat="1" applyFont="1"/>
    <xf numFmtId="0" fontId="88" fillId="0" borderId="15" xfId="0" applyFont="1" applyBorder="1" applyAlignment="1" applyProtection="1">
      <alignment horizontal="left" vertical="top" wrapText="1" indent="2" readingOrder="1"/>
      <protection locked="0"/>
    </xf>
    <xf numFmtId="179" fontId="88" fillId="0" borderId="15" xfId="0" applyNumberFormat="1" applyFont="1" applyBorder="1" applyAlignment="1" applyProtection="1">
      <alignment vertical="top" wrapText="1" readingOrder="1"/>
      <protection locked="0"/>
    </xf>
    <xf numFmtId="0" fontId="88" fillId="0" borderId="15" xfId="0" applyFont="1" applyBorder="1" applyAlignment="1" applyProtection="1">
      <alignment horizontal="right" vertical="top" wrapText="1" readingOrder="1"/>
      <protection locked="0"/>
    </xf>
    <xf numFmtId="179" fontId="88" fillId="0" borderId="15" xfId="0" applyNumberFormat="1" applyFont="1" applyBorder="1" applyAlignment="1" applyProtection="1">
      <alignment horizontal="right" vertical="top" wrapText="1" readingOrder="1"/>
      <protection locked="0"/>
    </xf>
    <xf numFmtId="2" fontId="88" fillId="0" borderId="15" xfId="0" applyNumberFormat="1" applyFont="1" applyBorder="1" applyAlignment="1" applyProtection="1">
      <alignment horizontal="right" vertical="top" wrapText="1" readingOrder="1"/>
      <protection locked="0"/>
    </xf>
    <xf numFmtId="186" fontId="88" fillId="0" borderId="15" xfId="0" applyNumberFormat="1" applyFont="1" applyBorder="1" applyAlignment="1" applyProtection="1">
      <alignment horizontal="right" vertical="top" wrapText="1" readingOrder="1"/>
      <protection locked="0"/>
    </xf>
    <xf numFmtId="0" fontId="88" fillId="0" borderId="15" xfId="0" applyFont="1" applyBorder="1" applyAlignment="1" applyProtection="1">
      <alignment vertical="top" wrapText="1" readingOrder="1"/>
      <protection locked="0"/>
    </xf>
    <xf numFmtId="186" fontId="5" fillId="0" borderId="15" xfId="0" applyNumberFormat="1" applyFont="1" applyBorder="1" applyAlignment="1" applyProtection="1">
      <alignment horizontal="right" vertical="top" wrapText="1" readingOrder="1"/>
      <protection locked="0"/>
    </xf>
    <xf numFmtId="179" fontId="11" fillId="0" borderId="15" xfId="0" applyNumberFormat="1" applyFont="1" applyBorder="1" applyAlignment="1" applyProtection="1">
      <alignment horizontal="right" vertical="top" wrapText="1" readingOrder="1"/>
      <protection locked="0"/>
    </xf>
    <xf numFmtId="0" fontId="98" fillId="8" borderId="15" xfId="0" applyFont="1" applyFill="1" applyBorder="1" applyAlignment="1" applyProtection="1">
      <alignment vertical="top" wrapText="1" readingOrder="1"/>
      <protection locked="0"/>
    </xf>
    <xf numFmtId="0" fontId="88" fillId="0" borderId="15" xfId="0" applyFont="1" applyBorder="1" applyAlignment="1" applyProtection="1">
      <alignment horizontal="left" vertical="top" indent="2" readingOrder="1"/>
      <protection locked="0"/>
    </xf>
    <xf numFmtId="0" fontId="98" fillId="8" borderId="15" xfId="0" applyFont="1" applyFill="1" applyBorder="1" applyAlignment="1" applyProtection="1">
      <alignment vertical="top" readingOrder="1"/>
      <protection locked="0"/>
    </xf>
    <xf numFmtId="179" fontId="98" fillId="28" borderId="29" xfId="0" applyNumberFormat="1" applyFont="1" applyFill="1" applyBorder="1" applyAlignment="1" applyProtection="1">
      <alignment vertical="top" wrapText="1" readingOrder="1"/>
      <protection locked="0"/>
    </xf>
    <xf numFmtId="0" fontId="98" fillId="28" borderId="29" xfId="0" applyFont="1" applyFill="1" applyBorder="1" applyAlignment="1" applyProtection="1">
      <alignment vertical="top" wrapText="1" readingOrder="1"/>
      <protection locked="0"/>
    </xf>
    <xf numFmtId="2" fontId="98" fillId="28" borderId="29" xfId="0" applyNumberFormat="1" applyFont="1" applyFill="1" applyBorder="1" applyAlignment="1" applyProtection="1">
      <alignment horizontal="right" vertical="top" wrapText="1" readingOrder="1"/>
      <protection locked="0"/>
    </xf>
    <xf numFmtId="0" fontId="20" fillId="9" borderId="0" xfId="0" applyFont="1" applyFill="1"/>
    <xf numFmtId="0" fontId="11" fillId="0" borderId="0" xfId="18" applyFont="1"/>
    <xf numFmtId="0" fontId="8" fillId="0" borderId="0" xfId="18" applyFont="1" applyAlignment="1" applyProtection="1">
      <alignment horizontal="center" vertical="top" wrapText="1" readingOrder="1"/>
      <protection locked="0"/>
    </xf>
    <xf numFmtId="0" fontId="5" fillId="0" borderId="0" xfId="18" applyFont="1"/>
    <xf numFmtId="0" fontId="12" fillId="0" borderId="0" xfId="18" applyFont="1" applyAlignment="1" applyProtection="1">
      <alignment horizontal="center" vertical="top" wrapText="1" readingOrder="1"/>
      <protection locked="0"/>
    </xf>
    <xf numFmtId="0" fontId="99" fillId="28" borderId="29" xfId="18" applyFont="1" applyFill="1" applyBorder="1" applyAlignment="1" applyProtection="1">
      <alignment horizontal="center" vertical="top" wrapText="1" readingOrder="1"/>
      <protection locked="0"/>
    </xf>
    <xf numFmtId="0" fontId="100" fillId="28" borderId="29" xfId="18" applyFont="1" applyFill="1" applyBorder="1" applyAlignment="1" applyProtection="1">
      <alignment horizontal="center" vertical="top" wrapText="1" readingOrder="1"/>
      <protection locked="0"/>
    </xf>
    <xf numFmtId="0" fontId="87" fillId="0" borderId="15" xfId="18" applyFont="1" applyBorder="1" applyAlignment="1" applyProtection="1">
      <alignment horizontal="left" vertical="top" readingOrder="1"/>
      <protection locked="0"/>
    </xf>
    <xf numFmtId="179" fontId="87" fillId="0" borderId="15" xfId="18" applyNumberFormat="1" applyFont="1" applyBorder="1" applyAlignment="1" applyProtection="1">
      <alignment horizontal="right" vertical="top" readingOrder="1"/>
      <protection locked="0"/>
    </xf>
    <xf numFmtId="186" fontId="87" fillId="0" borderId="15" xfId="18" applyNumberFormat="1" applyFont="1" applyBorder="1" applyAlignment="1" applyProtection="1">
      <alignment horizontal="right" vertical="top" readingOrder="1"/>
      <protection locked="0"/>
    </xf>
    <xf numFmtId="3" fontId="11" fillId="0" borderId="0" xfId="18" applyNumberFormat="1" applyFont="1"/>
    <xf numFmtId="0" fontId="32" fillId="0" borderId="15" xfId="18" applyFont="1" applyBorder="1" applyAlignment="1" applyProtection="1">
      <alignment horizontal="left" vertical="top" wrapText="1" readingOrder="1"/>
      <protection locked="0"/>
    </xf>
    <xf numFmtId="0" fontId="32" fillId="0" borderId="15" xfId="18" applyFont="1" applyBorder="1" applyAlignment="1" applyProtection="1">
      <alignment horizontal="left" vertical="top" readingOrder="1"/>
      <protection locked="0"/>
    </xf>
    <xf numFmtId="179" fontId="99" fillId="28" borderId="29" xfId="18" applyNumberFormat="1" applyFont="1" applyFill="1" applyBorder="1" applyAlignment="1" applyProtection="1">
      <alignment horizontal="right" vertical="top" wrapText="1" readingOrder="1"/>
      <protection locked="0"/>
    </xf>
    <xf numFmtId="2" fontId="99" fillId="28" borderId="29" xfId="18" applyNumberFormat="1" applyFont="1" applyFill="1" applyBorder="1" applyAlignment="1" applyProtection="1">
      <alignment horizontal="right" vertical="top" wrapText="1" readingOrder="1"/>
      <protection locked="0"/>
    </xf>
    <xf numFmtId="0" fontId="8" fillId="0" borderId="0" xfId="17" applyFont="1" applyAlignment="1" applyProtection="1">
      <alignment vertical="top" wrapText="1" readingOrder="1"/>
      <protection locked="0"/>
    </xf>
    <xf numFmtId="0" fontId="60" fillId="0" borderId="0" xfId="17" applyFont="1" applyAlignment="1" applyProtection="1">
      <alignment vertical="top" wrapText="1" readingOrder="1"/>
      <protection locked="0"/>
    </xf>
    <xf numFmtId="0" fontId="98" fillId="28" borderId="21" xfId="17" applyFont="1" applyFill="1" applyBorder="1" applyAlignment="1" applyProtection="1">
      <alignment horizontal="center" vertical="top" wrapText="1" readingOrder="1"/>
      <protection locked="0"/>
    </xf>
    <xf numFmtId="0" fontId="80" fillId="28" borderId="18" xfId="17" applyFont="1" applyFill="1" applyBorder="1" applyAlignment="1" applyProtection="1">
      <alignment horizontal="center" vertical="top" wrapText="1" readingOrder="1"/>
      <protection locked="0"/>
    </xf>
    <xf numFmtId="0" fontId="98" fillId="28" borderId="18" xfId="17" applyFont="1" applyFill="1" applyBorder="1" applyAlignment="1" applyProtection="1">
      <alignment horizontal="center" vertical="top" wrapText="1" readingOrder="1"/>
      <protection locked="0"/>
    </xf>
    <xf numFmtId="0" fontId="60" fillId="8" borderId="29" xfId="17" applyFont="1" applyFill="1" applyBorder="1" applyAlignment="1" applyProtection="1">
      <alignment horizontal="left" vertical="center" wrapText="1" readingOrder="1"/>
      <protection locked="0"/>
    </xf>
    <xf numFmtId="188" fontId="93" fillId="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93" fillId="8" borderId="29" xfId="17" applyFont="1" applyFill="1" applyBorder="1" applyAlignment="1" applyProtection="1">
      <alignment vertical="top" wrapText="1" readingOrder="1"/>
      <protection locked="0"/>
    </xf>
    <xf numFmtId="179" fontId="93" fillId="8" borderId="29" xfId="17" applyNumberFormat="1" applyFont="1" applyFill="1" applyBorder="1" applyAlignment="1" applyProtection="1">
      <alignment horizontal="right" vertical="top" wrapText="1" readingOrder="1"/>
      <protection locked="0"/>
    </xf>
    <xf numFmtId="179" fontId="93" fillId="8" borderId="29" xfId="17" applyNumberFormat="1" applyFont="1" applyFill="1" applyBorder="1" applyAlignment="1" applyProtection="1">
      <alignment vertical="top" wrapText="1" readingOrder="1"/>
      <protection locked="0"/>
    </xf>
    <xf numFmtId="0" fontId="88" fillId="0" borderId="29" xfId="17" applyFont="1" applyBorder="1" applyAlignment="1" applyProtection="1">
      <alignment vertical="top" wrapText="1" readingOrder="1"/>
      <protection locked="0"/>
    </xf>
    <xf numFmtId="179" fontId="88" fillId="0" borderId="29" xfId="17" applyNumberFormat="1" applyFont="1" applyBorder="1" applyAlignment="1" applyProtection="1">
      <alignment horizontal="right" vertical="top" wrapText="1" readingOrder="1"/>
      <protection locked="0"/>
    </xf>
    <xf numFmtId="179" fontId="88" fillId="0" borderId="29" xfId="17" applyNumberFormat="1" applyFont="1" applyBorder="1" applyAlignment="1" applyProtection="1">
      <alignment vertical="top" wrapText="1" readingOrder="1"/>
      <protection locked="0"/>
    </xf>
    <xf numFmtId="0" fontId="88" fillId="0" borderId="29" xfId="17" applyFont="1" applyBorder="1" applyAlignment="1" applyProtection="1">
      <alignment horizontal="right" vertical="top" wrapText="1" readingOrder="1"/>
      <protection locked="0"/>
    </xf>
    <xf numFmtId="0" fontId="5" fillId="0" borderId="29" xfId="17" applyFont="1" applyBorder="1" applyAlignment="1" applyProtection="1">
      <alignment horizontal="right" vertical="top" wrapText="1" readingOrder="1"/>
      <protection locked="0"/>
    </xf>
    <xf numFmtId="0" fontId="11" fillId="0" borderId="29" xfId="17" applyFont="1" applyBorder="1" applyAlignment="1" applyProtection="1">
      <alignment horizontal="right" vertical="top" wrapText="1" readingOrder="1"/>
      <protection locked="0"/>
    </xf>
    <xf numFmtId="0" fontId="20" fillId="0" borderId="29" xfId="17" applyFont="1" applyBorder="1"/>
    <xf numFmtId="0" fontId="93" fillId="8" borderId="29" xfId="17" applyFont="1" applyFill="1" applyBorder="1" applyAlignment="1" applyProtection="1">
      <alignment horizontal="right" vertical="top" wrapText="1" readingOrder="1"/>
      <protection locked="0"/>
    </xf>
    <xf numFmtId="0" fontId="93" fillId="8" borderId="29" xfId="17" applyFont="1" applyFill="1" applyBorder="1" applyAlignment="1" applyProtection="1">
      <alignment vertical="top" readingOrder="1"/>
      <protection locked="0"/>
    </xf>
    <xf numFmtId="0" fontId="88" fillId="0" borderId="86" xfId="17" applyFont="1" applyBorder="1" applyAlignment="1" applyProtection="1">
      <alignment vertical="top" wrapText="1" readingOrder="1"/>
      <protection locked="0"/>
    </xf>
    <xf numFmtId="186" fontId="88" fillId="0" borderId="86" xfId="17" applyNumberFormat="1" applyFont="1" applyBorder="1" applyAlignment="1" applyProtection="1">
      <alignment vertical="top" wrapText="1" readingOrder="1"/>
      <protection locked="0"/>
    </xf>
    <xf numFmtId="43" fontId="101" fillId="0" borderId="0" xfId="19" applyNumberFormat="1"/>
    <xf numFmtId="0" fontId="88" fillId="0" borderId="15" xfId="17" applyFont="1" applyBorder="1" applyAlignment="1" applyProtection="1">
      <alignment vertical="top" wrapText="1" readingOrder="1"/>
      <protection locked="0"/>
    </xf>
    <xf numFmtId="186" fontId="88" fillId="0" borderId="15" xfId="17" applyNumberFormat="1" applyFont="1" applyBorder="1" applyAlignment="1" applyProtection="1">
      <alignment vertical="top" wrapText="1" readingOrder="1"/>
      <protection locked="0"/>
    </xf>
    <xf numFmtId="0" fontId="5" fillId="0" borderId="0" xfId="17" applyFont="1"/>
    <xf numFmtId="0" fontId="11" fillId="0" borderId="0" xfId="17" applyFont="1"/>
    <xf numFmtId="0" fontId="88" fillId="0" borderId="16" xfId="17" applyFont="1" applyBorder="1" applyAlignment="1" applyProtection="1">
      <alignment horizontal="center" vertical="top" wrapText="1" readingOrder="1"/>
      <protection locked="0"/>
    </xf>
    <xf numFmtId="0" fontId="88" fillId="0" borderId="16" xfId="17" applyFont="1" applyBorder="1" applyAlignment="1" applyProtection="1">
      <alignment vertical="top" wrapText="1" readingOrder="1"/>
      <protection locked="0"/>
    </xf>
    <xf numFmtId="179" fontId="88" fillId="0" borderId="16" xfId="17" applyNumberFormat="1" applyFont="1" applyBorder="1" applyAlignment="1" applyProtection="1">
      <alignment vertical="top" wrapText="1" readingOrder="1"/>
      <protection locked="0"/>
    </xf>
    <xf numFmtId="186" fontId="88" fillId="0" borderId="16" xfId="17" applyNumberFormat="1" applyFont="1" applyBorder="1" applyAlignment="1" applyProtection="1">
      <alignment vertical="top" wrapText="1" readingOrder="1"/>
      <protection locked="0"/>
    </xf>
    <xf numFmtId="0" fontId="8" fillId="0" borderId="0" xfId="17" applyFont="1" applyAlignment="1" applyProtection="1">
      <alignment horizontal="center" vertical="center" wrapText="1" readingOrder="1"/>
      <protection locked="0"/>
    </xf>
    <xf numFmtId="0" fontId="60" fillId="4" borderId="29" xfId="17" applyFont="1" applyFill="1" applyBorder="1" applyAlignment="1">
      <alignment horizontal="center" vertical="center"/>
    </xf>
    <xf numFmtId="0" fontId="88" fillId="0" borderId="86" xfId="17" applyFont="1" applyBorder="1" applyAlignment="1" applyProtection="1">
      <alignment vertical="top" readingOrder="1"/>
      <protection locked="0"/>
    </xf>
    <xf numFmtId="164" fontId="88" fillId="0" borderId="86" xfId="1" applyNumberFormat="1" applyFont="1" applyBorder="1" applyAlignment="1" applyProtection="1">
      <alignment vertical="top" readingOrder="1"/>
      <protection locked="0"/>
    </xf>
    <xf numFmtId="2" fontId="101" fillId="0" borderId="15" xfId="19" applyNumberFormat="1" applyBorder="1"/>
    <xf numFmtId="0" fontId="88" fillId="0" borderId="15" xfId="17" applyFont="1" applyBorder="1" applyAlignment="1" applyProtection="1">
      <alignment vertical="top" readingOrder="1"/>
      <protection locked="0"/>
    </xf>
    <xf numFmtId="164" fontId="88" fillId="0" borderId="15" xfId="1" applyNumberFormat="1" applyFont="1" applyBorder="1" applyAlignment="1" applyProtection="1">
      <alignment vertical="top" readingOrder="1"/>
      <protection locked="0"/>
    </xf>
    <xf numFmtId="0" fontId="88" fillId="0" borderId="16" xfId="17" applyFont="1" applyBorder="1" applyAlignment="1" applyProtection="1">
      <alignment vertical="top" readingOrder="1"/>
      <protection locked="0"/>
    </xf>
    <xf numFmtId="164" fontId="88" fillId="0" borderId="16" xfId="1" applyNumberFormat="1" applyFont="1" applyBorder="1" applyAlignment="1" applyProtection="1">
      <alignment vertical="top" readingOrder="1"/>
      <protection locked="0"/>
    </xf>
    <xf numFmtId="2" fontId="101" fillId="0" borderId="16" xfId="19" applyNumberFormat="1" applyBorder="1"/>
    <xf numFmtId="0" fontId="93" fillId="28" borderId="51" xfId="17" applyFont="1" applyFill="1" applyBorder="1" applyAlignment="1" applyProtection="1">
      <alignment horizontal="center" vertical="top" wrapText="1" readingOrder="1"/>
      <protection locked="0"/>
    </xf>
    <xf numFmtId="179" fontId="93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179" fontId="93" fillId="28" borderId="29" xfId="17" applyNumberFormat="1" applyFont="1" applyFill="1" applyBorder="1" applyAlignment="1" applyProtection="1">
      <alignment vertical="top" wrapText="1" readingOrder="1"/>
      <protection locked="0"/>
    </xf>
    <xf numFmtId="187" fontId="93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88" fillId="0" borderId="0" xfId="17" applyFont="1" applyAlignment="1" applyProtection="1">
      <alignment horizontal="right" vertical="center" wrapText="1" readingOrder="1"/>
      <protection locked="0"/>
    </xf>
    <xf numFmtId="0" fontId="8" fillId="0" borderId="0" xfId="17" applyFont="1" applyAlignment="1">
      <alignment horizontal="right" vertical="center"/>
    </xf>
    <xf numFmtId="0" fontId="93" fillId="28" borderId="29" xfId="17" applyFont="1" applyFill="1" applyBorder="1" applyAlignment="1" applyProtection="1">
      <alignment horizontal="center" vertical="center" wrapText="1" readingOrder="1"/>
      <protection locked="0"/>
    </xf>
    <xf numFmtId="0" fontId="98" fillId="28" borderId="29" xfId="17" applyFont="1" applyFill="1" applyBorder="1" applyAlignment="1" applyProtection="1">
      <alignment horizontal="center" vertical="top" wrapText="1" readingOrder="1"/>
      <protection locked="0"/>
    </xf>
    <xf numFmtId="2" fontId="98" fillId="28" borderId="29" xfId="17" applyNumberFormat="1" applyFont="1" applyFill="1" applyBorder="1" applyAlignment="1" applyProtection="1">
      <alignment horizontal="center" vertical="top" readingOrder="1"/>
      <protection locked="0"/>
    </xf>
    <xf numFmtId="0" fontId="93" fillId="8" borderId="19" xfId="17" applyFont="1" applyFill="1" applyBorder="1" applyAlignment="1" applyProtection="1">
      <alignment vertical="top" wrapText="1" readingOrder="1"/>
      <protection locked="0"/>
    </xf>
    <xf numFmtId="164" fontId="93" fillId="8" borderId="19" xfId="1" applyNumberFormat="1" applyFont="1" applyFill="1" applyBorder="1" applyAlignment="1" applyProtection="1">
      <alignment horizontal="right" vertical="top" wrapText="1" readingOrder="1"/>
      <protection locked="0"/>
    </xf>
    <xf numFmtId="2" fontId="93" fillId="8" borderId="19" xfId="17" applyNumberFormat="1" applyFont="1" applyFill="1" applyBorder="1" applyAlignment="1" applyProtection="1">
      <alignment horizontal="right" vertical="top" wrapText="1" readingOrder="1"/>
      <protection locked="0"/>
    </xf>
    <xf numFmtId="0" fontId="88" fillId="0" borderId="29" xfId="17" applyFont="1" applyBorder="1" applyAlignment="1" applyProtection="1">
      <alignment horizontal="left" vertical="top" wrapText="1" indent="2" readingOrder="1"/>
      <protection locked="0"/>
    </xf>
    <xf numFmtId="164" fontId="88" fillId="0" borderId="29" xfId="1" applyNumberFormat="1" applyFont="1" applyBorder="1" applyAlignment="1" applyProtection="1">
      <alignment horizontal="right" vertical="top" wrapText="1" readingOrder="1"/>
      <protection locked="0"/>
    </xf>
    <xf numFmtId="2" fontId="88" fillId="0" borderId="29" xfId="17" applyNumberFormat="1" applyFont="1" applyBorder="1" applyAlignment="1" applyProtection="1">
      <alignment horizontal="right" vertical="top" wrapText="1" readingOrder="1"/>
      <protection locked="0"/>
    </xf>
    <xf numFmtId="0" fontId="98" fillId="8" borderId="29" xfId="17" applyFont="1" applyFill="1" applyBorder="1" applyAlignment="1" applyProtection="1">
      <alignment vertical="top" wrapText="1" readingOrder="1"/>
      <protection locked="0"/>
    </xf>
    <xf numFmtId="164" fontId="98" fillId="8" borderId="29" xfId="1" applyNumberFormat="1" applyFont="1" applyFill="1" applyBorder="1" applyAlignment="1" applyProtection="1">
      <alignment horizontal="right" vertical="top" wrapText="1" readingOrder="1"/>
      <protection locked="0"/>
    </xf>
    <xf numFmtId="2" fontId="98" fillId="8" borderId="29" xfId="17" applyNumberFormat="1" applyFont="1" applyFill="1" applyBorder="1" applyAlignment="1" applyProtection="1">
      <alignment horizontal="right" vertical="top" wrapText="1" readingOrder="1"/>
      <protection locked="0"/>
    </xf>
    <xf numFmtId="164" fontId="93" fillId="8" borderId="29" xfId="1" applyNumberFormat="1" applyFont="1" applyFill="1" applyBorder="1" applyAlignment="1" applyProtection="1">
      <alignment horizontal="right" vertical="top" wrapText="1" readingOrder="1"/>
      <protection locked="0"/>
    </xf>
    <xf numFmtId="2" fontId="93" fillId="8" borderId="29" xfId="17" applyNumberFormat="1" applyFont="1" applyFill="1" applyBorder="1" applyAlignment="1" applyProtection="1">
      <alignment horizontal="right" vertical="top" wrapText="1" readingOrder="1"/>
      <protection locked="0"/>
    </xf>
    <xf numFmtId="164" fontId="88" fillId="0" borderId="29" xfId="1" applyNumberFormat="1" applyFont="1" applyBorder="1" applyAlignment="1" applyProtection="1">
      <alignment horizontal="right" vertical="top" readingOrder="1"/>
      <protection locked="0"/>
    </xf>
    <xf numFmtId="2" fontId="88" fillId="0" borderId="29" xfId="17" applyNumberFormat="1" applyFont="1" applyBorder="1" applyAlignment="1" applyProtection="1">
      <alignment horizontal="right" vertical="top" readingOrder="1"/>
      <protection locked="0"/>
    </xf>
    <xf numFmtId="0" fontId="20" fillId="0" borderId="0" xfId="17" applyFont="1" applyAlignment="1">
      <alignment vertical="top"/>
    </xf>
    <xf numFmtId="179" fontId="98" fillId="28" borderId="21" xfId="17" applyNumberFormat="1" applyFont="1" applyFill="1" applyBorder="1" applyAlignment="1" applyProtection="1">
      <alignment horizontal="right" vertical="top" wrapText="1" readingOrder="1"/>
      <protection locked="0"/>
    </xf>
    <xf numFmtId="2" fontId="98" fillId="28" borderId="21" xfId="2" applyNumberFormat="1" applyFont="1" applyFill="1" applyBorder="1" applyAlignment="1" applyProtection="1">
      <alignment horizontal="right" vertical="top" wrapText="1" readingOrder="1"/>
      <protection locked="0"/>
    </xf>
    <xf numFmtId="0" fontId="20" fillId="0" borderId="0" xfId="17" applyFont="1" applyAlignment="1">
      <alignment horizontal="right"/>
    </xf>
    <xf numFmtId="2" fontId="20" fillId="0" borderId="0" xfId="17" applyNumberFormat="1" applyFont="1" applyAlignment="1">
      <alignment horizontal="right"/>
    </xf>
    <xf numFmtId="0" fontId="102" fillId="0" borderId="0" xfId="17" applyFont="1"/>
    <xf numFmtId="2" fontId="102" fillId="0" borderId="0" xfId="17" applyNumberFormat="1" applyFont="1"/>
    <xf numFmtId="0" fontId="88" fillId="0" borderId="90" xfId="17" applyFont="1" applyBorder="1" applyAlignment="1" applyProtection="1">
      <alignment horizontal="center" vertical="top" wrapText="1" readingOrder="1"/>
      <protection locked="0"/>
    </xf>
    <xf numFmtId="179" fontId="88" fillId="0" borderId="90" xfId="17" applyNumberFormat="1" applyFont="1" applyBorder="1" applyAlignment="1" applyProtection="1">
      <alignment horizontal="right" vertical="top" wrapText="1" readingOrder="1"/>
      <protection locked="0"/>
    </xf>
    <xf numFmtId="0" fontId="101" fillId="0" borderId="0" xfId="19"/>
    <xf numFmtId="0" fontId="88" fillId="0" borderId="91" xfId="17" applyFont="1" applyBorder="1" applyAlignment="1" applyProtection="1">
      <alignment horizontal="center" vertical="top" wrapText="1" readingOrder="1"/>
      <protection locked="0"/>
    </xf>
    <xf numFmtId="179" fontId="88" fillId="0" borderId="91" xfId="17" applyNumberFormat="1" applyFont="1" applyBorder="1" applyAlignment="1" applyProtection="1">
      <alignment horizontal="right" vertical="top" wrapText="1" readingOrder="1"/>
      <protection locked="0"/>
    </xf>
    <xf numFmtId="0" fontId="88" fillId="0" borderId="91" xfId="17" applyFont="1" applyBorder="1" applyAlignment="1" applyProtection="1">
      <alignment horizontal="right" vertical="top" wrapText="1" readingOrder="1"/>
      <protection locked="0"/>
    </xf>
    <xf numFmtId="0" fontId="88" fillId="0" borderId="89" xfId="17" applyFont="1" applyBorder="1" applyAlignment="1" applyProtection="1">
      <alignment horizontal="center" vertical="top" wrapText="1" readingOrder="1"/>
      <protection locked="0"/>
    </xf>
    <xf numFmtId="179" fontId="88" fillId="0" borderId="89" xfId="17" applyNumberFormat="1" applyFont="1" applyBorder="1" applyAlignment="1" applyProtection="1">
      <alignment horizontal="right" vertical="top" wrapText="1" readingOrder="1"/>
      <protection locked="0"/>
    </xf>
    <xf numFmtId="0" fontId="60" fillId="4" borderId="29" xfId="17" applyFont="1" applyFill="1" applyBorder="1" applyAlignment="1" applyProtection="1">
      <alignment horizontal="center" vertical="top" wrapText="1"/>
      <protection locked="0"/>
    </xf>
    <xf numFmtId="3" fontId="102" fillId="0" borderId="0" xfId="17" applyNumberFormat="1" applyFont="1"/>
    <xf numFmtId="186" fontId="93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93" fillId="28" borderId="18" xfId="17" applyFont="1" applyFill="1" applyBorder="1" applyAlignment="1" applyProtection="1">
      <alignment horizontal="center" vertical="center" wrapText="1" readingOrder="1"/>
      <protection locked="0"/>
    </xf>
    <xf numFmtId="164" fontId="93" fillId="8" borderId="29" xfId="1" applyNumberFormat="1" applyFont="1" applyFill="1" applyBorder="1" applyAlignment="1" applyProtection="1">
      <alignment vertical="top" wrapText="1" readingOrder="1"/>
      <protection locked="0"/>
    </xf>
    <xf numFmtId="164" fontId="88" fillId="0" borderId="29" xfId="1" applyNumberFormat="1" applyFont="1" applyBorder="1" applyAlignment="1" applyProtection="1">
      <alignment vertical="top" wrapText="1" readingOrder="1"/>
      <protection locked="0"/>
    </xf>
    <xf numFmtId="164" fontId="98" fillId="8" borderId="29" xfId="1" applyNumberFormat="1" applyFont="1" applyFill="1" applyBorder="1" applyAlignment="1" applyProtection="1">
      <alignment vertical="top" wrapText="1" readingOrder="1"/>
      <protection locked="0"/>
    </xf>
    <xf numFmtId="164" fontId="20" fillId="0" borderId="0" xfId="17" applyNumberFormat="1" applyFont="1"/>
    <xf numFmtId="164" fontId="103" fillId="0" borderId="29" xfId="1" applyNumberFormat="1" applyFont="1" applyBorder="1" applyAlignment="1" applyProtection="1">
      <alignment vertical="top" wrapText="1" readingOrder="1"/>
      <protection locked="0"/>
    </xf>
    <xf numFmtId="0" fontId="93" fillId="8" borderId="29" xfId="17" applyFont="1" applyFill="1" applyBorder="1" applyAlignment="1" applyProtection="1">
      <alignment horizontal="center" vertical="top" wrapText="1" readingOrder="1"/>
      <protection locked="0"/>
    </xf>
    <xf numFmtId="164" fontId="98" fillId="8" borderId="29" xfId="1" applyNumberFormat="1" applyFont="1" applyFill="1" applyBorder="1" applyAlignment="1" applyProtection="1">
      <alignment vertical="top" readingOrder="1"/>
      <protection locked="0"/>
    </xf>
    <xf numFmtId="179" fontId="98" fillId="28" borderId="29" xfId="17" applyNumberFormat="1" applyFont="1" applyFill="1" applyBorder="1" applyAlignment="1" applyProtection="1">
      <alignment horizontal="right" vertical="top" wrapText="1" readingOrder="1"/>
      <protection locked="0"/>
    </xf>
    <xf numFmtId="0" fontId="93" fillId="8" borderId="4" xfId="17" applyFont="1" applyFill="1" applyBorder="1" applyAlignment="1" applyProtection="1">
      <alignment vertical="top" wrapText="1" readingOrder="1"/>
      <protection locked="0"/>
    </xf>
    <xf numFmtId="0" fontId="93" fillId="8" borderId="5" xfId="17" applyFont="1" applyFill="1" applyBorder="1" applyAlignment="1" applyProtection="1">
      <alignment horizontal="right" vertical="top" wrapText="1" readingOrder="1"/>
      <protection locked="0"/>
    </xf>
    <xf numFmtId="179" fontId="93" fillId="8" borderId="15" xfId="17" applyNumberFormat="1" applyFont="1" applyFill="1" applyBorder="1" applyAlignment="1" applyProtection="1">
      <alignment vertical="top" wrapText="1" readingOrder="1"/>
      <protection locked="0"/>
    </xf>
    <xf numFmtId="186" fontId="93" fillId="8" borderId="15" xfId="17" applyNumberFormat="1" applyFont="1" applyFill="1" applyBorder="1" applyAlignment="1" applyProtection="1">
      <alignment vertical="top" wrapText="1" readingOrder="1"/>
      <protection locked="0"/>
    </xf>
    <xf numFmtId="179" fontId="88" fillId="0" borderId="88" xfId="17" applyNumberFormat="1" applyFont="1" applyBorder="1" applyAlignment="1" applyProtection="1">
      <alignment vertical="top" wrapText="1" readingOrder="1"/>
      <protection locked="0"/>
    </xf>
    <xf numFmtId="186" fontId="88" fillId="0" borderId="88" xfId="17" applyNumberFormat="1" applyFont="1" applyBorder="1" applyAlignment="1" applyProtection="1">
      <alignment vertical="top" wrapText="1" readingOrder="1"/>
      <protection locked="0"/>
    </xf>
    <xf numFmtId="179" fontId="93" fillId="28" borderId="29" xfId="17" applyNumberFormat="1" applyFont="1" applyFill="1" applyBorder="1" applyAlignment="1" applyProtection="1">
      <alignment vertical="center" wrapText="1" readingOrder="1"/>
      <protection locked="0"/>
    </xf>
    <xf numFmtId="186" fontId="93" fillId="28" borderId="29" xfId="17" applyNumberFormat="1" applyFont="1" applyFill="1" applyBorder="1" applyAlignment="1" applyProtection="1">
      <alignment vertical="center" wrapText="1" readingOrder="1"/>
      <protection locked="0"/>
    </xf>
    <xf numFmtId="0" fontId="20" fillId="0" borderId="0" xfId="17" applyFont="1" applyAlignment="1">
      <alignment horizontal="center" vertical="top"/>
    </xf>
    <xf numFmtId="179" fontId="20" fillId="0" borderId="15" xfId="17" applyNumberFormat="1" applyFont="1" applyBorder="1" applyAlignment="1" applyProtection="1">
      <alignment vertical="top" wrapText="1" readingOrder="1"/>
      <protection locked="0"/>
    </xf>
    <xf numFmtId="0" fontId="20" fillId="0" borderId="15" xfId="17" applyFont="1" applyBorder="1" applyAlignment="1" applyProtection="1">
      <alignment vertical="top" wrapText="1" readingOrder="1"/>
      <protection locked="0"/>
    </xf>
    <xf numFmtId="0" fontId="20" fillId="0" borderId="0" xfId="17" applyFont="1" applyAlignment="1">
      <alignment horizontal="center" vertical="top" wrapText="1" readingOrder="1"/>
    </xf>
    <xf numFmtId="0" fontId="20" fillId="9" borderId="0" xfId="17" applyFont="1" applyFill="1" applyAlignment="1" applyProtection="1">
      <alignment vertical="top" wrapText="1"/>
      <protection locked="0"/>
    </xf>
    <xf numFmtId="0" fontId="93" fillId="28" borderId="29" xfId="17" applyFont="1" applyFill="1" applyBorder="1" applyAlignment="1" applyProtection="1">
      <alignment vertical="top" wrapText="1" readingOrder="1"/>
      <protection locked="0"/>
    </xf>
    <xf numFmtId="0" fontId="93" fillId="8" borderId="15" xfId="17" applyFont="1" applyFill="1" applyBorder="1" applyAlignment="1" applyProtection="1">
      <alignment vertical="top" wrapText="1" readingOrder="1"/>
      <protection locked="0"/>
    </xf>
    <xf numFmtId="186" fontId="93" fillId="8" borderId="15" xfId="17" applyNumberFormat="1" applyFont="1" applyFill="1" applyBorder="1" applyAlignment="1" applyProtection="1">
      <alignment horizontal="right" vertical="top" wrapText="1" readingOrder="1"/>
      <protection locked="0"/>
    </xf>
    <xf numFmtId="189" fontId="88" fillId="0" borderId="15" xfId="17" applyNumberFormat="1" applyFont="1" applyBorder="1" applyAlignment="1" applyProtection="1">
      <alignment horizontal="right" vertical="top" wrapText="1" readingOrder="1"/>
      <protection locked="0"/>
    </xf>
    <xf numFmtId="186" fontId="88" fillId="0" borderId="15" xfId="17" applyNumberFormat="1" applyFont="1" applyBorder="1" applyAlignment="1" applyProtection="1">
      <alignment horizontal="right" vertical="top" wrapText="1" readingOrder="1"/>
      <protection locked="0"/>
    </xf>
    <xf numFmtId="179" fontId="93" fillId="8" borderId="15" xfId="17" applyNumberFormat="1" applyFont="1" applyFill="1" applyBorder="1" applyAlignment="1" applyProtection="1">
      <alignment horizontal="right" vertical="top" wrapText="1" readingOrder="1"/>
      <protection locked="0"/>
    </xf>
    <xf numFmtId="189" fontId="93" fillId="8" borderId="15" xfId="17" applyNumberFormat="1" applyFont="1" applyFill="1" applyBorder="1" applyAlignment="1" applyProtection="1">
      <alignment horizontal="right" vertical="top" wrapText="1" readingOrder="1"/>
      <protection locked="0"/>
    </xf>
    <xf numFmtId="0" fontId="17" fillId="0" borderId="7" xfId="17" applyFont="1" applyBorder="1" applyAlignment="1" applyProtection="1">
      <alignment horizontal="center" vertical="center" wrapText="1" readingOrder="1"/>
      <protection locked="0"/>
    </xf>
    <xf numFmtId="0" fontId="93" fillId="29" borderId="86" xfId="17" applyFont="1" applyFill="1" applyBorder="1" applyAlignment="1" applyProtection="1">
      <alignment horizontal="center" vertical="top" wrapText="1" readingOrder="1"/>
      <protection locked="0"/>
    </xf>
    <xf numFmtId="179" fontId="93" fillId="29" borderId="86" xfId="17" applyNumberFormat="1" applyFont="1" applyFill="1" applyBorder="1" applyAlignment="1" applyProtection="1">
      <alignment horizontal="right" vertical="top" wrapText="1" readingOrder="1"/>
      <protection locked="0"/>
    </xf>
    <xf numFmtId="186" fontId="93" fillId="29" borderId="86" xfId="17" applyNumberFormat="1" applyFont="1" applyFill="1" applyBorder="1" applyAlignment="1" applyProtection="1">
      <alignment horizontal="right" vertical="top" wrapText="1" readingOrder="1"/>
      <protection locked="0"/>
    </xf>
    <xf numFmtId="0" fontId="88" fillId="0" borderId="91" xfId="17" applyFont="1" applyBorder="1" applyAlignment="1" applyProtection="1">
      <alignment vertical="top" wrapText="1" readingOrder="1"/>
      <protection locked="0"/>
    </xf>
    <xf numFmtId="179" fontId="88" fillId="0" borderId="91" xfId="17" applyNumberFormat="1" applyFont="1" applyBorder="1" applyAlignment="1" applyProtection="1">
      <alignment vertical="top" wrapText="1" readingOrder="1"/>
      <protection locked="0"/>
    </xf>
    <xf numFmtId="186" fontId="88" fillId="0" borderId="91" xfId="17" applyNumberFormat="1" applyFont="1" applyBorder="1" applyAlignment="1" applyProtection="1">
      <alignment horizontal="right" vertical="top" wrapText="1" readingOrder="1"/>
      <protection locked="0"/>
    </xf>
    <xf numFmtId="179" fontId="11" fillId="0" borderId="91" xfId="17" applyNumberFormat="1" applyFont="1" applyBorder="1" applyAlignment="1" applyProtection="1">
      <alignment horizontal="right" vertical="top" wrapText="1" readingOrder="1"/>
      <protection locked="0"/>
    </xf>
    <xf numFmtId="0" fontId="88" fillId="0" borderId="92" xfId="17" applyFont="1" applyBorder="1" applyAlignment="1" applyProtection="1">
      <alignment horizontal="center" vertical="top" wrapText="1" readingOrder="1"/>
      <protection locked="0"/>
    </xf>
    <xf numFmtId="179" fontId="88" fillId="0" borderId="92" xfId="17" applyNumberFormat="1" applyFont="1" applyBorder="1" applyAlignment="1" applyProtection="1">
      <alignment horizontal="right" vertical="top" wrapText="1" readingOrder="1"/>
      <protection locked="0"/>
    </xf>
    <xf numFmtId="0" fontId="88" fillId="0" borderId="92" xfId="17" applyFont="1" applyBorder="1" applyAlignment="1" applyProtection="1">
      <alignment vertical="top" wrapText="1" readingOrder="1"/>
      <protection locked="0"/>
    </xf>
    <xf numFmtId="0" fontId="79" fillId="0" borderId="0" xfId="17" applyFont="1"/>
    <xf numFmtId="0" fontId="39" fillId="0" borderId="0" xfId="17" applyFont="1" applyAlignment="1" applyProtection="1">
      <alignment horizontal="center" vertical="center" wrapText="1" readingOrder="1"/>
      <protection locked="0"/>
    </xf>
    <xf numFmtId="0" fontId="98" fillId="28" borderId="29" xfId="17" applyFont="1" applyFill="1" applyBorder="1" applyAlignment="1" applyProtection="1">
      <alignment horizontal="center" vertical="top" readingOrder="1"/>
      <protection locked="0"/>
    </xf>
    <xf numFmtId="0" fontId="80" fillId="4" borderId="29" xfId="17" applyFont="1" applyFill="1" applyBorder="1" applyAlignment="1" applyProtection="1">
      <alignment horizontal="center" vertical="top"/>
      <protection locked="0"/>
    </xf>
    <xf numFmtId="0" fontId="103" fillId="0" borderId="88" xfId="17" applyFont="1" applyBorder="1" applyAlignment="1" applyProtection="1">
      <alignment horizontal="center" vertical="top" wrapText="1" readingOrder="1"/>
      <protection locked="0"/>
    </xf>
    <xf numFmtId="179" fontId="103" fillId="0" borderId="88" xfId="17" applyNumberFormat="1" applyFont="1" applyBorder="1" applyAlignment="1" applyProtection="1">
      <alignment horizontal="center" vertical="top" wrapText="1" readingOrder="1"/>
      <protection locked="0"/>
    </xf>
    <xf numFmtId="186" fontId="103" fillId="0" borderId="88" xfId="17" applyNumberFormat="1" applyFont="1" applyBorder="1" applyAlignment="1" applyProtection="1">
      <alignment horizontal="center" vertical="top" wrapText="1" readingOrder="1"/>
      <protection locked="0"/>
    </xf>
    <xf numFmtId="179" fontId="103" fillId="0" borderId="91" xfId="17" applyNumberFormat="1" applyFont="1" applyBorder="1" applyAlignment="1" applyProtection="1">
      <alignment horizontal="center" vertical="top" wrapText="1" readingOrder="1"/>
      <protection locked="0"/>
    </xf>
    <xf numFmtId="186" fontId="103" fillId="0" borderId="91" xfId="17" applyNumberFormat="1" applyFont="1" applyBorder="1" applyAlignment="1" applyProtection="1">
      <alignment horizontal="center" vertical="top" wrapText="1" readingOrder="1"/>
      <protection locked="0"/>
    </xf>
    <xf numFmtId="179" fontId="40" fillId="0" borderId="91" xfId="17" applyNumberFormat="1" applyFont="1" applyBorder="1" applyAlignment="1" applyProtection="1">
      <alignment horizontal="center" vertical="top" wrapText="1" readingOrder="1"/>
      <protection locked="0"/>
    </xf>
    <xf numFmtId="179" fontId="103" fillId="0" borderId="92" xfId="17" applyNumberFormat="1" applyFont="1" applyBorder="1" applyAlignment="1" applyProtection="1">
      <alignment horizontal="center" vertical="top" wrapText="1" readingOrder="1"/>
      <protection locked="0"/>
    </xf>
    <xf numFmtId="189" fontId="103" fillId="0" borderId="92" xfId="17" applyNumberFormat="1" applyFont="1" applyBorder="1" applyAlignment="1" applyProtection="1">
      <alignment horizontal="center" vertical="top" wrapText="1" readingOrder="1"/>
      <protection locked="0"/>
    </xf>
    <xf numFmtId="186" fontId="103" fillId="0" borderId="92" xfId="17" applyNumberFormat="1" applyFont="1" applyBorder="1" applyAlignment="1" applyProtection="1">
      <alignment horizontal="center" vertical="top" wrapText="1" readingOrder="1"/>
      <protection locked="0"/>
    </xf>
    <xf numFmtId="0" fontId="104" fillId="0" borderId="0" xfId="20"/>
    <xf numFmtId="3" fontId="79" fillId="0" borderId="0" xfId="17" applyNumberFormat="1" applyFont="1"/>
    <xf numFmtId="0" fontId="79" fillId="0" borderId="0" xfId="17" applyFont="1" applyAlignment="1">
      <alignment horizontal="center" vertical="top" wrapText="1" readingOrder="1"/>
    </xf>
    <xf numFmtId="0" fontId="93" fillId="28" borderId="29" xfId="17" applyFont="1" applyFill="1" applyBorder="1" applyAlignment="1" applyProtection="1">
      <alignment horizontal="center" vertical="center" readingOrder="1"/>
      <protection locked="0"/>
    </xf>
    <xf numFmtId="0" fontId="93" fillId="8" borderId="15" xfId="17" applyFont="1" applyFill="1" applyBorder="1" applyAlignment="1" applyProtection="1">
      <alignment vertical="top" readingOrder="1"/>
      <protection locked="0"/>
    </xf>
    <xf numFmtId="0" fontId="88" fillId="0" borderId="15" xfId="17" applyFont="1" applyBorder="1" applyAlignment="1" applyProtection="1">
      <alignment horizontal="left" vertical="top" indent="2" readingOrder="1"/>
      <protection locked="0"/>
    </xf>
    <xf numFmtId="186" fontId="11" fillId="0" borderId="15" xfId="17" applyNumberFormat="1" applyFont="1" applyBorder="1" applyAlignment="1" applyProtection="1">
      <alignment horizontal="right" vertical="top" wrapText="1" readingOrder="1"/>
      <protection locked="0"/>
    </xf>
    <xf numFmtId="2" fontId="20" fillId="0" borderId="0" xfId="17" applyNumberFormat="1" applyFont="1"/>
    <xf numFmtId="0" fontId="88" fillId="0" borderId="15" xfId="17" applyFont="1" applyBorder="1" applyAlignment="1" applyProtection="1">
      <alignment horizontal="left" vertical="top" wrapText="1" indent="2" readingOrder="1"/>
      <protection locked="0"/>
    </xf>
    <xf numFmtId="0" fontId="60" fillId="0" borderId="0" xfId="17" applyFont="1"/>
    <xf numFmtId="0" fontId="93" fillId="8" borderId="15" xfId="17" applyFont="1" applyFill="1" applyBorder="1" applyAlignment="1" applyProtection="1">
      <alignment horizontal="left" vertical="top" indent="2" readingOrder="1"/>
      <protection locked="0"/>
    </xf>
    <xf numFmtId="0" fontId="93" fillId="28" borderId="29" xfId="17" applyFont="1" applyFill="1" applyBorder="1" applyAlignment="1" applyProtection="1">
      <alignment horizontal="center" vertical="top" readingOrder="1"/>
      <protection locked="0"/>
    </xf>
    <xf numFmtId="0" fontId="18" fillId="0" borderId="0" xfId="21" applyFont="1"/>
    <xf numFmtId="0" fontId="5" fillId="0" borderId="0" xfId="21" applyFont="1"/>
    <xf numFmtId="0" fontId="19" fillId="4" borderId="29" xfId="21" applyFont="1" applyFill="1" applyBorder="1" applyAlignment="1">
      <alignment horizontal="center" vertical="center"/>
    </xf>
    <xf numFmtId="0" fontId="19" fillId="4" borderId="29" xfId="21" applyFont="1" applyFill="1" applyBorder="1" applyAlignment="1">
      <alignment horizontal="center" vertical="center" wrapText="1"/>
    </xf>
    <xf numFmtId="0" fontId="11" fillId="0" borderId="0" xfId="21" applyFont="1"/>
    <xf numFmtId="0" fontId="19" fillId="8" borderId="15" xfId="21" applyFont="1" applyFill="1" applyBorder="1"/>
    <xf numFmtId="190" fontId="19" fillId="8" borderId="15" xfId="22" applyNumberFormat="1" applyFont="1" applyFill="1" applyBorder="1"/>
    <xf numFmtId="0" fontId="5" fillId="0" borderId="15" xfId="21" applyFont="1" applyBorder="1"/>
    <xf numFmtId="190" fontId="5" fillId="0" borderId="15" xfId="22" applyNumberFormat="1" applyFont="1" applyBorder="1"/>
    <xf numFmtId="190" fontId="4" fillId="0" borderId="0" xfId="22" applyNumberFormat="1" applyFont="1"/>
    <xf numFmtId="3" fontId="18" fillId="0" borderId="0" xfId="21" applyNumberFormat="1" applyFont="1"/>
    <xf numFmtId="0" fontId="18" fillId="0" borderId="0" xfId="21" applyFont="1" applyAlignment="1">
      <alignment horizontal="center" vertical="top" wrapText="1" readingOrder="1"/>
    </xf>
    <xf numFmtId="0" fontId="19" fillId="4" borderId="29" xfId="21" applyFont="1" applyFill="1" applyBorder="1" applyAlignment="1">
      <alignment horizontal="center"/>
    </xf>
    <xf numFmtId="190" fontId="19" fillId="4" borderId="29" xfId="22" applyNumberFormat="1" applyFont="1" applyFill="1" applyBorder="1"/>
    <xf numFmtId="0" fontId="5" fillId="0" borderId="0" xfId="21" applyFont="1" applyAlignment="1">
      <alignment horizontal="center"/>
    </xf>
    <xf numFmtId="3" fontId="5" fillId="0" borderId="0" xfId="21" applyNumberFormat="1" applyFont="1"/>
    <xf numFmtId="0" fontId="19" fillId="4" borderId="29" xfId="21" applyFont="1" applyFill="1" applyBorder="1" applyAlignment="1">
      <alignment horizontal="center" vertical="top" wrapText="1" readingOrder="1"/>
    </xf>
    <xf numFmtId="0" fontId="5" fillId="0" borderId="0" xfId="21" applyFont="1" applyAlignment="1">
      <alignment horizontal="center" vertical="center" wrapText="1"/>
    </xf>
    <xf numFmtId="0" fontId="5" fillId="0" borderId="15" xfId="21" applyFont="1" applyBorder="1" applyAlignment="1">
      <alignment horizontal="center"/>
    </xf>
    <xf numFmtId="190" fontId="5" fillId="0" borderId="0" xfId="22" applyNumberFormat="1" applyFont="1"/>
    <xf numFmtId="0" fontId="5" fillId="0" borderId="16" xfId="21" applyFont="1" applyBorder="1" applyAlignment="1">
      <alignment horizontal="center"/>
    </xf>
    <xf numFmtId="0" fontId="5" fillId="0" borderId="16" xfId="21" applyFont="1" applyBorder="1"/>
    <xf numFmtId="190" fontId="5" fillId="0" borderId="16" xfId="22" applyNumberFormat="1" applyFont="1" applyBorder="1"/>
    <xf numFmtId="0" fontId="104" fillId="0" borderId="0" xfId="0" applyFont="1"/>
    <xf numFmtId="170" fontId="104" fillId="0" borderId="0" xfId="0" applyNumberFormat="1" applyFont="1"/>
    <xf numFmtId="3" fontId="104" fillId="0" borderId="0" xfId="0" applyNumberFormat="1" applyFont="1"/>
    <xf numFmtId="0" fontId="104" fillId="0" borderId="0" xfId="0" applyFont="1" applyAlignment="1">
      <alignment horizontal="center" vertical="top" wrapText="1" readingOrder="1"/>
    </xf>
    <xf numFmtId="0" fontId="37" fillId="0" borderId="0" xfId="17" applyFont="1" applyAlignment="1" applyProtection="1">
      <alignment horizontal="center" vertical="center" wrapText="1" readingOrder="1"/>
      <protection locked="0"/>
    </xf>
    <xf numFmtId="0" fontId="93" fillId="0" borderId="0" xfId="17" applyFont="1" applyAlignment="1" applyProtection="1">
      <alignment horizontal="center" vertical="center" wrapText="1" readingOrder="1"/>
      <protection locked="0"/>
    </xf>
    <xf numFmtId="0" fontId="93" fillId="28" borderId="29" xfId="17" applyFont="1" applyFill="1" applyBorder="1" applyAlignment="1" applyProtection="1">
      <alignment vertical="center" readingOrder="1"/>
      <protection locked="0"/>
    </xf>
    <xf numFmtId="0" fontId="93" fillId="0" borderId="0" xfId="17" applyFont="1" applyAlignment="1" applyProtection="1">
      <alignment horizontal="center" vertical="center" readingOrder="1"/>
      <protection locked="0"/>
    </xf>
    <xf numFmtId="0" fontId="88" fillId="0" borderId="90" xfId="17" applyFont="1" applyBorder="1" applyAlignment="1" applyProtection="1">
      <alignment vertical="top" wrapText="1" readingOrder="1"/>
      <protection locked="0"/>
    </xf>
    <xf numFmtId="164" fontId="88" fillId="0" borderId="90" xfId="1" applyNumberFormat="1" applyFont="1" applyBorder="1" applyAlignment="1" applyProtection="1">
      <alignment vertical="top" wrapText="1" readingOrder="1"/>
      <protection locked="0"/>
    </xf>
    <xf numFmtId="164" fontId="88" fillId="0" borderId="90" xfId="1" applyNumberFormat="1" applyFont="1" applyBorder="1" applyAlignment="1" applyProtection="1">
      <alignment horizontal="right" vertical="top" readingOrder="1"/>
      <protection locked="0"/>
    </xf>
    <xf numFmtId="164" fontId="88" fillId="0" borderId="90" xfId="1" applyNumberFormat="1" applyFont="1" applyBorder="1" applyAlignment="1" applyProtection="1">
      <alignment vertical="top" readingOrder="1"/>
      <protection locked="0"/>
    </xf>
    <xf numFmtId="186" fontId="88" fillId="0" borderId="90" xfId="17" applyNumberFormat="1" applyFont="1" applyBorder="1" applyAlignment="1" applyProtection="1">
      <alignment horizontal="right" vertical="top" readingOrder="1"/>
      <protection locked="0"/>
    </xf>
    <xf numFmtId="186" fontId="93" fillId="0" borderId="0" xfId="17" applyNumberFormat="1" applyFont="1" applyAlignment="1" applyProtection="1">
      <alignment horizontal="right" vertical="top" readingOrder="1"/>
      <protection locked="0"/>
    </xf>
    <xf numFmtId="164" fontId="88" fillId="0" borderId="91" xfId="1" applyNumberFormat="1" applyFont="1" applyBorder="1" applyAlignment="1" applyProtection="1">
      <alignment vertical="top" wrapText="1" readingOrder="1"/>
      <protection locked="0"/>
    </xf>
    <xf numFmtId="164" fontId="88" fillId="0" borderId="91" xfId="1" applyNumberFormat="1" applyFont="1" applyBorder="1" applyAlignment="1" applyProtection="1">
      <alignment horizontal="right" vertical="top" readingOrder="1"/>
      <protection locked="0"/>
    </xf>
    <xf numFmtId="164" fontId="88" fillId="0" borderId="91" xfId="1" applyNumberFormat="1" applyFont="1" applyBorder="1" applyAlignment="1" applyProtection="1">
      <alignment vertical="top" readingOrder="1"/>
      <protection locked="0"/>
    </xf>
    <xf numFmtId="186" fontId="88" fillId="0" borderId="91" xfId="17" applyNumberFormat="1" applyFont="1" applyBorder="1" applyAlignment="1" applyProtection="1">
      <alignment horizontal="right" vertical="top" readingOrder="1"/>
      <protection locked="0"/>
    </xf>
    <xf numFmtId="0" fontId="88" fillId="0" borderId="91" xfId="17" applyFont="1" applyBorder="1" applyAlignment="1" applyProtection="1">
      <alignment vertical="top" readingOrder="1"/>
      <protection locked="0"/>
    </xf>
    <xf numFmtId="164" fontId="11" fillId="0" borderId="91" xfId="1" applyNumberFormat="1" applyFont="1" applyBorder="1" applyAlignment="1" applyProtection="1">
      <alignment horizontal="right" vertical="top" readingOrder="1"/>
      <protection locked="0"/>
    </xf>
    <xf numFmtId="2" fontId="88" fillId="0" borderId="91" xfId="17" applyNumberFormat="1" applyFont="1" applyBorder="1" applyAlignment="1" applyProtection="1">
      <alignment vertical="top" readingOrder="1"/>
      <protection locked="0"/>
    </xf>
    <xf numFmtId="164" fontId="88" fillId="0" borderId="92" xfId="1" applyNumberFormat="1" applyFont="1" applyBorder="1" applyAlignment="1" applyProtection="1">
      <alignment vertical="top" wrapText="1" readingOrder="1"/>
      <protection locked="0"/>
    </xf>
    <xf numFmtId="164" fontId="88" fillId="0" borderId="92" xfId="1" applyNumberFormat="1" applyFont="1" applyBorder="1" applyAlignment="1" applyProtection="1">
      <alignment horizontal="right" vertical="top" readingOrder="1"/>
      <protection locked="0"/>
    </xf>
    <xf numFmtId="2" fontId="88" fillId="0" borderId="92" xfId="17" applyNumberFormat="1" applyFont="1" applyBorder="1" applyAlignment="1" applyProtection="1">
      <alignment vertical="top" readingOrder="1"/>
      <protection locked="0"/>
    </xf>
    <xf numFmtId="164" fontId="93" fillId="28" borderId="29" xfId="1" applyNumberFormat="1" applyFont="1" applyFill="1" applyBorder="1" applyAlignment="1" applyProtection="1">
      <alignment horizontal="right" vertical="top" wrapText="1" readingOrder="1"/>
      <protection locked="0"/>
    </xf>
    <xf numFmtId="179" fontId="93" fillId="28" borderId="29" xfId="17" applyNumberFormat="1" applyFont="1" applyFill="1" applyBorder="1" applyAlignment="1" applyProtection="1">
      <alignment horizontal="right" vertical="top" readingOrder="1"/>
      <protection locked="0"/>
    </xf>
    <xf numFmtId="2" fontId="93" fillId="28" borderId="29" xfId="17" applyNumberFormat="1" applyFont="1" applyFill="1" applyBorder="1" applyAlignment="1" applyProtection="1">
      <alignment vertical="top" readingOrder="1"/>
      <protection locked="0"/>
    </xf>
    <xf numFmtId="177" fontId="20" fillId="0" borderId="0" xfId="17" applyNumberFormat="1" applyFont="1"/>
    <xf numFmtId="170" fontId="20" fillId="0" borderId="0" xfId="17" applyNumberFormat="1" applyFont="1"/>
    <xf numFmtId="0" fontId="39" fillId="11" borderId="0" xfId="21" applyFont="1" applyFill="1"/>
    <xf numFmtId="0" fontId="104" fillId="0" borderId="0" xfId="21"/>
    <xf numFmtId="0" fontId="40" fillId="0" borderId="0" xfId="21" applyFont="1"/>
    <xf numFmtId="0" fontId="105" fillId="4" borderId="29" xfId="21" applyFont="1" applyFill="1" applyBorder="1" applyAlignment="1">
      <alignment horizontal="center"/>
    </xf>
    <xf numFmtId="0" fontId="105" fillId="4" borderId="51" xfId="21" applyFont="1" applyFill="1" applyBorder="1" applyAlignment="1">
      <alignment horizontal="center"/>
    </xf>
    <xf numFmtId="0" fontId="26" fillId="0" borderId="15" xfId="21" applyFont="1" applyBorder="1" applyAlignment="1">
      <alignment horizontal="center"/>
    </xf>
    <xf numFmtId="190" fontId="26" fillId="0" borderId="15" xfId="22" applyNumberFormat="1" applyFont="1" applyBorder="1"/>
    <xf numFmtId="0" fontId="104" fillId="0" borderId="0" xfId="21" applyAlignment="1">
      <alignment horizontal="center" vertical="top" wrapText="1" readingOrder="1"/>
    </xf>
    <xf numFmtId="0" fontId="97" fillId="4" borderId="29" xfId="21" applyFont="1" applyFill="1" applyBorder="1" applyAlignment="1">
      <alignment horizontal="center"/>
    </xf>
    <xf numFmtId="190" fontId="97" fillId="4" borderId="29" xfId="22" applyNumberFormat="1" applyFont="1" applyFill="1" applyBorder="1"/>
    <xf numFmtId="43" fontId="104" fillId="0" borderId="0" xfId="21" applyNumberFormat="1"/>
    <xf numFmtId="0" fontId="19" fillId="2" borderId="29" xfId="21" applyFont="1" applyFill="1" applyBorder="1" applyAlignment="1">
      <alignment horizontal="center"/>
    </xf>
    <xf numFmtId="1" fontId="5" fillId="0" borderId="15" xfId="21" applyNumberFormat="1" applyFont="1" applyBorder="1" applyAlignment="1">
      <alignment horizontal="left" vertical="center"/>
    </xf>
    <xf numFmtId="1" fontId="5" fillId="0" borderId="15" xfId="2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0" fillId="0" borderId="16" xfId="3" applyFont="1" applyBorder="1" applyAlignment="1">
      <alignment vertical="center"/>
    </xf>
    <xf numFmtId="1" fontId="5" fillId="0" borderId="16" xfId="21" applyNumberFormat="1" applyFont="1" applyBorder="1" applyAlignment="1">
      <alignment horizontal="center" vertical="center"/>
    </xf>
    <xf numFmtId="0" fontId="19" fillId="8" borderId="16" xfId="21" applyFont="1" applyFill="1" applyBorder="1" applyAlignment="1">
      <alignment horizontal="center" vertical="center" wrapText="1"/>
    </xf>
    <xf numFmtId="0" fontId="19" fillId="8" borderId="16" xfId="21" applyFont="1" applyFill="1" applyBorder="1" applyAlignment="1">
      <alignment horizontal="center" vertical="center"/>
    </xf>
    <xf numFmtId="0" fontId="19" fillId="8" borderId="16" xfId="21" applyFont="1" applyFill="1" applyBorder="1" applyAlignment="1">
      <alignment horizontal="center" wrapText="1"/>
    </xf>
    <xf numFmtId="0" fontId="5" fillId="8" borderId="90" xfId="21" applyFont="1" applyFill="1" applyBorder="1" applyAlignment="1">
      <alignment horizontal="center" vertical="center"/>
    </xf>
    <xf numFmtId="0" fontId="5" fillId="0" borderId="90" xfId="21" applyFont="1" applyBorder="1"/>
    <xf numFmtId="190" fontId="5" fillId="8" borderId="90" xfId="22" applyNumberFormat="1" applyFont="1" applyFill="1" applyBorder="1"/>
    <xf numFmtId="0" fontId="0" fillId="30" borderId="0" xfId="0" applyFill="1"/>
    <xf numFmtId="0" fontId="5" fillId="8" borderId="91" xfId="21" applyFont="1" applyFill="1" applyBorder="1" applyAlignment="1">
      <alignment horizontal="center" vertical="center"/>
    </xf>
    <xf numFmtId="0" fontId="5" fillId="0" borderId="91" xfId="21" applyFont="1" applyBorder="1"/>
    <xf numFmtId="190" fontId="5" fillId="8" borderId="91" xfId="22" applyNumberFormat="1" applyFont="1" applyFill="1" applyBorder="1"/>
    <xf numFmtId="0" fontId="5" fillId="8" borderId="89" xfId="21" applyFont="1" applyFill="1" applyBorder="1" applyAlignment="1">
      <alignment horizontal="center" vertical="center"/>
    </xf>
    <xf numFmtId="0" fontId="5" fillId="0" borderId="89" xfId="21" applyFont="1" applyBorder="1"/>
    <xf numFmtId="190" fontId="5" fillId="8" borderId="89" xfId="22" applyNumberFormat="1" applyFont="1" applyFill="1" applyBorder="1"/>
    <xf numFmtId="0" fontId="5" fillId="8" borderId="92" xfId="21" applyFont="1" applyFill="1" applyBorder="1" applyAlignment="1">
      <alignment horizontal="center" vertical="center"/>
    </xf>
    <xf numFmtId="0" fontId="5" fillId="0" borderId="92" xfId="21" applyFont="1" applyBorder="1"/>
    <xf numFmtId="190" fontId="5" fillId="8" borderId="92" xfId="22" applyNumberFormat="1" applyFont="1" applyFill="1" applyBorder="1"/>
    <xf numFmtId="0" fontId="101" fillId="0" borderId="0" xfId="19" applyAlignment="1">
      <alignment horizontal="left"/>
    </xf>
    <xf numFmtId="0" fontId="106" fillId="0" borderId="0" xfId="23" applyFont="1" applyAlignment="1">
      <alignment horizontal="center" vertical="center" wrapText="1"/>
    </xf>
    <xf numFmtId="0" fontId="20" fillId="0" borderId="0" xfId="15" applyFont="1"/>
    <xf numFmtId="2" fontId="20" fillId="0" borderId="0" xfId="15" applyNumberFormat="1" applyFont="1"/>
    <xf numFmtId="10" fontId="20" fillId="0" borderId="0" xfId="15" applyNumberFormat="1" applyFont="1" applyAlignment="1">
      <alignment horizontal="center"/>
    </xf>
    <xf numFmtId="0" fontId="20" fillId="0" borderId="0" xfId="23" applyFont="1"/>
    <xf numFmtId="0" fontId="20" fillId="0" borderId="0" xfId="15" applyFont="1" applyAlignment="1">
      <alignment horizontal="center"/>
    </xf>
    <xf numFmtId="0" fontId="20" fillId="15" borderId="0" xfId="15" applyFont="1" applyFill="1"/>
    <xf numFmtId="0" fontId="20" fillId="15" borderId="29" xfId="23" applyFont="1" applyFill="1" applyBorder="1" applyAlignment="1">
      <alignment horizontal="center" vertical="center"/>
    </xf>
    <xf numFmtId="2" fontId="20" fillId="15" borderId="29" xfId="15" applyNumberFormat="1" applyFont="1" applyFill="1" applyBorder="1"/>
    <xf numFmtId="0" fontId="20" fillId="15" borderId="29" xfId="23" applyFont="1" applyFill="1" applyBorder="1" applyAlignment="1">
      <alignment horizontal="center" vertical="center" wrapText="1"/>
    </xf>
    <xf numFmtId="10" fontId="20" fillId="15" borderId="0" xfId="24" applyNumberFormat="1" applyFont="1" applyFill="1"/>
    <xf numFmtId="2" fontId="20" fillId="15" borderId="0" xfId="15" applyNumberFormat="1" applyFont="1" applyFill="1"/>
    <xf numFmtId="10" fontId="5" fillId="0" borderId="0" xfId="15" applyNumberFormat="1" applyFont="1" applyAlignment="1">
      <alignment horizontal="center"/>
    </xf>
    <xf numFmtId="0" fontId="11" fillId="0" borderId="0" xfId="15" applyFont="1"/>
    <xf numFmtId="3" fontId="20" fillId="0" borderId="0" xfId="15" applyNumberFormat="1" applyFont="1"/>
    <xf numFmtId="0" fontId="20" fillId="0" borderId="0" xfId="23" applyFont="1" applyAlignment="1">
      <alignment horizontal="center" vertical="top" wrapText="1" readingOrder="1"/>
    </xf>
    <xf numFmtId="49" fontId="108" fillId="9" borderId="0" xfId="3" applyNumberFormat="1" applyFont="1" applyFill="1"/>
    <xf numFmtId="0" fontId="47" fillId="0" borderId="0" xfId="23" applyFont="1" applyAlignment="1">
      <alignment horizontal="center" vertical="center" wrapText="1"/>
    </xf>
    <xf numFmtId="0" fontId="60" fillId="0" borderId="0" xfId="23" applyFont="1" applyAlignment="1">
      <alignment horizontal="center" vertical="center"/>
    </xf>
    <xf numFmtId="0" fontId="20" fillId="0" borderId="0" xfId="23" applyFont="1" applyAlignment="1">
      <alignment vertical="center"/>
    </xf>
    <xf numFmtId="0" fontId="60" fillId="31" borderId="29" xfId="0" applyFont="1" applyFill="1" applyBorder="1" applyAlignment="1">
      <alignment horizontal="center" vertical="center"/>
    </xf>
    <xf numFmtId="0" fontId="60" fillId="31" borderId="29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top" wrapText="1"/>
    </xf>
    <xf numFmtId="3" fontId="20" fillId="0" borderId="15" xfId="23" applyNumberFormat="1" applyFont="1" applyBorder="1" applyAlignment="1">
      <alignment horizontal="center" vertical="top"/>
    </xf>
    <xf numFmtId="3" fontId="20" fillId="0" borderId="15" xfId="15" applyNumberFormat="1" applyFont="1" applyBorder="1" applyAlignment="1">
      <alignment vertical="top"/>
    </xf>
    <xf numFmtId="3" fontId="20" fillId="0" borderId="0" xfId="15" applyNumberFormat="1" applyFont="1" applyAlignment="1">
      <alignment vertical="center"/>
    </xf>
    <xf numFmtId="0" fontId="20" fillId="0" borderId="0" xfId="15" applyFont="1" applyAlignment="1">
      <alignment vertical="center"/>
    </xf>
    <xf numFmtId="1" fontId="20" fillId="0" borderId="15" xfId="15" applyNumberFormat="1" applyFont="1" applyBorder="1" applyAlignment="1">
      <alignment vertical="top"/>
    </xf>
    <xf numFmtId="1" fontId="5" fillId="0" borderId="15" xfId="15" applyNumberFormat="1" applyFont="1" applyBorder="1" applyAlignment="1">
      <alignment vertical="top"/>
    </xf>
    <xf numFmtId="0" fontId="102" fillId="0" borderId="0" xfId="15" applyFont="1"/>
    <xf numFmtId="0" fontId="20" fillId="0" borderId="6" xfId="0" applyFont="1" applyBorder="1" applyAlignment="1">
      <alignment vertical="top" wrapText="1"/>
    </xf>
    <xf numFmtId="3" fontId="20" fillId="0" borderId="16" xfId="15" applyNumberFormat="1" applyFont="1" applyBorder="1" applyAlignment="1">
      <alignment vertical="top"/>
    </xf>
    <xf numFmtId="1" fontId="20" fillId="0" borderId="16" xfId="15" applyNumberFormat="1" applyFont="1" applyBorder="1" applyAlignment="1">
      <alignment vertical="top"/>
    </xf>
    <xf numFmtId="3" fontId="60" fillId="2" borderId="29" xfId="15" applyNumberFormat="1" applyFont="1" applyFill="1" applyBorder="1" applyAlignment="1">
      <alignment horizontal="center" vertical="center"/>
    </xf>
    <xf numFmtId="3" fontId="60" fillId="2" borderId="29" xfId="15" applyNumberFormat="1" applyFont="1" applyFill="1" applyBorder="1" applyAlignment="1">
      <alignment vertical="center"/>
    </xf>
    <xf numFmtId="2" fontId="20" fillId="0" borderId="0" xfId="23" applyNumberFormat="1" applyFont="1"/>
    <xf numFmtId="165" fontId="20" fillId="0" borderId="0" xfId="25" applyFont="1" applyAlignment="1"/>
    <xf numFmtId="165" fontId="20" fillId="0" borderId="0" xfId="25" applyFont="1" applyAlignment="1">
      <alignment horizontal="center"/>
    </xf>
    <xf numFmtId="164" fontId="18" fillId="0" borderId="0" xfId="25" applyNumberFormat="1" applyFont="1" applyAlignment="1">
      <alignment horizontal="center"/>
    </xf>
    <xf numFmtId="184" fontId="11" fillId="0" borderId="0" xfId="25" applyNumberFormat="1" applyFont="1" applyAlignment="1">
      <alignment horizontal="center"/>
    </xf>
    <xf numFmtId="2" fontId="11" fillId="0" borderId="0" xfId="23" applyNumberFormat="1" applyFont="1" applyAlignment="1">
      <alignment horizontal="center"/>
    </xf>
    <xf numFmtId="0" fontId="109" fillId="0" borderId="0" xfId="21" applyFont="1"/>
    <xf numFmtId="0" fontId="18" fillId="0" borderId="0" xfId="21" applyFont="1" applyAlignment="1">
      <alignment horizontal="center"/>
    </xf>
    <xf numFmtId="170" fontId="5" fillId="0" borderId="15" xfId="21" applyNumberFormat="1" applyFont="1" applyBorder="1"/>
    <xf numFmtId="2" fontId="19" fillId="4" borderId="29" xfId="21" applyNumberFormat="1" applyFont="1" applyFill="1" applyBorder="1"/>
    <xf numFmtId="2" fontId="18" fillId="0" borderId="0" xfId="21" applyNumberFormat="1" applyFont="1"/>
    <xf numFmtId="0" fontId="19" fillId="8" borderId="29" xfId="21" applyFont="1" applyFill="1" applyBorder="1" applyAlignment="1">
      <alignment horizontal="center" vertical="center"/>
    </xf>
    <xf numFmtId="0" fontId="19" fillId="8" borderId="29" xfId="21" applyFont="1" applyFill="1" applyBorder="1" applyAlignment="1">
      <alignment horizontal="center" vertical="center" wrapText="1"/>
    </xf>
    <xf numFmtId="164" fontId="19" fillId="0" borderId="29" xfId="1" applyNumberFormat="1" applyFont="1" applyBorder="1" applyAlignment="1">
      <alignment horizontal="center" vertical="center"/>
    </xf>
    <xf numFmtId="190" fontId="19" fillId="8" borderId="29" xfId="21" applyNumberFormat="1" applyFont="1" applyFill="1" applyBorder="1" applyAlignment="1">
      <alignment horizontal="center" vertical="center"/>
    </xf>
    <xf numFmtId="190" fontId="5" fillId="0" borderId="90" xfId="22" applyNumberFormat="1" applyFont="1" applyBorder="1"/>
    <xf numFmtId="190" fontId="5" fillId="0" borderId="90" xfId="22" applyNumberFormat="1" applyFont="1" applyFill="1" applyBorder="1"/>
    <xf numFmtId="190" fontId="5" fillId="0" borderId="91" xfId="22" applyNumberFormat="1" applyFont="1" applyBorder="1"/>
    <xf numFmtId="190" fontId="5" fillId="0" borderId="91" xfId="22" applyNumberFormat="1" applyFont="1" applyFill="1" applyBorder="1"/>
    <xf numFmtId="190" fontId="5" fillId="0" borderId="92" xfId="22" applyNumberFormat="1" applyFont="1" applyBorder="1"/>
    <xf numFmtId="190" fontId="5" fillId="0" borderId="92" xfId="22" applyNumberFormat="1" applyFont="1" applyFill="1" applyBorder="1"/>
    <xf numFmtId="43" fontId="18" fillId="0" borderId="0" xfId="21" applyNumberFormat="1" applyFont="1"/>
    <xf numFmtId="177" fontId="18" fillId="0" borderId="0" xfId="21" applyNumberFormat="1" applyFont="1"/>
    <xf numFmtId="0" fontId="17" fillId="7" borderId="0" xfId="21" applyFont="1" applyFill="1" applyAlignment="1">
      <alignment vertical="center"/>
    </xf>
    <xf numFmtId="0" fontId="5" fillId="0" borderId="0" xfId="21" applyFont="1" applyAlignment="1">
      <alignment horizontal="center" vertical="top" wrapText="1" readingOrder="1"/>
    </xf>
    <xf numFmtId="0" fontId="5" fillId="0" borderId="88" xfId="21" applyFont="1" applyBorder="1" applyAlignment="1">
      <alignment horizontal="center"/>
    </xf>
    <xf numFmtId="0" fontId="5" fillId="0" borderId="88" xfId="21" applyFont="1" applyBorder="1"/>
    <xf numFmtId="190" fontId="5" fillId="0" borderId="88" xfId="22" applyNumberFormat="1" applyFont="1" applyBorder="1" applyAlignment="1">
      <alignment horizontal="center"/>
    </xf>
    <xf numFmtId="0" fontId="5" fillId="0" borderId="91" xfId="21" applyFont="1" applyBorder="1" applyAlignment="1">
      <alignment horizontal="center"/>
    </xf>
    <xf numFmtId="190" fontId="5" fillId="0" borderId="91" xfId="22" applyNumberFormat="1" applyFont="1" applyBorder="1" applyAlignment="1">
      <alignment horizontal="center"/>
    </xf>
    <xf numFmtId="0" fontId="5" fillId="0" borderId="92" xfId="21" applyFont="1" applyBorder="1" applyAlignment="1">
      <alignment horizontal="center"/>
    </xf>
    <xf numFmtId="190" fontId="5" fillId="0" borderId="92" xfId="22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0" fontId="36" fillId="7" borderId="7" xfId="13" applyFont="1" applyFill="1" applyBorder="1" applyAlignment="1">
      <alignment horizontal="center" vertical="center"/>
    </xf>
    <xf numFmtId="0" fontId="12" fillId="4" borderId="30" xfId="13" applyFont="1" applyFill="1" applyBorder="1" applyAlignment="1">
      <alignment horizontal="center" vertical="center"/>
    </xf>
    <xf numFmtId="0" fontId="12" fillId="4" borderId="82" xfId="13" applyFont="1" applyFill="1" applyBorder="1" applyAlignment="1">
      <alignment horizontal="center" vertical="center"/>
    </xf>
    <xf numFmtId="0" fontId="12" fillId="4" borderId="36" xfId="13" applyFont="1" applyFill="1" applyBorder="1" applyAlignment="1">
      <alignment horizontal="center" vertical="center"/>
    </xf>
    <xf numFmtId="0" fontId="64" fillId="4" borderId="81" xfId="0" applyFont="1" applyFill="1" applyBorder="1" applyAlignment="1">
      <alignment horizontal="center" vertical="center" wrapText="1"/>
    </xf>
    <xf numFmtId="0" fontId="64" fillId="4" borderId="83" xfId="0" applyFont="1" applyFill="1" applyBorder="1" applyAlignment="1">
      <alignment horizontal="center" vertical="center" wrapText="1"/>
    </xf>
    <xf numFmtId="0" fontId="64" fillId="4" borderId="38" xfId="0" applyFont="1" applyFill="1" applyBorder="1" applyAlignment="1">
      <alignment horizontal="center" vertical="center" wrapText="1"/>
    </xf>
    <xf numFmtId="0" fontId="64" fillId="4" borderId="29" xfId="13" applyFont="1" applyFill="1" applyBorder="1" applyAlignment="1">
      <alignment horizontal="center" vertical="center"/>
    </xf>
    <xf numFmtId="0" fontId="64" fillId="4" borderId="29" xfId="0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 wrapText="1"/>
    </xf>
    <xf numFmtId="0" fontId="8" fillId="2" borderId="0" xfId="5" applyFont="1" applyFill="1" applyAlignment="1">
      <alignment horizontal="center" vertical="center"/>
    </xf>
    <xf numFmtId="0" fontId="12" fillId="4" borderId="0" xfId="5" applyFont="1" applyFill="1" applyAlignment="1">
      <alignment horizontal="left" indent="2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27" fillId="5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11" fillId="5" borderId="0" xfId="3" applyFont="1" applyFill="1" applyAlignment="1">
      <alignment horizontal="center" vertical="center"/>
    </xf>
    <xf numFmtId="0" fontId="36" fillId="7" borderId="0" xfId="5" applyFont="1" applyFill="1" applyAlignment="1">
      <alignment horizontal="center" vertical="center" wrapText="1"/>
    </xf>
    <xf numFmtId="0" fontId="36" fillId="7" borderId="0" xfId="5" applyFont="1" applyFill="1" applyAlignment="1">
      <alignment horizontal="center" vertical="center"/>
    </xf>
    <xf numFmtId="0" fontId="38" fillId="0" borderId="0" xfId="5" applyFont="1" applyAlignment="1">
      <alignment horizontal="left" vertical="top" wrapText="1"/>
    </xf>
    <xf numFmtId="0" fontId="11" fillId="0" borderId="0" xfId="5" applyFont="1" applyAlignment="1">
      <alignment horizontal="left" vertical="top"/>
    </xf>
    <xf numFmtId="0" fontId="39" fillId="7" borderId="0" xfId="0" applyFont="1" applyFill="1" applyAlignment="1">
      <alignment horizontal="center" vertical="center"/>
    </xf>
    <xf numFmtId="0" fontId="41" fillId="7" borderId="0" xfId="6" applyFont="1" applyFill="1" applyAlignment="1">
      <alignment horizontal="center" vertical="center" wrapText="1"/>
    </xf>
    <xf numFmtId="0" fontId="12" fillId="5" borderId="18" xfId="6" applyFont="1" applyFill="1" applyBorder="1" applyAlignment="1">
      <alignment horizontal="center" vertical="center"/>
    </xf>
    <xf numFmtId="0" fontId="12" fillId="5" borderId="22" xfId="6" applyFont="1" applyFill="1" applyBorder="1" applyAlignment="1">
      <alignment horizontal="center" vertical="center"/>
    </xf>
    <xf numFmtId="49" fontId="12" fillId="3" borderId="23" xfId="6" applyNumberFormat="1" applyFont="1" applyFill="1" applyBorder="1" applyAlignment="1">
      <alignment horizontal="left" vertical="top" wrapText="1"/>
    </xf>
    <xf numFmtId="49" fontId="12" fillId="3" borderId="0" xfId="6" applyNumberFormat="1" applyFont="1" applyFill="1" applyAlignment="1">
      <alignment horizontal="left" vertical="top" wrapText="1"/>
    </xf>
    <xf numFmtId="0" fontId="3" fillId="2" borderId="0" xfId="6" applyFont="1" applyFill="1" applyAlignment="1">
      <alignment horizontal="center" vertical="center"/>
    </xf>
    <xf numFmtId="0" fontId="12" fillId="4" borderId="17" xfId="6" applyFont="1" applyFill="1" applyBorder="1" applyAlignment="1">
      <alignment horizontal="center" vertical="center"/>
    </xf>
    <xf numFmtId="3" fontId="12" fillId="4" borderId="17" xfId="6" applyNumberFormat="1" applyFont="1" applyFill="1" applyBorder="1" applyAlignment="1">
      <alignment horizontal="center" vertical="center"/>
    </xf>
    <xf numFmtId="3" fontId="12" fillId="4" borderId="18" xfId="6" applyNumberFormat="1" applyFont="1" applyFill="1" applyBorder="1" applyAlignment="1">
      <alignment horizontal="center" vertical="center"/>
    </xf>
    <xf numFmtId="3" fontId="12" fillId="4" borderId="19" xfId="6" applyNumberFormat="1" applyFont="1" applyFill="1" applyBorder="1" applyAlignment="1">
      <alignment horizontal="center" vertical="center"/>
    </xf>
    <xf numFmtId="3" fontId="12" fillId="4" borderId="21" xfId="6" applyNumberFormat="1" applyFont="1" applyFill="1" applyBorder="1" applyAlignment="1">
      <alignment horizontal="center" vertical="center"/>
    </xf>
    <xf numFmtId="0" fontId="50" fillId="9" borderId="0" xfId="8" applyFont="1" applyFill="1" applyAlignment="1">
      <alignment vertical="center"/>
    </xf>
    <xf numFmtId="0" fontId="36" fillId="7" borderId="0" xfId="7" applyFont="1" applyFill="1" applyAlignment="1">
      <alignment horizontal="center" vertical="center"/>
    </xf>
    <xf numFmtId="0" fontId="22" fillId="4" borderId="14" xfId="7" applyFont="1" applyFill="1" applyBorder="1" applyAlignment="1">
      <alignment horizontal="center" vertical="center"/>
    </xf>
    <xf numFmtId="0" fontId="22" fillId="4" borderId="16" xfId="7" applyFont="1" applyFill="1" applyBorder="1" applyAlignment="1">
      <alignment horizontal="center" vertical="center"/>
    </xf>
    <xf numFmtId="0" fontId="22" fillId="4" borderId="29" xfId="7" applyFont="1" applyFill="1" applyBorder="1" applyAlignment="1">
      <alignment horizontal="center" vertical="center"/>
    </xf>
    <xf numFmtId="0" fontId="50" fillId="9" borderId="0" xfId="8" applyFont="1" applyFill="1" applyAlignment="1">
      <alignment horizontal="left" vertical="center"/>
    </xf>
    <xf numFmtId="0" fontId="12" fillId="4" borderId="17" xfId="8" applyFont="1" applyFill="1" applyBorder="1" applyAlignment="1">
      <alignment horizontal="center" vertical="center"/>
    </xf>
    <xf numFmtId="0" fontId="36" fillId="2" borderId="0" xfId="8" applyFont="1" applyFill="1" applyAlignment="1">
      <alignment horizontal="center" vertical="center"/>
    </xf>
    <xf numFmtId="0" fontId="12" fillId="8" borderId="0" xfId="8" applyFont="1" applyFill="1" applyAlignment="1">
      <alignment horizontal="center" vertical="center"/>
    </xf>
    <xf numFmtId="0" fontId="12" fillId="4" borderId="30" xfId="8" applyFont="1" applyFill="1" applyBorder="1" applyAlignment="1">
      <alignment horizontal="center" vertical="center"/>
    </xf>
    <xf numFmtId="0" fontId="12" fillId="4" borderId="31" xfId="8" applyFont="1" applyFill="1" applyBorder="1" applyAlignment="1">
      <alignment horizontal="center" vertical="center"/>
    </xf>
    <xf numFmtId="0" fontId="12" fillId="4" borderId="32" xfId="8" applyFont="1" applyFill="1" applyBorder="1" applyAlignment="1">
      <alignment horizontal="center" vertical="center"/>
    </xf>
    <xf numFmtId="0" fontId="12" fillId="4" borderId="36" xfId="8" applyFont="1" applyFill="1" applyBorder="1" applyAlignment="1">
      <alignment horizontal="center" vertical="center"/>
    </xf>
    <xf numFmtId="0" fontId="12" fillId="4" borderId="37" xfId="8" applyFont="1" applyFill="1" applyBorder="1" applyAlignment="1">
      <alignment horizontal="center" vertical="center"/>
    </xf>
    <xf numFmtId="3" fontId="12" fillId="4" borderId="33" xfId="8" applyNumberFormat="1" applyFont="1" applyFill="1" applyBorder="1" applyAlignment="1">
      <alignment horizontal="center" vertical="center"/>
    </xf>
    <xf numFmtId="3" fontId="12" fillId="4" borderId="34" xfId="8" applyNumberFormat="1" applyFont="1" applyFill="1" applyBorder="1" applyAlignment="1">
      <alignment horizontal="center" vertical="center"/>
    </xf>
    <xf numFmtId="3" fontId="12" fillId="4" borderId="35" xfId="8" applyNumberFormat="1" applyFont="1" applyFill="1" applyBorder="1" applyAlignment="1">
      <alignment horizontal="center" vertical="center"/>
    </xf>
    <xf numFmtId="0" fontId="3" fillId="7" borderId="0" xfId="9" applyFont="1" applyFill="1" applyAlignment="1">
      <alignment horizontal="center" vertical="center"/>
    </xf>
    <xf numFmtId="0" fontId="12" fillId="4" borderId="29" xfId="9" applyFont="1" applyFill="1" applyBorder="1" applyAlignment="1">
      <alignment horizontal="center" vertical="center"/>
    </xf>
    <xf numFmtId="0" fontId="12" fillId="4" borderId="33" xfId="9" applyFont="1" applyFill="1" applyBorder="1" applyAlignment="1">
      <alignment horizontal="center" vertical="center"/>
    </xf>
    <xf numFmtId="0" fontId="12" fillId="4" borderId="34" xfId="9" applyFont="1" applyFill="1" applyBorder="1" applyAlignment="1">
      <alignment horizontal="center" vertical="center"/>
    </xf>
    <xf numFmtId="0" fontId="12" fillId="4" borderId="17" xfId="9" applyFont="1" applyFill="1" applyBorder="1" applyAlignment="1">
      <alignment horizontal="center" vertical="center"/>
    </xf>
    <xf numFmtId="0" fontId="36" fillId="7" borderId="0" xfId="9" applyFont="1" applyFill="1" applyAlignment="1">
      <alignment horizontal="center" vertical="center"/>
    </xf>
    <xf numFmtId="0" fontId="12" fillId="8" borderId="19" xfId="9" applyFont="1" applyFill="1" applyBorder="1" applyAlignment="1">
      <alignment horizontal="left" vertical="center"/>
    </xf>
    <xf numFmtId="0" fontId="36" fillId="2" borderId="0" xfId="9" applyFont="1" applyFill="1" applyAlignment="1">
      <alignment horizontal="center" vertical="center"/>
    </xf>
    <xf numFmtId="0" fontId="11" fillId="0" borderId="0" xfId="9" applyFont="1" applyAlignment="1">
      <alignment horizontal="right"/>
    </xf>
    <xf numFmtId="0" fontId="11" fillId="0" borderId="28" xfId="9" applyFont="1" applyBorder="1" applyAlignment="1">
      <alignment horizontal="right" vertical="top"/>
    </xf>
    <xf numFmtId="2" fontId="11" fillId="9" borderId="23" xfId="9" applyNumberFormat="1" applyFont="1" applyFill="1" applyBorder="1" applyAlignment="1">
      <alignment horizontal="center"/>
    </xf>
    <xf numFmtId="2" fontId="11" fillId="9" borderId="25" xfId="9" applyNumberFormat="1" applyFont="1" applyFill="1" applyBorder="1" applyAlignment="1">
      <alignment horizontal="center"/>
    </xf>
    <xf numFmtId="0" fontId="43" fillId="4" borderId="17" xfId="9" applyFont="1" applyFill="1" applyBorder="1" applyAlignment="1">
      <alignment horizontal="center"/>
    </xf>
    <xf numFmtId="2" fontId="43" fillId="4" borderId="45" xfId="9" applyNumberFormat="1" applyFont="1" applyFill="1" applyBorder="1" applyAlignment="1">
      <alignment horizontal="center"/>
    </xf>
    <xf numFmtId="2" fontId="43" fillId="4" borderId="46" xfId="9" applyNumberFormat="1" applyFont="1" applyFill="1" applyBorder="1" applyAlignment="1">
      <alignment horizontal="center"/>
    </xf>
    <xf numFmtId="2" fontId="43" fillId="8" borderId="23" xfId="9" applyNumberFormat="1" applyFont="1" applyFill="1" applyBorder="1" applyAlignment="1">
      <alignment horizontal="center"/>
    </xf>
    <xf numFmtId="2" fontId="43" fillId="8" borderId="25" xfId="9" applyNumberFormat="1" applyFont="1" applyFill="1" applyBorder="1" applyAlignment="1">
      <alignment horizontal="center"/>
    </xf>
    <xf numFmtId="0" fontId="43" fillId="4" borderId="32" xfId="9" applyFont="1" applyFill="1" applyBorder="1" applyAlignment="1">
      <alignment horizontal="center" vertical="center"/>
    </xf>
    <xf numFmtId="0" fontId="43" fillId="4" borderId="2" xfId="9" applyFont="1" applyFill="1" applyBorder="1" applyAlignment="1">
      <alignment horizontal="center" vertical="center"/>
    </xf>
    <xf numFmtId="0" fontId="43" fillId="4" borderId="41" xfId="9" applyFont="1" applyFill="1" applyBorder="1" applyAlignment="1">
      <alignment horizontal="center" vertical="center"/>
    </xf>
    <xf numFmtId="0" fontId="43" fillId="4" borderId="39" xfId="9" applyFont="1" applyFill="1" applyBorder="1" applyAlignment="1">
      <alignment horizontal="center" vertical="center"/>
    </xf>
    <xf numFmtId="0" fontId="43" fillId="4" borderId="7" xfId="9" applyFont="1" applyFill="1" applyBorder="1" applyAlignment="1">
      <alignment horizontal="center" vertical="center"/>
    </xf>
    <xf numFmtId="0" fontId="43" fillId="4" borderId="40" xfId="9" applyFont="1" applyFill="1" applyBorder="1" applyAlignment="1">
      <alignment horizontal="center" vertical="center"/>
    </xf>
    <xf numFmtId="0" fontId="43" fillId="4" borderId="31" xfId="9" applyFont="1" applyFill="1" applyBorder="1" applyAlignment="1">
      <alignment horizontal="center" vertical="center" wrapText="1"/>
    </xf>
    <xf numFmtId="0" fontId="43" fillId="4" borderId="37" xfId="9" applyFont="1" applyFill="1" applyBorder="1" applyAlignment="1">
      <alignment horizontal="center" vertical="center"/>
    </xf>
    <xf numFmtId="0" fontId="43" fillId="4" borderId="37" xfId="9" applyFont="1" applyFill="1" applyBorder="1" applyAlignment="1">
      <alignment horizontal="center" vertical="center" wrapText="1"/>
    </xf>
    <xf numFmtId="0" fontId="43" fillId="4" borderId="42" xfId="9" applyFont="1" applyFill="1" applyBorder="1" applyAlignment="1">
      <alignment horizontal="center" vertical="center"/>
    </xf>
    <xf numFmtId="0" fontId="43" fillId="4" borderId="32" xfId="9" applyFont="1" applyFill="1" applyBorder="1" applyAlignment="1">
      <alignment horizontal="center" vertical="center" wrapText="1"/>
    </xf>
    <xf numFmtId="0" fontId="43" fillId="4" borderId="41" xfId="9" applyFont="1" applyFill="1" applyBorder="1" applyAlignment="1">
      <alignment horizontal="center" vertical="center" wrapText="1"/>
    </xf>
    <xf numFmtId="0" fontId="43" fillId="4" borderId="39" xfId="9" applyFont="1" applyFill="1" applyBorder="1" applyAlignment="1">
      <alignment horizontal="center" vertical="center" wrapText="1"/>
    </xf>
    <xf numFmtId="0" fontId="43" fillId="4" borderId="40" xfId="9" applyFont="1" applyFill="1" applyBorder="1" applyAlignment="1">
      <alignment horizontal="center" vertical="center" wrapText="1"/>
    </xf>
    <xf numFmtId="0" fontId="12" fillId="4" borderId="17" xfId="9" applyFont="1" applyFill="1" applyBorder="1" applyAlignment="1">
      <alignment horizontal="center"/>
    </xf>
    <xf numFmtId="0" fontId="12" fillId="4" borderId="47" xfId="9" applyFont="1" applyFill="1" applyBorder="1" applyAlignment="1">
      <alignment horizontal="center" vertical="center"/>
    </xf>
    <xf numFmtId="0" fontId="12" fillId="4" borderId="2" xfId="9" applyFont="1" applyFill="1" applyBorder="1" applyAlignment="1">
      <alignment horizontal="center" vertical="center"/>
    </xf>
    <xf numFmtId="0" fontId="12" fillId="4" borderId="41" xfId="9" applyFont="1" applyFill="1" applyBorder="1" applyAlignment="1">
      <alignment horizontal="center" vertical="center"/>
    </xf>
    <xf numFmtId="0" fontId="12" fillId="4" borderId="6" xfId="9" applyFont="1" applyFill="1" applyBorder="1" applyAlignment="1">
      <alignment horizontal="center" vertical="center"/>
    </xf>
    <xf numFmtId="0" fontId="12" fillId="4" borderId="7" xfId="9" applyFont="1" applyFill="1" applyBorder="1" applyAlignment="1">
      <alignment horizontal="center" vertical="center"/>
    </xf>
    <xf numFmtId="0" fontId="12" fillId="4" borderId="40" xfId="9" applyFont="1" applyFill="1" applyBorder="1" applyAlignment="1">
      <alignment horizontal="center" vertical="center"/>
    </xf>
    <xf numFmtId="0" fontId="60" fillId="4" borderId="31" xfId="9" applyFont="1" applyFill="1" applyBorder="1" applyAlignment="1">
      <alignment horizontal="center" vertical="center" wrapText="1"/>
    </xf>
    <xf numFmtId="0" fontId="60" fillId="4" borderId="37" xfId="9" applyFont="1" applyFill="1" applyBorder="1" applyAlignment="1">
      <alignment horizontal="center" vertical="center"/>
    </xf>
    <xf numFmtId="0" fontId="60" fillId="4" borderId="37" xfId="9" applyFont="1" applyFill="1" applyBorder="1" applyAlignment="1">
      <alignment horizontal="center" vertical="center" wrapText="1"/>
    </xf>
    <xf numFmtId="0" fontId="60" fillId="4" borderId="42" xfId="9" applyFont="1" applyFill="1" applyBorder="1" applyAlignment="1">
      <alignment horizontal="center" vertical="center"/>
    </xf>
    <xf numFmtId="0" fontId="60" fillId="4" borderId="48" xfId="9" applyFont="1" applyFill="1" applyBorder="1" applyAlignment="1">
      <alignment horizontal="center" vertical="center" wrapText="1"/>
    </xf>
    <xf numFmtId="0" fontId="60" fillId="4" borderId="49" xfId="9" applyFont="1" applyFill="1" applyBorder="1" applyAlignment="1">
      <alignment horizontal="center" vertical="center" wrapText="1"/>
    </xf>
    <xf numFmtId="0" fontId="12" fillId="4" borderId="51" xfId="9" applyFont="1" applyFill="1" applyBorder="1" applyAlignment="1">
      <alignment horizontal="center" vertical="center"/>
    </xf>
    <xf numFmtId="0" fontId="12" fillId="4" borderId="52" xfId="9" applyFont="1" applyFill="1" applyBorder="1" applyAlignment="1">
      <alignment horizontal="center" vertical="center"/>
    </xf>
    <xf numFmtId="0" fontId="12" fillId="4" borderId="51" xfId="9" applyFont="1" applyFill="1" applyBorder="1" applyAlignment="1">
      <alignment horizontal="center"/>
    </xf>
    <xf numFmtId="0" fontId="12" fillId="4" borderId="53" xfId="9" applyFont="1" applyFill="1" applyBorder="1" applyAlignment="1">
      <alignment horizontal="center"/>
    </xf>
    <xf numFmtId="0" fontId="12" fillId="8" borderId="23" xfId="9" applyFont="1" applyFill="1" applyBorder="1" applyAlignment="1">
      <alignment horizontal="left" vertical="center"/>
    </xf>
    <xf numFmtId="0" fontId="12" fillId="8" borderId="0" xfId="9" applyFont="1" applyFill="1" applyAlignment="1">
      <alignment horizontal="left" vertical="center"/>
    </xf>
    <xf numFmtId="0" fontId="12" fillId="8" borderId="25" xfId="9" applyFont="1" applyFill="1" applyBorder="1" applyAlignment="1">
      <alignment horizontal="left" vertical="center"/>
    </xf>
    <xf numFmtId="0" fontId="64" fillId="4" borderId="18" xfId="9" applyFont="1" applyFill="1" applyBorder="1" applyAlignment="1">
      <alignment horizontal="center" vertical="center"/>
    </xf>
    <xf numFmtId="0" fontId="64" fillId="4" borderId="19" xfId="9" applyFont="1" applyFill="1" applyBorder="1" applyAlignment="1">
      <alignment horizontal="center" vertical="center"/>
    </xf>
    <xf numFmtId="0" fontId="64" fillId="4" borderId="21" xfId="9" applyFont="1" applyFill="1" applyBorder="1" applyAlignment="1">
      <alignment horizontal="center" vertical="center"/>
    </xf>
    <xf numFmtId="0" fontId="64" fillId="4" borderId="17" xfId="9" applyFont="1" applyFill="1" applyBorder="1" applyAlignment="1">
      <alignment horizontal="center" vertical="center"/>
    </xf>
    <xf numFmtId="0" fontId="64" fillId="4" borderId="17" xfId="9" applyFont="1" applyFill="1" applyBorder="1" applyAlignment="1">
      <alignment horizontal="center" vertical="center" wrapText="1"/>
    </xf>
    <xf numFmtId="0" fontId="36" fillId="2" borderId="27" xfId="9" applyFont="1" applyFill="1" applyBorder="1" applyAlignment="1">
      <alignment horizontal="center" vertical="center"/>
    </xf>
    <xf numFmtId="0" fontId="36" fillId="7" borderId="0" xfId="9" applyFont="1" applyFill="1" applyAlignment="1">
      <alignment horizontal="center" vertical="top" wrapText="1" readingOrder="1"/>
    </xf>
    <xf numFmtId="0" fontId="12" fillId="5" borderId="19" xfId="9" applyFont="1" applyFill="1" applyBorder="1" applyAlignment="1">
      <alignment horizontal="center"/>
    </xf>
    <xf numFmtId="0" fontId="23" fillId="0" borderId="0" xfId="9" applyFont="1" applyAlignment="1">
      <alignment horizontal="left"/>
    </xf>
    <xf numFmtId="3" fontId="12" fillId="4" borderId="29" xfId="9" applyNumberFormat="1" applyFont="1" applyFill="1" applyBorder="1" applyAlignment="1">
      <alignment horizontal="center" vertical="center"/>
    </xf>
    <xf numFmtId="3" fontId="12" fillId="4" borderId="29" xfId="9" applyNumberFormat="1" applyFont="1" applyFill="1" applyBorder="1" applyAlignment="1">
      <alignment horizontal="center" vertical="center" wrapText="1"/>
    </xf>
    <xf numFmtId="49" fontId="12" fillId="4" borderId="29" xfId="9" applyNumberFormat="1" applyFont="1" applyFill="1" applyBorder="1" applyAlignment="1">
      <alignment horizontal="center" vertical="center"/>
    </xf>
    <xf numFmtId="49" fontId="12" fillId="4" borderId="29" xfId="9" applyNumberFormat="1" applyFont="1" applyFill="1" applyBorder="1" applyAlignment="1">
      <alignment horizontal="center" vertical="center" wrapText="1"/>
    </xf>
    <xf numFmtId="0" fontId="72" fillId="7" borderId="0" xfId="9" applyFont="1" applyFill="1" applyAlignment="1">
      <alignment horizontal="center" vertical="center"/>
    </xf>
    <xf numFmtId="3" fontId="23" fillId="0" borderId="0" xfId="9" applyNumberFormat="1" applyFont="1" applyAlignment="1">
      <alignment horizontal="right" vertical="center"/>
    </xf>
    <xf numFmtId="0" fontId="12" fillId="4" borderId="29" xfId="9" applyFont="1" applyFill="1" applyBorder="1" applyAlignment="1">
      <alignment horizontal="center"/>
    </xf>
    <xf numFmtId="3" fontId="23" fillId="0" borderId="0" xfId="9" applyNumberFormat="1" applyFont="1" applyAlignment="1">
      <alignment horizontal="right"/>
    </xf>
    <xf numFmtId="3" fontId="23" fillId="0" borderId="0" xfId="9" applyNumberFormat="1" applyFont="1" applyAlignment="1">
      <alignment horizontal="center"/>
    </xf>
    <xf numFmtId="0" fontId="12" fillId="4" borderId="17" xfId="12" applyFont="1" applyFill="1" applyBorder="1" applyAlignment="1">
      <alignment horizontal="center" vertical="center"/>
    </xf>
    <xf numFmtId="0" fontId="12" fillId="4" borderId="43" xfId="12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 wrapText="1" readingOrder="1"/>
    </xf>
    <xf numFmtId="0" fontId="38" fillId="0" borderId="0" xfId="11" applyFont="1" applyAlignment="1">
      <alignment vertical="center" wrapText="1"/>
    </xf>
    <xf numFmtId="0" fontId="12" fillId="4" borderId="17" xfId="10" applyFont="1" applyFill="1" applyBorder="1" applyAlignment="1">
      <alignment horizontal="center" vertical="center"/>
    </xf>
    <xf numFmtId="0" fontId="36" fillId="7" borderId="0" xfId="10" applyFont="1" applyFill="1" applyAlignment="1">
      <alignment horizontal="center" vertical="center"/>
    </xf>
    <xf numFmtId="0" fontId="12" fillId="4" borderId="18" xfId="10" applyFont="1" applyFill="1" applyBorder="1" applyAlignment="1">
      <alignment horizontal="center" vertical="center"/>
    </xf>
    <xf numFmtId="0" fontId="12" fillId="4" borderId="37" xfId="10" applyFont="1" applyFill="1" applyBorder="1" applyAlignment="1">
      <alignment horizontal="center" vertical="center"/>
    </xf>
    <xf numFmtId="0" fontId="12" fillId="4" borderId="17" xfId="10" applyFont="1" applyFill="1" applyBorder="1" applyAlignment="1">
      <alignment horizontal="center" vertical="center" wrapText="1"/>
    </xf>
    <xf numFmtId="0" fontId="12" fillId="4" borderId="43" xfId="10" applyFont="1" applyFill="1" applyBorder="1" applyAlignment="1">
      <alignment horizontal="center" vertical="center" wrapText="1"/>
    </xf>
    <xf numFmtId="0" fontId="12" fillId="4" borderId="18" xfId="10" applyFont="1" applyFill="1" applyBorder="1" applyAlignment="1">
      <alignment horizontal="center" vertical="top" wrapText="1"/>
    </xf>
    <xf numFmtId="0" fontId="12" fillId="4" borderId="37" xfId="10" applyFont="1" applyFill="1" applyBorder="1" applyAlignment="1">
      <alignment horizontal="center" vertical="top" wrapText="1"/>
    </xf>
    <xf numFmtId="0" fontId="12" fillId="4" borderId="17" xfId="10" applyFont="1" applyFill="1" applyBorder="1" applyAlignment="1">
      <alignment horizontal="center" vertical="top" wrapText="1"/>
    </xf>
    <xf numFmtId="0" fontId="12" fillId="4" borderId="43" xfId="10" applyFont="1" applyFill="1" applyBorder="1" applyAlignment="1">
      <alignment horizontal="center" vertical="top" wrapText="1"/>
    </xf>
    <xf numFmtId="0" fontId="11" fillId="9" borderId="4" xfId="14" applyFont="1" applyFill="1" applyBorder="1" applyAlignment="1">
      <alignment horizontal="left" vertical="top" wrapText="1"/>
    </xf>
    <xf numFmtId="0" fontId="11" fillId="9" borderId="25" xfId="14" applyFont="1" applyFill="1" applyBorder="1" applyAlignment="1">
      <alignment horizontal="left" vertical="top"/>
    </xf>
    <xf numFmtId="0" fontId="11" fillId="9" borderId="25" xfId="14" applyFont="1" applyFill="1" applyBorder="1" applyAlignment="1">
      <alignment horizontal="left" vertical="top" wrapText="1"/>
    </xf>
    <xf numFmtId="0" fontId="11" fillId="9" borderId="19" xfId="14" applyFont="1" applyFill="1" applyBorder="1" applyAlignment="1">
      <alignment horizontal="left" vertical="top" wrapText="1"/>
    </xf>
    <xf numFmtId="0" fontId="11" fillId="9" borderId="19" xfId="14" applyFont="1" applyFill="1" applyBorder="1" applyAlignment="1">
      <alignment horizontal="left" vertical="top"/>
    </xf>
    <xf numFmtId="3" fontId="11" fillId="0" borderId="0" xfId="14" applyNumberFormat="1" applyFont="1" applyAlignment="1">
      <alignment horizontal="right"/>
    </xf>
    <xf numFmtId="0" fontId="36" fillId="7" borderId="27" xfId="14" applyFont="1" applyFill="1" applyBorder="1" applyAlignment="1">
      <alignment horizontal="center" vertical="center"/>
    </xf>
    <xf numFmtId="0" fontId="12" fillId="4" borderId="17" xfId="14" applyFont="1" applyFill="1" applyBorder="1" applyAlignment="1">
      <alignment horizontal="center" vertical="center"/>
    </xf>
    <xf numFmtId="0" fontId="12" fillId="4" borderId="43" xfId="14" applyFont="1" applyFill="1" applyBorder="1" applyAlignment="1">
      <alignment horizontal="center" vertical="center"/>
    </xf>
    <xf numFmtId="181" fontId="12" fillId="4" borderId="17" xfId="14" applyNumberFormat="1" applyFont="1" applyFill="1" applyBorder="1" applyAlignment="1">
      <alignment horizontal="center" vertical="center"/>
    </xf>
    <xf numFmtId="181" fontId="12" fillId="4" borderId="43" xfId="14" applyNumberFormat="1" applyFont="1" applyFill="1" applyBorder="1" applyAlignment="1">
      <alignment horizontal="center" vertical="center"/>
    </xf>
    <xf numFmtId="181" fontId="12" fillId="4" borderId="17" xfId="14" applyNumberFormat="1" applyFont="1" applyFill="1" applyBorder="1" applyAlignment="1">
      <alignment horizontal="center" vertical="top"/>
    </xf>
    <xf numFmtId="0" fontId="43" fillId="0" borderId="0" xfId="10" applyFont="1" applyAlignment="1">
      <alignment horizontal="right"/>
    </xf>
    <xf numFmtId="0" fontId="42" fillId="2" borderId="51" xfId="13" applyFont="1" applyFill="1" applyBorder="1" applyAlignment="1">
      <alignment horizontal="center" vertical="center" wrapText="1" readingOrder="1"/>
    </xf>
    <xf numFmtId="0" fontId="42" fillId="2" borderId="53" xfId="13" applyFont="1" applyFill="1" applyBorder="1" applyAlignment="1">
      <alignment horizontal="center" vertical="center" wrapText="1" readingOrder="1"/>
    </xf>
    <xf numFmtId="0" fontId="42" fillId="2" borderId="52" xfId="13" applyFont="1" applyFill="1" applyBorder="1" applyAlignment="1">
      <alignment horizontal="center" vertical="center" wrapText="1" readingOrder="1"/>
    </xf>
    <xf numFmtId="0" fontId="43" fillId="4" borderId="47" xfId="13" applyFont="1" applyFill="1" applyBorder="1" applyAlignment="1">
      <alignment horizontal="center" vertical="center"/>
    </xf>
    <xf numFmtId="0" fontId="43" fillId="4" borderId="3" xfId="13" applyFont="1" applyFill="1" applyBorder="1" applyAlignment="1">
      <alignment horizontal="center" vertical="center"/>
    </xf>
    <xf numFmtId="0" fontId="43" fillId="4" borderId="4" xfId="13" applyFont="1" applyFill="1" applyBorder="1" applyAlignment="1">
      <alignment horizontal="center" vertical="center"/>
    </xf>
    <xf numFmtId="0" fontId="43" fillId="4" borderId="5" xfId="13" applyFont="1" applyFill="1" applyBorder="1" applyAlignment="1">
      <alignment horizontal="center" vertical="center"/>
    </xf>
    <xf numFmtId="0" fontId="43" fillId="4" borderId="6" xfId="13" applyFont="1" applyFill="1" applyBorder="1" applyAlignment="1">
      <alignment horizontal="center" vertical="center"/>
    </xf>
    <xf numFmtId="0" fontId="43" fillId="4" borderId="8" xfId="13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 wrapText="1"/>
    </xf>
    <xf numFmtId="0" fontId="43" fillId="4" borderId="29" xfId="13" applyFont="1" applyFill="1" applyBorder="1" applyAlignment="1">
      <alignment horizontal="center"/>
    </xf>
    <xf numFmtId="0" fontId="43" fillId="4" borderId="2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/>
    </xf>
    <xf numFmtId="4" fontId="43" fillId="0" borderId="29" xfId="10" applyNumberFormat="1" applyFont="1" applyBorder="1" applyAlignment="1">
      <alignment horizontal="center" vertical="top"/>
    </xf>
    <xf numFmtId="3" fontId="40" fillId="0" borderId="29" xfId="0" applyNumberFormat="1" applyFont="1" applyBorder="1" applyAlignment="1">
      <alignment horizontal="center" vertical="top" wrapText="1"/>
    </xf>
    <xf numFmtId="3" fontId="43" fillId="0" borderId="29" xfId="0" applyNumberFormat="1" applyFont="1" applyBorder="1" applyAlignment="1">
      <alignment horizontal="center" vertical="center" wrapText="1"/>
    </xf>
    <xf numFmtId="3" fontId="43" fillId="0" borderId="29" xfId="0" applyNumberFormat="1" applyFont="1" applyBorder="1" applyAlignment="1">
      <alignment horizontal="center" vertical="top" wrapText="1"/>
    </xf>
    <xf numFmtId="4" fontId="43" fillId="0" borderId="51" xfId="10" applyNumberFormat="1" applyFont="1" applyBorder="1" applyAlignment="1">
      <alignment horizontal="center" vertical="top"/>
    </xf>
    <xf numFmtId="4" fontId="43" fillId="0" borderId="52" xfId="10" applyNumberFormat="1" applyFont="1" applyBorder="1" applyAlignment="1">
      <alignment horizontal="center" vertical="top"/>
    </xf>
    <xf numFmtId="3" fontId="43" fillId="0" borderId="29" xfId="10" applyNumberFormat="1" applyFont="1" applyBorder="1" applyAlignment="1">
      <alignment horizontal="center" vertical="top"/>
    </xf>
    <xf numFmtId="0" fontId="42" fillId="2" borderId="51" xfId="13" applyFont="1" applyFill="1" applyBorder="1" applyAlignment="1">
      <alignment horizontal="center"/>
    </xf>
    <xf numFmtId="0" fontId="42" fillId="2" borderId="53" xfId="13" applyFont="1" applyFill="1" applyBorder="1" applyAlignment="1">
      <alignment horizontal="center"/>
    </xf>
    <xf numFmtId="0" fontId="42" fillId="2" borderId="52" xfId="13" applyFont="1" applyFill="1" applyBorder="1" applyAlignment="1">
      <alignment horizontal="center"/>
    </xf>
    <xf numFmtId="0" fontId="42" fillId="2" borderId="29" xfId="13" applyFont="1" applyFill="1" applyBorder="1" applyAlignment="1">
      <alignment horizontal="center"/>
    </xf>
    <xf numFmtId="0" fontId="43" fillId="4" borderId="29" xfId="13" applyFont="1" applyFill="1" applyBorder="1" applyAlignment="1">
      <alignment horizontal="center" vertical="center"/>
    </xf>
    <xf numFmtId="0" fontId="43" fillId="4" borderId="29" xfId="13" applyFont="1" applyFill="1" applyBorder="1" applyAlignment="1">
      <alignment horizontal="center" vertical="top"/>
    </xf>
    <xf numFmtId="0" fontId="43" fillId="4" borderId="29" xfId="0" applyFont="1" applyFill="1" applyBorder="1" applyAlignment="1">
      <alignment horizontal="center" vertical="top"/>
    </xf>
    <xf numFmtId="0" fontId="42" fillId="2" borderId="51" xfId="10" applyFont="1" applyFill="1" applyBorder="1" applyAlignment="1">
      <alignment horizontal="center" vertical="center"/>
    </xf>
    <xf numFmtId="0" fontId="42" fillId="2" borderId="53" xfId="10" applyFont="1" applyFill="1" applyBorder="1" applyAlignment="1">
      <alignment horizontal="center" vertical="center"/>
    </xf>
    <xf numFmtId="0" fontId="42" fillId="2" borderId="52" xfId="10" applyFont="1" applyFill="1" applyBorder="1" applyAlignment="1">
      <alignment horizontal="center" vertical="center"/>
    </xf>
    <xf numFmtId="0" fontId="43" fillId="4" borderId="29" xfId="10" applyFont="1" applyFill="1" applyBorder="1" applyAlignment="1">
      <alignment horizontal="center" vertical="center"/>
    </xf>
    <xf numFmtId="0" fontId="43" fillId="4" borderId="29" xfId="10" applyFont="1" applyFill="1" applyBorder="1" applyAlignment="1">
      <alignment horizontal="center" vertical="center" wrapText="1"/>
    </xf>
    <xf numFmtId="4" fontId="43" fillId="0" borderId="37" xfId="10" applyNumberFormat="1" applyFont="1" applyBorder="1" applyAlignment="1">
      <alignment horizontal="center" vertical="top"/>
    </xf>
    <xf numFmtId="3" fontId="43" fillId="0" borderId="31" xfId="10" applyNumberFormat="1" applyFont="1" applyBorder="1" applyAlignment="1">
      <alignment horizontal="center" vertical="top"/>
    </xf>
    <xf numFmtId="3" fontId="43" fillId="0" borderId="2" xfId="10" applyNumberFormat="1" applyFont="1" applyBorder="1" applyAlignment="1">
      <alignment horizontal="center" vertical="top"/>
    </xf>
    <xf numFmtId="3" fontId="43" fillId="0" borderId="41" xfId="10" applyNumberFormat="1" applyFont="1" applyBorder="1" applyAlignment="1">
      <alignment horizontal="center" vertical="top"/>
    </xf>
    <xf numFmtId="3" fontId="43" fillId="0" borderId="32" xfId="10" applyNumberFormat="1" applyFont="1" applyBorder="1" applyAlignment="1">
      <alignment horizontal="center" vertical="top"/>
    </xf>
    <xf numFmtId="3" fontId="43" fillId="0" borderId="3" xfId="10" applyNumberFormat="1" applyFont="1" applyBorder="1" applyAlignment="1">
      <alignment horizontal="center" vertical="top"/>
    </xf>
    <xf numFmtId="0" fontId="42" fillId="2" borderId="29" xfId="10" applyFont="1" applyFill="1" applyBorder="1" applyAlignment="1">
      <alignment horizontal="center" vertical="center"/>
    </xf>
    <xf numFmtId="0" fontId="12" fillId="4" borderId="29" xfId="10" applyFont="1" applyFill="1" applyBorder="1" applyAlignment="1">
      <alignment horizontal="center" vertical="center"/>
    </xf>
    <xf numFmtId="0" fontId="12" fillId="4" borderId="51" xfId="10" applyFont="1" applyFill="1" applyBorder="1" applyAlignment="1">
      <alignment horizontal="center" vertical="center"/>
    </xf>
    <xf numFmtId="0" fontId="12" fillId="4" borderId="53" xfId="10" applyFont="1" applyFill="1" applyBorder="1" applyAlignment="1">
      <alignment horizontal="center" vertical="center"/>
    </xf>
    <xf numFmtId="0" fontId="12" fillId="4" borderId="52" xfId="10" applyFont="1" applyFill="1" applyBorder="1" applyAlignment="1">
      <alignment horizontal="center" vertical="center"/>
    </xf>
    <xf numFmtId="0" fontId="11" fillId="0" borderId="0" xfId="10" applyFont="1" applyAlignment="1">
      <alignment horizontal="right"/>
    </xf>
    <xf numFmtId="0" fontId="11" fillId="0" borderId="2" xfId="10" applyFont="1" applyBorder="1" applyAlignment="1">
      <alignment horizontal="right" wrapText="1"/>
    </xf>
    <xf numFmtId="0" fontId="36" fillId="7" borderId="0" xfId="16" applyFont="1" applyFill="1" applyAlignment="1">
      <alignment horizontal="center" vertical="center" wrapText="1"/>
    </xf>
    <xf numFmtId="0" fontId="12" fillId="2" borderId="18" xfId="16" applyFont="1" applyFill="1" applyBorder="1" applyAlignment="1">
      <alignment horizontal="center" vertical="center"/>
    </xf>
    <xf numFmtId="0" fontId="12" fillId="2" borderId="19" xfId="16" applyFont="1" applyFill="1" applyBorder="1" applyAlignment="1">
      <alignment horizontal="center" vertical="center"/>
    </xf>
    <xf numFmtId="0" fontId="12" fillId="2" borderId="37" xfId="16" applyFont="1" applyFill="1" applyBorder="1" applyAlignment="1">
      <alignment horizontal="center" vertical="center"/>
    </xf>
    <xf numFmtId="0" fontId="12" fillId="2" borderId="45" xfId="16" applyFont="1" applyFill="1" applyBorder="1" applyAlignment="1">
      <alignment horizontal="center" vertical="center"/>
    </xf>
    <xf numFmtId="0" fontId="12" fillId="2" borderId="17" xfId="16" applyFont="1" applyFill="1" applyBorder="1" applyAlignment="1">
      <alignment horizontal="center" vertical="center"/>
    </xf>
    <xf numFmtId="0" fontId="12" fillId="2" borderId="43" xfId="16" applyFont="1" applyFill="1" applyBorder="1" applyAlignment="1">
      <alignment horizontal="center" vertical="center"/>
    </xf>
    <xf numFmtId="0" fontId="12" fillId="2" borderId="29" xfId="16" applyFont="1" applyFill="1" applyBorder="1" applyAlignment="1">
      <alignment horizontal="center" vertical="center"/>
    </xf>
    <xf numFmtId="0" fontId="12" fillId="2" borderId="21" xfId="16" applyFont="1" applyFill="1" applyBorder="1" applyAlignment="1">
      <alignment horizontal="center" vertical="center"/>
    </xf>
    <xf numFmtId="0" fontId="12" fillId="2" borderId="21" xfId="16" applyFont="1" applyFill="1" applyBorder="1" applyAlignment="1">
      <alignment horizontal="center" vertical="top" wrapText="1"/>
    </xf>
    <xf numFmtId="0" fontId="12" fillId="2" borderId="43" xfId="16" applyFont="1" applyFill="1" applyBorder="1" applyAlignment="1">
      <alignment horizontal="center" vertical="top" wrapText="1"/>
    </xf>
    <xf numFmtId="0" fontId="82" fillId="7" borderId="0" xfId="6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 readingOrder="1"/>
    </xf>
    <xf numFmtId="0" fontId="37" fillId="2" borderId="86" xfId="0" applyFont="1" applyFill="1" applyBorder="1" applyAlignment="1">
      <alignment horizontal="center" vertical="center" readingOrder="1"/>
    </xf>
    <xf numFmtId="0" fontId="37" fillId="2" borderId="16" xfId="0" applyFont="1" applyFill="1" applyBorder="1" applyAlignment="1">
      <alignment horizontal="center" vertical="center" readingOrder="1"/>
    </xf>
    <xf numFmtId="0" fontId="8" fillId="7" borderId="0" xfId="0" applyFont="1" applyFill="1" applyAlignment="1">
      <alignment horizontal="center" vertical="center"/>
    </xf>
    <xf numFmtId="0" fontId="12" fillId="4" borderId="8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/>
    </xf>
    <xf numFmtId="0" fontId="17" fillId="7" borderId="0" xfId="0" applyFont="1" applyFill="1" applyAlignment="1">
      <alignment horizontal="center" vertical="center" readingOrder="1"/>
    </xf>
    <xf numFmtId="0" fontId="17" fillId="2" borderId="0" xfId="0" applyFont="1" applyFill="1" applyAlignment="1">
      <alignment horizontal="center" vertical="center"/>
    </xf>
    <xf numFmtId="2" fontId="85" fillId="26" borderId="86" xfId="0" applyNumberFormat="1" applyFont="1" applyFill="1" applyBorder="1" applyAlignment="1">
      <alignment horizontal="center" vertical="center" wrapText="1" readingOrder="1"/>
    </xf>
    <xf numFmtId="2" fontId="85" fillId="26" borderId="16" xfId="0" applyNumberFormat="1" applyFont="1" applyFill="1" applyBorder="1" applyAlignment="1">
      <alignment horizontal="center" vertical="center" wrapText="1" readingOrder="1"/>
    </xf>
    <xf numFmtId="0" fontId="87" fillId="0" borderId="0" xfId="17" applyFont="1" applyAlignment="1" applyProtection="1">
      <alignment horizontal="center" vertical="top" wrapText="1" readingOrder="1"/>
      <protection locked="0"/>
    </xf>
    <xf numFmtId="0" fontId="11" fillId="0" borderId="0" xfId="17" applyFont="1" applyAlignment="1" applyProtection="1">
      <alignment vertical="top" wrapText="1"/>
      <protection locked="0"/>
    </xf>
    <xf numFmtId="0" fontId="37" fillId="27" borderId="0" xfId="17" applyFont="1" applyFill="1" applyAlignment="1" applyProtection="1">
      <alignment horizontal="center" vertical="top" wrapText="1" readingOrder="1"/>
      <protection locked="0"/>
    </xf>
    <xf numFmtId="0" fontId="86" fillId="2" borderId="0" xfId="17" applyFont="1" applyFill="1" applyAlignment="1" applyProtection="1">
      <alignment vertical="top" wrapText="1"/>
      <protection locked="0"/>
    </xf>
    <xf numFmtId="186" fontId="37" fillId="27" borderId="0" xfId="17" applyNumberFormat="1" applyFont="1" applyFill="1" applyAlignment="1" applyProtection="1">
      <alignment horizontal="right" vertical="top" wrapText="1" readingOrder="1"/>
      <protection locked="0"/>
    </xf>
    <xf numFmtId="186" fontId="86" fillId="2" borderId="0" xfId="17" applyNumberFormat="1" applyFont="1" applyFill="1" applyAlignment="1" applyProtection="1">
      <alignment vertical="top" wrapText="1"/>
      <protection locked="0"/>
    </xf>
    <xf numFmtId="0" fontId="88" fillId="0" borderId="0" xfId="17" applyFont="1" applyAlignment="1" applyProtection="1">
      <alignment horizontal="right" vertical="top" wrapText="1" readingOrder="1"/>
      <protection locked="0"/>
    </xf>
    <xf numFmtId="0" fontId="8" fillId="7" borderId="0" xfId="0" applyFont="1" applyFill="1" applyAlignment="1">
      <alignment horizontal="center"/>
    </xf>
    <xf numFmtId="0" fontId="85" fillId="26" borderId="29" xfId="0" applyFont="1" applyFill="1" applyBorder="1" applyAlignment="1">
      <alignment horizontal="center" vertical="top" wrapText="1" readingOrder="1"/>
    </xf>
    <xf numFmtId="0" fontId="17" fillId="7" borderId="0" xfId="0" applyFont="1" applyFill="1" applyAlignment="1">
      <alignment horizontal="center"/>
    </xf>
    <xf numFmtId="0" fontId="62" fillId="0" borderId="15" xfId="0" applyFont="1" applyBorder="1" applyAlignment="1">
      <alignment horizontal="center" vertical="center" wrapText="1" readingOrder="1"/>
    </xf>
    <xf numFmtId="0" fontId="62" fillId="0" borderId="88" xfId="0" applyFont="1" applyBorder="1" applyAlignment="1">
      <alignment horizontal="center" vertical="center" wrapText="1" readingOrder="1"/>
    </xf>
    <xf numFmtId="0" fontId="62" fillId="0" borderId="89" xfId="0" applyFont="1" applyBorder="1" applyAlignment="1">
      <alignment horizontal="center" vertical="center" wrapText="1" readingOrder="1"/>
    </xf>
    <xf numFmtId="0" fontId="39" fillId="7" borderId="0" xfId="0" applyFont="1" applyFill="1" applyAlignment="1">
      <alignment horizontal="center"/>
    </xf>
    <xf numFmtId="0" fontId="95" fillId="0" borderId="0" xfId="17" applyFont="1" applyAlignment="1" applyProtection="1">
      <alignment horizontal="right" vertical="top" wrapText="1" readingOrder="1"/>
      <protection locked="0"/>
    </xf>
    <xf numFmtId="0" fontId="8" fillId="7" borderId="0" xfId="17" applyFont="1" applyFill="1" applyAlignment="1" applyProtection="1">
      <alignment horizontal="center" vertical="top" wrapText="1" readingOrder="1"/>
      <protection locked="0"/>
    </xf>
    <xf numFmtId="0" fontId="89" fillId="28" borderId="29" xfId="17" applyFont="1" applyFill="1" applyBorder="1" applyAlignment="1" applyProtection="1">
      <alignment horizontal="center" vertical="center" wrapText="1" readingOrder="1"/>
      <protection locked="0"/>
    </xf>
    <xf numFmtId="0" fontId="90" fillId="28" borderId="29" xfId="17" applyFont="1" applyFill="1" applyBorder="1" applyAlignment="1" applyProtection="1">
      <alignment vertical="top" wrapText="1"/>
      <protection locked="0"/>
    </xf>
    <xf numFmtId="0" fontId="89" fillId="28" borderId="29" xfId="17" applyFont="1" applyFill="1" applyBorder="1" applyAlignment="1" applyProtection="1">
      <alignment horizontal="center" vertical="top" wrapText="1" readingOrder="1"/>
      <protection locked="0"/>
    </xf>
    <xf numFmtId="0" fontId="90" fillId="4" borderId="29" xfId="17" applyFont="1" applyFill="1" applyBorder="1" applyAlignment="1" applyProtection="1">
      <alignment vertical="top" wrapText="1"/>
      <protection locked="0"/>
    </xf>
    <xf numFmtId="0" fontId="88" fillId="0" borderId="2" xfId="17" applyFont="1" applyBorder="1" applyAlignment="1" applyProtection="1">
      <alignment horizontal="right" vertical="top" wrapText="1" readingOrder="1"/>
      <protection locked="0"/>
    </xf>
    <xf numFmtId="0" fontId="8" fillId="7" borderId="0" xfId="17" applyFont="1" applyFill="1" applyAlignment="1" applyProtection="1">
      <alignment horizontal="center" vertical="center" wrapText="1" readingOrder="1"/>
      <protection locked="0"/>
    </xf>
    <xf numFmtId="0" fontId="60" fillId="28" borderId="29" xfId="17" applyFont="1" applyFill="1" applyBorder="1" applyAlignment="1" applyProtection="1">
      <alignment horizontal="center" vertical="center" wrapText="1" readingOrder="1"/>
      <protection locked="0"/>
    </xf>
    <xf numFmtId="0" fontId="20" fillId="28" borderId="29" xfId="17" applyFont="1" applyFill="1" applyBorder="1" applyAlignment="1" applyProtection="1">
      <alignment vertical="top" wrapText="1"/>
      <protection locked="0"/>
    </xf>
    <xf numFmtId="0" fontId="60" fillId="28" borderId="29" xfId="17" applyFont="1" applyFill="1" applyBorder="1" applyAlignment="1" applyProtection="1">
      <alignment horizontal="center" vertical="top" wrapText="1" readingOrder="1"/>
      <protection locked="0"/>
    </xf>
    <xf numFmtId="0" fontId="20" fillId="4" borderId="29" xfId="17" applyFont="1" applyFill="1" applyBorder="1" applyAlignment="1" applyProtection="1">
      <alignment vertical="top" wrapText="1"/>
      <protection locked="0"/>
    </xf>
    <xf numFmtId="0" fontId="60" fillId="28" borderId="51" xfId="17" applyFont="1" applyFill="1" applyBorder="1" applyAlignment="1" applyProtection="1">
      <alignment horizontal="center" vertical="top" wrapText="1" readingOrder="1"/>
      <protection locked="0"/>
    </xf>
    <xf numFmtId="0" fontId="60" fillId="28" borderId="53" xfId="17" applyFont="1" applyFill="1" applyBorder="1" applyAlignment="1" applyProtection="1">
      <alignment horizontal="center" vertical="top" wrapText="1" readingOrder="1"/>
      <protection locked="0"/>
    </xf>
    <xf numFmtId="0" fontId="60" fillId="28" borderId="52" xfId="17" applyFont="1" applyFill="1" applyBorder="1" applyAlignment="1" applyProtection="1">
      <alignment horizontal="center" vertical="top" wrapText="1" readingOrder="1"/>
      <protection locked="0"/>
    </xf>
    <xf numFmtId="0" fontId="96" fillId="7" borderId="0" xfId="0" applyFont="1" applyFill="1" applyAlignment="1">
      <alignment horizontal="center" vertical="center"/>
    </xf>
    <xf numFmtId="0" fontId="85" fillId="4" borderId="29" xfId="0" applyFont="1" applyFill="1" applyBorder="1" applyAlignment="1">
      <alignment horizontal="center" vertical="center" readingOrder="1"/>
    </xf>
    <xf numFmtId="0" fontId="85" fillId="4" borderId="29" xfId="0" applyFont="1" applyFill="1" applyBorder="1" applyAlignment="1">
      <alignment horizontal="center" vertical="top" readingOrder="1"/>
    </xf>
    <xf numFmtId="0" fontId="97" fillId="8" borderId="0" xfId="0" applyFont="1" applyFill="1" applyAlignment="1">
      <alignment horizontal="left" vertical="top"/>
    </xf>
    <xf numFmtId="0" fontId="20" fillId="0" borderId="0" xfId="17" applyFont="1"/>
    <xf numFmtId="0" fontId="20" fillId="28" borderId="29" xfId="17" applyFont="1" applyFill="1" applyBorder="1" applyAlignment="1" applyProtection="1">
      <alignment horizontal="center" vertical="top" wrapText="1"/>
      <protection locked="0"/>
    </xf>
    <xf numFmtId="180" fontId="60" fillId="28" borderId="86" xfId="17" applyNumberFormat="1" applyFont="1" applyFill="1" applyBorder="1" applyAlignment="1" applyProtection="1">
      <alignment horizontal="center" vertical="center" wrapText="1" readingOrder="1"/>
      <protection locked="0"/>
    </xf>
    <xf numFmtId="180" fontId="60" fillId="28" borderId="16" xfId="17" applyNumberFormat="1" applyFont="1" applyFill="1" applyBorder="1" applyAlignment="1" applyProtection="1">
      <alignment horizontal="center" vertical="center" wrapText="1" readingOrder="1"/>
      <protection locked="0"/>
    </xf>
    <xf numFmtId="0" fontId="98" fillId="28" borderId="86" xfId="0" applyFont="1" applyFill="1" applyBorder="1" applyAlignment="1" applyProtection="1">
      <alignment horizontal="center" vertical="center" wrapText="1" readingOrder="1"/>
      <protection locked="0"/>
    </xf>
    <xf numFmtId="0" fontId="98" fillId="28" borderId="16" xfId="0" applyFont="1" applyFill="1" applyBorder="1" applyAlignment="1" applyProtection="1">
      <alignment horizontal="center" vertical="center" wrapText="1" readingOrder="1"/>
      <protection locked="0"/>
    </xf>
    <xf numFmtId="187" fontId="98" fillId="28" borderId="86" xfId="0" applyNumberFormat="1" applyFont="1" applyFill="1" applyBorder="1" applyAlignment="1" applyProtection="1">
      <alignment horizontal="center" vertical="center" wrapText="1" readingOrder="1"/>
      <protection locked="0"/>
    </xf>
    <xf numFmtId="187" fontId="98" fillId="28" borderId="16" xfId="0" applyNumberFormat="1" applyFont="1" applyFill="1" applyBorder="1" applyAlignment="1" applyProtection="1">
      <alignment horizontal="center" vertical="center" wrapText="1" readingOrder="1"/>
      <protection locked="0"/>
    </xf>
    <xf numFmtId="0" fontId="20" fillId="9" borderId="2" xfId="0" applyFont="1" applyFill="1" applyBorder="1" applyAlignment="1" applyProtection="1">
      <alignment horizontal="right" vertical="top" wrapText="1" readingOrder="1"/>
      <protection locked="0"/>
    </xf>
    <xf numFmtId="0" fontId="8" fillId="7" borderId="86" xfId="0" applyFont="1" applyFill="1" applyBorder="1" applyAlignment="1" applyProtection="1">
      <alignment horizontal="center" vertical="center" wrapText="1" readingOrder="1"/>
      <protection locked="0"/>
    </xf>
    <xf numFmtId="0" fontId="98" fillId="28" borderId="29" xfId="0" applyFont="1" applyFill="1" applyBorder="1" applyAlignment="1" applyProtection="1">
      <alignment horizontal="center" vertical="center" wrapText="1" readingOrder="1"/>
      <protection locked="0"/>
    </xf>
    <xf numFmtId="0" fontId="79" fillId="28" borderId="29" xfId="0" applyFont="1" applyFill="1" applyBorder="1" applyAlignment="1" applyProtection="1">
      <alignment vertical="top" wrapText="1"/>
      <protection locked="0"/>
    </xf>
    <xf numFmtId="0" fontId="98" fillId="28" borderId="29" xfId="0" applyFont="1" applyFill="1" applyBorder="1" applyAlignment="1" applyProtection="1">
      <alignment horizontal="center" vertical="top" wrapText="1" readingOrder="1"/>
      <protection locked="0"/>
    </xf>
    <xf numFmtId="0" fontId="79" fillId="4" borderId="29" xfId="0" applyFont="1" applyFill="1" applyBorder="1" applyAlignment="1" applyProtection="1">
      <alignment vertical="top" wrapText="1"/>
      <protection locked="0"/>
    </xf>
    <xf numFmtId="0" fontId="8" fillId="7" borderId="0" xfId="18" applyFont="1" applyFill="1" applyAlignment="1" applyProtection="1">
      <alignment horizontal="center" vertical="top" wrapText="1" readingOrder="1"/>
      <protection locked="0"/>
    </xf>
    <xf numFmtId="0" fontId="99" fillId="28" borderId="29" xfId="18" applyFont="1" applyFill="1" applyBorder="1" applyAlignment="1" applyProtection="1">
      <alignment horizontal="center" vertical="center" wrapText="1" readingOrder="1"/>
      <protection locked="0"/>
    </xf>
    <xf numFmtId="0" fontId="99" fillId="28" borderId="29" xfId="18" applyFont="1" applyFill="1" applyBorder="1" applyAlignment="1" applyProtection="1">
      <alignment horizontal="center" vertical="top" wrapText="1" readingOrder="1"/>
      <protection locked="0"/>
    </xf>
    <xf numFmtId="0" fontId="88" fillId="0" borderId="2" xfId="17" applyFont="1" applyBorder="1" applyAlignment="1" applyProtection="1">
      <alignment horizontal="center" vertical="top" wrapText="1" readingOrder="1"/>
      <protection locked="0"/>
    </xf>
    <xf numFmtId="0" fontId="60" fillId="28" borderId="17" xfId="17" applyFont="1" applyFill="1" applyBorder="1" applyAlignment="1" applyProtection="1">
      <alignment horizontal="center" vertical="center" wrapText="1" readingOrder="1"/>
      <protection locked="0"/>
    </xf>
    <xf numFmtId="0" fontId="20" fillId="28" borderId="17" xfId="17" applyFont="1" applyFill="1" applyBorder="1" applyAlignment="1" applyProtection="1">
      <alignment vertical="top" wrapText="1"/>
      <protection locked="0"/>
    </xf>
    <xf numFmtId="0" fontId="20" fillId="28" borderId="18" xfId="17" applyFont="1" applyFill="1" applyBorder="1" applyAlignment="1" applyProtection="1">
      <alignment vertical="top" wrapText="1"/>
      <protection locked="0"/>
    </xf>
    <xf numFmtId="0" fontId="98" fillId="28" borderId="17" xfId="17" applyFont="1" applyFill="1" applyBorder="1" applyAlignment="1" applyProtection="1">
      <alignment horizontal="center" vertical="center" wrapText="1" readingOrder="1"/>
      <protection locked="0"/>
    </xf>
    <xf numFmtId="0" fontId="79" fillId="28" borderId="17" xfId="17" applyFont="1" applyFill="1" applyBorder="1" applyAlignment="1" applyProtection="1">
      <alignment horizontal="center" vertical="top" wrapText="1"/>
      <protection locked="0"/>
    </xf>
    <xf numFmtId="0" fontId="79" fillId="28" borderId="18" xfId="17" applyFont="1" applyFill="1" applyBorder="1" applyAlignment="1" applyProtection="1">
      <alignment horizontal="center" vertical="top" wrapText="1"/>
      <protection locked="0"/>
    </xf>
    <xf numFmtId="0" fontId="98" fillId="28" borderId="45" xfId="17" applyFont="1" applyFill="1" applyBorder="1" applyAlignment="1" applyProtection="1">
      <alignment horizontal="center" vertical="center" wrapText="1" readingOrder="1"/>
      <protection locked="0"/>
    </xf>
    <xf numFmtId="0" fontId="98" fillId="28" borderId="18" xfId="17" applyFont="1" applyFill="1" applyBorder="1" applyAlignment="1" applyProtection="1">
      <alignment horizontal="center" vertical="center" wrapText="1" readingOrder="1"/>
      <protection locked="0"/>
    </xf>
    <xf numFmtId="0" fontId="80" fillId="28" borderId="29" xfId="17" applyFont="1" applyFill="1" applyBorder="1" applyAlignment="1" applyProtection="1">
      <alignment horizontal="center" vertical="top" wrapText="1" readingOrder="1"/>
      <protection locked="0"/>
    </xf>
    <xf numFmtId="0" fontId="80" fillId="28" borderId="26" xfId="17" applyFont="1" applyFill="1" applyBorder="1" applyAlignment="1" applyProtection="1">
      <alignment horizontal="center" vertical="top" wrapText="1" readingOrder="1"/>
      <protection locked="0"/>
    </xf>
    <xf numFmtId="0" fontId="80" fillId="28" borderId="27" xfId="17" applyFont="1" applyFill="1" applyBorder="1" applyAlignment="1" applyProtection="1">
      <alignment horizontal="center" vertical="top" wrapText="1" readingOrder="1"/>
      <protection locked="0"/>
    </xf>
    <xf numFmtId="0" fontId="80" fillId="28" borderId="50" xfId="17" applyFont="1" applyFill="1" applyBorder="1" applyAlignment="1" applyProtection="1">
      <alignment horizontal="center" vertical="top" wrapText="1" readingOrder="1"/>
      <protection locked="0"/>
    </xf>
    <xf numFmtId="0" fontId="98" fillId="28" borderId="21" xfId="17" applyFont="1" applyFill="1" applyBorder="1" applyAlignment="1" applyProtection="1">
      <alignment horizontal="center" vertical="top" wrapText="1" readingOrder="1"/>
      <protection locked="0"/>
    </xf>
    <xf numFmtId="0" fontId="79" fillId="4" borderId="21" xfId="17" applyFont="1" applyFill="1" applyBorder="1" applyAlignment="1" applyProtection="1">
      <alignment horizontal="center" vertical="top" wrapText="1"/>
      <protection locked="0"/>
    </xf>
    <xf numFmtId="0" fontId="80" fillId="28" borderId="21" xfId="17" applyFont="1" applyFill="1" applyBorder="1" applyAlignment="1" applyProtection="1">
      <alignment horizontal="center" vertical="top" wrapText="1" readingOrder="1"/>
      <protection locked="0"/>
    </xf>
    <xf numFmtId="0" fontId="8" fillId="7" borderId="0" xfId="17" applyFont="1" applyFill="1" applyAlignment="1">
      <alignment horizontal="center" vertical="center"/>
    </xf>
    <xf numFmtId="0" fontId="93" fillId="28" borderId="29" xfId="17" applyFont="1" applyFill="1" applyBorder="1" applyAlignment="1" applyProtection="1">
      <alignment horizontal="center" vertical="center" wrapText="1" readingOrder="1"/>
      <protection locked="0"/>
    </xf>
    <xf numFmtId="0" fontId="93" fillId="28" borderId="29" xfId="17" applyFont="1" applyFill="1" applyBorder="1" applyAlignment="1" applyProtection="1">
      <alignment horizontal="center" vertical="top" wrapText="1" readingOrder="1"/>
      <protection locked="0"/>
    </xf>
    <xf numFmtId="0" fontId="20" fillId="4" borderId="29" xfId="17" applyFont="1" applyFill="1" applyBorder="1" applyAlignment="1" applyProtection="1">
      <alignment vertical="center" wrapText="1"/>
      <protection locked="0"/>
    </xf>
    <xf numFmtId="0" fontId="93" fillId="28" borderId="17" xfId="17" applyFont="1" applyFill="1" applyBorder="1" applyAlignment="1" applyProtection="1">
      <alignment horizontal="center" vertical="center" wrapText="1" readingOrder="1"/>
      <protection locked="0"/>
    </xf>
    <xf numFmtId="0" fontId="93" fillId="28" borderId="17" xfId="17" applyFont="1" applyFill="1" applyBorder="1" applyAlignment="1" applyProtection="1">
      <alignment horizontal="center" vertical="top" wrapText="1" readingOrder="1"/>
      <protection locked="0"/>
    </xf>
    <xf numFmtId="0" fontId="20" fillId="0" borderId="0" xfId="17" applyFont="1" applyAlignment="1">
      <alignment horizontal="right"/>
    </xf>
    <xf numFmtId="0" fontId="60" fillId="28" borderId="86" xfId="17" applyFont="1" applyFill="1" applyBorder="1" applyAlignment="1" applyProtection="1">
      <alignment horizontal="center" vertical="center" wrapText="1" readingOrder="1"/>
      <protection locked="0"/>
    </xf>
    <xf numFmtId="0" fontId="60" fillId="28" borderId="15" xfId="17" applyFont="1" applyFill="1" applyBorder="1" applyAlignment="1" applyProtection="1">
      <alignment horizontal="center" vertical="center" wrapText="1" readingOrder="1"/>
      <protection locked="0"/>
    </xf>
    <xf numFmtId="0" fontId="60" fillId="28" borderId="16" xfId="17" applyFont="1" applyFill="1" applyBorder="1" applyAlignment="1" applyProtection="1">
      <alignment horizontal="center" vertical="center" wrapText="1" readingOrder="1"/>
      <protection locked="0"/>
    </xf>
    <xf numFmtId="0" fontId="88" fillId="0" borderId="15" xfId="17" applyFont="1" applyBorder="1" applyAlignment="1" applyProtection="1">
      <alignment horizontal="left" vertical="top" wrapText="1" readingOrder="1"/>
      <protection locked="0"/>
    </xf>
    <xf numFmtId="0" fontId="88" fillId="0" borderId="15" xfId="17" applyFont="1" applyBorder="1" applyAlignment="1" applyProtection="1">
      <alignment horizontal="left" vertical="top" readingOrder="1"/>
      <protection locked="0"/>
    </xf>
    <xf numFmtId="0" fontId="88" fillId="0" borderId="15" xfId="17" applyFont="1" applyBorder="1" applyAlignment="1" applyProtection="1">
      <alignment horizontal="right" vertical="top" wrapText="1" readingOrder="1"/>
      <protection locked="0"/>
    </xf>
    <xf numFmtId="0" fontId="88" fillId="0" borderId="88" xfId="17" applyFont="1" applyBorder="1" applyAlignment="1" applyProtection="1">
      <alignment horizontal="right" vertical="top" wrapText="1" readingOrder="1"/>
      <protection locked="0"/>
    </xf>
    <xf numFmtId="0" fontId="20" fillId="0" borderId="0" xfId="17" applyFont="1" applyAlignment="1">
      <alignment horizontal="right" vertical="center"/>
    </xf>
    <xf numFmtId="0" fontId="17" fillId="7" borderId="0" xfId="17" applyFont="1" applyFill="1" applyAlignment="1" applyProtection="1">
      <alignment horizontal="center" vertical="center" wrapText="1" readingOrder="1"/>
      <protection locked="0"/>
    </xf>
    <xf numFmtId="0" fontId="20" fillId="9" borderId="0" xfId="17" applyFont="1" applyFill="1" applyAlignment="1" applyProtection="1">
      <alignment vertical="top" wrapText="1"/>
      <protection locked="0"/>
    </xf>
    <xf numFmtId="0" fontId="88" fillId="0" borderId="0" xfId="17" applyFont="1" applyAlignment="1" applyProtection="1">
      <alignment horizontal="right" vertical="center" wrapText="1" readingOrder="1"/>
      <protection locked="0"/>
    </xf>
    <xf numFmtId="0" fontId="93" fillId="28" borderId="51" xfId="17" applyFont="1" applyFill="1" applyBorder="1" applyAlignment="1" applyProtection="1">
      <alignment horizontal="center" vertical="top" wrapText="1" readingOrder="1"/>
      <protection locked="0"/>
    </xf>
    <xf numFmtId="0" fontId="93" fillId="28" borderId="52" xfId="17" applyFont="1" applyFill="1" applyBorder="1" applyAlignment="1" applyProtection="1">
      <alignment horizontal="center" vertical="top" wrapText="1" readingOrder="1"/>
      <protection locked="0"/>
    </xf>
    <xf numFmtId="0" fontId="60" fillId="4" borderId="29" xfId="17" applyFont="1" applyFill="1" applyBorder="1" applyAlignment="1" applyProtection="1">
      <alignment vertical="top" wrapText="1"/>
      <protection locked="0"/>
    </xf>
    <xf numFmtId="0" fontId="60" fillId="4" borderId="29" xfId="17" applyFont="1" applyFill="1" applyBorder="1" applyAlignment="1" applyProtection="1">
      <alignment horizontal="center" vertical="top" wrapText="1"/>
      <protection locked="0"/>
    </xf>
    <xf numFmtId="0" fontId="39" fillId="7" borderId="0" xfId="17" applyFont="1" applyFill="1" applyAlignment="1" applyProtection="1">
      <alignment horizontal="center" vertical="center" wrapText="1" readingOrder="1"/>
      <protection locked="0"/>
    </xf>
    <xf numFmtId="0" fontId="79" fillId="0" borderId="0" xfId="17" applyFont="1" applyAlignment="1" applyProtection="1">
      <alignment vertical="top" wrapText="1"/>
      <protection locked="0"/>
    </xf>
    <xf numFmtId="0" fontId="98" fillId="28" borderId="29" xfId="17" applyFont="1" applyFill="1" applyBorder="1" applyAlignment="1" applyProtection="1">
      <alignment horizontal="center" vertical="center" wrapText="1" readingOrder="1"/>
      <protection locked="0"/>
    </xf>
    <xf numFmtId="0" fontId="98" fillId="28" borderId="29" xfId="17" applyFont="1" applyFill="1" applyBorder="1" applyAlignment="1" applyProtection="1">
      <alignment horizontal="center" vertical="top" wrapText="1" readingOrder="1"/>
      <protection locked="0"/>
    </xf>
    <xf numFmtId="0" fontId="79" fillId="4" borderId="29" xfId="17" applyFont="1" applyFill="1" applyBorder="1" applyAlignment="1" applyProtection="1">
      <alignment vertical="top" wrapText="1"/>
      <protection locked="0"/>
    </xf>
    <xf numFmtId="0" fontId="93" fillId="28" borderId="29" xfId="17" applyFont="1" applyFill="1" applyBorder="1" applyAlignment="1" applyProtection="1">
      <alignment horizontal="center" vertical="center" readingOrder="1"/>
      <protection locked="0"/>
    </xf>
    <xf numFmtId="0" fontId="20" fillId="28" borderId="29" xfId="17" applyFont="1" applyFill="1" applyBorder="1" applyAlignment="1" applyProtection="1">
      <alignment horizontal="center" vertical="top"/>
      <protection locked="0"/>
    </xf>
    <xf numFmtId="0" fontId="18" fillId="0" borderId="0" xfId="21" applyFont="1" applyAlignment="1">
      <alignment horizontal="center" vertical="center"/>
    </xf>
    <xf numFmtId="0" fontId="8" fillId="7" borderId="0" xfId="21" applyFont="1" applyFill="1" applyAlignment="1">
      <alignment horizontal="center"/>
    </xf>
    <xf numFmtId="0" fontId="8" fillId="7" borderId="0" xfId="21" applyFont="1" applyFill="1" applyAlignment="1">
      <alignment horizontal="center" vertical="center"/>
    </xf>
    <xf numFmtId="0" fontId="96" fillId="7" borderId="0" xfId="21" applyFont="1" applyFill="1" applyAlignment="1">
      <alignment horizontal="center" vertical="center"/>
    </xf>
    <xf numFmtId="0" fontId="105" fillId="4" borderId="29" xfId="21" applyFont="1" applyFill="1" applyBorder="1" applyAlignment="1">
      <alignment horizontal="center" vertical="center"/>
    </xf>
    <xf numFmtId="0" fontId="105" fillId="4" borderId="29" xfId="21" applyFont="1" applyFill="1" applyBorder="1" applyAlignment="1">
      <alignment horizontal="center"/>
    </xf>
    <xf numFmtId="0" fontId="105" fillId="4" borderId="51" xfId="21" applyFont="1" applyFill="1" applyBorder="1" applyAlignment="1">
      <alignment horizontal="center"/>
    </xf>
    <xf numFmtId="0" fontId="105" fillId="4" borderId="86" xfId="21" applyFont="1" applyFill="1" applyBorder="1" applyAlignment="1">
      <alignment horizontal="center" vertical="center"/>
    </xf>
    <xf numFmtId="0" fontId="105" fillId="4" borderId="16" xfId="21" applyFont="1" applyFill="1" applyBorder="1" applyAlignment="1">
      <alignment horizontal="center" vertical="center"/>
    </xf>
    <xf numFmtId="0" fontId="17" fillId="7" borderId="0" xfId="21" applyFont="1" applyFill="1" applyAlignment="1">
      <alignment horizontal="center"/>
    </xf>
    <xf numFmtId="0" fontId="19" fillId="2" borderId="51" xfId="21" applyFont="1" applyFill="1" applyBorder="1" applyAlignment="1">
      <alignment horizontal="center"/>
    </xf>
    <xf numFmtId="0" fontId="19" fillId="2" borderId="53" xfId="21" applyFont="1" applyFill="1" applyBorder="1" applyAlignment="1">
      <alignment horizontal="center"/>
    </xf>
    <xf numFmtId="0" fontId="19" fillId="2" borderId="52" xfId="21" applyFont="1" applyFill="1" applyBorder="1" applyAlignment="1">
      <alignment horizontal="center"/>
    </xf>
    <xf numFmtId="0" fontId="17" fillId="0" borderId="0" xfId="21" applyFont="1" applyAlignment="1">
      <alignment horizontal="center"/>
    </xf>
    <xf numFmtId="0" fontId="17" fillId="7" borderId="0" xfId="23" applyFont="1" applyFill="1" applyAlignment="1">
      <alignment horizontal="center" vertical="center" wrapText="1"/>
    </xf>
    <xf numFmtId="0" fontId="60" fillId="31" borderId="86" xfId="0" applyFont="1" applyFill="1" applyBorder="1" applyAlignment="1">
      <alignment horizontal="center" vertical="center" wrapText="1"/>
    </xf>
    <xf numFmtId="0" fontId="60" fillId="31" borderId="16" xfId="0" applyFont="1" applyFill="1" applyBorder="1" applyAlignment="1">
      <alignment horizontal="center" vertical="center" wrapText="1"/>
    </xf>
    <xf numFmtId="0" fontId="60" fillId="31" borderId="86" xfId="0" applyFont="1" applyFill="1" applyBorder="1" applyAlignment="1">
      <alignment horizontal="center" vertical="center"/>
    </xf>
    <xf numFmtId="0" fontId="60" fillId="31" borderId="16" xfId="0" applyFont="1" applyFill="1" applyBorder="1" applyAlignment="1">
      <alignment horizontal="center" vertical="center"/>
    </xf>
    <xf numFmtId="0" fontId="60" fillId="31" borderId="5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 vertical="center"/>
    </xf>
    <xf numFmtId="0" fontId="17" fillId="7" borderId="0" xfId="21" applyFont="1" applyFill="1" applyAlignment="1">
      <alignment horizontal="center" vertical="center"/>
    </xf>
    <xf numFmtId="0" fontId="22" fillId="4" borderId="51" xfId="21" applyFont="1" applyFill="1" applyBorder="1" applyAlignment="1">
      <alignment horizontal="center" vertical="center"/>
    </xf>
    <xf numFmtId="0" fontId="22" fillId="4" borderId="53" xfId="21" applyFont="1" applyFill="1" applyBorder="1" applyAlignment="1">
      <alignment horizontal="center" vertical="center"/>
    </xf>
    <xf numFmtId="0" fontId="22" fillId="4" borderId="52" xfId="21" applyFont="1" applyFill="1" applyBorder="1" applyAlignment="1">
      <alignment horizontal="center" vertical="center"/>
    </xf>
    <xf numFmtId="0" fontId="19" fillId="4" borderId="29" xfId="21" applyFont="1" applyFill="1" applyBorder="1" applyAlignment="1">
      <alignment horizontal="center" vertical="center" wrapText="1"/>
    </xf>
    <xf numFmtId="0" fontId="19" fillId="4" borderId="29" xfId="21" applyFont="1" applyFill="1" applyBorder="1" applyAlignment="1">
      <alignment horizontal="center"/>
    </xf>
    <xf numFmtId="0" fontId="19" fillId="4" borderId="29" xfId="21" applyFont="1" applyFill="1" applyBorder="1" applyAlignment="1">
      <alignment horizontal="center" vertical="center"/>
    </xf>
  </cellXfs>
  <cellStyles count="26">
    <cellStyle name="Comma" xfId="1" builtinId="3"/>
    <cellStyle name="Comma 4" xfId="25" xr:uid="{4631BE75-82F0-42A9-A8DA-88DE3A2080B3}"/>
    <cellStyle name="Comma 6" xfId="22" xr:uid="{478BA9F2-073C-4D03-AF38-1F3E93B6285F}"/>
    <cellStyle name="Hyperlink" xfId="4" builtinId="8"/>
    <cellStyle name="Normal" xfId="0" builtinId="0"/>
    <cellStyle name="Normal 10" xfId="17" xr:uid="{32A7A6C4-0E29-45C3-AD9A-B738D1E8DA76}"/>
    <cellStyle name="Normal 11" xfId="18" xr:uid="{DE961F83-3AD4-4206-9AEF-727B7A47FB89}"/>
    <cellStyle name="Normal 12" xfId="21" xr:uid="{99AF939A-06B0-4E53-A96E-E6E35FFC3ACD}"/>
    <cellStyle name="Normal 13" xfId="20" xr:uid="{3AFB980C-12EC-457E-9973-EFB3AB1F07F5}"/>
    <cellStyle name="Normal 14" xfId="19" xr:uid="{4C095E34-BCA1-48F5-B8D0-46DBE2C7886E}"/>
    <cellStyle name="Normal 2" xfId="15" xr:uid="{EBBDDD1A-D55F-4256-BE51-FE1342FE34DB}"/>
    <cellStyle name="Normal 2 3" xfId="6" xr:uid="{9B3586D0-500E-4BE3-AFF7-D1D2698DA225}"/>
    <cellStyle name="Normal 2_จน.ขรก.อุดมศึกษา-ส่วนราชการ เพศ ระดับ การศึกษา52-สี" xfId="9" xr:uid="{E1BA74C0-1419-4251-A579-E8F59C94B260}"/>
    <cellStyle name="Normal 4" xfId="10" xr:uid="{91E8D99B-CDAB-4A8E-9B79-D05CABEE4F87}"/>
    <cellStyle name="Normal 5 2" xfId="16" xr:uid="{40D28FC1-EC1F-44A9-B4EB-DA966718E4AA}"/>
    <cellStyle name="Normal 6 2" xfId="14" xr:uid="{065391B5-F69B-4266-ABD4-52D82B12991D}"/>
    <cellStyle name="Normal 7" xfId="7" xr:uid="{A133ED9D-FD5F-454C-B21C-77DDD3251701}"/>
    <cellStyle name="Normal 8 2" xfId="5" xr:uid="{6E9897CC-D32B-4162-9EC9-B798CEBF1517}"/>
    <cellStyle name="Normal_Bour44Coler" xfId="3" xr:uid="{3F9D2167-AD49-467D-944A-27F28CE46753}"/>
    <cellStyle name="Normal_Bour44Coler_SentMan52K52" xfId="12" xr:uid="{10536DEB-9355-4339-8E6A-D1CD3AC68503}"/>
    <cellStyle name="Normal_ตัวอย่างตาราง" xfId="13" xr:uid="{52AB6ACC-86BD-47F9-95AF-5B15C6E23235}"/>
    <cellStyle name="Normal_ตัวอย่างตาราง 2" xfId="23" xr:uid="{4EAD84CA-3261-4A4C-8F65-4293E2A0C660}"/>
    <cellStyle name="Normal_ตัวอย่างตาราง_SentMan52K52" xfId="11" xr:uid="{CE4A066D-A1DC-469A-B579-9C68D743AA73}"/>
    <cellStyle name="Normal_หน้า30-31" xfId="8" xr:uid="{0846FC3B-3B4A-42E3-952B-AFA8039D083C}"/>
    <cellStyle name="Percent" xfId="2" builtinId="5"/>
    <cellStyle name="Percent 2" xfId="24" xr:uid="{64254A5E-4D91-4CA5-8E87-3869CDB9BD4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E938C"/>
            </a:solidFill>
          </c:spPr>
          <c:dPt>
            <c:idx val="0"/>
            <c:bubble3D val="0"/>
            <c:spPr>
              <a:solidFill>
                <a:srgbClr val="FE93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A-420C-860E-B5E0283164A8}"/>
              </c:ext>
            </c:extLst>
          </c:dPt>
          <c:dPt>
            <c:idx val="1"/>
            <c:bubble3D val="0"/>
            <c:spPr>
              <a:solidFill>
                <a:srgbClr val="88C4D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A-420C-860E-B5E0283164A8}"/>
              </c:ext>
            </c:extLst>
          </c:dPt>
          <c:val>
            <c:numRef>
              <c:f>('12'!$B$20,'12'!$B$5)</c:f>
              <c:numCache>
                <c:formatCode>_-* #,##0_-;\-* #,##0_-;_-* "-"??_-;_-@_-</c:formatCode>
                <c:ptCount val="2"/>
                <c:pt idx="0">
                  <c:v>1247879</c:v>
                </c:pt>
                <c:pt idx="1">
                  <c:v>1756606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DA-420C-860E-B5E028316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14723661510716"/>
          <c:y val="0.15558067268796197"/>
          <c:w val="0.54782462194422954"/>
          <c:h val="0.54241411490230385"/>
        </c:manualLayout>
      </c:layout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64199292281246"/>
          <c:y val="0.78570516185476813"/>
          <c:w val="0.73227183374794635"/>
          <c:h val="8.4665208515602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rgbClr val="264653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E938C"/>
            </a:solidFill>
          </c:spPr>
          <c:dPt>
            <c:idx val="0"/>
            <c:bubble3D val="0"/>
            <c:spPr>
              <a:solidFill>
                <a:srgbClr val="54A3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AB-44D9-8199-B6556EA92B46}"/>
              </c:ext>
            </c:extLst>
          </c:dPt>
          <c:dPt>
            <c:idx val="1"/>
            <c:bubble3D val="0"/>
            <c:explosion val="5"/>
            <c:spPr>
              <a:solidFill>
                <a:srgbClr val="FE93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AB-44D9-8199-B6556EA92B46}"/>
              </c:ext>
            </c:extLst>
          </c:dPt>
          <c:dLbls>
            <c:dLbl>
              <c:idx val="0"/>
              <c:layout>
                <c:manualLayout>
                  <c:x val="-0.15235240494204738"/>
                  <c:y val="-0.262011181855246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AB-44D9-8199-B6556EA92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('14'!$A$22,'14'!$A$27)</c:f>
              <c:strCache>
                <c:ptCount val="2"/>
                <c:pt idx="0">
                  <c:v> ส่วนกลางและส่วนภูมิภาค</c:v>
                </c:pt>
                <c:pt idx="1">
                  <c:v> ส่วนท้องถิ่น</c:v>
                </c:pt>
              </c:strCache>
            </c:strRef>
          </c:cat>
          <c:val>
            <c:numRef>
              <c:f>('14'!$B$22,'14'!$B$27)</c:f>
              <c:numCache>
                <c:formatCode>#,##0</c:formatCode>
                <c:ptCount val="2"/>
                <c:pt idx="0">
                  <c:v>1564683</c:v>
                </c:pt>
                <c:pt idx="1">
                  <c:v>544858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AB-44D9-8199-B6556EA92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tx>
            <c:v>#REF!</c:v>
          </c:tx>
          <c:dPt>
            <c:idx val="0"/>
            <c:bubble3D val="0"/>
            <c:spPr>
              <a:solidFill>
                <a:srgbClr val="2646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85-4C80-B5EF-1CCEEB375220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85-4C80-B5EF-1CCEEB375220}"/>
              </c:ext>
            </c:extLst>
          </c:dPt>
          <c:dPt>
            <c:idx val="2"/>
            <c:bubble3D val="0"/>
            <c:spPr>
              <a:solidFill>
                <a:srgbClr val="E9C4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85-4C80-B5EF-1CCEEB375220}"/>
              </c:ext>
            </c:extLst>
          </c:dPt>
          <c:dPt>
            <c:idx val="3"/>
            <c:bubble3D val="0"/>
            <c:spPr>
              <a:solidFill>
                <a:srgbClr val="F4A2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85-4C80-B5EF-1CCEEB375220}"/>
              </c:ext>
            </c:extLst>
          </c:dPt>
          <c:cat>
            <c:strLit>
              <c:ptCount val="4"/>
              <c:pt idx="0">
                <c:v>#REF!</c:v>
              </c:pt>
              <c:pt idx="1">
                <c:v>#REF!</c:v>
              </c:pt>
              <c:pt idx="2">
                <c:v>#REF!</c:v>
              </c:pt>
              <c:pt idx="3">
                <c:v>#REF!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8-FA85-4C80-B5EF-1CCEEB375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tx>
            <c:v>#REF!</c:v>
          </c:tx>
          <c:dPt>
            <c:idx val="0"/>
            <c:bubble3D val="0"/>
            <c:spPr>
              <a:solidFill>
                <a:srgbClr val="2646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1-4D45-9520-E31BF60AC979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1-4D45-9520-E31BF60AC979}"/>
              </c:ext>
            </c:extLst>
          </c:dPt>
          <c:dPt>
            <c:idx val="2"/>
            <c:bubble3D val="0"/>
            <c:spPr>
              <a:solidFill>
                <a:srgbClr val="E9C4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A1-4D45-9520-E31BF60AC979}"/>
              </c:ext>
            </c:extLst>
          </c:dPt>
          <c:dPt>
            <c:idx val="3"/>
            <c:bubble3D val="0"/>
            <c:spPr>
              <a:solidFill>
                <a:srgbClr val="F4A2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A1-4D45-9520-E31BF60AC979}"/>
              </c:ext>
            </c:extLst>
          </c:dPt>
          <c:cat>
            <c:strLit>
              <c:ptCount val="4"/>
              <c:pt idx="0">
                <c:v>#REF!</c:v>
              </c:pt>
              <c:pt idx="1">
                <c:v>#REF!</c:v>
              </c:pt>
              <c:pt idx="2">
                <c:v>#REF!</c:v>
              </c:pt>
              <c:pt idx="3">
                <c:v>#REF!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8-75A1-4D45-9520-E31BF60A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65"/>
      <c:rotY val="140"/>
      <c:rAngAx val="0"/>
      <c:perspective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772082630940813"/>
          <c:y val="0.11480255166904259"/>
          <c:w val="0.47944611840475038"/>
          <c:h val="0.84637688814770518"/>
        </c:manualLayout>
      </c:layout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1060738360519"/>
          <c:y val="0.23106146078014325"/>
          <c:w val="0.85693968076560367"/>
          <c:h val="0.62500231194628886"/>
        </c:manualLayout>
      </c:layout>
      <c:barChart>
        <c:barDir val="col"/>
        <c:grouping val="percentStacked"/>
        <c:varyColors val="0"/>
        <c:ser>
          <c:idx val="0"/>
          <c:order val="0"/>
          <c:tx>
            <c:v>ต่างประเทศ</c:v>
          </c:tx>
          <c:spPr>
            <a:solidFill>
              <a:srgbClr val="88C4D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'43-44'!$C$47:$C$68</c:f>
              <c:numCache>
                <c:formatCode>#,##0</c:formatCode>
                <c:ptCount val="22"/>
                <c:pt idx="0">
                  <c:v>29</c:v>
                </c:pt>
                <c:pt idx="1">
                  <c:v>8</c:v>
                </c:pt>
                <c:pt idx="2">
                  <c:v>707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139</c:v>
                </c:pt>
                <c:pt idx="12">
                  <c:v>0</c:v>
                </c:pt>
                <c:pt idx="13">
                  <c:v>5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21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3-4831-A73E-9D814999222E}"/>
            </c:ext>
          </c:extLst>
        </c:ser>
        <c:ser>
          <c:idx val="1"/>
          <c:order val="1"/>
          <c:tx>
            <c:v>กรุงเทพฯ</c:v>
          </c:tx>
          <c:spPr>
            <a:solidFill>
              <a:srgbClr val="9CAFB7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'43-44'!$D$47:$D$68</c:f>
              <c:numCache>
                <c:formatCode>#,##0</c:formatCode>
                <c:ptCount val="22"/>
                <c:pt idx="0">
                  <c:v>4916</c:v>
                </c:pt>
                <c:pt idx="1">
                  <c:v>12745</c:v>
                </c:pt>
                <c:pt idx="2">
                  <c:v>861</c:v>
                </c:pt>
                <c:pt idx="3">
                  <c:v>503</c:v>
                </c:pt>
                <c:pt idx="4">
                  <c:v>1207</c:v>
                </c:pt>
                <c:pt idx="5">
                  <c:v>4208</c:v>
                </c:pt>
                <c:pt idx="6">
                  <c:v>8094</c:v>
                </c:pt>
                <c:pt idx="7">
                  <c:v>5300</c:v>
                </c:pt>
                <c:pt idx="8">
                  <c:v>1124</c:v>
                </c:pt>
                <c:pt idx="9">
                  <c:v>4371</c:v>
                </c:pt>
                <c:pt idx="10">
                  <c:v>1100</c:v>
                </c:pt>
                <c:pt idx="11">
                  <c:v>448</c:v>
                </c:pt>
                <c:pt idx="12">
                  <c:v>6369</c:v>
                </c:pt>
                <c:pt idx="13">
                  <c:v>6166</c:v>
                </c:pt>
                <c:pt idx="14">
                  <c:v>1946</c:v>
                </c:pt>
                <c:pt idx="15">
                  <c:v>1427</c:v>
                </c:pt>
                <c:pt idx="16">
                  <c:v>15446</c:v>
                </c:pt>
                <c:pt idx="17">
                  <c:v>7313</c:v>
                </c:pt>
                <c:pt idx="18">
                  <c:v>1871</c:v>
                </c:pt>
                <c:pt idx="19">
                  <c:v>40253</c:v>
                </c:pt>
                <c:pt idx="20">
                  <c:v>17103</c:v>
                </c:pt>
                <c:pt idx="21">
                  <c:v>35126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3-4831-A73E-9D814999222E}"/>
            </c:ext>
          </c:extLst>
        </c:ser>
        <c:ser>
          <c:idx val="2"/>
          <c:order val="2"/>
          <c:tx>
            <c:v>เหนือ</c:v>
          </c:tx>
          <c:spPr>
            <a:solidFill>
              <a:srgbClr val="FE938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'43-44'!$E$47:$E$68</c:f>
              <c:numCache>
                <c:formatCode>#,##0</c:formatCode>
                <c:ptCount val="22"/>
                <c:pt idx="0">
                  <c:v>439</c:v>
                </c:pt>
                <c:pt idx="1">
                  <c:v>3333</c:v>
                </c:pt>
                <c:pt idx="2">
                  <c:v>0</c:v>
                </c:pt>
                <c:pt idx="3">
                  <c:v>254</c:v>
                </c:pt>
                <c:pt idx="4">
                  <c:v>452</c:v>
                </c:pt>
                <c:pt idx="5">
                  <c:v>1957</c:v>
                </c:pt>
                <c:pt idx="6">
                  <c:v>5801</c:v>
                </c:pt>
                <c:pt idx="7">
                  <c:v>2159</c:v>
                </c:pt>
                <c:pt idx="8">
                  <c:v>241</c:v>
                </c:pt>
                <c:pt idx="9">
                  <c:v>1706</c:v>
                </c:pt>
                <c:pt idx="10">
                  <c:v>71</c:v>
                </c:pt>
                <c:pt idx="11">
                  <c:v>223</c:v>
                </c:pt>
                <c:pt idx="12">
                  <c:v>7284</c:v>
                </c:pt>
                <c:pt idx="13">
                  <c:v>2694</c:v>
                </c:pt>
                <c:pt idx="14">
                  <c:v>804</c:v>
                </c:pt>
                <c:pt idx="15">
                  <c:v>610</c:v>
                </c:pt>
                <c:pt idx="16">
                  <c:v>84356</c:v>
                </c:pt>
                <c:pt idx="17">
                  <c:v>45570</c:v>
                </c:pt>
                <c:pt idx="18">
                  <c:v>256</c:v>
                </c:pt>
                <c:pt idx="19">
                  <c:v>34239</c:v>
                </c:pt>
                <c:pt idx="20">
                  <c:v>4708</c:v>
                </c:pt>
                <c:pt idx="21">
                  <c:v>48235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3-4831-A73E-9D814999222E}"/>
            </c:ext>
          </c:extLst>
        </c:ser>
        <c:ser>
          <c:idx val="3"/>
          <c:order val="3"/>
          <c:tx>
            <c:v>กลาง</c:v>
          </c:tx>
          <c:spPr>
            <a:solidFill>
              <a:srgbClr val="E9C46A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'43-44'!$F$47:$F$68</c:f>
              <c:numCache>
                <c:formatCode>#,##0</c:formatCode>
                <c:ptCount val="22"/>
                <c:pt idx="0">
                  <c:v>721</c:v>
                </c:pt>
                <c:pt idx="1">
                  <c:v>4465</c:v>
                </c:pt>
                <c:pt idx="3">
                  <c:v>237</c:v>
                </c:pt>
                <c:pt idx="4">
                  <c:v>520</c:v>
                </c:pt>
                <c:pt idx="5">
                  <c:v>1500</c:v>
                </c:pt>
                <c:pt idx="6">
                  <c:v>6254</c:v>
                </c:pt>
                <c:pt idx="7">
                  <c:v>1959</c:v>
                </c:pt>
                <c:pt idx="8">
                  <c:v>187</c:v>
                </c:pt>
                <c:pt idx="9">
                  <c:v>895</c:v>
                </c:pt>
                <c:pt idx="10">
                  <c:v>114</c:v>
                </c:pt>
                <c:pt idx="11">
                  <c:v>2322</c:v>
                </c:pt>
                <c:pt idx="12">
                  <c:v>7284</c:v>
                </c:pt>
                <c:pt idx="13">
                  <c:v>4009</c:v>
                </c:pt>
                <c:pt idx="14">
                  <c:v>1537</c:v>
                </c:pt>
                <c:pt idx="15">
                  <c:v>1225</c:v>
                </c:pt>
                <c:pt idx="16">
                  <c:v>88499</c:v>
                </c:pt>
                <c:pt idx="17">
                  <c:v>55416</c:v>
                </c:pt>
                <c:pt idx="18">
                  <c:v>269</c:v>
                </c:pt>
                <c:pt idx="19">
                  <c:v>42444</c:v>
                </c:pt>
                <c:pt idx="20">
                  <c:v>5456</c:v>
                </c:pt>
                <c:pt idx="21">
                  <c:v>46290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B3-4831-A73E-9D814999222E}"/>
            </c:ext>
          </c:extLst>
        </c:ser>
        <c:ser>
          <c:idx val="4"/>
          <c:order val="4"/>
          <c:tx>
            <c:v>ตะวันออก</c:v>
          </c:tx>
          <c:spPr>
            <a:solidFill>
              <a:srgbClr val="BB95A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'43-44'!$G$47:$G$68</c:f>
              <c:numCache>
                <c:formatCode>#,##0</c:formatCode>
                <c:ptCount val="22"/>
                <c:pt idx="0">
                  <c:v>91</c:v>
                </c:pt>
                <c:pt idx="1">
                  <c:v>1271</c:v>
                </c:pt>
                <c:pt idx="2">
                  <c:v>0</c:v>
                </c:pt>
                <c:pt idx="3">
                  <c:v>89</c:v>
                </c:pt>
                <c:pt idx="4">
                  <c:v>93</c:v>
                </c:pt>
                <c:pt idx="5">
                  <c:v>291</c:v>
                </c:pt>
                <c:pt idx="6">
                  <c:v>1235</c:v>
                </c:pt>
                <c:pt idx="7">
                  <c:v>531</c:v>
                </c:pt>
                <c:pt idx="8">
                  <c:v>49</c:v>
                </c:pt>
                <c:pt idx="9">
                  <c:v>302</c:v>
                </c:pt>
                <c:pt idx="10">
                  <c:v>19</c:v>
                </c:pt>
                <c:pt idx="11">
                  <c:v>61</c:v>
                </c:pt>
                <c:pt idx="12">
                  <c:v>1456</c:v>
                </c:pt>
                <c:pt idx="13">
                  <c:v>927</c:v>
                </c:pt>
                <c:pt idx="14">
                  <c:v>251</c:v>
                </c:pt>
                <c:pt idx="15">
                  <c:v>139</c:v>
                </c:pt>
                <c:pt idx="16">
                  <c:v>19591</c:v>
                </c:pt>
                <c:pt idx="17">
                  <c:v>10878</c:v>
                </c:pt>
                <c:pt idx="18">
                  <c:v>77</c:v>
                </c:pt>
                <c:pt idx="19">
                  <c:v>9113</c:v>
                </c:pt>
                <c:pt idx="20">
                  <c:v>1446</c:v>
                </c:pt>
                <c:pt idx="21">
                  <c:v>10608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B3-4831-A73E-9D814999222E}"/>
            </c:ext>
          </c:extLst>
        </c:ser>
        <c:ser>
          <c:idx val="5"/>
          <c:order val="5"/>
          <c:tx>
            <c:v>ตะวันออกเฉียงเหนือ</c:v>
          </c:tx>
          <c:spPr>
            <a:solidFill>
              <a:srgbClr val="54A3B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'43-44'!$H$47:$H$68</c:f>
              <c:numCache>
                <c:formatCode>#,##0</c:formatCode>
                <c:ptCount val="22"/>
                <c:pt idx="0">
                  <c:v>418</c:v>
                </c:pt>
                <c:pt idx="1">
                  <c:v>3762</c:v>
                </c:pt>
                <c:pt idx="3">
                  <c:v>258</c:v>
                </c:pt>
                <c:pt idx="4">
                  <c:v>478</c:v>
                </c:pt>
                <c:pt idx="5">
                  <c:v>1937</c:v>
                </c:pt>
                <c:pt idx="6">
                  <c:v>7853</c:v>
                </c:pt>
                <c:pt idx="7">
                  <c:v>2244</c:v>
                </c:pt>
                <c:pt idx="8">
                  <c:v>276</c:v>
                </c:pt>
                <c:pt idx="9">
                  <c:v>1232</c:v>
                </c:pt>
                <c:pt idx="10">
                  <c:v>88</c:v>
                </c:pt>
                <c:pt idx="11">
                  <c:v>243</c:v>
                </c:pt>
                <c:pt idx="12">
                  <c:v>10734</c:v>
                </c:pt>
                <c:pt idx="13">
                  <c:v>3156</c:v>
                </c:pt>
                <c:pt idx="14">
                  <c:v>892</c:v>
                </c:pt>
                <c:pt idx="15">
                  <c:v>840</c:v>
                </c:pt>
                <c:pt idx="16">
                  <c:v>166306</c:v>
                </c:pt>
                <c:pt idx="17">
                  <c:v>73965</c:v>
                </c:pt>
                <c:pt idx="18">
                  <c:v>283</c:v>
                </c:pt>
                <c:pt idx="19">
                  <c:v>47444</c:v>
                </c:pt>
                <c:pt idx="20">
                  <c:v>5932</c:v>
                </c:pt>
                <c:pt idx="21">
                  <c:v>89104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B3-4831-A73E-9D814999222E}"/>
            </c:ext>
          </c:extLst>
        </c:ser>
        <c:ser>
          <c:idx val="6"/>
          <c:order val="6"/>
          <c:tx>
            <c:v>ใต้</c:v>
          </c:tx>
          <c:spPr>
            <a:solidFill>
              <a:srgbClr val="8FC0A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'43-44'!$I$47:$I$68</c:f>
              <c:numCache>
                <c:formatCode>#,##0</c:formatCode>
                <c:ptCount val="22"/>
                <c:pt idx="0">
                  <c:v>411</c:v>
                </c:pt>
                <c:pt idx="1">
                  <c:v>3177</c:v>
                </c:pt>
                <c:pt idx="3">
                  <c:v>249</c:v>
                </c:pt>
                <c:pt idx="4">
                  <c:v>349</c:v>
                </c:pt>
                <c:pt idx="5">
                  <c:v>1046</c:v>
                </c:pt>
                <c:pt idx="6">
                  <c:v>4498</c:v>
                </c:pt>
                <c:pt idx="7">
                  <c:v>1502</c:v>
                </c:pt>
                <c:pt idx="8">
                  <c:v>256</c:v>
                </c:pt>
                <c:pt idx="9">
                  <c:v>975</c:v>
                </c:pt>
                <c:pt idx="10">
                  <c:v>70</c:v>
                </c:pt>
                <c:pt idx="11">
                  <c:v>180</c:v>
                </c:pt>
                <c:pt idx="12">
                  <c:v>6026</c:v>
                </c:pt>
                <c:pt idx="13">
                  <c:v>2400</c:v>
                </c:pt>
                <c:pt idx="14">
                  <c:v>679</c:v>
                </c:pt>
                <c:pt idx="15">
                  <c:v>541</c:v>
                </c:pt>
                <c:pt idx="16">
                  <c:v>68758</c:v>
                </c:pt>
                <c:pt idx="17">
                  <c:v>39776</c:v>
                </c:pt>
                <c:pt idx="18">
                  <c:v>200</c:v>
                </c:pt>
                <c:pt idx="19">
                  <c:v>41884</c:v>
                </c:pt>
                <c:pt idx="20">
                  <c:v>4416</c:v>
                </c:pt>
                <c:pt idx="21">
                  <c:v>38700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B3-4831-A73E-9D814999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98060080"/>
        <c:axId val="398059688"/>
      </c:barChart>
      <c:catAx>
        <c:axId val="398060080"/>
        <c:scaling>
          <c:orientation val="minMax"/>
        </c:scaling>
        <c:delete val="1"/>
        <c:axPos val="b"/>
        <c:majorTickMark val="out"/>
        <c:minorTickMark val="none"/>
        <c:tickLblPos val="none"/>
        <c:crossAx val="398059688"/>
        <c:crosses val="autoZero"/>
        <c:auto val="1"/>
        <c:lblAlgn val="ctr"/>
        <c:lblOffset val="100"/>
        <c:noMultiLvlLbl val="0"/>
      </c:catAx>
      <c:valAx>
        <c:axId val="398059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1">
                <a:latin typeface="TH SarabunPSK" panose="020B0500040200020003" pitchFamily="34" charset="-34"/>
                <a:cs typeface="TH SarabunPSK" panose="020B0500040200020003" pitchFamily="34" charset="-34"/>
              </a:defRPr>
            </a:pPr>
            <a:endParaRPr lang="en-US"/>
          </a:p>
        </c:txPr>
        <c:crossAx val="398060080"/>
        <c:crosses val="autoZero"/>
        <c:crossBetween val="between"/>
        <c:majorUnit val="0.2"/>
      </c:valAx>
      <c:spPr>
        <a:solidFill>
          <a:srgbClr val="FFFFFF"/>
        </a:solidFill>
        <a:ln w="12700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9923980843963124"/>
          <c:y val="2.3881328715937965E-2"/>
          <c:w val="0.69989368605716595"/>
          <c:h val="0.116421477490197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0" b="1">
              <a:latin typeface="TH SarabunPSK" panose="020B0500040200020003" pitchFamily="34" charset="-34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ysClr val="windowText" lastClr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paperSize="9" orientation="landscape" horizontalDpi="-4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63743847041951"/>
          <c:y val="2.9002321043412164E-2"/>
          <c:w val="0.48324057460887049"/>
          <c:h val="0.74653084283747029"/>
        </c:manualLayout>
      </c:layout>
      <c:doughnutChart>
        <c:varyColors val="1"/>
        <c:ser>
          <c:idx val="0"/>
          <c:order val="0"/>
          <c:tx>
            <c:v>ปริญญาเอก ปริญญาโท ปริญญาตรี ต่ำกว่า 
ปริญญาตรี</c:v>
          </c:tx>
          <c:spPr>
            <a:effectLst/>
          </c:spPr>
          <c:explosion val="1"/>
          <c:dPt>
            <c:idx val="0"/>
            <c:bubble3D val="0"/>
            <c:spPr>
              <a:solidFill>
                <a:srgbClr val="E9C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4E-4C61-A703-BE242757C328}"/>
              </c:ext>
            </c:extLst>
          </c:dPt>
          <c:dPt>
            <c:idx val="1"/>
            <c:bubble3D val="0"/>
            <c:spPr>
              <a:solidFill>
                <a:srgbClr val="8FC0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4E-4C61-A703-BE242757C328}"/>
              </c:ext>
            </c:extLst>
          </c:dPt>
          <c:dPt>
            <c:idx val="2"/>
            <c:bubble3D val="0"/>
            <c:spPr>
              <a:solidFill>
                <a:srgbClr val="54A3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4E-4C61-A703-BE242757C328}"/>
              </c:ext>
            </c:extLst>
          </c:dPt>
          <c:dPt>
            <c:idx val="3"/>
            <c:bubble3D val="0"/>
            <c:spPr>
              <a:solidFill>
                <a:srgbClr val="FE93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4E-4C61-A703-BE242757C32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ปริญญาเอก</c:v>
              </c:pt>
              <c:pt idx="1">
                <c:v>ปริญญาโท</c:v>
              </c:pt>
              <c:pt idx="2">
                <c:v>ปริญญาตรี</c:v>
              </c:pt>
              <c:pt idx="3">
                <c:v>ต่ำกว่าปริญญาตรี</c:v>
              </c:pt>
            </c:strLit>
          </c:cat>
          <c:val>
            <c:numRef>
              <c:f>('78-79'!$C$66:$E$66,'78-79'!$G$66)</c:f>
              <c:numCache>
                <c:formatCode>#,##0</c:formatCode>
                <c:ptCount val="4"/>
                <c:pt idx="0">
                  <c:v>15494</c:v>
                </c:pt>
                <c:pt idx="1">
                  <c:v>50546</c:v>
                </c:pt>
                <c:pt idx="2">
                  <c:v>281896</c:v>
                </c:pt>
                <c:pt idx="3">
                  <c:v>66152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4E-4C61-A703-BE242757C3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861058764467227"/>
          <c:y val="0.78328153687235136"/>
          <c:w val="0.598896762904637"/>
          <c:h val="7.7956171964404672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'83'!$D$4</c:f>
              <c:strCache>
                <c:ptCount val="1"/>
                <c:pt idx="0">
                  <c:v>ปง.</c:v>
                </c:pt>
              </c:strCache>
            </c:strRef>
          </c:tx>
          <c:spPr>
            <a:solidFill>
              <a:srgbClr val="54A3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'83'!$D$5:$D$24</c:f>
              <c:numCache>
                <c:formatCode>[$-10409]#,##0;\(#,##0\)</c:formatCode>
                <c:ptCount val="20"/>
                <c:pt idx="0">
                  <c:v>301</c:v>
                </c:pt>
                <c:pt idx="1">
                  <c:v>2089</c:v>
                </c:pt>
                <c:pt idx="2">
                  <c:v>57</c:v>
                </c:pt>
                <c:pt idx="3">
                  <c:v>34</c:v>
                </c:pt>
                <c:pt idx="4">
                  <c:v>222</c:v>
                </c:pt>
                <c:pt idx="5">
                  <c:v>23</c:v>
                </c:pt>
                <c:pt idx="6">
                  <c:v>2807</c:v>
                </c:pt>
                <c:pt idx="7">
                  <c:v>1933</c:v>
                </c:pt>
                <c:pt idx="8">
                  <c:v>255</c:v>
                </c:pt>
                <c:pt idx="9">
                  <c:v>480</c:v>
                </c:pt>
                <c:pt idx="10">
                  <c:v>66</c:v>
                </c:pt>
                <c:pt idx="11">
                  <c:v>173</c:v>
                </c:pt>
                <c:pt idx="12">
                  <c:v>3040</c:v>
                </c:pt>
                <c:pt idx="13">
                  <c:v>3786</c:v>
                </c:pt>
                <c:pt idx="14">
                  <c:v>250</c:v>
                </c:pt>
                <c:pt idx="15">
                  <c:v>131</c:v>
                </c:pt>
                <c:pt idx="16">
                  <c:v>160</c:v>
                </c:pt>
                <c:pt idx="17">
                  <c:v>6689</c:v>
                </c:pt>
                <c:pt idx="18">
                  <c:v>78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5-4110-82BA-990A7A9B3FEC}"/>
            </c:ext>
          </c:extLst>
        </c:ser>
        <c:ser>
          <c:idx val="1"/>
          <c:order val="1"/>
          <c:tx>
            <c:strRef>
              <c:f>'83'!$E$4</c:f>
              <c:strCache>
                <c:ptCount val="1"/>
                <c:pt idx="0">
                  <c:v>ชง.</c:v>
                </c:pt>
              </c:strCache>
            </c:strRef>
          </c:tx>
          <c:spPr>
            <a:solidFill>
              <a:srgbClr val="FE93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'83'!$E$5:$E$24</c:f>
              <c:numCache>
                <c:formatCode>[$-10409]#,##0;\(#,##0\)</c:formatCode>
                <c:ptCount val="20"/>
                <c:pt idx="0">
                  <c:v>1295</c:v>
                </c:pt>
                <c:pt idx="1">
                  <c:v>6898</c:v>
                </c:pt>
                <c:pt idx="2">
                  <c:v>208</c:v>
                </c:pt>
                <c:pt idx="3">
                  <c:v>52</c:v>
                </c:pt>
                <c:pt idx="4">
                  <c:v>436</c:v>
                </c:pt>
                <c:pt idx="5">
                  <c:v>95</c:v>
                </c:pt>
                <c:pt idx="6">
                  <c:v>4765</c:v>
                </c:pt>
                <c:pt idx="7">
                  <c:v>5530</c:v>
                </c:pt>
                <c:pt idx="8">
                  <c:v>512</c:v>
                </c:pt>
                <c:pt idx="9">
                  <c:v>1753</c:v>
                </c:pt>
                <c:pt idx="10">
                  <c:v>137</c:v>
                </c:pt>
                <c:pt idx="11">
                  <c:v>394</c:v>
                </c:pt>
                <c:pt idx="12">
                  <c:v>8904</c:v>
                </c:pt>
                <c:pt idx="13">
                  <c:v>4856</c:v>
                </c:pt>
                <c:pt idx="14">
                  <c:v>761</c:v>
                </c:pt>
                <c:pt idx="15">
                  <c:v>427</c:v>
                </c:pt>
                <c:pt idx="16">
                  <c:v>206</c:v>
                </c:pt>
                <c:pt idx="17">
                  <c:v>18704</c:v>
                </c:pt>
                <c:pt idx="18">
                  <c:v>413</c:v>
                </c:pt>
                <c:pt idx="19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5-4110-82BA-990A7A9B3FEC}"/>
            </c:ext>
          </c:extLst>
        </c:ser>
        <c:ser>
          <c:idx val="2"/>
          <c:order val="2"/>
          <c:tx>
            <c:strRef>
              <c:f>'83'!$F$4</c:f>
              <c:strCache>
                <c:ptCount val="1"/>
                <c:pt idx="0">
                  <c:v>อว.</c:v>
                </c:pt>
              </c:strCache>
            </c:strRef>
          </c:tx>
          <c:spPr>
            <a:solidFill>
              <a:srgbClr val="88C4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'83'!$F$5:$F$24</c:f>
              <c:numCache>
                <c:formatCode>[$-10409]#,##0;\(#,##0\)</c:formatCode>
                <c:ptCount val="20"/>
                <c:pt idx="0">
                  <c:v>178</c:v>
                </c:pt>
                <c:pt idx="1">
                  <c:v>302</c:v>
                </c:pt>
                <c:pt idx="2">
                  <c:v>8</c:v>
                </c:pt>
                <c:pt idx="3">
                  <c:v>3</c:v>
                </c:pt>
                <c:pt idx="4">
                  <c:v>16</c:v>
                </c:pt>
                <c:pt idx="5">
                  <c:v>9</c:v>
                </c:pt>
                <c:pt idx="6">
                  <c:v>2200</c:v>
                </c:pt>
                <c:pt idx="7">
                  <c:v>1040</c:v>
                </c:pt>
                <c:pt idx="8">
                  <c:v>172</c:v>
                </c:pt>
                <c:pt idx="9">
                  <c:v>772</c:v>
                </c:pt>
                <c:pt idx="10">
                  <c:v>51</c:v>
                </c:pt>
                <c:pt idx="11">
                  <c:v>31</c:v>
                </c:pt>
                <c:pt idx="12">
                  <c:v>745</c:v>
                </c:pt>
                <c:pt idx="13">
                  <c:v>172</c:v>
                </c:pt>
                <c:pt idx="14">
                  <c:v>27</c:v>
                </c:pt>
                <c:pt idx="15">
                  <c:v>220</c:v>
                </c:pt>
                <c:pt idx="16">
                  <c:v>37</c:v>
                </c:pt>
                <c:pt idx="17">
                  <c:v>1015</c:v>
                </c:pt>
                <c:pt idx="18" formatCode="General">
                  <c:v>35</c:v>
                </c:pt>
                <c:pt idx="19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85-4110-82BA-990A7A9B3FEC}"/>
            </c:ext>
          </c:extLst>
        </c:ser>
        <c:ser>
          <c:idx val="3"/>
          <c:order val="3"/>
          <c:tx>
            <c:strRef>
              <c:f>'83'!$G$4</c:f>
              <c:strCache>
                <c:ptCount val="1"/>
                <c:pt idx="0">
                  <c:v>ทพ.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85-4110-82BA-990A7A9B3FE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85-4110-82BA-990A7A9B3F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85-4110-82BA-990A7A9B3FE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85-4110-82BA-990A7A9B3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85-4110-82BA-990A7A9B3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85-4110-82BA-990A7A9B3FE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85-4110-82BA-990A7A9B3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85-4110-82BA-990A7A9B3FE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85-4110-82BA-990A7A9B3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E85-4110-82BA-990A7A9B3FE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85-4110-82BA-990A7A9B3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E85-4110-82BA-990A7A9B3FE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85-4110-82BA-990A7A9B3FE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E85-4110-82BA-990A7A9B3FE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E85-4110-82BA-990A7A9B3FE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E85-4110-82BA-990A7A9B3FE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85-4110-82BA-990A7A9B3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'83'!$G$5:$G$22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[$-10409]#,##0;\(#,##0\)">
                  <c:v>6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85-4110-82BA-990A7A9B3FEC}"/>
            </c:ext>
          </c:extLst>
        </c:ser>
        <c:ser>
          <c:idx val="4"/>
          <c:order val="4"/>
          <c:tx>
            <c:strRef>
              <c:f>'83'!$I$4</c:f>
              <c:strCache>
                <c:ptCount val="1"/>
                <c:pt idx="0">
                  <c:v>ปก.</c:v>
                </c:pt>
              </c:strCache>
            </c:strRef>
          </c:tx>
          <c:spPr>
            <a:solidFill>
              <a:srgbClr val="BB95A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'83'!$I$5:$I$24</c:f>
              <c:numCache>
                <c:formatCode>[$-10409]#,##0;\(#,##0\)</c:formatCode>
                <c:ptCount val="20"/>
                <c:pt idx="0">
                  <c:v>1569</c:v>
                </c:pt>
                <c:pt idx="1">
                  <c:v>5289</c:v>
                </c:pt>
                <c:pt idx="2">
                  <c:v>336</c:v>
                </c:pt>
                <c:pt idx="3">
                  <c:v>170</c:v>
                </c:pt>
                <c:pt idx="4">
                  <c:v>830</c:v>
                </c:pt>
                <c:pt idx="5">
                  <c:v>392</c:v>
                </c:pt>
                <c:pt idx="6">
                  <c:v>8708</c:v>
                </c:pt>
                <c:pt idx="7">
                  <c:v>1933</c:v>
                </c:pt>
                <c:pt idx="8">
                  <c:v>415</c:v>
                </c:pt>
                <c:pt idx="9">
                  <c:v>2593</c:v>
                </c:pt>
                <c:pt idx="10">
                  <c:v>445</c:v>
                </c:pt>
                <c:pt idx="11">
                  <c:v>766</c:v>
                </c:pt>
                <c:pt idx="12">
                  <c:v>7071</c:v>
                </c:pt>
                <c:pt idx="13">
                  <c:v>3428</c:v>
                </c:pt>
                <c:pt idx="14">
                  <c:v>1548</c:v>
                </c:pt>
                <c:pt idx="15">
                  <c:v>1014</c:v>
                </c:pt>
                <c:pt idx="16">
                  <c:v>1061</c:v>
                </c:pt>
                <c:pt idx="17">
                  <c:v>64770</c:v>
                </c:pt>
                <c:pt idx="18">
                  <c:v>696</c:v>
                </c:pt>
                <c:pt idx="19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85-4110-82BA-990A7A9B3FEC}"/>
            </c:ext>
          </c:extLst>
        </c:ser>
        <c:ser>
          <c:idx val="5"/>
          <c:order val="5"/>
          <c:tx>
            <c:strRef>
              <c:f>'83'!$J$4</c:f>
              <c:strCache>
                <c:ptCount val="1"/>
                <c:pt idx="0">
                  <c:v>ชก.</c:v>
                </c:pt>
              </c:strCache>
            </c:strRef>
          </c:tx>
          <c:spPr>
            <a:solidFill>
              <a:srgbClr val="E9C4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'83'!$J$5:$J$24</c:f>
              <c:numCache>
                <c:formatCode>[$-10409]#,##0;\(#,##0\)</c:formatCode>
                <c:ptCount val="20"/>
                <c:pt idx="0">
                  <c:v>1779</c:v>
                </c:pt>
                <c:pt idx="1">
                  <c:v>10796</c:v>
                </c:pt>
                <c:pt idx="2">
                  <c:v>552</c:v>
                </c:pt>
                <c:pt idx="3">
                  <c:v>229</c:v>
                </c:pt>
                <c:pt idx="4">
                  <c:v>926</c:v>
                </c:pt>
                <c:pt idx="5">
                  <c:v>365</c:v>
                </c:pt>
                <c:pt idx="6">
                  <c:v>9302</c:v>
                </c:pt>
                <c:pt idx="7">
                  <c:v>1834</c:v>
                </c:pt>
                <c:pt idx="8">
                  <c:v>383</c:v>
                </c:pt>
                <c:pt idx="9">
                  <c:v>2196</c:v>
                </c:pt>
                <c:pt idx="10">
                  <c:v>361</c:v>
                </c:pt>
                <c:pt idx="11">
                  <c:v>1274</c:v>
                </c:pt>
                <c:pt idx="12">
                  <c:v>12358</c:v>
                </c:pt>
                <c:pt idx="13">
                  <c:v>5334</c:v>
                </c:pt>
                <c:pt idx="14">
                  <c:v>2300</c:v>
                </c:pt>
                <c:pt idx="15">
                  <c:v>1367</c:v>
                </c:pt>
                <c:pt idx="16">
                  <c:v>689</c:v>
                </c:pt>
                <c:pt idx="17">
                  <c:v>111749</c:v>
                </c:pt>
                <c:pt idx="18">
                  <c:v>907</c:v>
                </c:pt>
                <c:pt idx="19">
                  <c:v>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85-4110-82BA-990A7A9B3FEC}"/>
            </c:ext>
          </c:extLst>
        </c:ser>
        <c:ser>
          <c:idx val="6"/>
          <c:order val="6"/>
          <c:tx>
            <c:strRef>
              <c:f>'83'!$K$4</c:f>
              <c:strCache>
                <c:ptCount val="1"/>
                <c:pt idx="0">
                  <c:v>ชพ.</c:v>
                </c:pt>
              </c:strCache>
            </c:strRef>
          </c:tx>
          <c:spPr>
            <a:solidFill>
              <a:srgbClr val="8FC0A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'83'!$K$5:$K$24</c:f>
              <c:numCache>
                <c:formatCode>[$-10409]#,##0;\(#,##0\)</c:formatCode>
                <c:ptCount val="20"/>
                <c:pt idx="0">
                  <c:v>1322</c:v>
                </c:pt>
                <c:pt idx="1">
                  <c:v>2624</c:v>
                </c:pt>
                <c:pt idx="2">
                  <c:v>170</c:v>
                </c:pt>
                <c:pt idx="3">
                  <c:v>137</c:v>
                </c:pt>
                <c:pt idx="4">
                  <c:v>438</c:v>
                </c:pt>
                <c:pt idx="5">
                  <c:v>254</c:v>
                </c:pt>
                <c:pt idx="6">
                  <c:v>4783</c:v>
                </c:pt>
                <c:pt idx="7">
                  <c:v>860</c:v>
                </c:pt>
                <c:pt idx="8">
                  <c:v>242</c:v>
                </c:pt>
                <c:pt idx="9">
                  <c:v>1415</c:v>
                </c:pt>
                <c:pt idx="10">
                  <c:v>251</c:v>
                </c:pt>
                <c:pt idx="11">
                  <c:v>695</c:v>
                </c:pt>
                <c:pt idx="12">
                  <c:v>4898</c:v>
                </c:pt>
                <c:pt idx="13">
                  <c:v>1183</c:v>
                </c:pt>
                <c:pt idx="14">
                  <c:v>787</c:v>
                </c:pt>
                <c:pt idx="15">
                  <c:v>414</c:v>
                </c:pt>
                <c:pt idx="16">
                  <c:v>674</c:v>
                </c:pt>
                <c:pt idx="17">
                  <c:v>24854</c:v>
                </c:pt>
                <c:pt idx="18">
                  <c:v>617</c:v>
                </c:pt>
                <c:pt idx="19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85-4110-82BA-990A7A9B3FEC}"/>
            </c:ext>
          </c:extLst>
        </c:ser>
        <c:ser>
          <c:idx val="7"/>
          <c:order val="7"/>
          <c:tx>
            <c:strRef>
              <c:f>'83'!$L$4</c:f>
              <c:strCache>
                <c:ptCount val="1"/>
                <c:pt idx="0">
                  <c:v>ชช.</c:v>
                </c:pt>
              </c:strCache>
            </c:strRef>
          </c:tx>
          <c:spPr>
            <a:solidFill>
              <a:srgbClr val="9CAFB7"/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9.5749040437076991E-17"/>
                  <c:y val="-1.74412576382751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E85-4110-82BA-990A7A9B3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'83'!$L$5:$L$24</c:f>
              <c:numCache>
                <c:formatCode>[$-10409]#,##0;\(#,##0\)</c:formatCode>
                <c:ptCount val="20"/>
                <c:pt idx="0">
                  <c:v>152</c:v>
                </c:pt>
                <c:pt idx="1">
                  <c:v>131</c:v>
                </c:pt>
                <c:pt idx="2">
                  <c:v>3</c:v>
                </c:pt>
                <c:pt idx="3">
                  <c:v>8</c:v>
                </c:pt>
                <c:pt idx="4">
                  <c:v>14</c:v>
                </c:pt>
                <c:pt idx="5">
                  <c:v>17</c:v>
                </c:pt>
                <c:pt idx="6">
                  <c:v>184</c:v>
                </c:pt>
                <c:pt idx="7">
                  <c:v>129</c:v>
                </c:pt>
                <c:pt idx="8">
                  <c:v>17</c:v>
                </c:pt>
                <c:pt idx="9">
                  <c:v>29</c:v>
                </c:pt>
                <c:pt idx="10">
                  <c:v>19</c:v>
                </c:pt>
                <c:pt idx="11">
                  <c:v>47</c:v>
                </c:pt>
                <c:pt idx="12">
                  <c:v>51</c:v>
                </c:pt>
                <c:pt idx="13">
                  <c:v>51</c:v>
                </c:pt>
                <c:pt idx="14">
                  <c:v>22</c:v>
                </c:pt>
                <c:pt idx="15">
                  <c:v>19</c:v>
                </c:pt>
                <c:pt idx="16">
                  <c:v>24</c:v>
                </c:pt>
                <c:pt idx="17">
                  <c:v>2673</c:v>
                </c:pt>
                <c:pt idx="18">
                  <c:v>26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85-4110-82BA-990A7A9B3FEC}"/>
            </c:ext>
          </c:extLst>
        </c:ser>
        <c:ser>
          <c:idx val="8"/>
          <c:order val="8"/>
          <c:tx>
            <c:strRef>
              <c:f>'83'!$M$4</c:f>
              <c:strCache>
                <c:ptCount val="1"/>
                <c:pt idx="0">
                  <c:v>ทว.</c:v>
                </c:pt>
              </c:strCache>
            </c:strRef>
          </c:tx>
          <c:spPr>
            <a:solidFill>
              <a:srgbClr val="4281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'83'!$M$5:$M$24</c:f>
              <c:numCache>
                <c:formatCode>[$-10409]#,##0;\(#,##0\)</c:formatCode>
                <c:ptCount val="20"/>
                <c:pt idx="0">
                  <c:v>33</c:v>
                </c:pt>
                <c:pt idx="1">
                  <c:v>24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7</c:v>
                </c:pt>
                <c:pt idx="8" formatCode="General">
                  <c:v>2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134</c:v>
                </c:pt>
                <c:pt idx="18" formatCode="General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85-4110-82BA-990A7A9B3FEC}"/>
            </c:ext>
          </c:extLst>
        </c:ser>
        <c:ser>
          <c:idx val="9"/>
          <c:order val="9"/>
          <c:tx>
            <c:strRef>
              <c:f>'83'!$O$4</c:f>
              <c:strCache>
                <c:ptCount val="1"/>
                <c:pt idx="0">
                  <c:v>อต.</c:v>
                </c:pt>
              </c:strCache>
            </c:strRef>
          </c:tx>
          <c:spPr>
            <a:solidFill>
              <a:srgbClr val="2A9D8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'83'!$O$5:$O$24</c:f>
              <c:numCache>
                <c:formatCode>[$-10409]#,##0;\(#,##0\)</c:formatCode>
                <c:ptCount val="20"/>
                <c:pt idx="0">
                  <c:v>88</c:v>
                </c:pt>
                <c:pt idx="1">
                  <c:v>4</c:v>
                </c:pt>
                <c:pt idx="2">
                  <c:v>57</c:v>
                </c:pt>
                <c:pt idx="3">
                  <c:v>16</c:v>
                </c:pt>
                <c:pt idx="4">
                  <c:v>96</c:v>
                </c:pt>
                <c:pt idx="5">
                  <c:v>3</c:v>
                </c:pt>
                <c:pt idx="6">
                  <c:v>359</c:v>
                </c:pt>
                <c:pt idx="7">
                  <c:v>197</c:v>
                </c:pt>
                <c:pt idx="8">
                  <c:v>52</c:v>
                </c:pt>
                <c:pt idx="9">
                  <c:v>18</c:v>
                </c:pt>
                <c:pt idx="10">
                  <c:v>10</c:v>
                </c:pt>
                <c:pt idx="11">
                  <c:v>63</c:v>
                </c:pt>
                <c:pt idx="12">
                  <c:v>385</c:v>
                </c:pt>
                <c:pt idx="13">
                  <c:v>202</c:v>
                </c:pt>
                <c:pt idx="14">
                  <c:v>51</c:v>
                </c:pt>
                <c:pt idx="15">
                  <c:v>8</c:v>
                </c:pt>
                <c:pt idx="16" formatCode="General">
                  <c:v>0</c:v>
                </c:pt>
                <c:pt idx="17">
                  <c:v>21</c:v>
                </c:pt>
                <c:pt idx="18">
                  <c:v>3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85-4110-82BA-990A7A9B3FEC}"/>
            </c:ext>
          </c:extLst>
        </c:ser>
        <c:ser>
          <c:idx val="10"/>
          <c:order val="10"/>
          <c:tx>
            <c:strRef>
              <c:f>'83'!$P$4</c:f>
              <c:strCache>
                <c:ptCount val="1"/>
                <c:pt idx="0">
                  <c:v>อส.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3056838164295871E-3"/>
                  <c:y val="-4.36031440956879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E85-4110-82BA-990A7A9B3FEC}"/>
                </c:ext>
              </c:extLst>
            </c:dLbl>
            <c:dLbl>
              <c:idx val="16"/>
              <c:layout>
                <c:manualLayout>
                  <c:x val="1.3056838164293956E-3"/>
                  <c:y val="1.96214148430595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E85-4110-82BA-990A7A9B3FE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E85-4110-82BA-990A7A9B3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'83'!$P$5:$P$24</c:f>
              <c:numCache>
                <c:formatCode>[$-10409]#,##0;\(#,##0\)</c:formatCode>
                <c:ptCount val="20"/>
                <c:pt idx="0">
                  <c:v>219</c:v>
                </c:pt>
                <c:pt idx="1">
                  <c:v>563</c:v>
                </c:pt>
                <c:pt idx="2">
                  <c:v>8</c:v>
                </c:pt>
                <c:pt idx="3">
                  <c:v>77</c:v>
                </c:pt>
                <c:pt idx="4">
                  <c:v>97</c:v>
                </c:pt>
                <c:pt idx="5">
                  <c:v>24</c:v>
                </c:pt>
                <c:pt idx="6">
                  <c:v>561</c:v>
                </c:pt>
                <c:pt idx="7">
                  <c:v>200</c:v>
                </c:pt>
                <c:pt idx="8">
                  <c:v>65</c:v>
                </c:pt>
                <c:pt idx="9">
                  <c:v>189</c:v>
                </c:pt>
                <c:pt idx="10">
                  <c:v>103</c:v>
                </c:pt>
                <c:pt idx="11">
                  <c:v>130</c:v>
                </c:pt>
                <c:pt idx="12">
                  <c:v>1400</c:v>
                </c:pt>
                <c:pt idx="13">
                  <c:v>299</c:v>
                </c:pt>
                <c:pt idx="14">
                  <c:v>355</c:v>
                </c:pt>
                <c:pt idx="15">
                  <c:v>107</c:v>
                </c:pt>
                <c:pt idx="16">
                  <c:v>30</c:v>
                </c:pt>
                <c:pt idx="17">
                  <c:v>346</c:v>
                </c:pt>
                <c:pt idx="18">
                  <c:v>156</c:v>
                </c:pt>
                <c:pt idx="1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85-4110-82BA-990A7A9B3FEC}"/>
            </c:ext>
          </c:extLst>
        </c:ser>
        <c:ser>
          <c:idx val="11"/>
          <c:order val="11"/>
          <c:tx>
            <c:strRef>
              <c:f>'83'!$R$4</c:f>
              <c:strCache>
                <c:ptCount val="1"/>
                <c:pt idx="0">
                  <c:v>บต.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E85-4110-82BA-990A7A9B3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'83'!$R$5:$R$24</c:f>
              <c:numCache>
                <c:formatCode>[$-10409]#,##0;\(#,##0\)</c:formatCode>
                <c:ptCount val="20"/>
                <c:pt idx="0">
                  <c:v>15</c:v>
                </c:pt>
                <c:pt idx="1">
                  <c:v>22</c:v>
                </c:pt>
                <c:pt idx="2">
                  <c:v>85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43</c:v>
                </c:pt>
                <c:pt idx="7">
                  <c:v>18</c:v>
                </c:pt>
                <c:pt idx="8">
                  <c:v>9</c:v>
                </c:pt>
                <c:pt idx="9">
                  <c:v>19</c:v>
                </c:pt>
                <c:pt idx="10">
                  <c:v>6</c:v>
                </c:pt>
                <c:pt idx="11">
                  <c:v>23</c:v>
                </c:pt>
                <c:pt idx="12">
                  <c:v>199</c:v>
                </c:pt>
                <c:pt idx="13">
                  <c:v>26</c:v>
                </c:pt>
                <c:pt idx="14">
                  <c:v>14</c:v>
                </c:pt>
                <c:pt idx="15">
                  <c:v>9</c:v>
                </c:pt>
                <c:pt idx="16">
                  <c:v>24</c:v>
                </c:pt>
                <c:pt idx="17">
                  <c:v>28</c:v>
                </c:pt>
                <c:pt idx="18">
                  <c:v>11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E85-4110-82BA-990A7A9B3FEC}"/>
            </c:ext>
          </c:extLst>
        </c:ser>
        <c:ser>
          <c:idx val="12"/>
          <c:order val="12"/>
          <c:tx>
            <c:strRef>
              <c:f>'83'!$S$4</c:f>
              <c:strCache>
                <c:ptCount val="1"/>
                <c:pt idx="0">
                  <c:v>บส.</c:v>
                </c:pt>
              </c:strCache>
            </c:strRef>
          </c:tx>
          <c:spPr>
            <a:solidFill>
              <a:srgbClr val="4281A4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E85-4110-82BA-990A7A9B3FE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E85-4110-82BA-990A7A9B3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'83'!$A$5:$A$24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'83'!$S$5:$S$24</c:f>
              <c:numCache>
                <c:formatCode>[$-10409]#,##0;\(#,##0\)</c:formatCode>
                <c:ptCount val="20"/>
                <c:pt idx="0">
                  <c:v>74</c:v>
                </c:pt>
                <c:pt idx="1">
                  <c:v>19</c:v>
                </c:pt>
                <c:pt idx="2">
                  <c:v>84</c:v>
                </c:pt>
                <c:pt idx="3">
                  <c:v>6</c:v>
                </c:pt>
                <c:pt idx="4">
                  <c:v>13</c:v>
                </c:pt>
                <c:pt idx="5">
                  <c:v>7</c:v>
                </c:pt>
                <c:pt idx="6">
                  <c:v>30</c:v>
                </c:pt>
                <c:pt idx="7">
                  <c:v>15</c:v>
                </c:pt>
                <c:pt idx="8">
                  <c:v>9</c:v>
                </c:pt>
                <c:pt idx="9">
                  <c:v>17</c:v>
                </c:pt>
                <c:pt idx="10">
                  <c:v>13</c:v>
                </c:pt>
                <c:pt idx="11">
                  <c:v>17</c:v>
                </c:pt>
                <c:pt idx="12">
                  <c:v>97</c:v>
                </c:pt>
                <c:pt idx="13">
                  <c:v>19</c:v>
                </c:pt>
                <c:pt idx="14">
                  <c:v>13</c:v>
                </c:pt>
                <c:pt idx="15">
                  <c:v>12</c:v>
                </c:pt>
                <c:pt idx="16">
                  <c:v>29</c:v>
                </c:pt>
                <c:pt idx="17">
                  <c:v>25</c:v>
                </c:pt>
                <c:pt idx="18">
                  <c:v>16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E85-4110-82BA-990A7A9B3F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5727743"/>
        <c:axId val="715726783"/>
      </c:barChart>
      <c:catAx>
        <c:axId val="71572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715726783"/>
        <c:crosses val="autoZero"/>
        <c:auto val="1"/>
        <c:lblAlgn val="ctr"/>
        <c:lblOffset val="100"/>
        <c:noMultiLvlLbl val="0"/>
      </c:catAx>
      <c:valAx>
        <c:axId val="7157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71572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 sz="1600"/>
              <a:t>จำแนกตามช่วงอายุ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2060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8C4D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41414176-A120-40C7-9F66-540408F8F9CE}" type="VALU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[VALUE]</a:t>
                    </a:fld>
                    <a:endPara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/>
                    </a:pPr>
                    <a:fld id="{B6E6F1AD-5FD9-4FB7-AB8B-1B7D06822470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91F-4168-B07B-29E4CD0EC253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CFD071F3-4824-428D-A7F1-A105D0BA15B5}" type="VALU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[VALUE]</a:t>
                    </a:fld>
                    <a:endPara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/>
                    </a:pPr>
                    <a:fld id="{373F20F3-D6C9-4917-9D00-A6494045BB3F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91F-4168-B07B-29E4CD0EC253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7724658E-997E-4F78-A496-9D5FC59497EB}" type="VALU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[VALUE]</a:t>
                    </a:fld>
                    <a:endPara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/>
                    </a:pPr>
                    <a:fld id="{C30C1F56-BE32-4AF4-BC2E-69B43DDD4A9D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91F-4168-B07B-29E4CD0EC253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48E22A03-C226-4D3E-89E0-C7DDED0AB671}" type="VALU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[VALUE]</a:t>
                    </a:fld>
                    <a:endPara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/>
                    </a:pPr>
                    <a:fld id="{529C0D4D-67A4-436D-9580-9BF808087560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lang="en-US"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91F-4168-B07B-29E4CD0EC253}"/>
                </c:ext>
              </c:extLst>
            </c:dLbl>
            <c:dLbl>
              <c:idx val="4"/>
              <c:layout>
                <c:manualLayout>
                  <c:x val="-3.6559145356571802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306D5A11-74E1-4F7F-BF66-DE2153732F09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67A48880-9246-4ADB-932C-F52372FDE2CD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1F-4168-B07B-29E4CD0EC253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76939186-7364-4A01-9924-9E6619C99550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EEE25607-7825-425A-932A-2F538E38BB0C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91F-4168-B07B-29E4CD0EC253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D5B315D2-7325-454B-AB75-081647F7C22B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E0B67FCE-7DE3-4A11-9898-4F21AA81EFE4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1F-4168-B07B-29E4CD0EC253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DBED5149-493D-4FD5-97C3-E6051F5BE23D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ACB49504-20A9-49D2-BCE2-2223DC78C56C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91F-4168-B07B-29E4CD0EC253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F68BC947-0548-4EC4-940F-017F2BF623AB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112F325E-AE38-4989-84F8-07F9C1B7B23C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91F-4168-B07B-29E4CD0EC253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ea typeface="+mn-ea"/>
                        <a:cs typeface="TH SarabunPSK" panose="020B0500040200020003" pitchFamily="34" charset="-34"/>
                      </a:defRPr>
                    </a:pPr>
                    <a:fld id="{01F2C497-7905-44DF-B31A-25A00BE26464}" type="VALU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[VALUE]</a:t>
                    </a:fld>
                    <a:endParaRPr lang="en-US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fld id="{34A084C4-D247-4029-8EE6-2C935DEA3AC9}" type="CELLRANGE"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t>[CELLRANGE]</a:t>
                    </a:fld>
                    <a:r>
                      <a:rPr lang="en-US" sz="1400" b="1" i="0" u="none" strike="noStrike" kern="1200" baseline="0">
                        <a:solidFill>
                          <a:srgbClr val="002060"/>
                        </a:solidFill>
                        <a:latin typeface="TH SarabunPSK" panose="020B0500040200020003" pitchFamily="34" charset="-34"/>
                        <a:cs typeface="TH SarabunPSK" panose="020B0500040200020003" pitchFamily="34" charset="-34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1" i="0" u="none" strike="noStrike" kern="1200" baseline="0">
                      <a:solidFill>
                        <a:srgbClr val="00206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91F-4168-B07B-29E4CD0E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'87'!$C$4:$L$4</c:f>
              <c:strCache>
                <c:ptCount val="10"/>
                <c:pt idx="0">
                  <c:v>&lt;21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&gt;60</c:v>
                </c:pt>
              </c:strCache>
            </c:strRef>
          </c:cat>
          <c:val>
            <c:numRef>
              <c:f>'87'!$C$25:$L$25</c:f>
              <c:numCache>
                <c:formatCode>[$-10409]#,##0;\(#,##0\)</c:formatCode>
                <c:ptCount val="10"/>
                <c:pt idx="0">
                  <c:v>17</c:v>
                </c:pt>
                <c:pt idx="1">
                  <c:v>8238</c:v>
                </c:pt>
                <c:pt idx="2">
                  <c:v>51584</c:v>
                </c:pt>
                <c:pt idx="3">
                  <c:v>67409</c:v>
                </c:pt>
                <c:pt idx="4">
                  <c:v>66359</c:v>
                </c:pt>
                <c:pt idx="5">
                  <c:v>58185</c:v>
                </c:pt>
                <c:pt idx="6">
                  <c:v>63360</c:v>
                </c:pt>
                <c:pt idx="7">
                  <c:v>48138</c:v>
                </c:pt>
                <c:pt idx="8">
                  <c:v>45785</c:v>
                </c:pt>
                <c:pt idx="9">
                  <c:v>5013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'87'!$C$26:$L$26</c15:f>
                <c15:dlblRangeCache>
                  <c:ptCount val="10"/>
                  <c:pt idx="0">
                    <c:v>0.004</c:v>
                  </c:pt>
                  <c:pt idx="1">
                    <c:v>1.99</c:v>
                  </c:pt>
                  <c:pt idx="2">
                    <c:v>12.46</c:v>
                  </c:pt>
                  <c:pt idx="3">
                    <c:v>16.28</c:v>
                  </c:pt>
                  <c:pt idx="4">
                    <c:v>16.03</c:v>
                  </c:pt>
                  <c:pt idx="5">
                    <c:v>14.05</c:v>
                  </c:pt>
                  <c:pt idx="6">
                    <c:v>15.30</c:v>
                  </c:pt>
                  <c:pt idx="7">
                    <c:v>11.63</c:v>
                  </c:pt>
                  <c:pt idx="8">
                    <c:v>11.06</c:v>
                  </c:pt>
                  <c:pt idx="9">
                    <c:v>1.21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D91F-4168-B07B-29E4CD0E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60"/>
        <c:axId val="1557857536"/>
        <c:axId val="1557859936"/>
      </c:barChart>
      <c:catAx>
        <c:axId val="15578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57859936"/>
        <c:crosses val="autoZero"/>
        <c:auto val="1"/>
        <c:lblAlgn val="ctr"/>
        <c:lblOffset val="100"/>
        <c:noMultiLvlLbl val="0"/>
      </c:catAx>
      <c:valAx>
        <c:axId val="15578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0409]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5785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rgbClr val="002060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793754197590539"/>
          <c:y val="4.7239718347501319E-2"/>
          <c:w val="0.40183724424332967"/>
          <c:h val="0.81806046761749063"/>
        </c:manualLayout>
      </c:layout>
      <c:pieChart>
        <c:varyColors val="1"/>
        <c:ser>
          <c:idx val="0"/>
          <c:order val="0"/>
          <c:spPr>
            <a:solidFill>
              <a:srgbClr val="54A3BC"/>
            </a:solidFill>
          </c:spPr>
          <c:dPt>
            <c:idx val="0"/>
            <c:bubble3D val="0"/>
            <c:spPr>
              <a:solidFill>
                <a:srgbClr val="FE93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D-4041-B4F0-F458B3B27DA1}"/>
              </c:ext>
            </c:extLst>
          </c:dPt>
          <c:dPt>
            <c:idx val="1"/>
            <c:bubble3D val="0"/>
            <c:spPr>
              <a:solidFill>
                <a:srgbClr val="54A3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D-4041-B4F0-F458B3B27DA1}"/>
              </c:ext>
            </c:extLst>
          </c:dPt>
          <c:dLbls>
            <c:dLbl>
              <c:idx val="0"/>
              <c:layout>
                <c:manualLayout>
                  <c:x val="-9.5987593007296104E-2"/>
                  <c:y val="0.178873320981936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DDEFE3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1D-4041-B4F0-F458B3B27DA1}"/>
                </c:ext>
              </c:extLst>
            </c:dLbl>
            <c:dLbl>
              <c:idx val="1"/>
              <c:layout>
                <c:manualLayout>
                  <c:x val="0.15019414144332877"/>
                  <c:y val="-0.131369654160876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1D-4041-B4F0-F458B3B27D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'115-116'!$C$46:$D$46</c:f>
              <c:strCache>
                <c:ptCount val="2"/>
                <c:pt idx="0">
                  <c:v>ส่วนกลาง</c:v>
                </c:pt>
                <c:pt idx="1">
                  <c:v>ส่วนภูมิภาค</c:v>
                </c:pt>
              </c:strCache>
            </c:strRef>
          </c:cat>
          <c:val>
            <c:numRef>
              <c:f>'115-116'!$C$67:$D$67</c:f>
              <c:numCache>
                <c:formatCode>[$-10409]#,##0;\(#,##0\)</c:formatCode>
                <c:ptCount val="2"/>
                <c:pt idx="0">
                  <c:v>137975</c:v>
                </c:pt>
                <c:pt idx="1">
                  <c:v>276113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1D-4041-B4F0-F458B3B27D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647824411856778"/>
          <c:y val="0.87747124440327295"/>
          <c:w val="0.2670034944936634"/>
          <c:h val="9.3848234005714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'137'!$E$6:$E$7</c:f>
              <c:strCache>
                <c:ptCount val="2"/>
                <c:pt idx="0">
                  <c:v>บริหาร ระดับต้น</c:v>
                </c:pt>
                <c:pt idx="1">
                  <c:v>ชาย</c:v>
                </c:pt>
              </c:strCache>
            </c:strRef>
          </c:tx>
          <c:spPr>
            <a:ln w="19050" cap="rnd">
              <a:solidFill>
                <a:srgbClr val="E9C46A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E9C46A"/>
              </a:solidFill>
              <a:ln w="9525">
                <a:solidFill>
                  <a:srgbClr val="E9C46A"/>
                </a:solidFill>
              </a:ln>
              <a:effectLst/>
            </c:spPr>
          </c:marker>
          <c:cat>
            <c:numRef>
              <c:f>'137'!$A$8:$A$18</c:f>
              <c:numCache>
                <c:formatCode>General</c:formatCode>
                <c:ptCount val="11"/>
                <c:pt idx="0">
                  <c:v>2557</c:v>
                </c:pt>
                <c:pt idx="1">
                  <c:v>2558</c:v>
                </c:pt>
                <c:pt idx="2">
                  <c:v>2559</c:v>
                </c:pt>
                <c:pt idx="3">
                  <c:v>2560</c:v>
                </c:pt>
                <c:pt idx="4">
                  <c:v>2561</c:v>
                </c:pt>
                <c:pt idx="5">
                  <c:v>2562</c:v>
                </c:pt>
                <c:pt idx="6">
                  <c:v>2563</c:v>
                </c:pt>
                <c:pt idx="7">
                  <c:v>2564</c:v>
                </c:pt>
                <c:pt idx="8">
                  <c:v>2565</c:v>
                </c:pt>
                <c:pt idx="9">
                  <c:v>2566</c:v>
                </c:pt>
                <c:pt idx="10">
                  <c:v>2567</c:v>
                </c:pt>
              </c:numCache>
            </c:numRef>
          </c:cat>
          <c:val>
            <c:numRef>
              <c:f>'137'!$E$8:$E$18</c:f>
              <c:numCache>
                <c:formatCode>[$-10409]#,##0;\(#,##0\)</c:formatCode>
                <c:ptCount val="11"/>
                <c:pt idx="0">
                  <c:v>185</c:v>
                </c:pt>
                <c:pt idx="1">
                  <c:v>192</c:v>
                </c:pt>
                <c:pt idx="2">
                  <c:v>191</c:v>
                </c:pt>
                <c:pt idx="3">
                  <c:v>192</c:v>
                </c:pt>
                <c:pt idx="4">
                  <c:v>199</c:v>
                </c:pt>
                <c:pt idx="5">
                  <c:v>204</c:v>
                </c:pt>
                <c:pt idx="6">
                  <c:v>190</c:v>
                </c:pt>
                <c:pt idx="7">
                  <c:v>185</c:v>
                </c:pt>
                <c:pt idx="8">
                  <c:v>196</c:v>
                </c:pt>
                <c:pt idx="9">
                  <c:v>210</c:v>
                </c:pt>
                <c:pt idx="10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9-49AB-A6E4-BC56E2C23968}"/>
            </c:ext>
          </c:extLst>
        </c:ser>
        <c:ser>
          <c:idx val="1"/>
          <c:order val="1"/>
          <c:tx>
            <c:strRef>
              <c:f>'137'!$F$6:$F$7</c:f>
              <c:strCache>
                <c:ptCount val="2"/>
                <c:pt idx="0">
                  <c:v>บริหาร ระดับต้น</c:v>
                </c:pt>
                <c:pt idx="1">
                  <c:v>หญิง</c:v>
                </c:pt>
              </c:strCache>
            </c:strRef>
          </c:tx>
          <c:spPr>
            <a:ln w="19050" cap="rnd">
              <a:solidFill>
                <a:srgbClr val="FE938C">
                  <a:alpha val="96000"/>
                </a:srgb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E938C"/>
              </a:solidFill>
              <a:ln w="9525">
                <a:solidFill>
                  <a:srgbClr val="FE938C"/>
                </a:solidFill>
              </a:ln>
              <a:effectLst/>
            </c:spPr>
          </c:marker>
          <c:cat>
            <c:numRef>
              <c:f>'137'!$A$8:$A$18</c:f>
              <c:numCache>
                <c:formatCode>General</c:formatCode>
                <c:ptCount val="11"/>
                <c:pt idx="0">
                  <c:v>2557</c:v>
                </c:pt>
                <c:pt idx="1">
                  <c:v>2558</c:v>
                </c:pt>
                <c:pt idx="2">
                  <c:v>2559</c:v>
                </c:pt>
                <c:pt idx="3">
                  <c:v>2560</c:v>
                </c:pt>
                <c:pt idx="4">
                  <c:v>2561</c:v>
                </c:pt>
                <c:pt idx="5">
                  <c:v>2562</c:v>
                </c:pt>
                <c:pt idx="6">
                  <c:v>2563</c:v>
                </c:pt>
                <c:pt idx="7">
                  <c:v>2564</c:v>
                </c:pt>
                <c:pt idx="8">
                  <c:v>2565</c:v>
                </c:pt>
                <c:pt idx="9">
                  <c:v>2566</c:v>
                </c:pt>
                <c:pt idx="10">
                  <c:v>2567</c:v>
                </c:pt>
              </c:numCache>
            </c:numRef>
          </c:cat>
          <c:val>
            <c:numRef>
              <c:f>'137'!$F$8:$F$18</c:f>
              <c:numCache>
                <c:formatCode>[$-10409]#,##0;\(#,##0\)</c:formatCode>
                <c:ptCount val="11"/>
                <c:pt idx="0">
                  <c:v>82</c:v>
                </c:pt>
                <c:pt idx="1">
                  <c:v>77</c:v>
                </c:pt>
                <c:pt idx="2">
                  <c:v>73</c:v>
                </c:pt>
                <c:pt idx="3">
                  <c:v>83</c:v>
                </c:pt>
                <c:pt idx="4">
                  <c:v>78</c:v>
                </c:pt>
                <c:pt idx="5">
                  <c:v>78</c:v>
                </c:pt>
                <c:pt idx="6">
                  <c:v>89</c:v>
                </c:pt>
                <c:pt idx="7">
                  <c:v>71</c:v>
                </c:pt>
                <c:pt idx="8">
                  <c:v>85</c:v>
                </c:pt>
                <c:pt idx="9">
                  <c:v>86</c:v>
                </c:pt>
                <c:pt idx="1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9-49AB-A6E4-BC56E2C23968}"/>
            </c:ext>
          </c:extLst>
        </c:ser>
        <c:ser>
          <c:idx val="2"/>
          <c:order val="2"/>
          <c:tx>
            <c:strRef>
              <c:f>'137'!$G$6:$G$7</c:f>
              <c:strCache>
                <c:ptCount val="2"/>
                <c:pt idx="0">
                  <c:v>บริหาร ระดับสูง</c:v>
                </c:pt>
                <c:pt idx="1">
                  <c:v>ชาย</c:v>
                </c:pt>
              </c:strCache>
            </c:strRef>
          </c:tx>
          <c:spPr>
            <a:ln w="19050" cap="rnd">
              <a:solidFill>
                <a:srgbClr val="2A9D8F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2A9D8F"/>
              </a:solidFill>
              <a:ln w="9525">
                <a:solidFill>
                  <a:srgbClr val="2A9D8F"/>
                </a:solidFill>
              </a:ln>
              <a:effectLst/>
            </c:spPr>
          </c:marker>
          <c:cat>
            <c:numRef>
              <c:f>'137'!$A$8:$A$18</c:f>
              <c:numCache>
                <c:formatCode>General</c:formatCode>
                <c:ptCount val="11"/>
                <c:pt idx="0">
                  <c:v>2557</c:v>
                </c:pt>
                <c:pt idx="1">
                  <c:v>2558</c:v>
                </c:pt>
                <c:pt idx="2">
                  <c:v>2559</c:v>
                </c:pt>
                <c:pt idx="3">
                  <c:v>2560</c:v>
                </c:pt>
                <c:pt idx="4">
                  <c:v>2561</c:v>
                </c:pt>
                <c:pt idx="5">
                  <c:v>2562</c:v>
                </c:pt>
                <c:pt idx="6">
                  <c:v>2563</c:v>
                </c:pt>
                <c:pt idx="7">
                  <c:v>2564</c:v>
                </c:pt>
                <c:pt idx="8">
                  <c:v>2565</c:v>
                </c:pt>
                <c:pt idx="9">
                  <c:v>2566</c:v>
                </c:pt>
                <c:pt idx="10">
                  <c:v>2567</c:v>
                </c:pt>
              </c:numCache>
            </c:numRef>
          </c:cat>
          <c:val>
            <c:numRef>
              <c:f>'137'!$G$8:$G$18</c:f>
              <c:numCache>
                <c:formatCode>[$-10409]#,##0;\(#,##0\)</c:formatCode>
                <c:ptCount val="11"/>
                <c:pt idx="0">
                  <c:v>184</c:v>
                </c:pt>
                <c:pt idx="1">
                  <c:v>187</c:v>
                </c:pt>
                <c:pt idx="2">
                  <c:v>196</c:v>
                </c:pt>
                <c:pt idx="3">
                  <c:v>202</c:v>
                </c:pt>
                <c:pt idx="4">
                  <c:v>180</c:v>
                </c:pt>
                <c:pt idx="5">
                  <c:v>176</c:v>
                </c:pt>
                <c:pt idx="6">
                  <c:v>181</c:v>
                </c:pt>
                <c:pt idx="7">
                  <c:v>193</c:v>
                </c:pt>
                <c:pt idx="8">
                  <c:v>200</c:v>
                </c:pt>
                <c:pt idx="9">
                  <c:v>189</c:v>
                </c:pt>
                <c:pt idx="10" formatCode="[$-10409]0;\(0\)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9-49AB-A6E4-BC56E2C23968}"/>
            </c:ext>
          </c:extLst>
        </c:ser>
        <c:ser>
          <c:idx val="3"/>
          <c:order val="3"/>
          <c:tx>
            <c:strRef>
              <c:f>'137'!$H$6:$H$7</c:f>
              <c:strCache>
                <c:ptCount val="2"/>
                <c:pt idx="0">
                  <c:v>บริหาร ระดับสูง</c:v>
                </c:pt>
                <c:pt idx="1">
                  <c:v>หญิง</c:v>
                </c:pt>
              </c:strCache>
            </c:strRef>
          </c:tx>
          <c:spPr>
            <a:ln w="19050" cap="rnd">
              <a:solidFill>
                <a:srgbClr val="54A3B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54A3BC"/>
              </a:solidFill>
              <a:ln w="9525">
                <a:solidFill>
                  <a:srgbClr val="54A3BC">
                    <a:alpha val="95000"/>
                  </a:srgbClr>
                </a:solidFill>
              </a:ln>
              <a:effectLst/>
            </c:spPr>
          </c:marker>
          <c:cat>
            <c:numRef>
              <c:f>'137'!$A$8:$A$18</c:f>
              <c:numCache>
                <c:formatCode>General</c:formatCode>
                <c:ptCount val="11"/>
                <c:pt idx="0">
                  <c:v>2557</c:v>
                </c:pt>
                <c:pt idx="1">
                  <c:v>2558</c:v>
                </c:pt>
                <c:pt idx="2">
                  <c:v>2559</c:v>
                </c:pt>
                <c:pt idx="3">
                  <c:v>2560</c:v>
                </c:pt>
                <c:pt idx="4">
                  <c:v>2561</c:v>
                </c:pt>
                <c:pt idx="5">
                  <c:v>2562</c:v>
                </c:pt>
                <c:pt idx="6">
                  <c:v>2563</c:v>
                </c:pt>
                <c:pt idx="7">
                  <c:v>2564</c:v>
                </c:pt>
                <c:pt idx="8">
                  <c:v>2565</c:v>
                </c:pt>
                <c:pt idx="9">
                  <c:v>2566</c:v>
                </c:pt>
                <c:pt idx="10">
                  <c:v>2567</c:v>
                </c:pt>
              </c:numCache>
            </c:numRef>
          </c:cat>
          <c:val>
            <c:numRef>
              <c:f>'137'!$H$8:$H$18</c:f>
              <c:numCache>
                <c:formatCode>[$-10409]#,##0;\(#,##0\)</c:formatCode>
                <c:ptCount val="11"/>
                <c:pt idx="0">
                  <c:v>48</c:v>
                </c:pt>
                <c:pt idx="1">
                  <c:v>42</c:v>
                </c:pt>
                <c:pt idx="2">
                  <c:v>48</c:v>
                </c:pt>
                <c:pt idx="3">
                  <c:v>49</c:v>
                </c:pt>
                <c:pt idx="4">
                  <c:v>68</c:v>
                </c:pt>
                <c:pt idx="5">
                  <c:v>61</c:v>
                </c:pt>
                <c:pt idx="6">
                  <c:v>57</c:v>
                </c:pt>
                <c:pt idx="7">
                  <c:v>57</c:v>
                </c:pt>
                <c:pt idx="8">
                  <c:v>59</c:v>
                </c:pt>
                <c:pt idx="9">
                  <c:v>62</c:v>
                </c:pt>
                <c:pt idx="1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F9-49AB-A6E4-BC56E2C23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174447"/>
        <c:axId val="1909176527"/>
      </c:lineChart>
      <c:catAx>
        <c:axId val="190917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909176527"/>
        <c:crosses val="autoZero"/>
        <c:auto val="1"/>
        <c:lblAlgn val="ctr"/>
        <c:lblOffset val="100"/>
        <c:noMultiLvlLbl val="0"/>
      </c:catAx>
      <c:valAx>
        <c:axId val="1909176527"/>
        <c:scaling>
          <c:orientation val="minMax"/>
        </c:scaling>
        <c:delete val="0"/>
        <c:axPos val="l"/>
        <c:numFmt formatCode="[$-10409]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9091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/>
              <a:t>จำแนกตามส่วนราชการ และระดับการศึกษา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002060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'147'!$C$5</c:f>
              <c:strCache>
                <c:ptCount val="1"/>
                <c:pt idx="0">
                  <c:v>ป.เอก</c:v>
                </c:pt>
              </c:strCache>
            </c:strRef>
          </c:tx>
          <c:spPr>
            <a:solidFill>
              <a:srgbClr val="8FC0A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'123'!$A$17:$A$36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'147'!$C$6:$C$25</c:f>
              <c:numCache>
                <c:formatCode>_-* #,##0_-;\-* #,##0_-;_-* "-"??_-;_-@_-</c:formatCode>
                <c:ptCount val="20"/>
                <c:pt idx="0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470A-8588-5E463FFAEC46}"/>
            </c:ext>
          </c:extLst>
        </c:ser>
        <c:ser>
          <c:idx val="1"/>
          <c:order val="1"/>
          <c:tx>
            <c:strRef>
              <c:f>'147'!$D$5</c:f>
              <c:strCache>
                <c:ptCount val="1"/>
                <c:pt idx="0">
                  <c:v>ป.โท</c:v>
                </c:pt>
              </c:strCache>
            </c:strRef>
          </c:tx>
          <c:spPr>
            <a:solidFill>
              <a:srgbClr val="E9C46A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2.47252760624121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43-470A-8588-5E463FFAEC46}"/>
                </c:ext>
              </c:extLst>
            </c:dLbl>
            <c:dLbl>
              <c:idx val="6"/>
              <c:layout>
                <c:manualLayout>
                  <c:x val="1.9035533945977753E-3"/>
                  <c:y val="-2.26648363905444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43-470A-8588-5E463FFAEC46}"/>
                </c:ext>
              </c:extLst>
            </c:dLbl>
            <c:dLbl>
              <c:idx val="13"/>
              <c:layout>
                <c:manualLayout>
                  <c:x val="0"/>
                  <c:y val="-2.06043967186768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43-470A-8588-5E463FFAEC46}"/>
                </c:ext>
              </c:extLst>
            </c:dLbl>
            <c:dLbl>
              <c:idx val="14"/>
              <c:layout>
                <c:manualLayout>
                  <c:x val="0"/>
                  <c:y val="-2.26648363905444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43-470A-8588-5E463FFAEC46}"/>
                </c:ext>
              </c:extLst>
            </c:dLbl>
            <c:dLbl>
              <c:idx val="16"/>
              <c:layout>
                <c:manualLayout>
                  <c:x val="0"/>
                  <c:y val="-1.85439570468091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43-470A-8588-5E463FFAEC46}"/>
                </c:ext>
              </c:extLst>
            </c:dLbl>
            <c:dLbl>
              <c:idx val="17"/>
              <c:layout>
                <c:manualLayout>
                  <c:x val="0"/>
                  <c:y val="-1.64835173749414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43-470A-8588-5E463FFAE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'123'!$A$17:$A$36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'147'!$D$6:$D$25</c:f>
              <c:numCache>
                <c:formatCode>_-* #,##0_-;\-* #,##0_-;_-* "-"??_-;_-@_-</c:formatCode>
                <c:ptCount val="20"/>
                <c:pt idx="0">
                  <c:v>15</c:v>
                </c:pt>
                <c:pt idx="1">
                  <c:v>10</c:v>
                </c:pt>
                <c:pt idx="2">
                  <c:v>7</c:v>
                </c:pt>
                <c:pt idx="3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38</c:v>
                </c:pt>
                <c:pt idx="8">
                  <c:v>4</c:v>
                </c:pt>
                <c:pt idx="9">
                  <c:v>16</c:v>
                </c:pt>
                <c:pt idx="10">
                  <c:v>1</c:v>
                </c:pt>
                <c:pt idx="11">
                  <c:v>14</c:v>
                </c:pt>
                <c:pt idx="12">
                  <c:v>54</c:v>
                </c:pt>
                <c:pt idx="13">
                  <c:v>4</c:v>
                </c:pt>
                <c:pt idx="14">
                  <c:v>2</c:v>
                </c:pt>
                <c:pt idx="15">
                  <c:v>10</c:v>
                </c:pt>
                <c:pt idx="16">
                  <c:v>3</c:v>
                </c:pt>
                <c:pt idx="17">
                  <c:v>56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43-470A-8588-5E463FFAEC46}"/>
            </c:ext>
          </c:extLst>
        </c:ser>
        <c:ser>
          <c:idx val="2"/>
          <c:order val="2"/>
          <c:tx>
            <c:strRef>
              <c:f>'147'!$E$5</c:f>
              <c:strCache>
                <c:ptCount val="1"/>
                <c:pt idx="0">
                  <c:v>ป.ตรี</c:v>
                </c:pt>
              </c:strCache>
            </c:strRef>
          </c:tx>
          <c:spPr>
            <a:solidFill>
              <a:srgbClr val="54A3BC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'123'!$A$17:$A$36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'147'!$E$6:$E$25</c:f>
              <c:numCache>
                <c:formatCode>_-* #,##0_-;\-* #,##0_-;_-* "-"??_-;_-@_-</c:formatCode>
                <c:ptCount val="20"/>
                <c:pt idx="0">
                  <c:v>279</c:v>
                </c:pt>
                <c:pt idx="1">
                  <c:v>917</c:v>
                </c:pt>
                <c:pt idx="2">
                  <c:v>78</c:v>
                </c:pt>
                <c:pt idx="3">
                  <c:v>24</c:v>
                </c:pt>
                <c:pt idx="4">
                  <c:v>196</c:v>
                </c:pt>
                <c:pt idx="5">
                  <c:v>74</c:v>
                </c:pt>
                <c:pt idx="6">
                  <c:v>1046</c:v>
                </c:pt>
                <c:pt idx="7">
                  <c:v>305</c:v>
                </c:pt>
                <c:pt idx="8">
                  <c:v>123</c:v>
                </c:pt>
                <c:pt idx="9">
                  <c:v>488</c:v>
                </c:pt>
                <c:pt idx="10">
                  <c:v>75</c:v>
                </c:pt>
                <c:pt idx="11">
                  <c:v>147</c:v>
                </c:pt>
                <c:pt idx="12">
                  <c:v>1325</c:v>
                </c:pt>
                <c:pt idx="13">
                  <c:v>418</c:v>
                </c:pt>
                <c:pt idx="14">
                  <c:v>398</c:v>
                </c:pt>
                <c:pt idx="15">
                  <c:v>221</c:v>
                </c:pt>
                <c:pt idx="16">
                  <c:v>225</c:v>
                </c:pt>
                <c:pt idx="17">
                  <c:v>9422</c:v>
                </c:pt>
                <c:pt idx="18">
                  <c:v>131</c:v>
                </c:pt>
                <c:pt idx="1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43-470A-8588-5E463FFAEC46}"/>
            </c:ext>
          </c:extLst>
        </c:ser>
        <c:ser>
          <c:idx val="3"/>
          <c:order val="3"/>
          <c:tx>
            <c:strRef>
              <c:f>'147'!$F$5</c:f>
              <c:strCache>
                <c:ptCount val="1"/>
                <c:pt idx="0">
                  <c:v>ต่ำกว่า ป.ตรี</c:v>
                </c:pt>
              </c:strCache>
            </c:strRef>
          </c:tx>
          <c:spPr>
            <a:solidFill>
              <a:srgbClr val="FE93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'123'!$A$17:$A$36</c:f>
              <c:strCache>
                <c:ptCount val="20"/>
                <c:pt idx="0">
                  <c:v>นร</c:v>
                </c:pt>
                <c:pt idx="1">
                  <c:v>กค</c:v>
                </c:pt>
                <c:pt idx="2">
                  <c:v>กต</c:v>
                </c:pt>
                <c:pt idx="3">
                  <c:v>กก</c:v>
                </c:pt>
                <c:pt idx="4">
                  <c:v>พม</c:v>
                </c:pt>
                <c:pt idx="5">
                  <c:v>อว</c:v>
                </c:pt>
                <c:pt idx="6">
                  <c:v>กษ</c:v>
                </c:pt>
                <c:pt idx="7">
                  <c:v>คค</c:v>
                </c:pt>
                <c:pt idx="8">
                  <c:v>ดศ</c:v>
                </c:pt>
                <c:pt idx="9">
                  <c:v>ทส</c:v>
                </c:pt>
                <c:pt idx="10">
                  <c:v>พน</c:v>
                </c:pt>
                <c:pt idx="11">
                  <c:v>พณ</c:v>
                </c:pt>
                <c:pt idx="12">
                  <c:v>มท</c:v>
                </c:pt>
                <c:pt idx="13">
                  <c:v>ยธ</c:v>
                </c:pt>
                <c:pt idx="14">
                  <c:v>รง</c:v>
                </c:pt>
                <c:pt idx="15">
                  <c:v>วธ</c:v>
                </c:pt>
                <c:pt idx="16">
                  <c:v>ศธ</c:v>
                </c:pt>
                <c:pt idx="17">
                  <c:v>สธ</c:v>
                </c:pt>
                <c:pt idx="18">
                  <c:v>อก</c:v>
                </c:pt>
                <c:pt idx="19">
                  <c:v>ไม่สังกัด</c:v>
                </c:pt>
              </c:strCache>
            </c:strRef>
          </c:cat>
          <c:val>
            <c:numRef>
              <c:f>'147'!$F$6:$F$25</c:f>
              <c:numCache>
                <c:formatCode>_-* #,##0_-;\-* #,##0_-;_-* "-"??_-;_-@_-</c:formatCode>
                <c:ptCount val="20"/>
                <c:pt idx="0">
                  <c:v>169</c:v>
                </c:pt>
                <c:pt idx="1">
                  <c:v>732</c:v>
                </c:pt>
                <c:pt idx="2">
                  <c:v>18</c:v>
                </c:pt>
                <c:pt idx="3">
                  <c:v>4</c:v>
                </c:pt>
                <c:pt idx="4">
                  <c:v>76</c:v>
                </c:pt>
                <c:pt idx="5">
                  <c:v>8</c:v>
                </c:pt>
                <c:pt idx="6">
                  <c:v>552</c:v>
                </c:pt>
                <c:pt idx="7">
                  <c:v>709</c:v>
                </c:pt>
                <c:pt idx="8">
                  <c:v>34</c:v>
                </c:pt>
                <c:pt idx="9">
                  <c:v>61</c:v>
                </c:pt>
                <c:pt idx="10">
                  <c:v>16</c:v>
                </c:pt>
                <c:pt idx="11">
                  <c:v>51</c:v>
                </c:pt>
                <c:pt idx="12">
                  <c:v>776</c:v>
                </c:pt>
                <c:pt idx="13">
                  <c:v>771</c:v>
                </c:pt>
                <c:pt idx="14">
                  <c:v>88</c:v>
                </c:pt>
                <c:pt idx="15">
                  <c:v>26</c:v>
                </c:pt>
                <c:pt idx="16">
                  <c:v>81</c:v>
                </c:pt>
                <c:pt idx="17">
                  <c:v>750</c:v>
                </c:pt>
                <c:pt idx="18">
                  <c:v>17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43-470A-8588-5E463FFAEC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413933008"/>
        <c:axId val="413948848"/>
      </c:barChart>
      <c:catAx>
        <c:axId val="41393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413948848"/>
        <c:crosses val="autoZero"/>
        <c:auto val="1"/>
        <c:lblAlgn val="ctr"/>
        <c:lblOffset val="100"/>
        <c:noMultiLvlLbl val="0"/>
      </c:catAx>
      <c:valAx>
        <c:axId val="4139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4139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2060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rgbClr val="002060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157360192676144"/>
          <c:y val="8.4269206815249784E-2"/>
          <c:w val="0.87233403604869753"/>
          <c:h val="0.7381554805649294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'148'!$C$19</c:f>
              <c:strCache>
                <c:ptCount val="1"/>
                <c:pt idx="0">
                  <c:v>ทั่วไป</c:v>
                </c:pt>
              </c:strCache>
            </c:strRef>
          </c:tx>
          <c:spPr>
            <a:solidFill>
              <a:srgbClr val="FE93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'148'!$B$20:$B$28</c:f>
              <c:strCache>
                <c:ptCount val="9"/>
                <c:pt idx="0">
                  <c:v>&lt;21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</c:strCache>
            </c:strRef>
          </c:cat>
          <c:val>
            <c:numRef>
              <c:f>'148'!$C$20:$C$28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895</c:v>
                </c:pt>
                <c:pt idx="2">
                  <c:v>1318</c:v>
                </c:pt>
                <c:pt idx="3">
                  <c:v>1206</c:v>
                </c:pt>
                <c:pt idx="4">
                  <c:v>885</c:v>
                </c:pt>
                <c:pt idx="5">
                  <c:v>619</c:v>
                </c:pt>
                <c:pt idx="6">
                  <c:v>201</c:v>
                </c:pt>
                <c:pt idx="7">
                  <c:v>24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5-4B6E-A7FA-440570B1EA4F}"/>
            </c:ext>
          </c:extLst>
        </c:ser>
        <c:ser>
          <c:idx val="0"/>
          <c:order val="1"/>
          <c:tx>
            <c:strRef>
              <c:f>'148'!$D$19</c:f>
              <c:strCache>
                <c:ptCount val="1"/>
                <c:pt idx="0">
                  <c:v>วิชาการ</c:v>
                </c:pt>
              </c:strCache>
            </c:strRef>
          </c:tx>
          <c:spPr>
            <a:solidFill>
              <a:srgbClr val="54A3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'148'!$B$20:$B$28</c:f>
              <c:strCache>
                <c:ptCount val="9"/>
                <c:pt idx="0">
                  <c:v>&lt;21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</c:strCache>
            </c:strRef>
          </c:cat>
          <c:val>
            <c:numRef>
              <c:f>'148'!$D$20:$D$28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4658</c:v>
                </c:pt>
                <c:pt idx="2">
                  <c:v>7266</c:v>
                </c:pt>
                <c:pt idx="3">
                  <c:v>2488</c:v>
                </c:pt>
                <c:pt idx="4">
                  <c:v>1014</c:v>
                </c:pt>
                <c:pt idx="5">
                  <c:v>465</c:v>
                </c:pt>
                <c:pt idx="6">
                  <c:v>156</c:v>
                </c:pt>
                <c:pt idx="7">
                  <c:v>32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5-4B6E-A7FA-440570B1E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3680127"/>
        <c:axId val="1743700511"/>
      </c:barChart>
      <c:catAx>
        <c:axId val="17436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43700511"/>
        <c:crosses val="autoZero"/>
        <c:auto val="1"/>
        <c:lblAlgn val="ctr"/>
        <c:lblOffset val="100"/>
        <c:noMultiLvlLbl val="0"/>
      </c:catAx>
      <c:valAx>
        <c:axId val="1743700511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4368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002060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rgbClr val="002060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541359366278308E-2"/>
          <c:y val="6.0315419498604604E-2"/>
          <c:w val="0.89908366429165065"/>
          <c:h val="0.68413655540670515"/>
        </c:manualLayout>
      </c:layout>
      <c:lineChart>
        <c:grouping val="standard"/>
        <c:varyColors val="0"/>
        <c:ser>
          <c:idx val="0"/>
          <c:order val="0"/>
          <c:tx>
            <c:v>อายุบรรจุเฉลี่ย</c:v>
          </c:tx>
          <c:spPr>
            <a:ln w="19050" cap="rnd">
              <a:solidFill>
                <a:srgbClr val="FE938C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E938C"/>
              </a:solidFill>
              <a:ln w="9525">
                <a:solidFill>
                  <a:srgbClr val="FE938C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7694235588972393E-2"/>
                  <c:y val="2.4278805840401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D5-4740-8D5D-7433B78BF5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E938C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'149'!$B$14:$B$33</c:f>
              <c:numCache>
                <c:formatCode>0</c:formatCode>
                <c:ptCount val="20"/>
                <c:pt idx="0">
                  <c:v>31.21505376344086</c:v>
                </c:pt>
                <c:pt idx="1">
                  <c:v>31.369499698613623</c:v>
                </c:pt>
                <c:pt idx="2">
                  <c:v>27.66990291262136</c:v>
                </c:pt>
                <c:pt idx="3">
                  <c:v>33.344827586206897</c:v>
                </c:pt>
                <c:pt idx="4">
                  <c:v>31.288321167883211</c:v>
                </c:pt>
                <c:pt idx="5">
                  <c:v>30.938144329896907</c:v>
                </c:pt>
                <c:pt idx="6">
                  <c:v>31.550842170929506</c:v>
                </c:pt>
                <c:pt idx="7">
                  <c:v>31.315639810426539</c:v>
                </c:pt>
                <c:pt idx="8">
                  <c:v>28.079268292682926</c:v>
                </c:pt>
                <c:pt idx="9">
                  <c:v>30.985840707964602</c:v>
                </c:pt>
                <c:pt idx="10">
                  <c:v>30.589473684210525</c:v>
                </c:pt>
                <c:pt idx="11">
                  <c:v>31.504672897196262</c:v>
                </c:pt>
                <c:pt idx="12">
                  <c:v>31.618451553082984</c:v>
                </c:pt>
                <c:pt idx="13">
                  <c:v>34.87678122380553</c:v>
                </c:pt>
                <c:pt idx="14">
                  <c:v>32.599182004089982</c:v>
                </c:pt>
                <c:pt idx="15">
                  <c:v>31.906976744186046</c:v>
                </c:pt>
                <c:pt idx="16">
                  <c:v>32.00322580645161</c:v>
                </c:pt>
                <c:pt idx="17">
                  <c:v>27.58490199883563</c:v>
                </c:pt>
                <c:pt idx="18">
                  <c:v>32.01973684210526</c:v>
                </c:pt>
                <c:pt idx="19">
                  <c:v>32.242424242424242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5-4740-8D5D-7433B78BF5C8}"/>
            </c:ext>
          </c:extLst>
        </c:ser>
        <c:ser>
          <c:idx val="1"/>
          <c:order val="1"/>
          <c:tx>
            <c:v>อายุน้อยที่สุด</c:v>
          </c:tx>
          <c:spPr>
            <a:ln w="19050" cap="rnd">
              <a:solidFill>
                <a:srgbClr val="E9C46A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E9C46A"/>
              </a:solidFill>
              <a:ln w="9525">
                <a:solidFill>
                  <a:srgbClr val="E9C46A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9C46A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'149'!$C$14:$C$33</c:f>
              <c:numCache>
                <c:formatCode>0</c:formatCode>
                <c:ptCount val="20"/>
                <c:pt idx="0">
                  <c:v>22</c:v>
                </c:pt>
                <c:pt idx="1">
                  <c:v>21</c:v>
                </c:pt>
                <c:pt idx="2">
                  <c:v>21</c:v>
                </c:pt>
                <c:pt idx="3">
                  <c:v>26</c:v>
                </c:pt>
                <c:pt idx="4">
                  <c:v>22</c:v>
                </c:pt>
                <c:pt idx="5">
                  <c:v>23</c:v>
                </c:pt>
                <c:pt idx="6">
                  <c:v>21</c:v>
                </c:pt>
                <c:pt idx="7">
                  <c:v>21</c:v>
                </c:pt>
                <c:pt idx="8">
                  <c:v>20</c:v>
                </c:pt>
                <c:pt idx="9">
                  <c:v>23</c:v>
                </c:pt>
                <c:pt idx="10">
                  <c:v>24</c:v>
                </c:pt>
                <c:pt idx="11">
                  <c:v>23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20</c:v>
                </c:pt>
                <c:pt idx="18">
                  <c:v>24</c:v>
                </c:pt>
                <c:pt idx="1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5-4740-8D5D-7433B78BF5C8}"/>
            </c:ext>
          </c:extLst>
        </c:ser>
        <c:ser>
          <c:idx val="2"/>
          <c:order val="2"/>
          <c:tx>
            <c:v>อายุมากที่สุด</c:v>
          </c:tx>
          <c:spPr>
            <a:ln w="19050" cap="rnd">
              <a:solidFill>
                <a:srgbClr val="54A3BC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54A3BC"/>
              </a:solidFill>
              <a:ln w="9525">
                <a:solidFill>
                  <a:srgbClr val="54A3B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4281A4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'149'!$D$14:$D$33</c:f>
              <c:numCache>
                <c:formatCode>0</c:formatCode>
                <c:ptCount val="20"/>
                <c:pt idx="0">
                  <c:v>52</c:v>
                </c:pt>
                <c:pt idx="1">
                  <c:v>55</c:v>
                </c:pt>
                <c:pt idx="2">
                  <c:v>44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  <c:pt idx="6">
                  <c:v>56</c:v>
                </c:pt>
                <c:pt idx="7">
                  <c:v>56</c:v>
                </c:pt>
                <c:pt idx="8">
                  <c:v>46</c:v>
                </c:pt>
                <c:pt idx="9">
                  <c:v>56</c:v>
                </c:pt>
                <c:pt idx="10">
                  <c:v>49</c:v>
                </c:pt>
                <c:pt idx="11">
                  <c:v>50</c:v>
                </c:pt>
                <c:pt idx="12">
                  <c:v>57</c:v>
                </c:pt>
                <c:pt idx="13">
                  <c:v>59</c:v>
                </c:pt>
                <c:pt idx="14">
                  <c:v>51</c:v>
                </c:pt>
                <c:pt idx="15">
                  <c:v>55</c:v>
                </c:pt>
                <c:pt idx="16">
                  <c:v>53</c:v>
                </c:pt>
                <c:pt idx="17">
                  <c:v>57</c:v>
                </c:pt>
                <c:pt idx="18">
                  <c:v>50</c:v>
                </c:pt>
                <c:pt idx="1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5-4740-8D5D-7433B78BF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03120"/>
        <c:axId val="244601456"/>
      </c:lineChart>
      <c:catAx>
        <c:axId val="24460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244601456"/>
        <c:crosses val="autoZero"/>
        <c:auto val="1"/>
        <c:lblAlgn val="ctr"/>
        <c:lblOffset val="100"/>
        <c:noMultiLvlLbl val="0"/>
      </c:catAx>
      <c:valAx>
        <c:axId val="244601456"/>
        <c:scaling>
          <c:orientation val="minMax"/>
          <c:max val="6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2446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99152483911977"/>
          <c:y val="0.90794985378926352"/>
          <c:w val="0.5558397305599958"/>
          <c:h val="9.171043360583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" lastClr="FFFFFF">
          <a:lumMod val="95000"/>
        </a:sys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096156995957196E-2"/>
          <c:y val="0.1358914361233412"/>
          <c:w val="0.96146516021837414"/>
          <c:h val="0.685688253580466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4A3B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149484205771637E-3"/>
                  <c:y val="7.359306857599060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2,157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44A-4E48-B5A4-5D92329D982E}"/>
                </c:ext>
              </c:extLst>
            </c:dLbl>
            <c:dLbl>
              <c:idx val="2"/>
              <c:layout>
                <c:manualLayout>
                  <c:x val="-1.6574742102886428E-3"/>
                  <c:y val="4.90620457173276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10,306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44A-4E48-B5A4-5D92329D982E}"/>
                </c:ext>
              </c:extLst>
            </c:dLbl>
            <c:dLbl>
              <c:idx val="3"/>
              <c:layout>
                <c:manualLayout>
                  <c:x val="0"/>
                  <c:y val="4.9062045717327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4A-4E48-B5A4-5D92329D982E}"/>
                </c:ext>
              </c:extLst>
            </c:dLbl>
            <c:numFmt formatCode="#,##0" sourceLinked="0"/>
            <c:spPr>
              <a:solidFill>
                <a:srgbClr val="DAEEF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5"/>
              <c:pt idx="0">
                <c:v>1603</c:v>
              </c:pt>
              <c:pt idx="1">
                <c:v>2175</c:v>
              </c:pt>
              <c:pt idx="2">
                <c:v>10307</c:v>
              </c:pt>
              <c:pt idx="3">
                <c:v>1659</c:v>
              </c:pt>
              <c:pt idx="4">
                <c:v>1193</c:v>
              </c:pt>
            </c:numLit>
          </c:val>
          <c:extLst>
            <c:ext xmlns:c16="http://schemas.microsoft.com/office/drawing/2014/chart" uri="{C3380CC4-5D6E-409C-BE32-E72D297353CC}">
              <c16:uniqueId val="{00000003-244A-4E48-B5A4-5D92329D9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"/>
        <c:overlap val="-9"/>
        <c:axId val="413594047"/>
        <c:axId val="1775342496"/>
      </c:barChart>
      <c:catAx>
        <c:axId val="413594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5342496"/>
        <c:crosses val="autoZero"/>
        <c:auto val="1"/>
        <c:lblAlgn val="ctr"/>
        <c:lblOffset val="100"/>
        <c:noMultiLvlLbl val="0"/>
      </c:catAx>
      <c:valAx>
        <c:axId val="177534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35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2723097112871E-2"/>
          <c:y val="4.3377308452122967E-2"/>
          <c:w val="0.90918061023622043"/>
          <c:h val="0.73630370024464464"/>
        </c:manualLayout>
      </c:layout>
      <c:barChart>
        <c:barDir val="col"/>
        <c:grouping val="percentStacked"/>
        <c:varyColors val="0"/>
        <c:ser>
          <c:idx val="0"/>
          <c:order val="0"/>
          <c:tx>
            <c:v>เกษียณอายุ</c:v>
          </c:tx>
          <c:spPr>
            <a:solidFill>
              <a:srgbClr val="54A3BC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'152-153'!$C$35:$C$54</c:f>
              <c:numCache>
                <c:formatCode>#,##0</c:formatCode>
                <c:ptCount val="20"/>
                <c:pt idx="0">
                  <c:v>202</c:v>
                </c:pt>
                <c:pt idx="1">
                  <c:v>802</c:v>
                </c:pt>
                <c:pt idx="2">
                  <c:v>39</c:v>
                </c:pt>
                <c:pt idx="3">
                  <c:v>20</c:v>
                </c:pt>
                <c:pt idx="4">
                  <c:v>25</c:v>
                </c:pt>
                <c:pt idx="5">
                  <c:v>25</c:v>
                </c:pt>
                <c:pt idx="6">
                  <c:v>858</c:v>
                </c:pt>
                <c:pt idx="7">
                  <c:v>575</c:v>
                </c:pt>
                <c:pt idx="8">
                  <c:v>42</c:v>
                </c:pt>
                <c:pt idx="9">
                  <c:v>347</c:v>
                </c:pt>
                <c:pt idx="10">
                  <c:v>35</c:v>
                </c:pt>
                <c:pt idx="11">
                  <c:v>65</c:v>
                </c:pt>
                <c:pt idx="12">
                  <c:v>1094</c:v>
                </c:pt>
                <c:pt idx="13">
                  <c:v>385</c:v>
                </c:pt>
                <c:pt idx="14">
                  <c:v>183</c:v>
                </c:pt>
                <c:pt idx="15">
                  <c:v>98</c:v>
                </c:pt>
                <c:pt idx="16">
                  <c:v>89</c:v>
                </c:pt>
                <c:pt idx="17">
                  <c:v>4237</c:v>
                </c:pt>
                <c:pt idx="18">
                  <c:v>101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8-40B8-9B81-71B81E245B79}"/>
            </c:ext>
          </c:extLst>
        </c:ser>
        <c:ser>
          <c:idx val="1"/>
          <c:order val="1"/>
          <c:tx>
            <c:v>ลาออก</c:v>
          </c:tx>
          <c:spPr>
            <a:solidFill>
              <a:srgbClr val="FE938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'152-153'!$D$35:$D$54</c:f>
              <c:numCache>
                <c:formatCode>#,##0</c:formatCode>
                <c:ptCount val="20"/>
                <c:pt idx="0">
                  <c:v>226</c:v>
                </c:pt>
                <c:pt idx="1">
                  <c:v>638</c:v>
                </c:pt>
                <c:pt idx="2">
                  <c:v>36</c:v>
                </c:pt>
                <c:pt idx="3">
                  <c:v>19</c:v>
                </c:pt>
                <c:pt idx="4">
                  <c:v>130</c:v>
                </c:pt>
                <c:pt idx="5">
                  <c:v>58</c:v>
                </c:pt>
                <c:pt idx="6">
                  <c:v>696</c:v>
                </c:pt>
                <c:pt idx="7">
                  <c:v>358</c:v>
                </c:pt>
                <c:pt idx="8">
                  <c:v>50</c:v>
                </c:pt>
                <c:pt idx="9">
                  <c:v>219</c:v>
                </c:pt>
                <c:pt idx="10">
                  <c:v>38</c:v>
                </c:pt>
                <c:pt idx="11">
                  <c:v>125</c:v>
                </c:pt>
                <c:pt idx="12">
                  <c:v>988</c:v>
                </c:pt>
                <c:pt idx="13">
                  <c:v>378</c:v>
                </c:pt>
                <c:pt idx="14">
                  <c:v>230</c:v>
                </c:pt>
                <c:pt idx="15">
                  <c:v>87</c:v>
                </c:pt>
                <c:pt idx="16">
                  <c:v>64</c:v>
                </c:pt>
                <c:pt idx="17">
                  <c:v>4674</c:v>
                </c:pt>
                <c:pt idx="18">
                  <c:v>47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8-40B8-9B81-71B81E245B79}"/>
            </c:ext>
          </c:extLst>
        </c:ser>
        <c:ser>
          <c:idx val="2"/>
          <c:order val="2"/>
          <c:tx>
            <c:v>ออกด้วยเหตุ
ผิดวินัย</c:v>
          </c:tx>
          <c:spPr>
            <a:solidFill>
              <a:srgbClr val="E9C46A"/>
            </a:solidFill>
          </c:spPr>
          <c:invertIfNegative val="0"/>
          <c:dLbls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58-40B8-9B81-71B81E245B79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58-40B8-9B81-71B81E245B79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58-40B8-9B81-71B81E245B79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58-40B8-9B81-71B81E245B79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58-40B8-9B81-71B81E245B79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58-40B8-9B81-71B81E245B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'152-153'!$E$35:$E$54</c:f>
              <c:numCache>
                <c:formatCode>#,##0</c:formatCode>
                <c:ptCount val="20"/>
                <c:pt idx="0">
                  <c:v>2</c:v>
                </c:pt>
                <c:pt idx="1">
                  <c:v>22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0</c:v>
                </c:pt>
                <c:pt idx="6">
                  <c:v>38</c:v>
                </c:pt>
                <c:pt idx="7">
                  <c:v>13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49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35</c:v>
                </c:pt>
                <c:pt idx="18">
                  <c:v>0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58-40B8-9B81-71B81E245B79}"/>
            </c:ext>
          </c:extLst>
        </c:ser>
        <c:ser>
          <c:idx val="3"/>
          <c:order val="3"/>
          <c:tx>
            <c:v>เสียชีวิต</c:v>
          </c:tx>
          <c:spPr>
            <a:solidFill>
              <a:srgbClr val="8FC0A9"/>
            </a:solidFill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58-40B8-9B81-71B81E245B79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58-40B8-9B81-71B81E245B79}"/>
                </c:ext>
              </c:extLst>
            </c:dLbl>
            <c:dLbl>
              <c:idx val="2"/>
              <c:layout>
                <c:manualLayout>
                  <c:x val="3.1250820209973752E-3"/>
                  <c:y val="1.394768760518423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958333333333328E-2"/>
                      <c:h val="4.77010916097300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158-40B8-9B81-71B81E245B79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58-40B8-9B81-71B81E245B79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58-40B8-9B81-71B81E245B79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58-40B8-9B81-71B81E245B79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158-40B8-9B81-71B81E245B79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158-40B8-9B81-71B81E245B79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158-40B8-9B81-71B81E245B79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158-40B8-9B81-71B81E245B79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158-40B8-9B81-71B81E245B79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158-40B8-9B81-71B81E245B79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158-40B8-9B81-71B81E245B79}"/>
                </c:ext>
              </c:extLst>
            </c:dLbl>
            <c:dLbl>
              <c:idx val="18"/>
              <c:layout>
                <c:manualLayout>
                  <c:x val="1.6404199475065617E-7"/>
                  <c:y val="5.57907504207369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4208333333333332E-2"/>
                      <c:h val="5.04906291307669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7158-40B8-9B81-71B81E245B79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158-40B8-9B81-71B81E245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วธ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'152-153'!$F$35:$F$54</c:f>
              <c:numCache>
                <c:formatCode>0</c:formatCode>
                <c:ptCount val="20"/>
                <c:pt idx="0" formatCode="#,##0">
                  <c:v>10</c:v>
                </c:pt>
                <c:pt idx="1">
                  <c:v>41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38</c:v>
                </c:pt>
                <c:pt idx="7">
                  <c:v>39</c:v>
                </c:pt>
                <c:pt idx="8">
                  <c:v>4</c:v>
                </c:pt>
                <c:pt idx="9">
                  <c:v>15</c:v>
                </c:pt>
                <c:pt idx="10">
                  <c:v>4</c:v>
                </c:pt>
                <c:pt idx="11">
                  <c:v>4</c:v>
                </c:pt>
                <c:pt idx="12">
                  <c:v>62</c:v>
                </c:pt>
                <c:pt idx="13">
                  <c:v>45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169</c:v>
                </c:pt>
                <c:pt idx="18">
                  <c:v>5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58-40B8-9B81-71B81E24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36725760"/>
        <c:axId val="1242877888"/>
      </c:barChart>
      <c:catAx>
        <c:axId val="1236725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3240000" vert="horz"/>
          <a:lstStyle/>
          <a:p>
            <a:pPr>
              <a:defRPr sz="1100"/>
            </a:pPr>
            <a:endParaRPr lang="en-US"/>
          </a:p>
        </c:txPr>
        <c:crossAx val="1242877888"/>
        <c:crosses val="autoZero"/>
        <c:auto val="1"/>
        <c:lblAlgn val="ctr"/>
        <c:lblOffset val="100"/>
        <c:noMultiLvlLbl val="0"/>
      </c:catAx>
      <c:valAx>
        <c:axId val="124287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2367257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5982775590551189E-2"/>
          <c:y val="0.87776902828544001"/>
          <c:w val="0.77046210629921263"/>
          <c:h val="0.10289978020283039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4803149606299768" l="0.70866141732284094" r="0" t="0.74803149606299768" header="0.31496062992126495" footer="0.3149606299212649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937326320799936"/>
          <c:y val="0.20207538962605753"/>
          <c:w val="0.73526211522410256"/>
          <c:h val="0.718510497312602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54A3BC"/>
              </a:solidFill>
            </c:spPr>
            <c:extLst>
              <c:ext xmlns:c16="http://schemas.microsoft.com/office/drawing/2014/chart" uri="{C3380CC4-5D6E-409C-BE32-E72D297353CC}">
                <c16:uniqueId val="{00000001-7D2A-4321-AB48-990EC6145848}"/>
              </c:ext>
            </c:extLst>
          </c:dPt>
          <c:dPt>
            <c:idx val="1"/>
            <c:bubble3D val="0"/>
            <c:spPr>
              <a:solidFill>
                <a:srgbClr val="FE938C"/>
              </a:solidFill>
            </c:spPr>
            <c:extLst>
              <c:ext xmlns:c16="http://schemas.microsoft.com/office/drawing/2014/chart" uri="{C3380CC4-5D6E-409C-BE32-E72D297353CC}">
                <c16:uniqueId val="{00000003-7D2A-4321-AB48-990EC6145848}"/>
              </c:ext>
            </c:extLst>
          </c:dPt>
          <c:dPt>
            <c:idx val="2"/>
            <c:bubble3D val="0"/>
            <c:spPr>
              <a:solidFill>
                <a:srgbClr val="E9C46A"/>
              </a:solidFill>
            </c:spPr>
            <c:extLst>
              <c:ext xmlns:c16="http://schemas.microsoft.com/office/drawing/2014/chart" uri="{C3380CC4-5D6E-409C-BE32-E72D297353CC}">
                <c16:uniqueId val="{00000005-7D2A-4321-AB48-990EC6145848}"/>
              </c:ext>
            </c:extLst>
          </c:dPt>
          <c:dPt>
            <c:idx val="3"/>
            <c:bubble3D val="0"/>
            <c:spPr>
              <a:solidFill>
                <a:srgbClr val="8FC0A9"/>
              </a:solidFill>
            </c:spPr>
            <c:extLst>
              <c:ext xmlns:c16="http://schemas.microsoft.com/office/drawing/2014/chart" uri="{C3380CC4-5D6E-409C-BE32-E72D297353CC}">
                <c16:uniqueId val="{00000007-7D2A-4321-AB48-990EC6145848}"/>
              </c:ext>
            </c:extLst>
          </c:dPt>
          <c:dLbls>
            <c:dLbl>
              <c:idx val="0"/>
              <c:layout>
                <c:manualLayout>
                  <c:x val="-0.19178630631697355"/>
                  <c:y val="7.4641943986170717E-2"/>
                </c:manualLayout>
              </c:layout>
              <c:tx>
                <c:rich>
                  <a:bodyPr/>
                  <a:lstStyle/>
                  <a:p>
                    <a:fld id="{453A54E4-7EAF-402A-83D9-427AF757AC8D}" type="CELLRANGE">
                      <a:rPr lang="th-TH"/>
                      <a:pPr/>
                      <a:t>[CELLRANGE]</a:t>
                    </a:fld>
                    <a:endParaRPr lang="th-TH" baseline="0"/>
                  </a:p>
                  <a:p>
                    <a:fld id="{C7263980-F9C8-41CA-B58F-7396EC6BE399}" type="PERCENTAGE">
                      <a:rPr lang="th-TH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D2A-4321-AB48-990EC6145848}"/>
                </c:ext>
              </c:extLst>
            </c:dLbl>
            <c:dLbl>
              <c:idx val="1"/>
              <c:layout>
                <c:manualLayout>
                  <c:x val="0.20782763996605688"/>
                  <c:y val="-0.1021223733247448"/>
                </c:manualLayout>
              </c:layout>
              <c:tx>
                <c:rich>
                  <a:bodyPr/>
                  <a:lstStyle/>
                  <a:p>
                    <a:fld id="{2C809F86-7B70-451C-9E58-B13623160DA4}" type="CELLRANGE">
                      <a:rPr lang="th-TH"/>
                      <a:pPr/>
                      <a:t>[CELLRANGE]</a:t>
                    </a:fld>
                    <a:endParaRPr lang="th-TH" baseline="0"/>
                  </a:p>
                  <a:p>
                    <a:fld id="{5A8DC6E1-17E9-4DBB-B87C-10C91D9402AD}" type="PERCENTAGE">
                      <a:rPr lang="th-TH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D2A-4321-AB48-990EC6145848}"/>
                </c:ext>
              </c:extLst>
            </c:dLbl>
            <c:dLbl>
              <c:idx val="2"/>
              <c:layout>
                <c:manualLayout>
                  <c:x val="-7.8362902005670337E-2"/>
                  <c:y val="7.5367586646597562E-3"/>
                </c:manualLayout>
              </c:layout>
              <c:tx>
                <c:rich>
                  <a:bodyPr/>
                  <a:lstStyle/>
                  <a:p>
                    <a:fld id="{C12EA6AE-B14B-4F19-B7F5-BF2A89D6A2BA}" type="CELLRANGE">
                      <a:rPr lang="th-TH"/>
                      <a:pPr/>
                      <a:t>[CELLRANGE]</a:t>
                    </a:fld>
                    <a:endParaRPr lang="th-TH" baseline="0"/>
                  </a:p>
                  <a:p>
                    <a:fld id="{917C34DD-E8C2-4D1F-B81A-F1521C0470A9}" type="PERCENTAGE">
                      <a:rPr lang="th-TH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D2A-4321-AB48-990EC6145848}"/>
                </c:ext>
              </c:extLst>
            </c:dLbl>
            <c:dLbl>
              <c:idx val="3"/>
              <c:layout>
                <c:manualLayout>
                  <c:x val="9.0783882277873082E-2"/>
                  <c:y val="-2.4812838090981393E-2"/>
                </c:manualLayout>
              </c:layout>
              <c:tx>
                <c:rich>
                  <a:bodyPr/>
                  <a:lstStyle/>
                  <a:p>
                    <a:fld id="{B97ABFD9-263C-4A66-BFD7-36E4A6190C70}" type="CELLRANGE">
                      <a:rPr lang="th-TH"/>
                      <a:pPr/>
                      <a:t>[CELLRANGE]</a:t>
                    </a:fld>
                    <a:endParaRPr lang="th-TH" baseline="0"/>
                  </a:p>
                  <a:p>
                    <a:fld id="{7F1BA3FB-25A4-46E2-A1EB-AA4159EF3D85}" type="PERCENTAGE">
                      <a:rPr lang="th-TH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D2A-4321-AB48-990EC614584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4"/>
              <c:pt idx="0">
                <c:v>เกษียณอายุ</c:v>
              </c:pt>
              <c:pt idx="1">
                <c:v>ลาออก</c:v>
              </c:pt>
              <c:pt idx="2">
                <c:v>ออกด้วยเหตุผิดวินัย</c:v>
              </c:pt>
              <c:pt idx="3">
                <c:v>เสียชีวิต</c:v>
              </c:pt>
            </c:strLit>
          </c:cat>
          <c:val>
            <c:numRef>
              <c:f>'152-153'!$C$55:$F$55</c:f>
              <c:numCache>
                <c:formatCode>#,##0</c:formatCode>
                <c:ptCount val="4"/>
                <c:pt idx="0">
                  <c:v>9248</c:v>
                </c:pt>
                <c:pt idx="1">
                  <c:v>9109</c:v>
                </c:pt>
                <c:pt idx="2">
                  <c:v>197</c:v>
                </c:pt>
                <c:pt idx="3">
                  <c:v>452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'152-153'!$C$34:$F$34</c15:f>
                <c15:dlblRangeCache>
                  <c:ptCount val="4"/>
                  <c:pt idx="0">
                    <c:v>เกษียณอายุ</c:v>
                  </c:pt>
                  <c:pt idx="1">
                    <c:v>ลาออก</c:v>
                  </c:pt>
                  <c:pt idx="2">
                    <c:v>ออกด้วยเหตุผิดวินัย</c:v>
                  </c:pt>
                  <c:pt idx="3">
                    <c:v>เสียชีวิต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7D2A-4321-AB48-990EC61458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txPr>
    <a:bodyPr/>
    <a:lstStyle/>
    <a:p>
      <a:pPr>
        <a:defRPr sz="1400" b="1">
          <a:solidFill>
            <a:srgbClr val="002060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363888005685754E-2"/>
          <c:y val="4.897647556618985E-2"/>
          <c:w val="0.90737395161719203"/>
          <c:h val="0.77385768591692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'154'!$B$13</c:f>
              <c:strCache>
                <c:ptCount val="1"/>
                <c:pt idx="0">
                  <c:v>บรรจุ</c:v>
                </c:pt>
              </c:strCache>
            </c:strRef>
          </c:tx>
          <c:spPr>
            <a:solidFill>
              <a:srgbClr val="54A3BC"/>
            </a:solidFill>
            <a:ln w="22225">
              <a:solidFill>
                <a:srgbClr val="2A9D8F">
                  <a:alpha val="97000"/>
                </a:srgbClr>
              </a:solidFill>
            </a:ln>
            <a:effectLst/>
          </c:spPr>
          <c:invertIfNegative val="0"/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วฒ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'154'!$B$14:$B$33</c:f>
              <c:numCache>
                <c:formatCode>_(* #,##0_);_(* \(#,##0\);_(* "-"??_);_(@_)</c:formatCode>
                <c:ptCount val="20"/>
                <c:pt idx="0">
                  <c:v>465</c:v>
                </c:pt>
                <c:pt idx="1">
                  <c:v>1659</c:v>
                </c:pt>
                <c:pt idx="2">
                  <c:v>103</c:v>
                </c:pt>
                <c:pt idx="3">
                  <c:v>29</c:v>
                </c:pt>
                <c:pt idx="4">
                  <c:v>274</c:v>
                </c:pt>
                <c:pt idx="5">
                  <c:v>97</c:v>
                </c:pt>
                <c:pt idx="6">
                  <c:v>1603</c:v>
                </c:pt>
                <c:pt idx="7">
                  <c:v>1055</c:v>
                </c:pt>
                <c:pt idx="8">
                  <c:v>164</c:v>
                </c:pt>
                <c:pt idx="9">
                  <c:v>565</c:v>
                </c:pt>
                <c:pt idx="10">
                  <c:v>95</c:v>
                </c:pt>
                <c:pt idx="11">
                  <c:v>214</c:v>
                </c:pt>
                <c:pt idx="12">
                  <c:v>2157</c:v>
                </c:pt>
                <c:pt idx="13">
                  <c:v>1193</c:v>
                </c:pt>
                <c:pt idx="14">
                  <c:v>489</c:v>
                </c:pt>
                <c:pt idx="15">
                  <c:v>258</c:v>
                </c:pt>
                <c:pt idx="16">
                  <c:v>310</c:v>
                </c:pt>
                <c:pt idx="17">
                  <c:v>10306</c:v>
                </c:pt>
                <c:pt idx="18">
                  <c:v>152</c:v>
                </c:pt>
                <c:pt idx="1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9-4B0A-B679-346BA1380E20}"/>
            </c:ext>
          </c:extLst>
        </c:ser>
        <c:ser>
          <c:idx val="1"/>
          <c:order val="1"/>
          <c:tx>
            <c:strRef>
              <c:f>'154'!$C$13</c:f>
              <c:strCache>
                <c:ptCount val="1"/>
                <c:pt idx="0">
                  <c:v>สูญเสีย</c:v>
                </c:pt>
              </c:strCache>
            </c:strRef>
          </c:tx>
          <c:spPr>
            <a:solidFill>
              <a:srgbClr val="FE938C"/>
            </a:solidFill>
            <a:ln w="22225">
              <a:noFill/>
            </a:ln>
            <a:effectLst/>
          </c:spPr>
          <c:invertIfNegative val="0"/>
          <c:cat>
            <c:strLit>
              <c:ptCount val="20"/>
              <c:pt idx="0">
                <c:v>นร</c:v>
              </c:pt>
              <c:pt idx="1">
                <c:v>กค</c:v>
              </c:pt>
              <c:pt idx="2">
                <c:v>กต</c:v>
              </c:pt>
              <c:pt idx="3">
                <c:v>กก</c:v>
              </c:pt>
              <c:pt idx="4">
                <c:v>พม</c:v>
              </c:pt>
              <c:pt idx="5">
                <c:v>อว</c:v>
              </c:pt>
              <c:pt idx="6">
                <c:v>กษ</c:v>
              </c:pt>
              <c:pt idx="7">
                <c:v>คค</c:v>
              </c:pt>
              <c:pt idx="8">
                <c:v>ดศ</c:v>
              </c:pt>
              <c:pt idx="9">
                <c:v>ทส</c:v>
              </c:pt>
              <c:pt idx="10">
                <c:v>พน</c:v>
              </c:pt>
              <c:pt idx="11">
                <c:v>พณ</c:v>
              </c:pt>
              <c:pt idx="12">
                <c:v>มท</c:v>
              </c:pt>
              <c:pt idx="13">
                <c:v>ยธ</c:v>
              </c:pt>
              <c:pt idx="14">
                <c:v>รง</c:v>
              </c:pt>
              <c:pt idx="15">
                <c:v>วฒ</c:v>
              </c:pt>
              <c:pt idx="16">
                <c:v>ศธ</c:v>
              </c:pt>
              <c:pt idx="17">
                <c:v>สธ</c:v>
              </c:pt>
              <c:pt idx="18">
                <c:v>อก</c:v>
              </c:pt>
              <c:pt idx="19">
                <c:v>ไม่สังกัด</c:v>
              </c:pt>
            </c:strLit>
          </c:cat>
          <c:val>
            <c:numRef>
              <c:f>'154'!$C$14:$C$33</c:f>
              <c:numCache>
                <c:formatCode>_(* #,##0_);_(* \(#,##0\);_(* "-"??_);_(@_)</c:formatCode>
                <c:ptCount val="20"/>
                <c:pt idx="0">
                  <c:v>440</c:v>
                </c:pt>
                <c:pt idx="1">
                  <c:v>1503</c:v>
                </c:pt>
                <c:pt idx="2">
                  <c:v>78</c:v>
                </c:pt>
                <c:pt idx="3">
                  <c:v>41</c:v>
                </c:pt>
                <c:pt idx="4">
                  <c:v>165</c:v>
                </c:pt>
                <c:pt idx="5">
                  <c:v>83</c:v>
                </c:pt>
                <c:pt idx="6">
                  <c:v>1630</c:v>
                </c:pt>
                <c:pt idx="7">
                  <c:v>985</c:v>
                </c:pt>
                <c:pt idx="8">
                  <c:v>96</c:v>
                </c:pt>
                <c:pt idx="9">
                  <c:v>589</c:v>
                </c:pt>
                <c:pt idx="10">
                  <c:v>77</c:v>
                </c:pt>
                <c:pt idx="11">
                  <c:v>194</c:v>
                </c:pt>
                <c:pt idx="12">
                  <c:v>2193</c:v>
                </c:pt>
                <c:pt idx="13">
                  <c:v>814</c:v>
                </c:pt>
                <c:pt idx="14">
                  <c:v>426</c:v>
                </c:pt>
                <c:pt idx="15">
                  <c:v>189</c:v>
                </c:pt>
                <c:pt idx="16">
                  <c:v>156</c:v>
                </c:pt>
                <c:pt idx="17">
                  <c:v>9115</c:v>
                </c:pt>
                <c:pt idx="18">
                  <c:v>153</c:v>
                </c:pt>
                <c:pt idx="1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9-4B0A-B679-346BA138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4867295"/>
        <c:axId val="341466703"/>
      </c:barChart>
      <c:catAx>
        <c:axId val="18486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341466703"/>
        <c:crosses val="autoZero"/>
        <c:auto val="1"/>
        <c:lblAlgn val="ctr"/>
        <c:lblOffset val="100"/>
        <c:noMultiLvlLbl val="0"/>
      </c:catAx>
      <c:valAx>
        <c:axId val="341466703"/>
        <c:scaling>
          <c:orientation val="minMax"/>
          <c:max val="9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848672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692381569109582"/>
          <c:y val="0.91164885487239244"/>
          <c:w val="0.16615236861780835"/>
          <c:h val="8.443533564808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" r="0" t="0.75" header="0.3" footer="0.3"/>
    <c:pageSetup paperSize="9"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/>
              <a:t>แนวโน้มการเกษียณอายุของข้าราชการพลเรือนสามัญ ในระยะ 10 ปีข้างหน้า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264653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4281A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4281A4"/>
              </a:solidFill>
              <a:ln w="9525">
                <a:solidFill>
                  <a:srgbClr val="4281A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'155'!$B$14:$K$14</c:f>
              <c:numCache>
                <c:formatCode>General</c:formatCode>
                <c:ptCount val="10"/>
                <c:pt idx="0">
                  <c:v>2568</c:v>
                </c:pt>
                <c:pt idx="1">
                  <c:v>2569</c:v>
                </c:pt>
                <c:pt idx="2">
                  <c:v>2570</c:v>
                </c:pt>
                <c:pt idx="3">
                  <c:v>2571</c:v>
                </c:pt>
                <c:pt idx="4">
                  <c:v>2572</c:v>
                </c:pt>
                <c:pt idx="5">
                  <c:v>2573</c:v>
                </c:pt>
                <c:pt idx="6">
                  <c:v>2574</c:v>
                </c:pt>
                <c:pt idx="7">
                  <c:v>2575</c:v>
                </c:pt>
                <c:pt idx="8">
                  <c:v>2576</c:v>
                </c:pt>
                <c:pt idx="9">
                  <c:v>2577</c:v>
                </c:pt>
              </c:numCache>
            </c:numRef>
          </c:cat>
          <c:val>
            <c:numRef>
              <c:f>'155'!$B$15:$K$15</c:f>
              <c:numCache>
                <c:formatCode>_-* #,##0_-;\-* #,##0_-;_-* "-"??_-;_-@_-</c:formatCode>
                <c:ptCount val="10"/>
                <c:pt idx="0">
                  <c:v>9852</c:v>
                </c:pt>
                <c:pt idx="1">
                  <c:v>9271</c:v>
                </c:pt>
                <c:pt idx="2">
                  <c:v>8689</c:v>
                </c:pt>
                <c:pt idx="3">
                  <c:v>8828</c:v>
                </c:pt>
                <c:pt idx="4">
                  <c:v>8642</c:v>
                </c:pt>
                <c:pt idx="5">
                  <c:v>8811</c:v>
                </c:pt>
                <c:pt idx="6">
                  <c:v>9764</c:v>
                </c:pt>
                <c:pt idx="7">
                  <c:v>9617</c:v>
                </c:pt>
                <c:pt idx="8">
                  <c:v>10055</c:v>
                </c:pt>
                <c:pt idx="9">
                  <c:v>11172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C-47C4-BE77-79763FB361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4635551"/>
        <c:axId val="1924625983"/>
      </c:lineChart>
      <c:catAx>
        <c:axId val="192463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r>
                  <a:rPr lang="th-TH" baseline="0"/>
                  <a:t> พ.ศ.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264653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924625983"/>
        <c:crosses val="autoZero"/>
        <c:auto val="1"/>
        <c:lblAlgn val="ctr"/>
        <c:lblOffset val="100"/>
        <c:noMultiLvlLbl val="0"/>
      </c:catAx>
      <c:valAx>
        <c:axId val="1924625983"/>
        <c:scaling>
          <c:orientation val="minMax"/>
          <c:max val="150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924635551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rgbClr val="264653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" r="0" t="0.75" header="0.3" footer="0.3"/>
    <c:pageSetup paperSize="9"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80" b="1" i="0" u="none" strike="noStrike" kern="1200" spc="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/>
              <a:t>ข้าราชการพลเรือนสามัญที่จะเกษียณอายุในระยะ 10 ปีข้างหน้า </a:t>
            </a:r>
            <a:br>
              <a:rPr lang="th-TH"/>
            </a:br>
            <a:r>
              <a:rPr lang="th-TH"/>
              <a:t>จำแนกตามประเภทตำแหน่ง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80" b="1" i="0" u="none" strike="noStrike" kern="1200" spc="0" baseline="0">
              <a:solidFill>
                <a:srgbClr val="264653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'155'!$A$33</c:f>
              <c:strCache>
                <c:ptCount val="1"/>
                <c:pt idx="0">
                  <c:v>ประเภททั่วไป</c:v>
                </c:pt>
              </c:strCache>
            </c:strRef>
          </c:tx>
          <c:spPr>
            <a:solidFill>
              <a:srgbClr val="54A3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'155'!$B$14:$K$14</c:f>
              <c:numCache>
                <c:formatCode>General</c:formatCode>
                <c:ptCount val="10"/>
                <c:pt idx="0">
                  <c:v>2568</c:v>
                </c:pt>
                <c:pt idx="1">
                  <c:v>2569</c:v>
                </c:pt>
                <c:pt idx="2">
                  <c:v>2570</c:v>
                </c:pt>
                <c:pt idx="3">
                  <c:v>2571</c:v>
                </c:pt>
                <c:pt idx="4">
                  <c:v>2572</c:v>
                </c:pt>
                <c:pt idx="5">
                  <c:v>2573</c:v>
                </c:pt>
                <c:pt idx="6">
                  <c:v>2574</c:v>
                </c:pt>
                <c:pt idx="7">
                  <c:v>2575</c:v>
                </c:pt>
                <c:pt idx="8">
                  <c:v>2576</c:v>
                </c:pt>
                <c:pt idx="9">
                  <c:v>2577</c:v>
                </c:pt>
              </c:numCache>
            </c:numRef>
          </c:cat>
          <c:val>
            <c:numRef>
              <c:f>'155'!$B$33:$K$33</c:f>
              <c:numCache>
                <c:formatCode>_(* #,##0_);_(* \(#,##0\);_(* "-"??_);_(@_)</c:formatCode>
                <c:ptCount val="10"/>
                <c:pt idx="0">
                  <c:v>2857</c:v>
                </c:pt>
                <c:pt idx="1">
                  <c:v>2802</c:v>
                </c:pt>
                <c:pt idx="2">
                  <c:v>2612</c:v>
                </c:pt>
                <c:pt idx="3">
                  <c:v>2628</c:v>
                </c:pt>
                <c:pt idx="4">
                  <c:v>2560</c:v>
                </c:pt>
                <c:pt idx="5">
                  <c:v>2412</c:v>
                </c:pt>
                <c:pt idx="6">
                  <c:v>2506</c:v>
                </c:pt>
                <c:pt idx="7">
                  <c:v>2328</c:v>
                </c:pt>
                <c:pt idx="8">
                  <c:v>2155</c:v>
                </c:pt>
                <c:pt idx="9">
                  <c:v>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2-4542-BE2E-0DACA40B5D32}"/>
            </c:ext>
          </c:extLst>
        </c:ser>
        <c:ser>
          <c:idx val="1"/>
          <c:order val="1"/>
          <c:tx>
            <c:strRef>
              <c:f>'155'!$A$34</c:f>
              <c:strCache>
                <c:ptCount val="1"/>
                <c:pt idx="0">
                  <c:v>ประเภทวิชาการ</c:v>
                </c:pt>
              </c:strCache>
            </c:strRef>
          </c:tx>
          <c:spPr>
            <a:solidFill>
              <a:srgbClr val="E9C4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'155'!$B$14:$K$14</c:f>
              <c:numCache>
                <c:formatCode>General</c:formatCode>
                <c:ptCount val="10"/>
                <c:pt idx="0">
                  <c:v>2568</c:v>
                </c:pt>
                <c:pt idx="1">
                  <c:v>2569</c:v>
                </c:pt>
                <c:pt idx="2">
                  <c:v>2570</c:v>
                </c:pt>
                <c:pt idx="3">
                  <c:v>2571</c:v>
                </c:pt>
                <c:pt idx="4">
                  <c:v>2572</c:v>
                </c:pt>
                <c:pt idx="5">
                  <c:v>2573</c:v>
                </c:pt>
                <c:pt idx="6">
                  <c:v>2574</c:v>
                </c:pt>
                <c:pt idx="7">
                  <c:v>2575</c:v>
                </c:pt>
                <c:pt idx="8">
                  <c:v>2576</c:v>
                </c:pt>
                <c:pt idx="9">
                  <c:v>2577</c:v>
                </c:pt>
              </c:numCache>
            </c:numRef>
          </c:cat>
          <c:val>
            <c:numRef>
              <c:f>'155'!$B$34:$K$34</c:f>
              <c:numCache>
                <c:formatCode>_(* #,##0_);_(* \(#,##0\);_(* "-"??_);_(@_)</c:formatCode>
                <c:ptCount val="10"/>
                <c:pt idx="0">
                  <c:v>6128</c:v>
                </c:pt>
                <c:pt idx="1">
                  <c:v>5706</c:v>
                </c:pt>
                <c:pt idx="2">
                  <c:v>5385</c:v>
                </c:pt>
                <c:pt idx="3">
                  <c:v>5563</c:v>
                </c:pt>
                <c:pt idx="4">
                  <c:v>5493</c:v>
                </c:pt>
                <c:pt idx="5">
                  <c:v>5890</c:v>
                </c:pt>
                <c:pt idx="6">
                  <c:v>6759</c:v>
                </c:pt>
                <c:pt idx="7">
                  <c:v>6885</c:v>
                </c:pt>
                <c:pt idx="8">
                  <c:v>7539</c:v>
                </c:pt>
                <c:pt idx="9">
                  <c:v>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2-4542-BE2E-0DACA40B5D32}"/>
            </c:ext>
          </c:extLst>
        </c:ser>
        <c:ser>
          <c:idx val="2"/>
          <c:order val="2"/>
          <c:tx>
            <c:strRef>
              <c:f>'155'!$A$35</c:f>
              <c:strCache>
                <c:ptCount val="1"/>
                <c:pt idx="0">
                  <c:v>ประเภทอำนวยการ</c:v>
                </c:pt>
              </c:strCache>
            </c:strRef>
          </c:tx>
          <c:spPr>
            <a:solidFill>
              <a:srgbClr val="FE93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'155'!$B$14:$K$14</c:f>
              <c:numCache>
                <c:formatCode>General</c:formatCode>
                <c:ptCount val="10"/>
                <c:pt idx="0">
                  <c:v>2568</c:v>
                </c:pt>
                <c:pt idx="1">
                  <c:v>2569</c:v>
                </c:pt>
                <c:pt idx="2">
                  <c:v>2570</c:v>
                </c:pt>
                <c:pt idx="3">
                  <c:v>2571</c:v>
                </c:pt>
                <c:pt idx="4">
                  <c:v>2572</c:v>
                </c:pt>
                <c:pt idx="5">
                  <c:v>2573</c:v>
                </c:pt>
                <c:pt idx="6">
                  <c:v>2574</c:v>
                </c:pt>
                <c:pt idx="7">
                  <c:v>2575</c:v>
                </c:pt>
                <c:pt idx="8">
                  <c:v>2576</c:v>
                </c:pt>
                <c:pt idx="9">
                  <c:v>2577</c:v>
                </c:pt>
              </c:numCache>
            </c:numRef>
          </c:cat>
          <c:val>
            <c:numRef>
              <c:f>'155'!$B$35:$K$35</c:f>
              <c:numCache>
                <c:formatCode>_(* #,##0_);_(* \(#,##0\);_(* "-"??_);_(@_)</c:formatCode>
                <c:ptCount val="10"/>
                <c:pt idx="0">
                  <c:v>687</c:v>
                </c:pt>
                <c:pt idx="1">
                  <c:v>620</c:v>
                </c:pt>
                <c:pt idx="2">
                  <c:v>587</c:v>
                </c:pt>
                <c:pt idx="3">
                  <c:v>540</c:v>
                </c:pt>
                <c:pt idx="4">
                  <c:v>509</c:v>
                </c:pt>
                <c:pt idx="5">
                  <c:v>435</c:v>
                </c:pt>
                <c:pt idx="6">
                  <c:v>427</c:v>
                </c:pt>
                <c:pt idx="7">
                  <c:v>360</c:v>
                </c:pt>
                <c:pt idx="8">
                  <c:v>318</c:v>
                </c:pt>
                <c:pt idx="9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2-4542-BE2E-0DACA40B5D32}"/>
            </c:ext>
          </c:extLst>
        </c:ser>
        <c:ser>
          <c:idx val="3"/>
          <c:order val="3"/>
          <c:tx>
            <c:strRef>
              <c:f>'155'!$A$36</c:f>
              <c:strCache>
                <c:ptCount val="1"/>
                <c:pt idx="0">
                  <c:v>ประเภทบริหาร</c:v>
                </c:pt>
              </c:strCache>
            </c:strRef>
          </c:tx>
          <c:spPr>
            <a:solidFill>
              <a:srgbClr val="8FC0A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264653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'155'!$B$14:$K$14</c:f>
              <c:numCache>
                <c:formatCode>General</c:formatCode>
                <c:ptCount val="10"/>
                <c:pt idx="0">
                  <c:v>2568</c:v>
                </c:pt>
                <c:pt idx="1">
                  <c:v>2569</c:v>
                </c:pt>
                <c:pt idx="2">
                  <c:v>2570</c:v>
                </c:pt>
                <c:pt idx="3">
                  <c:v>2571</c:v>
                </c:pt>
                <c:pt idx="4">
                  <c:v>2572</c:v>
                </c:pt>
                <c:pt idx="5">
                  <c:v>2573</c:v>
                </c:pt>
                <c:pt idx="6">
                  <c:v>2574</c:v>
                </c:pt>
                <c:pt idx="7">
                  <c:v>2575</c:v>
                </c:pt>
                <c:pt idx="8">
                  <c:v>2576</c:v>
                </c:pt>
                <c:pt idx="9">
                  <c:v>2577</c:v>
                </c:pt>
              </c:numCache>
            </c:numRef>
          </c:cat>
          <c:val>
            <c:numRef>
              <c:f>'155'!$B$36:$K$36</c:f>
              <c:numCache>
                <c:formatCode>_(* #,##0_);_(* \(#,##0\);_(* "-"??_);_(@_)</c:formatCode>
                <c:ptCount val="10"/>
                <c:pt idx="0">
                  <c:v>180</c:v>
                </c:pt>
                <c:pt idx="1">
                  <c:v>143</c:v>
                </c:pt>
                <c:pt idx="2">
                  <c:v>105</c:v>
                </c:pt>
                <c:pt idx="3">
                  <c:v>97</c:v>
                </c:pt>
                <c:pt idx="4">
                  <c:v>80</c:v>
                </c:pt>
                <c:pt idx="5">
                  <c:v>74</c:v>
                </c:pt>
                <c:pt idx="6">
                  <c:v>72</c:v>
                </c:pt>
                <c:pt idx="7">
                  <c:v>44</c:v>
                </c:pt>
                <c:pt idx="8">
                  <c:v>43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52-4542-BE2E-0DACA40B5D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14639760"/>
        <c:axId val="814650992"/>
      </c:barChart>
      <c:catAx>
        <c:axId val="81463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814650992"/>
        <c:crosses val="autoZero"/>
        <c:auto val="1"/>
        <c:lblAlgn val="ctr"/>
        <c:lblOffset val="100"/>
        <c:noMultiLvlLbl val="0"/>
      </c:catAx>
      <c:valAx>
        <c:axId val="8146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64653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81463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264653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rgbClr val="264653"/>
          </a:solidFill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0.png"/><Relationship Id="rId4" Type="http://schemas.openxmlformats.org/officeDocument/2006/relationships/image" Target="../media/image19.sv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sv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chart" Target="../charts/chart6.xml"/><Relationship Id="rId1" Type="http://schemas.openxmlformats.org/officeDocument/2006/relationships/image" Target="../media/image23.png"/><Relationship Id="rId6" Type="http://schemas.openxmlformats.org/officeDocument/2006/relationships/image" Target="../media/image27.svg"/><Relationship Id="rId5" Type="http://schemas.openxmlformats.org/officeDocument/2006/relationships/image" Target="../media/image26.png"/><Relationship Id="rId4" Type="http://schemas.openxmlformats.org/officeDocument/2006/relationships/image" Target="../media/image25.sv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chart" Target="../charts/chart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5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chart" Target="../charts/chart8.xml"/><Relationship Id="rId4" Type="http://schemas.openxmlformats.org/officeDocument/2006/relationships/image" Target="../media/image4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chart" Target="../charts/chart1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chart" Target="../charts/chart11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chart" Target="../charts/chart13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svg"/><Relationship Id="rId13" Type="http://schemas.openxmlformats.org/officeDocument/2006/relationships/image" Target="../media/image59.png"/><Relationship Id="rId3" Type="http://schemas.openxmlformats.org/officeDocument/2006/relationships/image" Target="../media/image49.png"/><Relationship Id="rId7" Type="http://schemas.openxmlformats.org/officeDocument/2006/relationships/image" Target="../media/image53.png"/><Relationship Id="rId12" Type="http://schemas.openxmlformats.org/officeDocument/2006/relationships/image" Target="../media/image58.svg"/><Relationship Id="rId2" Type="http://schemas.openxmlformats.org/officeDocument/2006/relationships/image" Target="../media/image48.png"/><Relationship Id="rId1" Type="http://schemas.openxmlformats.org/officeDocument/2006/relationships/chart" Target="../charts/chart16.xml"/><Relationship Id="rId6" Type="http://schemas.openxmlformats.org/officeDocument/2006/relationships/image" Target="../media/image52.svg"/><Relationship Id="rId11" Type="http://schemas.openxmlformats.org/officeDocument/2006/relationships/image" Target="../media/image57.png"/><Relationship Id="rId5" Type="http://schemas.openxmlformats.org/officeDocument/2006/relationships/image" Target="../media/image51.png"/><Relationship Id="rId10" Type="http://schemas.openxmlformats.org/officeDocument/2006/relationships/image" Target="../media/image56.svg"/><Relationship Id="rId4" Type="http://schemas.openxmlformats.org/officeDocument/2006/relationships/image" Target="../media/image50.svg"/><Relationship Id="rId9" Type="http://schemas.openxmlformats.org/officeDocument/2006/relationships/image" Target="../media/image55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101</xdr:row>
      <xdr:rowOff>106680</xdr:rowOff>
    </xdr:from>
    <xdr:to>
      <xdr:col>4</xdr:col>
      <xdr:colOff>579120</xdr:colOff>
      <xdr:row>113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86EF3-7CBE-4735-AEF9-DEA12764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8577560"/>
          <a:ext cx="2103120" cy="2103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405688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43C04D-95BD-4A6F-9C44-F1F390F0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1288" cy="9875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6</xdr:col>
      <xdr:colOff>1012512</xdr:colOff>
      <xdr:row>40</xdr:row>
      <xdr:rowOff>145528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CCE92-C84B-42E5-8F46-48BC8647B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6651312" cy="8626588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</xdr:row>
      <xdr:rowOff>60961</xdr:rowOff>
    </xdr:from>
    <xdr:to>
      <xdr:col>5</xdr:col>
      <xdr:colOff>177903</xdr:colOff>
      <xdr:row>2</xdr:row>
      <xdr:rowOff>175261</xdr:rowOff>
    </xdr:to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2B5B68DF-A23A-442B-96B5-0016C946BA98}"/>
            </a:ext>
          </a:extLst>
        </xdr:cNvPr>
        <xdr:cNvSpPr txBox="1"/>
      </xdr:nvSpPr>
      <xdr:spPr>
        <a:xfrm>
          <a:off x="1699260" y="403861"/>
          <a:ext cx="3103983" cy="3276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ลดลง 90,623 คน  (-2.93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%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-0.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2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7</a:t>
          </a:r>
          <a:r>
            <a:rPr lang="en-US" sz="16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74354</xdr:colOff>
      <xdr:row>7</xdr:row>
      <xdr:rowOff>105043</xdr:rowOff>
    </xdr:from>
    <xdr:to>
      <xdr:col>5</xdr:col>
      <xdr:colOff>137160</xdr:colOff>
      <xdr:row>8</xdr:row>
      <xdr:rowOff>205740</xdr:rowOff>
    </xdr:to>
    <xdr:sp macro="" textlink="">
      <xdr:nvSpPr>
        <xdr:cNvPr id="4" name="TextBox 33">
          <a:extLst>
            <a:ext uri="{FF2B5EF4-FFF2-40B4-BE49-F238E27FC236}">
              <a16:creationId xmlns:a16="http://schemas.microsoft.com/office/drawing/2014/main" id="{92AA9902-9DE4-4DF3-B922-0A8A8C073FEE}"/>
            </a:ext>
          </a:extLst>
        </xdr:cNvPr>
        <xdr:cNvSpPr txBox="1"/>
      </xdr:nvSpPr>
      <xdr:spPr>
        <a:xfrm>
          <a:off x="1659314" y="1728103"/>
          <a:ext cx="3103186" cy="31405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เพิ่มขึ้น 95,802 คน  (+5.77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%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+0.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6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3</a:t>
          </a:r>
          <a:r>
            <a:rPr lang="en-US" sz="16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114300</xdr:colOff>
      <xdr:row>11</xdr:row>
      <xdr:rowOff>182880</xdr:rowOff>
    </xdr:from>
    <xdr:to>
      <xdr:col>5</xdr:col>
      <xdr:colOff>160020</xdr:colOff>
      <xdr:row>13</xdr:row>
      <xdr:rowOff>22860</xdr:rowOff>
    </xdr:to>
    <xdr:sp macro="" textlink="">
      <xdr:nvSpPr>
        <xdr:cNvPr id="5" name="TextBox 10">
          <a:extLst>
            <a:ext uri="{FF2B5EF4-FFF2-40B4-BE49-F238E27FC236}">
              <a16:creationId xmlns:a16="http://schemas.microsoft.com/office/drawing/2014/main" id="{D1EDE70B-6900-4B29-8C11-B9FAF3959C00}"/>
            </a:ext>
          </a:extLst>
        </xdr:cNvPr>
        <xdr:cNvSpPr txBox="1"/>
      </xdr:nvSpPr>
      <xdr:spPr>
        <a:xfrm>
          <a:off x="1699260" y="2659380"/>
          <a:ext cx="3086100" cy="320040"/>
        </a:xfrm>
        <a:prstGeom prst="rect">
          <a:avLst/>
        </a:prstGeom>
        <a:solidFill>
          <a:schemeClr val="bg2">
            <a:lumMod val="90000"/>
          </a:schemeClr>
        </a:solidFill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ลดลง 186,425 คน 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-13.00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%  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 -1.24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342900</xdr:colOff>
      <xdr:row>21</xdr:row>
      <xdr:rowOff>167640</xdr:rowOff>
    </xdr:from>
    <xdr:to>
      <xdr:col>5</xdr:col>
      <xdr:colOff>350520</xdr:colOff>
      <xdr:row>23</xdr:row>
      <xdr:rowOff>102045</xdr:rowOff>
    </xdr:to>
    <xdr:sp macro="" textlink="">
      <xdr:nvSpPr>
        <xdr:cNvPr id="6" name="TextBox 31">
          <a:extLst>
            <a:ext uri="{FF2B5EF4-FFF2-40B4-BE49-F238E27FC236}">
              <a16:creationId xmlns:a16="http://schemas.microsoft.com/office/drawing/2014/main" id="{87C857CF-857B-4511-B366-FDC818E75B54}"/>
            </a:ext>
          </a:extLst>
        </xdr:cNvPr>
        <xdr:cNvSpPr txBox="1"/>
      </xdr:nvSpPr>
      <xdr:spPr>
        <a:xfrm>
          <a:off x="1927860" y="4960620"/>
          <a:ext cx="3048000" cy="361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ลดลง 48,149 คน  (-2.23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%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+0.12</a:t>
          </a:r>
          <a:r>
            <a:rPr lang="en-US" sz="16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396240</xdr:colOff>
      <xdr:row>27</xdr:row>
      <xdr:rowOff>106680</xdr:rowOff>
    </xdr:from>
    <xdr:to>
      <xdr:col>5</xdr:col>
      <xdr:colOff>356816</xdr:colOff>
      <xdr:row>29</xdr:row>
      <xdr:rowOff>41085</xdr:rowOff>
    </xdr:to>
    <xdr:sp macro="" textlink="">
      <xdr:nvSpPr>
        <xdr:cNvPr id="7" name="TextBox 33">
          <a:extLst>
            <a:ext uri="{FF2B5EF4-FFF2-40B4-BE49-F238E27FC236}">
              <a16:creationId xmlns:a16="http://schemas.microsoft.com/office/drawing/2014/main" id="{3EF9924E-758A-44C6-811A-17D74EE54558}"/>
            </a:ext>
          </a:extLst>
        </xdr:cNvPr>
        <xdr:cNvSpPr txBox="1"/>
      </xdr:nvSpPr>
      <xdr:spPr>
        <a:xfrm>
          <a:off x="1981200" y="6179820"/>
          <a:ext cx="3000956" cy="361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เพิ่มขึ้น 94,682 คน  (+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7.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32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%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 +0.</a:t>
          </a:r>
          <a:r>
            <a:rPr lang="en-US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8</a:t>
          </a:r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  <a:sym typeface="Wingdings" panose="05000000000000000000" pitchFamily="2" charset="2"/>
            </a:rPr>
            <a:t>6</a:t>
          </a:r>
          <a:r>
            <a:rPr lang="en-US" sz="16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396240</xdr:colOff>
      <xdr:row>32</xdr:row>
      <xdr:rowOff>60960</xdr:rowOff>
    </xdr:from>
    <xdr:to>
      <xdr:col>5</xdr:col>
      <xdr:colOff>350520</xdr:colOff>
      <xdr:row>34</xdr:row>
      <xdr:rowOff>22726</xdr:rowOff>
    </xdr:to>
    <xdr:sp macro="" textlink="">
      <xdr:nvSpPr>
        <xdr:cNvPr id="8" name="TextBox 10">
          <a:extLst>
            <a:ext uri="{FF2B5EF4-FFF2-40B4-BE49-F238E27FC236}">
              <a16:creationId xmlns:a16="http://schemas.microsoft.com/office/drawing/2014/main" id="{387FF6CA-14C9-4B37-B29C-08559BB04D6D}"/>
            </a:ext>
          </a:extLst>
        </xdr:cNvPr>
        <xdr:cNvSpPr txBox="1"/>
      </xdr:nvSpPr>
      <xdr:spPr>
        <a:xfrm>
          <a:off x="1981200" y="7200900"/>
          <a:ext cx="2994660" cy="388486"/>
        </a:xfrm>
        <a:prstGeom prst="rect">
          <a:avLst/>
        </a:prstGeom>
        <a:solidFill>
          <a:schemeClr val="bg2">
            <a:lumMod val="90000"/>
          </a:schemeClr>
        </a:solidFill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ลดลง 142,831 คน 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-16.52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%  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Avg.</a:t>
          </a: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 -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0.</a:t>
          </a:r>
          <a:r>
            <a:rPr kumimoji="0" lang="th-TH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  <a:sym typeface="Wingdings" panose="05000000000000000000" pitchFamily="2" charset="2"/>
            </a:rPr>
            <a:t>95</a:t>
          </a: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%)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1262067</xdr:colOff>
      <xdr:row>2</xdr:row>
      <xdr:rowOff>291461</xdr:rowOff>
    </xdr:from>
    <xdr:to>
      <xdr:col>3</xdr:col>
      <xdr:colOff>447997</xdr:colOff>
      <xdr:row>6</xdr:row>
      <xdr:rowOff>47621</xdr:rowOff>
    </xdr:to>
    <xdr:cxnSp macro="">
      <xdr:nvCxnSpPr>
        <xdr:cNvPr id="2" name="Elbow Connector 39">
          <a:extLst>
            <a:ext uri="{FF2B5EF4-FFF2-40B4-BE49-F238E27FC236}">
              <a16:creationId xmlns:a16="http://schemas.microsoft.com/office/drawing/2014/main" id="{F68778C5-7CCD-4D62-92A8-A7075E5C9BB6}"/>
            </a:ext>
          </a:extLst>
        </xdr:cNvPr>
        <xdr:cNvCxnSpPr>
          <a:cxnSpLocks/>
        </xdr:cNvCxnSpPr>
      </xdr:nvCxnSpPr>
      <xdr:spPr>
        <a:xfrm rot="16200000" flipV="1">
          <a:off x="3034352" y="728976"/>
          <a:ext cx="1280160" cy="2005330"/>
        </a:xfrm>
        <a:prstGeom prst="bentConnector2">
          <a:avLst/>
        </a:prstGeom>
        <a:noFill/>
        <a:ln w="28575" cap="flat" cmpd="sng" algn="ctr">
          <a:solidFill>
            <a:srgbClr val="4281A4"/>
          </a:solidFill>
          <a:prstDash val="sysDot"/>
          <a:miter lim="800000"/>
          <a:tailEnd type="oval" w="med" len="me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279403</xdr:colOff>
      <xdr:row>2</xdr:row>
      <xdr:rowOff>285115</xdr:rowOff>
    </xdr:from>
    <xdr:to>
      <xdr:col>6</xdr:col>
      <xdr:colOff>288293</xdr:colOff>
      <xdr:row>6</xdr:row>
      <xdr:rowOff>41275</xdr:rowOff>
    </xdr:to>
    <xdr:cxnSp macro="">
      <xdr:nvCxnSpPr>
        <xdr:cNvPr id="3" name="Elbow Connector 39">
          <a:extLst>
            <a:ext uri="{FF2B5EF4-FFF2-40B4-BE49-F238E27FC236}">
              <a16:creationId xmlns:a16="http://schemas.microsoft.com/office/drawing/2014/main" id="{9BC87D58-818F-4F1A-8981-7854785F0C36}"/>
            </a:ext>
          </a:extLst>
        </xdr:cNvPr>
        <xdr:cNvCxnSpPr>
          <a:cxnSpLocks/>
        </xdr:cNvCxnSpPr>
      </xdr:nvCxnSpPr>
      <xdr:spPr>
        <a:xfrm rot="16200000">
          <a:off x="6692268" y="311150"/>
          <a:ext cx="1280160" cy="2828290"/>
        </a:xfrm>
        <a:prstGeom prst="bentConnector2">
          <a:avLst/>
        </a:prstGeom>
        <a:noFill/>
        <a:ln w="28575" cap="flat" cmpd="sng" algn="ctr">
          <a:solidFill>
            <a:srgbClr val="FE938C"/>
          </a:solidFill>
          <a:prstDash val="sysDot"/>
          <a:miter lim="800000"/>
          <a:tailEnd type="oval" w="med" len="me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779463</xdr:colOff>
      <xdr:row>1</xdr:row>
      <xdr:rowOff>247650</xdr:rowOff>
    </xdr:from>
    <xdr:to>
      <xdr:col>1</xdr:col>
      <xdr:colOff>1190625</xdr:colOff>
      <xdr:row>3</xdr:row>
      <xdr:rowOff>285750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03D655-FFF3-4928-BB3D-61B0CB5A7C3C}"/>
            </a:ext>
          </a:extLst>
        </xdr:cNvPr>
        <xdr:cNvSpPr txBox="1"/>
      </xdr:nvSpPr>
      <xdr:spPr>
        <a:xfrm>
          <a:off x="779463" y="666750"/>
          <a:ext cx="1820862" cy="800100"/>
        </a:xfrm>
        <a:prstGeom prst="roundRect">
          <a:avLst/>
        </a:prstGeom>
        <a:solidFill>
          <a:srgbClr val="88C4D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800" b="1">
              <a:solidFill>
                <a:schemeClr val="bg1">
                  <a:lumMod val="9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ข้าราชการ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th-TH" sz="1800" b="1">
              <a:solidFill>
                <a:schemeClr val="bg1">
                  <a:lumMod val="9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1,756,</a:t>
          </a:r>
          <a:r>
            <a:rPr lang="en-US" sz="1800" b="1">
              <a:solidFill>
                <a:schemeClr val="bg1">
                  <a:lumMod val="9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606</a:t>
          </a:r>
          <a:r>
            <a:rPr lang="th-TH" sz="1800" b="1">
              <a:solidFill>
                <a:schemeClr val="bg1">
                  <a:lumMod val="9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</a:p>
      </xdr:txBody>
    </xdr:sp>
    <xdr:clientData/>
  </xdr:twoCellAnchor>
  <xdr:twoCellAnchor>
    <xdr:from>
      <xdr:col>6</xdr:col>
      <xdr:colOff>352425</xdr:colOff>
      <xdr:row>1</xdr:row>
      <xdr:rowOff>307181</xdr:rowOff>
    </xdr:from>
    <xdr:to>
      <xdr:col>7</xdr:col>
      <xdr:colOff>709613</xdr:colOff>
      <xdr:row>3</xdr:row>
      <xdr:rowOff>311150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57108B-7BA2-4608-A1B2-F484E46E52DF}"/>
            </a:ext>
          </a:extLst>
        </xdr:cNvPr>
        <xdr:cNvSpPr txBox="1"/>
      </xdr:nvSpPr>
      <xdr:spPr>
        <a:xfrm>
          <a:off x="8810625" y="726281"/>
          <a:ext cx="1766888" cy="765969"/>
        </a:xfrm>
        <a:prstGeom prst="roundRect">
          <a:avLst/>
        </a:prstGeom>
        <a:solidFill>
          <a:srgbClr val="FE938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800" b="1">
              <a:solidFill>
                <a:schemeClr val="bg1">
                  <a:lumMod val="9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กำลังคนประเภทอื่น1,247,879 </a:t>
          </a:r>
        </a:p>
      </xdr:txBody>
    </xdr:sp>
    <xdr:clientData/>
  </xdr:twoCellAnchor>
  <xdr:twoCellAnchor editAs="oneCell">
    <xdr:from>
      <xdr:col>4</xdr:col>
      <xdr:colOff>1304925</xdr:colOff>
      <xdr:row>3</xdr:row>
      <xdr:rowOff>238125</xdr:rowOff>
    </xdr:from>
    <xdr:to>
      <xdr:col>7</xdr:col>
      <xdr:colOff>849797</xdr:colOff>
      <xdr:row>19</xdr:row>
      <xdr:rowOff>23341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61D2B1-6446-45A7-AA2E-CB3A91B0E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787"/>
        <a:stretch>
          <a:fillRect/>
        </a:stretch>
      </xdr:blipFill>
      <xdr:spPr>
        <a:xfrm>
          <a:off x="6943725" y="1419225"/>
          <a:ext cx="3773972" cy="5547841"/>
        </a:xfrm>
        <a:prstGeom prst="rect">
          <a:avLst/>
        </a:prstGeom>
      </xdr:spPr>
    </xdr:pic>
    <xdr:clientData/>
  </xdr:twoCellAnchor>
  <xdr:twoCellAnchor>
    <xdr:from>
      <xdr:col>3</xdr:col>
      <xdr:colOff>1333500</xdr:colOff>
      <xdr:row>12</xdr:row>
      <xdr:rowOff>142875</xdr:rowOff>
    </xdr:from>
    <xdr:to>
      <xdr:col>4</xdr:col>
      <xdr:colOff>466725</xdr:colOff>
      <xdr:row>14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E4D555-097D-48F1-B97C-83F8A52FB6C8}"/>
            </a:ext>
          </a:extLst>
        </xdr:cNvPr>
        <xdr:cNvSpPr txBox="1"/>
      </xdr:nvSpPr>
      <xdr:spPr>
        <a:xfrm>
          <a:off x="5562600" y="4752975"/>
          <a:ext cx="542925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คน</a:t>
          </a:r>
          <a:endParaRPr lang="en-US" sz="20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523875</xdr:colOff>
      <xdr:row>5</xdr:row>
      <xdr:rowOff>133350</xdr:rowOff>
    </xdr:from>
    <xdr:to>
      <xdr:col>6</xdr:col>
      <xdr:colOff>247650</xdr:colOff>
      <xdr:row>17</xdr:row>
      <xdr:rowOff>104775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B823B0F-C2C8-45B4-AFB3-3A2C63628605}"/>
            </a:ext>
          </a:extLst>
        </xdr:cNvPr>
        <xdr:cNvGrpSpPr/>
      </xdr:nvGrpSpPr>
      <xdr:grpSpPr>
        <a:xfrm>
          <a:off x="1893094" y="2121694"/>
          <a:ext cx="6569869" cy="4686300"/>
          <a:chOff x="13811250" y="1562100"/>
          <a:chExt cx="6772275" cy="4543425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4324C404-C643-A56D-B778-AA6F8F25D8C5}"/>
              </a:ext>
            </a:extLst>
          </xdr:cNvPr>
          <xdr:cNvGraphicFramePr>
            <a:graphicFrameLocks/>
          </xdr:cNvGraphicFramePr>
        </xdr:nvGraphicFramePr>
        <xdr:xfrm>
          <a:off x="13811250" y="1562100"/>
          <a:ext cx="6772275" cy="4543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88FA1582-066C-037E-A72E-A07F0B348FBD}"/>
              </a:ext>
            </a:extLst>
          </xdr:cNvPr>
          <xdr:cNvGrpSpPr/>
        </xdr:nvGrpSpPr>
        <xdr:grpSpPr>
          <a:xfrm>
            <a:off x="16034022" y="2866528"/>
            <a:ext cx="2312416" cy="2045867"/>
            <a:chOff x="4230717" y="3189515"/>
            <a:chExt cx="2174303" cy="1965908"/>
          </a:xfrm>
        </xdr:grpSpPr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2B24E93C-D7EE-F907-442D-3BB6B3D49258}"/>
                </a:ext>
              </a:extLst>
            </xdr:cNvPr>
            <xdr:cNvGrpSpPr/>
          </xdr:nvGrpSpPr>
          <xdr:grpSpPr>
            <a:xfrm>
              <a:off x="4230717" y="3189515"/>
              <a:ext cx="2174303" cy="1965908"/>
              <a:chOff x="2517515" y="2706887"/>
              <a:chExt cx="1628192" cy="1454773"/>
            </a:xfrm>
          </xdr:grpSpPr>
          <xdr:sp macro="" textlink="">
            <xdr:nvSpPr>
              <xdr:cNvPr id="15" name="Oval 14">
                <a:extLst>
                  <a:ext uri="{FF2B5EF4-FFF2-40B4-BE49-F238E27FC236}">
                    <a16:creationId xmlns:a16="http://schemas.microsoft.com/office/drawing/2014/main" id="{BF0314F7-ABE8-8B23-4BE9-2F98A9F278BA}"/>
                  </a:ext>
                </a:extLst>
              </xdr:cNvPr>
              <xdr:cNvSpPr/>
            </xdr:nvSpPr>
            <xdr:spPr>
              <a:xfrm>
                <a:off x="2658151" y="2706887"/>
                <a:ext cx="1371725" cy="1368152"/>
              </a:xfrm>
              <a:prstGeom prst="ellipse">
                <a:avLst/>
              </a:prstGeom>
              <a:solidFill>
                <a:srgbClr val="264653"/>
              </a:solidFill>
              <a:ln w="136525" cap="flat" cmpd="sng" algn="ctr">
                <a:solidFill>
                  <a:sysClr val="window" lastClr="FFFFFF"/>
                </a:solidFill>
                <a:prstDash val="solid"/>
                <a:miter lim="800000"/>
              </a:ln>
              <a:effectLst>
                <a:outerShdw blurRad="63500" sx="102000" sy="102000" algn="ctr" rotWithShape="0">
                  <a:prstClr val="black">
                    <a:alpha val="14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" lastClr="FFFFFF"/>
                    </a:solidFill>
                    <a:latin typeface="Arial"/>
                    <a:ea typeface="Arial Unicode MS"/>
                  </a:defRPr>
                </a:lvl9pPr>
              </a:lstStyle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700" b="1" i="0" u="none" strike="noStrike" kern="1200" cap="none" spc="0" normalizeH="0" baseline="0">
                  <a:ln>
                    <a:noFill/>
                  </a:ln>
                  <a:solidFill>
                    <a:srgbClr val="000000">
                      <a:lumMod val="75000"/>
                      <a:lumOff val="25000"/>
                    </a:srgbClr>
                  </a:solidFill>
                  <a:effectLst/>
                  <a:uLnTx/>
                  <a:uFillTx/>
                  <a:latin typeface="Arial"/>
                </a:endParaRPr>
              </a:p>
            </xdr:txBody>
          </xdr:sp>
          <xdr:sp macro="" textlink="">
            <xdr:nvSpPr>
              <xdr:cNvPr id="16" name="TextBox 1513">
                <a:extLst>
                  <a:ext uri="{FF2B5EF4-FFF2-40B4-BE49-F238E27FC236}">
                    <a16:creationId xmlns:a16="http://schemas.microsoft.com/office/drawing/2014/main" id="{76620358-06FD-2BD3-536A-F4A4B5C0AD3E}"/>
                  </a:ext>
                </a:extLst>
              </xdr:cNvPr>
              <xdr:cNvSpPr txBox="1"/>
            </xdr:nvSpPr>
            <xdr:spPr>
              <a:xfrm>
                <a:off x="2517515" y="3461680"/>
                <a:ext cx="1628192" cy="69998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rgbClr val="000000"/>
                    </a:solidFill>
                    <a:latin typeface="Arial"/>
                    <a:ea typeface="Arial Unicode MS"/>
                  </a:defRPr>
                </a:lvl9pPr>
              </a:lstStyle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th-TH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กำลังคนภาครัฐ</a:t>
                </a:r>
                <a:endParaRPr kumimoji="0" lang="en-US" altLang="ko-KR" sz="1800" b="1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3,</a:t>
                </a:r>
                <a:r>
                  <a:rPr kumimoji="0" lang="th-TH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004</a:t>
                </a:r>
                <a:r>
                  <a:rPr kumimoji="0" lang="en-US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,</a:t>
                </a:r>
                <a:r>
                  <a:rPr kumimoji="0" lang="th-TH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4</a:t>
                </a:r>
                <a:r>
                  <a:rPr kumimoji="0" lang="en-US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85</a:t>
                </a:r>
                <a:r>
                  <a:rPr kumimoji="0" lang="th-TH" altLang="ko-KR" sz="1800" b="1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 คน</a:t>
                </a:r>
                <a:endParaRPr kumimoji="0" lang="ko-KR" altLang="en-US" sz="1800" b="1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xdr:txBody>
          </xdr:sp>
        </xdr:grpSp>
        <xdr:pic>
          <xdr:nvPicPr>
            <xdr:cNvPr id="14" name="Picture 13" descr="Icon&#10;&#10;Description automatically generated">
              <a:extLst>
                <a:ext uri="{FF2B5EF4-FFF2-40B4-BE49-F238E27FC236}">
                  <a16:creationId xmlns:a16="http://schemas.microsoft.com/office/drawing/2014/main" id="{69F2FC07-69A4-AE0C-2C89-F6729F45EC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987118" y="3472928"/>
              <a:ext cx="713740" cy="643126"/>
            </a:xfrm>
            <a:prstGeom prst="rect">
              <a:avLst/>
            </a:prstGeom>
          </xdr:spPr>
        </xdr:pic>
      </xdr:grpSp>
      <xdr:sp macro="" textlink="">
        <xdr:nvSpPr>
          <xdr:cNvPr id="11" name="TextBox 1508">
            <a:extLst>
              <a:ext uri="{FF2B5EF4-FFF2-40B4-BE49-F238E27FC236}">
                <a16:creationId xmlns:a16="http://schemas.microsoft.com/office/drawing/2014/main" id="{A560D5CB-1027-BA5B-EFA9-AC92E843CAA7}"/>
              </a:ext>
            </a:extLst>
          </xdr:cNvPr>
          <xdr:cNvSpPr txBox="1"/>
        </xdr:nvSpPr>
        <xdr:spPr>
          <a:xfrm>
            <a:off x="17324425" y="3181255"/>
            <a:ext cx="2816209" cy="1019271"/>
          </a:xfrm>
          <a:prstGeom prst="rect">
            <a:avLst/>
          </a:prstGeom>
          <a:noFill/>
        </xdr:spPr>
        <xdr:txBody>
          <a:bodyPr spcFirstLastPara="1" wrap="square" numCol="1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1pPr>
            <a:lvl2pPr marL="4572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2pPr>
            <a:lvl3pPr marL="9144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3pPr>
            <a:lvl4pPr marL="13716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4pPr>
            <a:lvl5pPr marL="18288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5pPr>
            <a:lvl6pPr marL="22860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6pPr>
            <a:lvl7pPr marL="27432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7pPr>
            <a:lvl8pPr marL="32004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8pPr>
            <a:lvl9pPr marL="3657600" algn="l" defTabSz="914400" rtl="0" eaLnBrk="1" latinLnBrk="0" hangingPunct="1">
              <a:defRPr sz="1800" kern="1200">
                <a:solidFill>
                  <a:srgbClr val="000000"/>
                </a:solidFill>
                <a:latin typeface="Arial"/>
                <a:ea typeface="Arial Unicode M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กำลังคน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ประเภทอื่น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1,2</a:t>
            </a:r>
            <a:r>
              <a:rPr kumimoji="0" lang="en-US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47</a:t>
            </a:r>
            <a:r>
              <a:rPr kumimoji="0" lang="th-TH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,</a:t>
            </a:r>
            <a:r>
              <a:rPr kumimoji="0" lang="en-US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879 </a:t>
            </a:r>
            <a:r>
              <a:rPr kumimoji="0" lang="th-TH" altLang="ko-KR" sz="1800" b="1" i="0" u="none" strike="noStrike" kern="120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cs typeface="TH SarabunPSK" panose="020B0500040200020003" pitchFamily="34" charset="-34"/>
              </a:rPr>
              <a:t>คน</a:t>
            </a:r>
            <a:endParaRPr kumimoji="0" lang="ko-KR" altLang="en-US" sz="1800" b="1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542FCCA-B3E5-F707-F8BC-D9B8A99996D1}"/>
              </a:ext>
            </a:extLst>
          </xdr:cNvPr>
          <xdr:cNvSpPr/>
        </xdr:nvSpPr>
        <xdr:spPr>
          <a:xfrm>
            <a:off x="14280051" y="3386483"/>
            <a:ext cx="2703026" cy="623543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th-TH" sz="1800" b="1" cap="none" spc="0">
                <a:ln w="0"/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ข้าราชการ</a:t>
            </a:r>
            <a:endParaRPr lang="th-TH" sz="1800" b="1" cap="none" spc="0" baseline="0">
              <a:ln w="0"/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  <a:p>
            <a:pPr algn="ctr"/>
            <a:r>
              <a:rPr lang="th-TH" sz="1800" b="1" cap="none" spc="0">
                <a:ln w="0"/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1,756,</a:t>
            </a:r>
            <a:r>
              <a:rPr lang="en-US" sz="1800" b="1" cap="none" spc="0">
                <a:ln w="0"/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606</a:t>
            </a:r>
            <a:r>
              <a:rPr lang="th-TH" sz="1800" b="1" cap="none" spc="0">
                <a:ln w="0"/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 คน</a:t>
            </a:r>
            <a:endParaRPr lang="en-US" sz="1800" b="1" cap="none" spc="0">
              <a:ln w="0"/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</xdr:grpSp>
    <xdr:clientData/>
  </xdr:twoCellAnchor>
  <xdr:twoCellAnchor editAs="oneCell">
    <xdr:from>
      <xdr:col>0</xdr:col>
      <xdr:colOff>0</xdr:colOff>
      <xdr:row>3</xdr:row>
      <xdr:rowOff>200025</xdr:rowOff>
    </xdr:from>
    <xdr:to>
      <xdr:col>3</xdr:col>
      <xdr:colOff>373779</xdr:colOff>
      <xdr:row>18</xdr:row>
      <xdr:rowOff>38962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58409EA-50D5-5234-6DBD-3D1E6C520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81125"/>
          <a:ext cx="4602879" cy="5553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143934</xdr:colOff>
      <xdr:row>2</xdr:row>
      <xdr:rowOff>0</xdr:rowOff>
    </xdr:from>
    <xdr:to>
      <xdr:col>8</xdr:col>
      <xdr:colOff>1216490</xdr:colOff>
      <xdr:row>27</xdr:row>
      <xdr:rowOff>243087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8AF46-6EB5-41AB-8360-CCBAA282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714" y="518160"/>
          <a:ext cx="7816256" cy="6857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34639</xdr:colOff>
      <xdr:row>2</xdr:row>
      <xdr:rowOff>69274</xdr:rowOff>
    </xdr:from>
    <xdr:to>
      <xdr:col>6</xdr:col>
      <xdr:colOff>228599</xdr:colOff>
      <xdr:row>11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3249B-A1E1-4EA1-A566-A5F7A7B69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58" b="3460"/>
        <a:stretch/>
      </xdr:blipFill>
      <xdr:spPr>
        <a:xfrm>
          <a:off x="270859" y="739834"/>
          <a:ext cx="4743100" cy="2811087"/>
        </a:xfrm>
        <a:prstGeom prst="rect">
          <a:avLst/>
        </a:prstGeom>
      </xdr:spPr>
    </xdr:pic>
    <xdr:clientData/>
  </xdr:twoCellAnchor>
  <xdr:twoCellAnchor>
    <xdr:from>
      <xdr:col>3</xdr:col>
      <xdr:colOff>252067</xdr:colOff>
      <xdr:row>4</xdr:row>
      <xdr:rowOff>183196</xdr:rowOff>
    </xdr:from>
    <xdr:to>
      <xdr:col>5</xdr:col>
      <xdr:colOff>220447</xdr:colOff>
      <xdr:row>8</xdr:row>
      <xdr:rowOff>267863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D070B0C-F3BB-4863-87CB-FA452F4A0CEF}"/>
            </a:ext>
          </a:extLst>
        </xdr:cNvPr>
        <xdr:cNvSpPr/>
      </xdr:nvSpPr>
      <xdr:spPr>
        <a:xfrm>
          <a:off x="2096107" y="1493836"/>
          <a:ext cx="1439040" cy="1364827"/>
        </a:xfrm>
        <a:prstGeom prst="ellipse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152645</xdr:colOff>
      <xdr:row>5</xdr:row>
      <xdr:rowOff>211066</xdr:rowOff>
    </xdr:from>
    <xdr:to>
      <xdr:col>4</xdr:col>
      <xdr:colOff>789614</xdr:colOff>
      <xdr:row>7</xdr:row>
      <xdr:rowOff>206125</xdr:rowOff>
    </xdr:to>
    <xdr:pic>
      <xdr:nvPicPr>
        <xdr:cNvPr id="4" name="Picture 3" descr="Icon&#10;&#10;Description automatically generated">
          <a:extLst>
            <a:ext uri="{FF2B5EF4-FFF2-40B4-BE49-F238E27FC236}">
              <a16:creationId xmlns:a16="http://schemas.microsoft.com/office/drawing/2014/main" id="{E70B9F9C-CA23-45FE-A175-902742553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745" y="1841746"/>
          <a:ext cx="636969" cy="635139"/>
        </a:xfrm>
        <a:prstGeom prst="rect">
          <a:avLst/>
        </a:prstGeom>
      </xdr:spPr>
    </xdr:pic>
    <xdr:clientData/>
  </xdr:twoCellAnchor>
  <xdr:twoCellAnchor>
    <xdr:from>
      <xdr:col>4</xdr:col>
      <xdr:colOff>802588</xdr:colOff>
      <xdr:row>6</xdr:row>
      <xdr:rowOff>62063</xdr:rowOff>
    </xdr:from>
    <xdr:to>
      <xdr:col>5</xdr:col>
      <xdr:colOff>658121</xdr:colOff>
      <xdr:row>7</xdr:row>
      <xdr:rowOff>78584</xdr:rowOff>
    </xdr:to>
    <xdr:sp macro="" textlink="">
      <xdr:nvSpPr>
        <xdr:cNvPr id="5" name="TextBox 2653">
          <a:extLst>
            <a:ext uri="{FF2B5EF4-FFF2-40B4-BE49-F238E27FC236}">
              <a16:creationId xmlns:a16="http://schemas.microsoft.com/office/drawing/2014/main" id="{0BFED854-B3E8-4460-95C2-61ADED0E43EE}"/>
            </a:ext>
          </a:extLst>
        </xdr:cNvPr>
        <xdr:cNvSpPr txBox="1"/>
      </xdr:nvSpPr>
      <xdr:spPr>
        <a:xfrm>
          <a:off x="3126688" y="2012783"/>
          <a:ext cx="846133" cy="336561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9pPr>
        </a:lstStyle>
        <a:p>
          <a:pPr algn="ctr"/>
          <a:r>
            <a:rPr lang="th-TH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กำลังแรงงานที่ไม่ใช่กำลังคนภาครัฐ</a:t>
          </a:r>
          <a:endParaRPr lang="en-US" altLang="ko-KR" sz="1200" b="1">
            <a:solidFill>
              <a:schemeClr val="tx2">
                <a:lumMod val="50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en-US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37.</a:t>
          </a:r>
          <a:r>
            <a:rPr lang="th-TH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54</a:t>
          </a:r>
          <a:r>
            <a:rPr lang="en-US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ล้านคน</a:t>
          </a:r>
        </a:p>
        <a:p>
          <a:pPr algn="ctr"/>
          <a:r>
            <a:rPr lang="th-TH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56.9</a:t>
          </a:r>
          <a:r>
            <a:rPr lang="th-TH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altLang="ko-KR" sz="12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2</xdr:col>
      <xdr:colOff>743143</xdr:colOff>
      <xdr:row>5</xdr:row>
      <xdr:rowOff>66383</xdr:rowOff>
    </xdr:from>
    <xdr:to>
      <xdr:col>4</xdr:col>
      <xdr:colOff>247896</xdr:colOff>
      <xdr:row>8</xdr:row>
      <xdr:rowOff>69289</xdr:rowOff>
    </xdr:to>
    <xdr:sp macro="" textlink="">
      <xdr:nvSpPr>
        <xdr:cNvPr id="6" name="TextBox 2653">
          <a:extLst>
            <a:ext uri="{FF2B5EF4-FFF2-40B4-BE49-F238E27FC236}">
              <a16:creationId xmlns:a16="http://schemas.microsoft.com/office/drawing/2014/main" id="{C6C98B05-A187-4435-BC14-876B935E3B96}"/>
            </a:ext>
          </a:extLst>
        </xdr:cNvPr>
        <xdr:cNvSpPr txBox="1"/>
      </xdr:nvSpPr>
      <xdr:spPr>
        <a:xfrm>
          <a:off x="1528003" y="1697063"/>
          <a:ext cx="1043993" cy="963026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9pPr>
        </a:lstStyle>
        <a:p>
          <a:pPr algn="ctr"/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ผู้ไม่อยู่ในกำลังแรงงานและผู้มีอายุต่ำกว่า 15 ปี</a:t>
          </a:r>
        </a:p>
        <a:p>
          <a:pPr algn="ctr"/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</a:t>
          </a:r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.41 ล้านคน</a:t>
          </a:r>
        </a:p>
        <a:p>
          <a:pPr algn="ctr"/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(3</a:t>
          </a:r>
          <a:r>
            <a:rPr lang="en-US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8.</a:t>
          </a:r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</a:t>
          </a:r>
          <a:r>
            <a:rPr lang="en-US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3%)</a:t>
          </a:r>
        </a:p>
      </xdr:txBody>
    </xdr:sp>
    <xdr:clientData/>
  </xdr:twoCellAnchor>
  <xdr:twoCellAnchor>
    <xdr:from>
      <xdr:col>4</xdr:col>
      <xdr:colOff>375675</xdr:colOff>
      <xdr:row>2</xdr:row>
      <xdr:rowOff>321732</xdr:rowOff>
    </xdr:from>
    <xdr:to>
      <xdr:col>4</xdr:col>
      <xdr:colOff>974152</xdr:colOff>
      <xdr:row>4</xdr:row>
      <xdr:rowOff>51105</xdr:rowOff>
    </xdr:to>
    <xdr:sp macro="" textlink="">
      <xdr:nvSpPr>
        <xdr:cNvPr id="7" name="TextBox 2653">
          <a:extLst>
            <a:ext uri="{FF2B5EF4-FFF2-40B4-BE49-F238E27FC236}">
              <a16:creationId xmlns:a16="http://schemas.microsoft.com/office/drawing/2014/main" id="{9C634546-5B78-4FCD-8584-DF92F1EF09A2}"/>
            </a:ext>
          </a:extLst>
        </xdr:cNvPr>
        <xdr:cNvSpPr txBox="1"/>
      </xdr:nvSpPr>
      <xdr:spPr>
        <a:xfrm>
          <a:off x="2699775" y="992292"/>
          <a:ext cx="598477" cy="369453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Arial"/>
              <a:ea typeface="Arial Unicode MS"/>
            </a:defRPr>
          </a:lvl9pPr>
        </a:lstStyle>
        <a:p>
          <a:pPr algn="ctr"/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กำลังคนภาครัฐ</a:t>
          </a:r>
          <a:r>
            <a:rPr lang="en-US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altLang="ko-KR" sz="1100" b="1" baseline="0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ล้านคน</a:t>
          </a:r>
        </a:p>
        <a:p>
          <a:pPr algn="ctr"/>
          <a:r>
            <a:rPr lang="th-TH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(4.56</a:t>
          </a:r>
          <a:r>
            <a:rPr lang="en-US" altLang="ko-KR" sz="1100" b="1">
              <a:solidFill>
                <a:schemeClr val="tx2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2</xdr:row>
      <xdr:rowOff>59266</xdr:rowOff>
    </xdr:from>
    <xdr:to>
      <xdr:col>0</xdr:col>
      <xdr:colOff>3635532</xdr:colOff>
      <xdr:row>10</xdr:row>
      <xdr:rowOff>203410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FD385-02D7-4AE8-AB24-92750E383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554566"/>
          <a:ext cx="3279932" cy="2453004"/>
        </a:xfrm>
        <a:prstGeom prst="rect">
          <a:avLst/>
        </a:prstGeom>
      </xdr:spPr>
    </xdr:pic>
    <xdr:clientData/>
  </xdr:twoCellAnchor>
  <xdr:oneCellAnchor>
    <xdr:from>
      <xdr:col>4</xdr:col>
      <xdr:colOff>25400</xdr:colOff>
      <xdr:row>15</xdr:row>
      <xdr:rowOff>101600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990190-4E52-4578-A613-B48063D73151}"/>
            </a:ext>
          </a:extLst>
        </xdr:cNvPr>
        <xdr:cNvSpPr txBox="1"/>
      </xdr:nvSpPr>
      <xdr:spPr>
        <a:xfrm>
          <a:off x="6883400" y="436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2842260</xdr:colOff>
      <xdr:row>4</xdr:row>
      <xdr:rowOff>38100</xdr:rowOff>
    </xdr:from>
    <xdr:to>
      <xdr:col>0</xdr:col>
      <xdr:colOff>3108960</xdr:colOff>
      <xdr:row>8</xdr:row>
      <xdr:rowOff>22859</xdr:rowOff>
    </xdr:to>
    <xdr:sp macro="" textlink="">
      <xdr:nvSpPr>
        <xdr:cNvPr id="4" name="Freeform 19">
          <a:extLst>
            <a:ext uri="{FF2B5EF4-FFF2-40B4-BE49-F238E27FC236}">
              <a16:creationId xmlns:a16="http://schemas.microsoft.com/office/drawing/2014/main" id="{AC77912E-F4B2-43DB-8351-22FEB583A990}"/>
            </a:ext>
          </a:extLst>
        </xdr:cNvPr>
        <xdr:cNvSpPr>
          <a:spLocks/>
        </xdr:cNvSpPr>
      </xdr:nvSpPr>
      <xdr:spPr bwMode="auto">
        <a:xfrm flipV="1">
          <a:off x="2842260" y="1104900"/>
          <a:ext cx="266700" cy="1142999"/>
        </a:xfrm>
        <a:custGeom>
          <a:avLst/>
          <a:gdLst>
            <a:gd name="T0" fmla="*/ 49 w 49"/>
            <a:gd name="T1" fmla="*/ 37 h 37"/>
            <a:gd name="T2" fmla="*/ 22 w 49"/>
            <a:gd name="T3" fmla="*/ 37 h 37"/>
            <a:gd name="T4" fmla="*/ 22 w 49"/>
            <a:gd name="T5" fmla="*/ 0 h 37"/>
            <a:gd name="T6" fmla="*/ 0 w 49"/>
            <a:gd name="T7" fmla="*/ 0 h 37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37"/>
            <a:gd name="T14" fmla="*/ 49 w 49"/>
            <a:gd name="T15" fmla="*/ 37 h 3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37">
              <a:moveTo>
                <a:pt x="49" y="37"/>
              </a:moveTo>
              <a:lnTo>
                <a:pt x="22" y="37"/>
              </a:lnTo>
              <a:lnTo>
                <a:pt x="22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2646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798</xdr:colOff>
      <xdr:row>2</xdr:row>
      <xdr:rowOff>188846</xdr:rowOff>
    </xdr:from>
    <xdr:to>
      <xdr:col>0</xdr:col>
      <xdr:colOff>3748780</xdr:colOff>
      <xdr:row>13</xdr:row>
      <xdr:rowOff>224865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7FA6E9-A8D0-4F38-B53D-5EDDACA350C9}"/>
            </a:ext>
          </a:extLst>
        </xdr:cNvPr>
        <xdr:cNvGrpSpPr>
          <a:grpSpLocks/>
        </xdr:cNvGrpSpPr>
      </xdr:nvGrpSpPr>
      <xdr:grpSpPr bwMode="auto">
        <a:xfrm>
          <a:off x="798" y="688909"/>
          <a:ext cx="3747982" cy="3179269"/>
          <a:chOff x="92" y="47"/>
          <a:chExt cx="591" cy="384"/>
        </a:xfrm>
      </xdr:grpSpPr>
      <xdr:sp macro="" textlink="">
        <xdr:nvSpPr>
          <xdr:cNvPr id="6" name="Text Box 9">
            <a:extLst>
              <a:ext uri="{FF2B5EF4-FFF2-40B4-BE49-F238E27FC236}">
                <a16:creationId xmlns:a16="http://schemas.microsoft.com/office/drawing/2014/main" id="{B69E2E38-6318-3031-4AF4-96201124D7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5" y="71"/>
            <a:ext cx="163" cy="9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50292" rIns="27432" bIns="0" anchor="t" upright="1"/>
          <a:lstStyle/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ข้าราชการ</a:t>
            </a:r>
          </a:p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1,3</a:t>
            </a:r>
            <a:r>
              <a:rPr lang="en-US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87</a:t>
            </a:r>
            <a:r>
              <a:rPr lang="th-TH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,</a:t>
            </a:r>
            <a:r>
              <a:rPr lang="en-US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895</a:t>
            </a:r>
            <a:r>
              <a:rPr lang="th-TH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คน</a:t>
            </a:r>
          </a:p>
          <a:p>
            <a:pPr algn="ctr" rtl="0">
              <a:defRPr sz="1000"/>
            </a:pPr>
            <a:r>
              <a:rPr lang="en-US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(65.79</a:t>
            </a:r>
            <a:r>
              <a:rPr lang="th-TH" sz="1300" b="1" i="0" u="none" strike="noStrike" baseline="0">
                <a:solidFill>
                  <a:schemeClr val="bg1">
                    <a:lumMod val="95000"/>
                  </a:schemeClr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%)</a:t>
            </a:r>
          </a:p>
        </xdr:txBody>
      </xdr:sp>
      <xdr:sp macro="" textlink="">
        <xdr:nvSpPr>
          <xdr:cNvPr id="7" name="Text Box 10">
            <a:extLst>
              <a:ext uri="{FF2B5EF4-FFF2-40B4-BE49-F238E27FC236}">
                <a16:creationId xmlns:a16="http://schemas.microsoft.com/office/drawing/2014/main" id="{E6EF2347-DA8D-DB57-2818-96F9853D40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8" y="47"/>
            <a:ext cx="115" cy="9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50292" rIns="0" bIns="0" anchor="t" upright="1"/>
          <a:lstStyle/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ลูกจ้างประจำ</a:t>
            </a:r>
          </a:p>
          <a:p>
            <a:pPr algn="ctr" rtl="0">
              <a:defRPr sz="1000"/>
            </a:pP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75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,</a:t>
            </a: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890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คน</a:t>
            </a:r>
          </a:p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3.60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%)</a:t>
            </a:r>
          </a:p>
        </xdr:txBody>
      </xdr:sp>
      <xdr:sp macro="" textlink="">
        <xdr:nvSpPr>
          <xdr:cNvPr id="8" name="Text Box 12">
            <a:extLst>
              <a:ext uri="{FF2B5EF4-FFF2-40B4-BE49-F238E27FC236}">
                <a16:creationId xmlns:a16="http://schemas.microsoft.com/office/drawing/2014/main" id="{94C0C5B3-BF07-05DE-8DB7-A5772304D7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4" y="321"/>
            <a:ext cx="151" cy="9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50292" rIns="27432" bIns="0" anchor="t" upright="1"/>
          <a:lstStyle/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ลูกจ้างชั่วคราว</a:t>
            </a:r>
          </a:p>
          <a:p>
            <a:pPr algn="ctr" rtl="0">
              <a:defRPr sz="1000"/>
            </a:pP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262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,</a:t>
            </a: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791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คน</a:t>
            </a:r>
          </a:p>
          <a:p>
            <a:pPr algn="ctr" rtl="0">
              <a:defRPr sz="1000"/>
            </a:pP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en-US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12.46</a:t>
            </a:r>
            <a:r>
              <a:rPr lang="th-TH" sz="1300" b="1" i="0" u="none" strike="noStrike" baseline="0">
                <a:solidFill>
                  <a:srgbClr val="264653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%)</a:t>
            </a:r>
          </a:p>
        </xdr:txBody>
      </xdr:sp>
      <xdr:grpSp>
        <xdr:nvGrpSpPr>
          <xdr:cNvPr id="9" name="Group 14">
            <a:extLst>
              <a:ext uri="{FF2B5EF4-FFF2-40B4-BE49-F238E27FC236}">
                <a16:creationId xmlns:a16="http://schemas.microsoft.com/office/drawing/2014/main" id="{5813C3B6-87B9-916C-8191-14C305C9A0FA}"/>
              </a:ext>
            </a:extLst>
          </xdr:cNvPr>
          <xdr:cNvGrpSpPr>
            <a:grpSpLocks/>
          </xdr:cNvGrpSpPr>
        </xdr:nvGrpSpPr>
        <xdr:grpSpPr bwMode="auto">
          <a:xfrm>
            <a:off x="146" y="293"/>
            <a:ext cx="159" cy="138"/>
            <a:chOff x="123" y="316"/>
            <a:chExt cx="159" cy="138"/>
          </a:xfrm>
        </xdr:grpSpPr>
        <xdr:sp macro="" textlink="">
          <xdr:nvSpPr>
            <xdr:cNvPr id="13" name="Text Box 15">
              <a:extLst>
                <a:ext uri="{FF2B5EF4-FFF2-40B4-BE49-F238E27FC236}">
                  <a16:creationId xmlns:a16="http://schemas.microsoft.com/office/drawing/2014/main" id="{B1357258-FC25-C1D1-BAB8-638F1CFDCA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3" y="346"/>
              <a:ext cx="139" cy="108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50292" rIns="27432" bIns="0" anchor="t" upright="1"/>
            <a:lstStyle/>
            <a:p>
              <a:pPr algn="ctr" rtl="0">
                <a:lnSpc>
                  <a:spcPts val="1700"/>
                </a:lnSpc>
                <a:defRPr sz="1000"/>
              </a:pP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พนักงานราชการ</a:t>
              </a:r>
            </a:p>
            <a:p>
              <a:pPr algn="ctr" rtl="0">
                <a:lnSpc>
                  <a:spcPts val="1700"/>
                </a:lnSpc>
                <a:defRPr sz="1000"/>
              </a:pP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1</a:t>
              </a:r>
              <a:r>
                <a:rPr lang="en-US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59,437 </a:t>
              </a: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คน</a:t>
              </a:r>
            </a:p>
            <a:p>
              <a:pPr algn="ctr" rtl="0">
                <a:lnSpc>
                  <a:spcPts val="1700"/>
                </a:lnSpc>
                <a:defRPr sz="1000"/>
              </a:pP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(</a:t>
              </a:r>
              <a:r>
                <a:rPr lang="en-US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7.56</a:t>
              </a: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%)</a:t>
              </a:r>
            </a:p>
          </xdr:txBody>
        </xdr:sp>
        <xdr:sp macro="" textlink="">
          <xdr:nvSpPr>
            <xdr:cNvPr id="14" name="Freeform 16">
              <a:extLst>
                <a:ext uri="{FF2B5EF4-FFF2-40B4-BE49-F238E27FC236}">
                  <a16:creationId xmlns:a16="http://schemas.microsoft.com/office/drawing/2014/main" id="{4CE12AAD-44E6-6C25-66D1-12676B4A71C5}"/>
                </a:ext>
              </a:extLst>
            </xdr:cNvPr>
            <xdr:cNvSpPr>
              <a:spLocks/>
            </xdr:cNvSpPr>
          </xdr:nvSpPr>
          <xdr:spPr bwMode="auto">
            <a:xfrm>
              <a:off x="259" y="316"/>
              <a:ext cx="23" cy="74"/>
            </a:xfrm>
            <a:custGeom>
              <a:avLst/>
              <a:gdLst>
                <a:gd name="T0" fmla="*/ 22 w 22"/>
                <a:gd name="T1" fmla="*/ 0 h 16"/>
                <a:gd name="T2" fmla="*/ 22 w 22"/>
                <a:gd name="T3" fmla="*/ 16 h 16"/>
                <a:gd name="T4" fmla="*/ 0 w 22"/>
                <a:gd name="T5" fmla="*/ 16 h 16"/>
                <a:gd name="T6" fmla="*/ 0 60000 65536"/>
                <a:gd name="T7" fmla="*/ 0 60000 65536"/>
                <a:gd name="T8" fmla="*/ 0 60000 65536"/>
                <a:gd name="T9" fmla="*/ 0 w 22"/>
                <a:gd name="T10" fmla="*/ 0 h 16"/>
                <a:gd name="T11" fmla="*/ 22 w 22"/>
                <a:gd name="T12" fmla="*/ 16 h 1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2" h="16">
                  <a:moveTo>
                    <a:pt x="22" y="0"/>
                  </a:moveTo>
                  <a:lnTo>
                    <a:pt x="22" y="16"/>
                  </a:lnTo>
                  <a:lnTo>
                    <a:pt x="0" y="16"/>
                  </a:lnTo>
                </a:path>
              </a:pathLst>
            </a:custGeom>
            <a:noFill/>
            <a:ln w="9525">
              <a:solidFill>
                <a:srgbClr val="2646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" name="Group 17">
            <a:extLst>
              <a:ext uri="{FF2B5EF4-FFF2-40B4-BE49-F238E27FC236}">
                <a16:creationId xmlns:a16="http://schemas.microsoft.com/office/drawing/2014/main" id="{3C53AB2C-D841-E31D-5FE6-2BE7ECE2CE5E}"/>
              </a:ext>
            </a:extLst>
          </xdr:cNvPr>
          <xdr:cNvGrpSpPr>
            <a:grpSpLocks/>
          </xdr:cNvGrpSpPr>
        </xdr:nvGrpSpPr>
        <xdr:grpSpPr bwMode="auto">
          <a:xfrm>
            <a:off x="92" y="127"/>
            <a:ext cx="156" cy="137"/>
            <a:chOff x="74" y="153"/>
            <a:chExt cx="156" cy="137"/>
          </a:xfrm>
        </xdr:grpSpPr>
        <xdr:sp macro="" textlink="">
          <xdr:nvSpPr>
            <xdr:cNvPr id="11" name="Text Box 18">
              <a:extLst>
                <a:ext uri="{FF2B5EF4-FFF2-40B4-BE49-F238E27FC236}">
                  <a16:creationId xmlns:a16="http://schemas.microsoft.com/office/drawing/2014/main" id="{FDDD0857-C4A7-4245-8E44-E184CB3317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" y="153"/>
              <a:ext cx="105" cy="88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0" tIns="50292" rIns="27432" bIns="0" anchor="t" upright="1"/>
            <a:lstStyle/>
            <a:p>
              <a:pPr algn="ctr" rtl="0">
                <a:defRPr sz="1000"/>
              </a:pP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พนักงานจ้าง</a:t>
              </a:r>
            </a:p>
            <a:p>
              <a:pPr algn="ctr" rtl="0">
                <a:defRPr sz="1000"/>
              </a:pPr>
              <a:r>
                <a:rPr lang="en-US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223</a:t>
              </a: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,</a:t>
              </a:r>
              <a:r>
                <a:rPr lang="en-US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528</a:t>
              </a: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 คน</a:t>
              </a:r>
            </a:p>
            <a:p>
              <a:pPr algn="ctr" rtl="0">
                <a:defRPr sz="1000"/>
              </a:pP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(</a:t>
              </a:r>
              <a:r>
                <a:rPr lang="en-US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10.60</a:t>
              </a:r>
              <a:r>
                <a:rPr lang="th-TH" sz="1300" b="1" i="0" u="none" strike="noStrike" baseline="0">
                  <a:solidFill>
                    <a:srgbClr val="264653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rPr>
                <a:t>%)</a:t>
              </a:r>
            </a:p>
          </xdr:txBody>
        </xdr:sp>
        <xdr:sp macro="" textlink="">
          <xdr:nvSpPr>
            <xdr:cNvPr id="12" name="Freeform 19">
              <a:extLst>
                <a:ext uri="{FF2B5EF4-FFF2-40B4-BE49-F238E27FC236}">
                  <a16:creationId xmlns:a16="http://schemas.microsoft.com/office/drawing/2014/main" id="{137A3BDC-9878-0E6B-04E6-3CDBD916C335}"/>
                </a:ext>
              </a:extLst>
            </xdr:cNvPr>
            <xdr:cNvSpPr>
              <a:spLocks/>
            </xdr:cNvSpPr>
          </xdr:nvSpPr>
          <xdr:spPr bwMode="auto">
            <a:xfrm>
              <a:off x="176" y="185"/>
              <a:ext cx="54" cy="105"/>
            </a:xfrm>
            <a:custGeom>
              <a:avLst/>
              <a:gdLst>
                <a:gd name="T0" fmla="*/ 49 w 49"/>
                <a:gd name="T1" fmla="*/ 37 h 37"/>
                <a:gd name="T2" fmla="*/ 22 w 49"/>
                <a:gd name="T3" fmla="*/ 37 h 37"/>
                <a:gd name="T4" fmla="*/ 22 w 49"/>
                <a:gd name="T5" fmla="*/ 0 h 37"/>
                <a:gd name="T6" fmla="*/ 0 w 49"/>
                <a:gd name="T7" fmla="*/ 0 h 37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49"/>
                <a:gd name="T13" fmla="*/ 0 h 37"/>
                <a:gd name="T14" fmla="*/ 49 w 49"/>
                <a:gd name="T15" fmla="*/ 37 h 37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49" h="37">
                  <a:moveTo>
                    <a:pt x="49" y="37"/>
                  </a:moveTo>
                  <a:lnTo>
                    <a:pt x="22" y="37"/>
                  </a:lnTo>
                  <a:lnTo>
                    <a:pt x="22" y="0"/>
                  </a:lnTo>
                  <a:lnTo>
                    <a:pt x="0" y="0"/>
                  </a:lnTo>
                </a:path>
              </a:pathLst>
            </a:custGeom>
            <a:noFill/>
            <a:ln w="9525">
              <a:solidFill>
                <a:srgbClr val="264653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2158998</xdr:colOff>
      <xdr:row>9</xdr:row>
      <xdr:rowOff>237067</xdr:rowOff>
    </xdr:from>
    <xdr:to>
      <xdr:col>0</xdr:col>
      <xdr:colOff>2339339</xdr:colOff>
      <xdr:row>11</xdr:row>
      <xdr:rowOff>251460</xdr:rowOff>
    </xdr:to>
    <xdr:sp macro="" textlink="">
      <xdr:nvSpPr>
        <xdr:cNvPr id="15" name="Freeform 16">
          <a:extLst>
            <a:ext uri="{FF2B5EF4-FFF2-40B4-BE49-F238E27FC236}">
              <a16:creationId xmlns:a16="http://schemas.microsoft.com/office/drawing/2014/main" id="{ADC4F95D-FDE3-47C9-AD93-F245205E4D29}"/>
            </a:ext>
          </a:extLst>
        </xdr:cNvPr>
        <xdr:cNvSpPr>
          <a:spLocks/>
        </xdr:cNvSpPr>
      </xdr:nvSpPr>
      <xdr:spPr bwMode="auto">
        <a:xfrm flipH="1">
          <a:off x="2158998" y="2751667"/>
          <a:ext cx="180341" cy="593513"/>
        </a:xfrm>
        <a:custGeom>
          <a:avLst/>
          <a:gdLst>
            <a:gd name="T0" fmla="*/ 22 w 22"/>
            <a:gd name="T1" fmla="*/ 0 h 16"/>
            <a:gd name="T2" fmla="*/ 22 w 22"/>
            <a:gd name="T3" fmla="*/ 16 h 16"/>
            <a:gd name="T4" fmla="*/ 0 w 22"/>
            <a:gd name="T5" fmla="*/ 16 h 16"/>
            <a:gd name="T6" fmla="*/ 0 60000 65536"/>
            <a:gd name="T7" fmla="*/ 0 60000 65536"/>
            <a:gd name="T8" fmla="*/ 0 60000 65536"/>
            <a:gd name="T9" fmla="*/ 0 w 22"/>
            <a:gd name="T10" fmla="*/ 0 h 16"/>
            <a:gd name="T11" fmla="*/ 22 w 22"/>
            <a:gd name="T12" fmla="*/ 16 h 1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2" h="16">
              <a:moveTo>
                <a:pt x="22" y="0"/>
              </a:moveTo>
              <a:lnTo>
                <a:pt x="22" y="16"/>
              </a:lnTo>
              <a:lnTo>
                <a:pt x="0" y="16"/>
              </a:lnTo>
            </a:path>
          </a:pathLst>
        </a:custGeom>
        <a:noFill/>
        <a:ln w="9525">
          <a:solidFill>
            <a:srgbClr val="2646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3036145</xdr:colOff>
      <xdr:row>1</xdr:row>
      <xdr:rowOff>160021</xdr:rowOff>
    </xdr:from>
    <xdr:to>
      <xdr:col>3</xdr:col>
      <xdr:colOff>309879</xdr:colOff>
      <xdr:row>13</xdr:row>
      <xdr:rowOff>237914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173E319-67B1-4A1C-8366-340946BA1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2396066</xdr:colOff>
      <xdr:row>2</xdr:row>
      <xdr:rowOff>101601</xdr:rowOff>
    </xdr:from>
    <xdr:to>
      <xdr:col>4</xdr:col>
      <xdr:colOff>42333</xdr:colOff>
      <xdr:row>12</xdr:row>
      <xdr:rowOff>135467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6F1AE1-DB3E-47FF-8663-0AE7E973F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25400</xdr:colOff>
      <xdr:row>16</xdr:row>
      <xdr:rowOff>101600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434327-972D-4ED6-BE27-EE06331B0CAF}"/>
            </a:ext>
          </a:extLst>
        </xdr:cNvPr>
        <xdr:cNvSpPr txBox="1"/>
      </xdr:nvSpPr>
      <xdr:spPr>
        <a:xfrm>
          <a:off x="6883400" y="467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17</xdr:row>
      <xdr:rowOff>101600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C184789-EF69-4A10-B7C0-5F1503CBBC38}"/>
            </a:ext>
          </a:extLst>
        </xdr:cNvPr>
        <xdr:cNvSpPr txBox="1"/>
      </xdr:nvSpPr>
      <xdr:spPr>
        <a:xfrm>
          <a:off x="6883400" y="4963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18</xdr:row>
      <xdr:rowOff>101600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80CB9F5-DC8D-467C-81E8-3C1588ABC715}"/>
            </a:ext>
          </a:extLst>
        </xdr:cNvPr>
        <xdr:cNvSpPr txBox="1"/>
      </xdr:nvSpPr>
      <xdr:spPr>
        <a:xfrm>
          <a:off x="6883400" y="5252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18</xdr:row>
      <xdr:rowOff>101600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1F19C5-870A-4ADD-A3E3-8CE68AD28815}"/>
            </a:ext>
          </a:extLst>
        </xdr:cNvPr>
        <xdr:cNvSpPr txBox="1"/>
      </xdr:nvSpPr>
      <xdr:spPr>
        <a:xfrm>
          <a:off x="6883400" y="5252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19</xdr:row>
      <xdr:rowOff>101600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D551D15-E24C-4CE0-87BE-4E2E517D1B9F}"/>
            </a:ext>
          </a:extLst>
        </xdr:cNvPr>
        <xdr:cNvSpPr txBox="1"/>
      </xdr:nvSpPr>
      <xdr:spPr>
        <a:xfrm>
          <a:off x="6883400" y="5542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19</xdr:row>
      <xdr:rowOff>101600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B83CE3C-595C-44DC-8CFC-78D9B52251B4}"/>
            </a:ext>
          </a:extLst>
        </xdr:cNvPr>
        <xdr:cNvSpPr txBox="1"/>
      </xdr:nvSpPr>
      <xdr:spPr>
        <a:xfrm>
          <a:off x="6883400" y="5542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20</xdr:row>
      <xdr:rowOff>101600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36426E7-C577-470A-8190-E68CD81ED618}"/>
            </a:ext>
          </a:extLst>
        </xdr:cNvPr>
        <xdr:cNvSpPr txBox="1"/>
      </xdr:nvSpPr>
      <xdr:spPr>
        <a:xfrm>
          <a:off x="6883400" y="5831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17</xdr:row>
      <xdr:rowOff>101600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CCBE13C-5444-4324-AC1B-72A27360D533}"/>
            </a:ext>
          </a:extLst>
        </xdr:cNvPr>
        <xdr:cNvSpPr txBox="1"/>
      </xdr:nvSpPr>
      <xdr:spPr>
        <a:xfrm>
          <a:off x="6883400" y="4963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17</xdr:row>
      <xdr:rowOff>101600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E383762-E6F1-463E-BBF0-F2C6C9957989}"/>
            </a:ext>
          </a:extLst>
        </xdr:cNvPr>
        <xdr:cNvSpPr txBox="1"/>
      </xdr:nvSpPr>
      <xdr:spPr>
        <a:xfrm>
          <a:off x="6883400" y="4963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18</xdr:row>
      <xdr:rowOff>101600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5180766-EB3F-4581-AA2D-FA2C20158923}"/>
            </a:ext>
          </a:extLst>
        </xdr:cNvPr>
        <xdr:cNvSpPr txBox="1"/>
      </xdr:nvSpPr>
      <xdr:spPr>
        <a:xfrm>
          <a:off x="6883400" y="5252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18</xdr:row>
      <xdr:rowOff>101600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558EB5-C26F-48F3-8DB3-DACBEB3F6C78}"/>
            </a:ext>
          </a:extLst>
        </xdr:cNvPr>
        <xdr:cNvSpPr txBox="1"/>
      </xdr:nvSpPr>
      <xdr:spPr>
        <a:xfrm>
          <a:off x="6883400" y="5252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19</xdr:row>
      <xdr:rowOff>101600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942E8F4-F193-4341-ABDD-2A42BEF86350}"/>
            </a:ext>
          </a:extLst>
        </xdr:cNvPr>
        <xdr:cNvSpPr txBox="1"/>
      </xdr:nvSpPr>
      <xdr:spPr>
        <a:xfrm>
          <a:off x="6883400" y="5542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19</xdr:row>
      <xdr:rowOff>101600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9F6E9D1-8298-474C-8089-228BAB39BE29}"/>
            </a:ext>
          </a:extLst>
        </xdr:cNvPr>
        <xdr:cNvSpPr txBox="1"/>
      </xdr:nvSpPr>
      <xdr:spPr>
        <a:xfrm>
          <a:off x="6883400" y="5542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25400</xdr:colOff>
      <xdr:row>20</xdr:row>
      <xdr:rowOff>101600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6DB66A2-FC8A-46C5-843C-D22859904B0F}"/>
            </a:ext>
          </a:extLst>
        </xdr:cNvPr>
        <xdr:cNvSpPr txBox="1"/>
      </xdr:nvSpPr>
      <xdr:spPr>
        <a:xfrm>
          <a:off x="6883400" y="5831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144732</xdr:colOff>
      <xdr:row>4</xdr:row>
      <xdr:rowOff>53379</xdr:rowOff>
    </xdr:from>
    <xdr:to>
      <xdr:col>1</xdr:col>
      <xdr:colOff>874035</xdr:colOff>
      <xdr:row>6</xdr:row>
      <xdr:rowOff>251214</xdr:rowOff>
    </xdr:to>
    <xdr:sp macro="" textlink="">
      <xdr:nvSpPr>
        <xdr:cNvPr id="32" name="Text Box 10">
          <a:extLst>
            <a:ext uri="{FF2B5EF4-FFF2-40B4-BE49-F238E27FC236}">
              <a16:creationId xmlns:a16="http://schemas.microsoft.com/office/drawing/2014/main" id="{042B44A6-3DDF-4A6B-B83C-C93F6EA3F3F3}"/>
            </a:ext>
          </a:extLst>
        </xdr:cNvPr>
        <xdr:cNvSpPr txBox="1">
          <a:spLocks noChangeArrowheads="1"/>
        </xdr:cNvSpPr>
      </xdr:nvSpPr>
      <xdr:spPr bwMode="auto">
        <a:xfrm>
          <a:off x="4152852" y="1120179"/>
          <a:ext cx="729303" cy="77695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50292" rIns="0" bIns="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264653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คน</a:t>
          </a:r>
        </a:p>
      </xdr:txBody>
    </xdr:sp>
    <xdr:clientData/>
  </xdr:twoCellAnchor>
  <xdr:twoCellAnchor>
    <xdr:from>
      <xdr:col>1</xdr:col>
      <xdr:colOff>1016798</xdr:colOff>
      <xdr:row>6</xdr:row>
      <xdr:rowOff>104179</xdr:rowOff>
    </xdr:from>
    <xdr:to>
      <xdr:col>2</xdr:col>
      <xdr:colOff>687767</xdr:colOff>
      <xdr:row>9</xdr:row>
      <xdr:rowOff>14147</xdr:rowOff>
    </xdr:to>
    <xdr:sp macro="" textlink="">
      <xdr:nvSpPr>
        <xdr:cNvPr id="33" name="Text Box 10">
          <a:extLst>
            <a:ext uri="{FF2B5EF4-FFF2-40B4-BE49-F238E27FC236}">
              <a16:creationId xmlns:a16="http://schemas.microsoft.com/office/drawing/2014/main" id="{31A58216-3461-4DB6-96DE-C3CA7C21D795}"/>
            </a:ext>
          </a:extLst>
        </xdr:cNvPr>
        <xdr:cNvSpPr txBox="1">
          <a:spLocks noChangeArrowheads="1"/>
        </xdr:cNvSpPr>
      </xdr:nvSpPr>
      <xdr:spPr bwMode="auto">
        <a:xfrm>
          <a:off x="5024918" y="1750099"/>
          <a:ext cx="730149" cy="77864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50292" rIns="0" bIns="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264653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คน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14</xdr:row>
      <xdr:rowOff>129540</xdr:rowOff>
    </xdr:from>
    <xdr:to>
      <xdr:col>7</xdr:col>
      <xdr:colOff>319515</xdr:colOff>
      <xdr:row>29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B9E81-1EDE-4BB8-8820-037C5BC3D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371" r="46452"/>
        <a:stretch>
          <a:fillRect/>
        </a:stretch>
      </xdr:blipFill>
      <xdr:spPr>
        <a:xfrm>
          <a:off x="15241" y="3177540"/>
          <a:ext cx="4571474" cy="27813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45720</xdr:rowOff>
    </xdr:from>
    <xdr:to>
      <xdr:col>13</xdr:col>
      <xdr:colOff>595864</xdr:colOff>
      <xdr:row>14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181B7-7E83-4B61-B72C-8C64D5E5E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" y="502920"/>
          <a:ext cx="8490184" cy="2651760"/>
        </a:xfrm>
        <a:prstGeom prst="rect">
          <a:avLst/>
        </a:prstGeom>
      </xdr:spPr>
    </xdr:pic>
    <xdr:clientData/>
  </xdr:twoCellAnchor>
  <xdr:twoCellAnchor editAs="oneCell">
    <xdr:from>
      <xdr:col>7</xdr:col>
      <xdr:colOff>281940</xdr:colOff>
      <xdr:row>14</xdr:row>
      <xdr:rowOff>108997</xdr:rowOff>
    </xdr:from>
    <xdr:to>
      <xdr:col>13</xdr:col>
      <xdr:colOff>594360</xdr:colOff>
      <xdr:row>29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D10441-15F3-40C0-BF71-A4B4DA93C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58" t="49371"/>
        <a:stretch>
          <a:fillRect/>
        </a:stretch>
      </xdr:blipFill>
      <xdr:spPr>
        <a:xfrm>
          <a:off x="4549140" y="3156997"/>
          <a:ext cx="3970020" cy="27789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1</xdr:row>
      <xdr:rowOff>56030</xdr:rowOff>
    </xdr:from>
    <xdr:to>
      <xdr:col>10</xdr:col>
      <xdr:colOff>605319</xdr:colOff>
      <xdr:row>28</xdr:row>
      <xdr:rowOff>198778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0E829-1199-44F6-A3BA-53BA6E87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3" y="558950"/>
          <a:ext cx="13689756" cy="85780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313765</xdr:rowOff>
    </xdr:from>
    <xdr:to>
      <xdr:col>4</xdr:col>
      <xdr:colOff>681886</xdr:colOff>
      <xdr:row>16</xdr:row>
      <xdr:rowOff>72035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3B496-8D66-4840-AD74-A660395B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1425"/>
          <a:ext cx="6556906" cy="36597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</xdr:colOff>
      <xdr:row>4</xdr:row>
      <xdr:rowOff>45720</xdr:rowOff>
    </xdr:from>
    <xdr:to>
      <xdr:col>6</xdr:col>
      <xdr:colOff>111771</xdr:colOff>
      <xdr:row>17</xdr:row>
      <xdr:rowOff>160319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CF76-BF09-4AA8-B408-2F224EAC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" y="1104900"/>
          <a:ext cx="5986791" cy="344453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230838</xdr:colOff>
      <xdr:row>2</xdr:row>
      <xdr:rowOff>42807</xdr:rowOff>
    </xdr:from>
    <xdr:ext cx="394556" cy="309187"/>
    <xdr:sp macro="" textlink="">
      <xdr:nvSpPr>
        <xdr:cNvPr id="2" name="Text Box 98">
          <a:extLst>
            <a:ext uri="{FF2B5EF4-FFF2-40B4-BE49-F238E27FC236}">
              <a16:creationId xmlns:a16="http://schemas.microsoft.com/office/drawing/2014/main" id="{5C00B495-168A-43D8-B2ED-431BE4C53DCC}"/>
            </a:ext>
          </a:extLst>
        </xdr:cNvPr>
        <xdr:cNvSpPr txBox="1">
          <a:spLocks noChangeArrowheads="1"/>
        </xdr:cNvSpPr>
      </xdr:nvSpPr>
      <xdr:spPr bwMode="auto">
        <a:xfrm flipH="1">
          <a:off x="5572458" y="698127"/>
          <a:ext cx="394556" cy="309187"/>
        </a:xfrm>
        <a:prstGeom prst="rect">
          <a:avLst/>
        </a:prstGeom>
        <a:noFill/>
        <a:ln>
          <a:noFill/>
        </a:ln>
      </xdr:spPr>
      <xdr:txBody>
        <a:bodyPr wrap="square" lIns="18288" tIns="41148" rIns="18288" bIns="0" anchor="t" upright="1">
          <a:spAutoFit/>
        </a:bodyPr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oneCellAnchor>
  <xdr:twoCellAnchor editAs="oneCell">
    <xdr:from>
      <xdr:col>0</xdr:col>
      <xdr:colOff>60960</xdr:colOff>
      <xdr:row>2</xdr:row>
      <xdr:rowOff>190500</xdr:rowOff>
    </xdr:from>
    <xdr:to>
      <xdr:col>5</xdr:col>
      <xdr:colOff>657359</xdr:colOff>
      <xdr:row>16</xdr:row>
      <xdr:rowOff>96383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50463E-B6B8-4E36-94D7-6BE39683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845820"/>
          <a:ext cx="5938019" cy="427976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</xdr:row>
      <xdr:rowOff>30480</xdr:rowOff>
    </xdr:from>
    <xdr:to>
      <xdr:col>6</xdr:col>
      <xdr:colOff>806897</xdr:colOff>
      <xdr:row>15</xdr:row>
      <xdr:rowOff>279266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789FD-CFCC-4573-BD2B-A1E3D4F9B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685800"/>
          <a:ext cx="8083997" cy="4310246"/>
        </a:xfrm>
        <a:prstGeom prst="rect">
          <a:avLst/>
        </a:prstGeom>
      </xdr:spPr>
    </xdr:pic>
    <xdr:clientData/>
  </xdr:twoCellAnchor>
  <xdr:twoCellAnchor>
    <xdr:from>
      <xdr:col>1</xdr:col>
      <xdr:colOff>506705</xdr:colOff>
      <xdr:row>3</xdr:row>
      <xdr:rowOff>230776</xdr:rowOff>
    </xdr:from>
    <xdr:to>
      <xdr:col>2</xdr:col>
      <xdr:colOff>369019</xdr:colOff>
      <xdr:row>5</xdr:row>
      <xdr:rowOff>30480</xdr:rowOff>
    </xdr:to>
    <xdr:sp macro="" textlink="">
      <xdr:nvSpPr>
        <xdr:cNvPr id="3" name="자유형: 도형 155">
          <a:extLst>
            <a:ext uri="{FF2B5EF4-FFF2-40B4-BE49-F238E27FC236}">
              <a16:creationId xmlns:a16="http://schemas.microsoft.com/office/drawing/2014/main" id="{C6FB6451-E954-4662-AE65-B1AD046E34D3}"/>
            </a:ext>
          </a:extLst>
        </xdr:cNvPr>
        <xdr:cNvSpPr>
          <a:spLocks noChangeAspect="1"/>
        </xdr:cNvSpPr>
      </xdr:nvSpPr>
      <xdr:spPr>
        <a:xfrm>
          <a:off x="674345" y="1198516"/>
          <a:ext cx="372854" cy="424544"/>
        </a:xfrm>
        <a:custGeom>
          <a:avLst/>
          <a:gdLst>
            <a:gd name="connsiteX0" fmla="*/ 945246 w 1890492"/>
            <a:gd name="connsiteY0" fmla="*/ 1395615 h 2173384"/>
            <a:gd name="connsiteX1" fmla="*/ 1019705 w 1890492"/>
            <a:gd name="connsiteY1" fmla="*/ 1470074 h 2173384"/>
            <a:gd name="connsiteX2" fmla="*/ 945246 w 1890492"/>
            <a:gd name="connsiteY2" fmla="*/ 1544533 h 2173384"/>
            <a:gd name="connsiteX3" fmla="*/ 870787 w 1890492"/>
            <a:gd name="connsiteY3" fmla="*/ 1470074 h 2173384"/>
            <a:gd name="connsiteX4" fmla="*/ 945246 w 1890492"/>
            <a:gd name="connsiteY4" fmla="*/ 1395615 h 2173384"/>
            <a:gd name="connsiteX5" fmla="*/ 1049278 w 1890492"/>
            <a:gd name="connsiteY5" fmla="*/ 1286200 h 2173384"/>
            <a:gd name="connsiteX6" fmla="*/ 1096367 w 1890492"/>
            <a:gd name="connsiteY6" fmla="*/ 1333289 h 2173384"/>
            <a:gd name="connsiteX7" fmla="*/ 1049278 w 1890492"/>
            <a:gd name="connsiteY7" fmla="*/ 1380378 h 2173384"/>
            <a:gd name="connsiteX8" fmla="*/ 1002189 w 1890492"/>
            <a:gd name="connsiteY8" fmla="*/ 1333289 h 2173384"/>
            <a:gd name="connsiteX9" fmla="*/ 1049278 w 1890492"/>
            <a:gd name="connsiteY9" fmla="*/ 1286200 h 2173384"/>
            <a:gd name="connsiteX10" fmla="*/ 841214 w 1890492"/>
            <a:gd name="connsiteY10" fmla="*/ 1286200 h 2173384"/>
            <a:gd name="connsiteX11" fmla="*/ 888303 w 1890492"/>
            <a:gd name="connsiteY11" fmla="*/ 1333289 h 2173384"/>
            <a:gd name="connsiteX12" fmla="*/ 841214 w 1890492"/>
            <a:gd name="connsiteY12" fmla="*/ 1380378 h 2173384"/>
            <a:gd name="connsiteX13" fmla="*/ 794125 w 1890492"/>
            <a:gd name="connsiteY13" fmla="*/ 1333289 h 2173384"/>
            <a:gd name="connsiteX14" fmla="*/ 841214 w 1890492"/>
            <a:gd name="connsiteY14" fmla="*/ 1286200 h 2173384"/>
            <a:gd name="connsiteX15" fmla="*/ 277883 w 1890492"/>
            <a:gd name="connsiteY15" fmla="*/ 1172688 h 2173384"/>
            <a:gd name="connsiteX16" fmla="*/ 581764 w 1890492"/>
            <a:gd name="connsiteY16" fmla="*/ 1172688 h 2173384"/>
            <a:gd name="connsiteX17" fmla="*/ 945246 w 1890492"/>
            <a:gd name="connsiteY17" fmla="*/ 1863000 h 2173384"/>
            <a:gd name="connsiteX18" fmla="*/ 1308728 w 1890492"/>
            <a:gd name="connsiteY18" fmla="*/ 1172688 h 2173384"/>
            <a:gd name="connsiteX19" fmla="*/ 1612609 w 1890492"/>
            <a:gd name="connsiteY19" fmla="*/ 1172688 h 2173384"/>
            <a:gd name="connsiteX20" fmla="*/ 1890492 w 1890492"/>
            <a:gd name="connsiteY20" fmla="*/ 1450571 h 2173384"/>
            <a:gd name="connsiteX21" fmla="*/ 1890492 w 1890492"/>
            <a:gd name="connsiteY21" fmla="*/ 2173384 h 2173384"/>
            <a:gd name="connsiteX22" fmla="*/ 0 w 1890492"/>
            <a:gd name="connsiteY22" fmla="*/ 2173384 h 2173384"/>
            <a:gd name="connsiteX23" fmla="*/ 0 w 1890492"/>
            <a:gd name="connsiteY23" fmla="*/ 1450571 h 2173384"/>
            <a:gd name="connsiteX24" fmla="*/ 277883 w 1890492"/>
            <a:gd name="connsiteY24" fmla="*/ 1172688 h 2173384"/>
            <a:gd name="connsiteX25" fmla="*/ 1153311 w 1890492"/>
            <a:gd name="connsiteY25" fmla="*/ 1164229 h 2173384"/>
            <a:gd name="connsiteX26" fmla="*/ 1200400 w 1890492"/>
            <a:gd name="connsiteY26" fmla="*/ 1211318 h 2173384"/>
            <a:gd name="connsiteX27" fmla="*/ 1153311 w 1890492"/>
            <a:gd name="connsiteY27" fmla="*/ 1258407 h 2173384"/>
            <a:gd name="connsiteX28" fmla="*/ 1106222 w 1890492"/>
            <a:gd name="connsiteY28" fmla="*/ 1211318 h 2173384"/>
            <a:gd name="connsiteX29" fmla="*/ 1153311 w 1890492"/>
            <a:gd name="connsiteY29" fmla="*/ 1164229 h 2173384"/>
            <a:gd name="connsiteX30" fmla="*/ 737182 w 1890492"/>
            <a:gd name="connsiteY30" fmla="*/ 1164229 h 2173384"/>
            <a:gd name="connsiteX31" fmla="*/ 784271 w 1890492"/>
            <a:gd name="connsiteY31" fmla="*/ 1211318 h 2173384"/>
            <a:gd name="connsiteX32" fmla="*/ 737182 w 1890492"/>
            <a:gd name="connsiteY32" fmla="*/ 1258407 h 2173384"/>
            <a:gd name="connsiteX33" fmla="*/ 690093 w 1890492"/>
            <a:gd name="connsiteY33" fmla="*/ 1211318 h 2173384"/>
            <a:gd name="connsiteX34" fmla="*/ 737182 w 1890492"/>
            <a:gd name="connsiteY34" fmla="*/ 1164229 h 2173384"/>
            <a:gd name="connsiteX35" fmla="*/ 945246 w 1890492"/>
            <a:gd name="connsiteY35" fmla="*/ 0 h 2173384"/>
            <a:gd name="connsiteX36" fmla="*/ 1402446 w 1890492"/>
            <a:gd name="connsiteY36" fmla="*/ 474540 h 2173384"/>
            <a:gd name="connsiteX37" fmla="*/ 1522811 w 1890492"/>
            <a:gd name="connsiteY37" fmla="*/ 1107783 h 2173384"/>
            <a:gd name="connsiteX38" fmla="*/ 1073220 w 1890492"/>
            <a:gd name="connsiteY38" fmla="*/ 1107783 h 2173384"/>
            <a:gd name="connsiteX39" fmla="*/ 1046521 w 1890492"/>
            <a:gd name="connsiteY39" fmla="*/ 1000988 h 2173384"/>
            <a:gd name="connsiteX40" fmla="*/ 1070440 w 1890492"/>
            <a:gd name="connsiteY40" fmla="*/ 991938 h 2173384"/>
            <a:gd name="connsiteX41" fmla="*/ 1178879 w 1890492"/>
            <a:gd name="connsiteY41" fmla="*/ 902583 h 2173384"/>
            <a:gd name="connsiteX42" fmla="*/ 1279970 w 1890492"/>
            <a:gd name="connsiteY42" fmla="*/ 481858 h 2173384"/>
            <a:gd name="connsiteX43" fmla="*/ 609545 w 1890492"/>
            <a:gd name="connsiteY43" fmla="*/ 487992 h 2173384"/>
            <a:gd name="connsiteX44" fmla="*/ 716368 w 1890492"/>
            <a:gd name="connsiteY44" fmla="*/ 908268 h 2173384"/>
            <a:gd name="connsiteX45" fmla="*/ 826077 w 1890492"/>
            <a:gd name="connsiteY45" fmla="*/ 994942 h 2173384"/>
            <a:gd name="connsiteX46" fmla="*/ 843914 w 1890492"/>
            <a:gd name="connsiteY46" fmla="*/ 1001218 h 2173384"/>
            <a:gd name="connsiteX47" fmla="*/ 817273 w 1890492"/>
            <a:gd name="connsiteY47" fmla="*/ 1107783 h 2173384"/>
            <a:gd name="connsiteX48" fmla="*/ 367681 w 1890492"/>
            <a:gd name="connsiteY48" fmla="*/ 1107783 h 2173384"/>
            <a:gd name="connsiteX49" fmla="*/ 488046 w 1890492"/>
            <a:gd name="connsiteY49" fmla="*/ 474540 h 2173384"/>
            <a:gd name="connsiteX50" fmla="*/ 945246 w 1890492"/>
            <a:gd name="connsiteY50" fmla="*/ 0 h 217338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890492" h="2173384">
              <a:moveTo>
                <a:pt x="945246" y="1395615"/>
              </a:moveTo>
              <a:cubicBezTo>
                <a:pt x="986369" y="1395615"/>
                <a:pt x="1019705" y="1428951"/>
                <a:pt x="1019705" y="1470074"/>
              </a:cubicBezTo>
              <a:cubicBezTo>
                <a:pt x="1019705" y="1511197"/>
                <a:pt x="986369" y="1544533"/>
                <a:pt x="945246" y="1544533"/>
              </a:cubicBezTo>
              <a:cubicBezTo>
                <a:pt x="904123" y="1544533"/>
                <a:pt x="870787" y="1511197"/>
                <a:pt x="870787" y="1470074"/>
              </a:cubicBezTo>
              <a:cubicBezTo>
                <a:pt x="870787" y="1428951"/>
                <a:pt x="904123" y="1395615"/>
                <a:pt x="945246" y="1395615"/>
              </a:cubicBezTo>
              <a:close/>
              <a:moveTo>
                <a:pt x="1049278" y="1286200"/>
              </a:moveTo>
              <a:cubicBezTo>
                <a:pt x="1075285" y="1286200"/>
                <a:pt x="1096367" y="1307282"/>
                <a:pt x="1096367" y="1333289"/>
              </a:cubicBezTo>
              <a:cubicBezTo>
                <a:pt x="1096367" y="1359296"/>
                <a:pt x="1075285" y="1380378"/>
                <a:pt x="1049278" y="1380378"/>
              </a:cubicBezTo>
              <a:cubicBezTo>
                <a:pt x="1023271" y="1380378"/>
                <a:pt x="1002189" y="1359296"/>
                <a:pt x="1002189" y="1333289"/>
              </a:cubicBezTo>
              <a:cubicBezTo>
                <a:pt x="1002189" y="1307282"/>
                <a:pt x="1023271" y="1286200"/>
                <a:pt x="1049278" y="1286200"/>
              </a:cubicBezTo>
              <a:close/>
              <a:moveTo>
                <a:pt x="841214" y="1286200"/>
              </a:moveTo>
              <a:cubicBezTo>
                <a:pt x="867221" y="1286200"/>
                <a:pt x="888303" y="1307282"/>
                <a:pt x="888303" y="1333289"/>
              </a:cubicBezTo>
              <a:cubicBezTo>
                <a:pt x="888303" y="1359296"/>
                <a:pt x="867221" y="1380378"/>
                <a:pt x="841214" y="1380378"/>
              </a:cubicBezTo>
              <a:cubicBezTo>
                <a:pt x="815207" y="1380378"/>
                <a:pt x="794125" y="1359296"/>
                <a:pt x="794125" y="1333289"/>
              </a:cubicBezTo>
              <a:cubicBezTo>
                <a:pt x="794125" y="1307282"/>
                <a:pt x="815207" y="1286200"/>
                <a:pt x="841214" y="1286200"/>
              </a:cubicBezTo>
              <a:close/>
              <a:moveTo>
                <a:pt x="277883" y="1172688"/>
              </a:moveTo>
              <a:lnTo>
                <a:pt x="581764" y="1172688"/>
              </a:lnTo>
              <a:lnTo>
                <a:pt x="945246" y="1863000"/>
              </a:lnTo>
              <a:lnTo>
                <a:pt x="1308728" y="1172688"/>
              </a:lnTo>
              <a:lnTo>
                <a:pt x="1612609" y="1172688"/>
              </a:lnTo>
              <a:cubicBezTo>
                <a:pt x="1766080" y="1172688"/>
                <a:pt x="1890492" y="1297100"/>
                <a:pt x="1890492" y="1450571"/>
              </a:cubicBezTo>
              <a:lnTo>
                <a:pt x="1890492" y="2173384"/>
              </a:lnTo>
              <a:lnTo>
                <a:pt x="0" y="2173384"/>
              </a:lnTo>
              <a:lnTo>
                <a:pt x="0" y="1450571"/>
              </a:lnTo>
              <a:cubicBezTo>
                <a:pt x="0" y="1297100"/>
                <a:pt x="124412" y="1172688"/>
                <a:pt x="277883" y="1172688"/>
              </a:cubicBezTo>
              <a:close/>
              <a:moveTo>
                <a:pt x="1153311" y="1164229"/>
              </a:moveTo>
              <a:cubicBezTo>
                <a:pt x="1179318" y="1164229"/>
                <a:pt x="1200400" y="1185311"/>
                <a:pt x="1200400" y="1211318"/>
              </a:cubicBezTo>
              <a:cubicBezTo>
                <a:pt x="1200400" y="1237325"/>
                <a:pt x="1179318" y="1258407"/>
                <a:pt x="1153311" y="1258407"/>
              </a:cubicBezTo>
              <a:cubicBezTo>
                <a:pt x="1127304" y="1258407"/>
                <a:pt x="1106222" y="1237325"/>
                <a:pt x="1106222" y="1211318"/>
              </a:cubicBezTo>
              <a:cubicBezTo>
                <a:pt x="1106222" y="1185311"/>
                <a:pt x="1127304" y="1164229"/>
                <a:pt x="1153311" y="1164229"/>
              </a:cubicBezTo>
              <a:close/>
              <a:moveTo>
                <a:pt x="737182" y="1164229"/>
              </a:moveTo>
              <a:cubicBezTo>
                <a:pt x="763189" y="1164229"/>
                <a:pt x="784271" y="1185311"/>
                <a:pt x="784271" y="1211318"/>
              </a:cubicBezTo>
              <a:cubicBezTo>
                <a:pt x="784271" y="1237325"/>
                <a:pt x="763189" y="1258407"/>
                <a:pt x="737182" y="1258407"/>
              </a:cubicBezTo>
              <a:cubicBezTo>
                <a:pt x="711175" y="1258407"/>
                <a:pt x="690093" y="1237325"/>
                <a:pt x="690093" y="1211318"/>
              </a:cubicBezTo>
              <a:cubicBezTo>
                <a:pt x="690093" y="1185311"/>
                <a:pt x="711175" y="1164229"/>
                <a:pt x="737182" y="1164229"/>
              </a:cubicBezTo>
              <a:close/>
              <a:moveTo>
                <a:pt x="945246" y="0"/>
              </a:moveTo>
              <a:cubicBezTo>
                <a:pt x="1197751" y="0"/>
                <a:pt x="1378633" y="197630"/>
                <a:pt x="1402446" y="474540"/>
              </a:cubicBezTo>
              <a:cubicBezTo>
                <a:pt x="1423518" y="705394"/>
                <a:pt x="1482689" y="896702"/>
                <a:pt x="1522811" y="1107783"/>
              </a:cubicBezTo>
              <a:lnTo>
                <a:pt x="1073220" y="1107783"/>
              </a:lnTo>
              <a:lnTo>
                <a:pt x="1046521" y="1000988"/>
              </a:lnTo>
              <a:lnTo>
                <a:pt x="1070440" y="991938"/>
              </a:lnTo>
              <a:cubicBezTo>
                <a:pt x="1109569" y="971897"/>
                <a:pt x="1146444" y="942103"/>
                <a:pt x="1178879" y="902583"/>
              </a:cubicBezTo>
              <a:cubicBezTo>
                <a:pt x="1266920" y="795310"/>
                <a:pt x="1305308" y="635547"/>
                <a:pt x="1279970" y="481858"/>
              </a:cubicBezTo>
              <a:lnTo>
                <a:pt x="609545" y="487992"/>
              </a:lnTo>
              <a:cubicBezTo>
                <a:pt x="585744" y="642882"/>
                <a:pt x="626357" y="802666"/>
                <a:pt x="716368" y="908268"/>
              </a:cubicBezTo>
              <a:cubicBezTo>
                <a:pt x="749368" y="946984"/>
                <a:pt x="786665" y="975866"/>
                <a:pt x="826077" y="994942"/>
              </a:cubicBezTo>
              <a:lnTo>
                <a:pt x="843914" y="1001218"/>
              </a:lnTo>
              <a:lnTo>
                <a:pt x="817273" y="1107783"/>
              </a:lnTo>
              <a:lnTo>
                <a:pt x="367681" y="1107783"/>
              </a:lnTo>
              <a:cubicBezTo>
                <a:pt x="407803" y="896702"/>
                <a:pt x="464592" y="700452"/>
                <a:pt x="488046" y="474540"/>
              </a:cubicBezTo>
              <a:cubicBezTo>
                <a:pt x="499952" y="212459"/>
                <a:pt x="692741" y="0"/>
                <a:pt x="945246" y="0"/>
              </a:cubicBezTo>
              <a:close/>
            </a:path>
          </a:pathLst>
        </a:custGeom>
        <a:solidFill>
          <a:schemeClr val="bg1">
            <a:lumMod val="95000"/>
          </a:schemeClr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 panose="020B0503020000020004" pitchFamily="34" charset="-127"/>
            <a:cs typeface="+mn-cs"/>
          </a:endParaRPr>
        </a:p>
      </xdr:txBody>
    </xdr:sp>
    <xdr:clientData/>
  </xdr:twoCellAnchor>
  <xdr:oneCellAnchor>
    <xdr:from>
      <xdr:col>2</xdr:col>
      <xdr:colOff>20238</xdr:colOff>
      <xdr:row>4</xdr:row>
      <xdr:rowOff>252528</xdr:rowOff>
    </xdr:from>
    <xdr:ext cx="313755" cy="322742"/>
    <xdr:sp macro="" textlink="">
      <xdr:nvSpPr>
        <xdr:cNvPr id="4" name="Text Box 96">
          <a:extLst>
            <a:ext uri="{FF2B5EF4-FFF2-40B4-BE49-F238E27FC236}">
              <a16:creationId xmlns:a16="http://schemas.microsoft.com/office/drawing/2014/main" id="{BBDEC7FB-75C5-4A9B-9290-940C41C2258E}"/>
            </a:ext>
          </a:extLst>
        </xdr:cNvPr>
        <xdr:cNvSpPr txBox="1">
          <a:spLocks noChangeArrowheads="1"/>
        </xdr:cNvSpPr>
      </xdr:nvSpPr>
      <xdr:spPr bwMode="auto">
        <a:xfrm>
          <a:off x="698418" y="1532688"/>
          <a:ext cx="313755" cy="322742"/>
        </a:xfrm>
        <a:prstGeom prst="rect">
          <a:avLst/>
        </a:prstGeom>
        <a:noFill/>
        <a:ln>
          <a:noFill/>
        </a:ln>
      </xdr:spPr>
      <xdr:txBody>
        <a:bodyPr wrap="none" lIns="27432" tIns="68580" rIns="27432" bIns="0" anchor="t" upright="1">
          <a:noAutofit/>
        </a:bodyPr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หญิง</a:t>
          </a:r>
        </a:p>
      </xdr:txBody>
    </xdr:sp>
    <xdr:clientData/>
  </xdr:oneCellAnchor>
  <xdr:twoCellAnchor>
    <xdr:from>
      <xdr:col>6</xdr:col>
      <xdr:colOff>99060</xdr:colOff>
      <xdr:row>8</xdr:row>
      <xdr:rowOff>145453</xdr:rowOff>
    </xdr:from>
    <xdr:to>
      <xdr:col>6</xdr:col>
      <xdr:colOff>465437</xdr:colOff>
      <xdr:row>9</xdr:row>
      <xdr:rowOff>243994</xdr:rowOff>
    </xdr:to>
    <xdr:sp macro="" textlink="">
      <xdr:nvSpPr>
        <xdr:cNvPr id="5" name="자유형: 도형 173">
          <a:extLst>
            <a:ext uri="{FF2B5EF4-FFF2-40B4-BE49-F238E27FC236}">
              <a16:creationId xmlns:a16="http://schemas.microsoft.com/office/drawing/2014/main" id="{39C1C0E1-1A2B-4E8A-8D8E-AED2680703EA}"/>
            </a:ext>
          </a:extLst>
        </xdr:cNvPr>
        <xdr:cNvSpPr>
          <a:spLocks noChangeAspect="1"/>
        </xdr:cNvSpPr>
      </xdr:nvSpPr>
      <xdr:spPr>
        <a:xfrm>
          <a:off x="7406640" y="2675293"/>
          <a:ext cx="366377" cy="410961"/>
        </a:xfrm>
        <a:custGeom>
          <a:avLst/>
          <a:gdLst>
            <a:gd name="connsiteX0" fmla="*/ 945247 w 1890492"/>
            <a:gd name="connsiteY0" fmla="*/ 1114474 h 2141350"/>
            <a:gd name="connsiteX1" fmla="*/ 1086470 w 1890492"/>
            <a:gd name="connsiteY1" fmla="*/ 1217221 h 2141350"/>
            <a:gd name="connsiteX2" fmla="*/ 1032527 w 1890492"/>
            <a:gd name="connsiteY2" fmla="*/ 1383470 h 2141350"/>
            <a:gd name="connsiteX3" fmla="*/ 1020420 w 1890492"/>
            <a:gd name="connsiteY3" fmla="*/ 1383470 h 2141350"/>
            <a:gd name="connsiteX4" fmla="*/ 1054271 w 1890492"/>
            <a:gd name="connsiteY4" fmla="*/ 1682266 h 2141350"/>
            <a:gd name="connsiteX5" fmla="*/ 1291454 w 1890492"/>
            <a:gd name="connsiteY5" fmla="*/ 1140654 h 2141350"/>
            <a:gd name="connsiteX6" fmla="*/ 1612609 w 1890492"/>
            <a:gd name="connsiteY6" fmla="*/ 1140654 h 2141350"/>
            <a:gd name="connsiteX7" fmla="*/ 1890492 w 1890492"/>
            <a:gd name="connsiteY7" fmla="*/ 1418537 h 2141350"/>
            <a:gd name="connsiteX8" fmla="*/ 1890492 w 1890492"/>
            <a:gd name="connsiteY8" fmla="*/ 2141350 h 2141350"/>
            <a:gd name="connsiteX9" fmla="*/ 0 w 1890492"/>
            <a:gd name="connsiteY9" fmla="*/ 2141350 h 2141350"/>
            <a:gd name="connsiteX10" fmla="*/ 0 w 1890492"/>
            <a:gd name="connsiteY10" fmla="*/ 1418537 h 2141350"/>
            <a:gd name="connsiteX11" fmla="*/ 277883 w 1890492"/>
            <a:gd name="connsiteY11" fmla="*/ 1140654 h 2141350"/>
            <a:gd name="connsiteX12" fmla="*/ 599038 w 1890492"/>
            <a:gd name="connsiteY12" fmla="*/ 1140654 h 2141350"/>
            <a:gd name="connsiteX13" fmla="*/ 836222 w 1890492"/>
            <a:gd name="connsiteY13" fmla="*/ 1682266 h 2141350"/>
            <a:gd name="connsiteX14" fmla="*/ 870072 w 1890492"/>
            <a:gd name="connsiteY14" fmla="*/ 1383470 h 2141350"/>
            <a:gd name="connsiteX15" fmla="*/ 857966 w 1890492"/>
            <a:gd name="connsiteY15" fmla="*/ 1383470 h 2141350"/>
            <a:gd name="connsiteX16" fmla="*/ 804023 w 1890492"/>
            <a:gd name="connsiteY16" fmla="*/ 1217221 h 2141350"/>
            <a:gd name="connsiteX17" fmla="*/ 945246 w 1890492"/>
            <a:gd name="connsiteY17" fmla="*/ 0 h 2141350"/>
            <a:gd name="connsiteX18" fmla="*/ 1402446 w 1890492"/>
            <a:gd name="connsiteY18" fmla="*/ 457200 h 2141350"/>
            <a:gd name="connsiteX19" fmla="*/ 945246 w 1890492"/>
            <a:gd name="connsiteY19" fmla="*/ 914400 h 2141350"/>
            <a:gd name="connsiteX20" fmla="*/ 488046 w 1890492"/>
            <a:gd name="connsiteY20" fmla="*/ 457200 h 2141350"/>
            <a:gd name="connsiteX21" fmla="*/ 945246 w 1890492"/>
            <a:gd name="connsiteY21" fmla="*/ 0 h 2141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890492" h="2141350">
              <a:moveTo>
                <a:pt x="945247" y="1114474"/>
              </a:moveTo>
              <a:lnTo>
                <a:pt x="1086470" y="1217221"/>
              </a:lnTo>
              <a:lnTo>
                <a:pt x="1032527" y="1383470"/>
              </a:lnTo>
              <a:lnTo>
                <a:pt x="1020420" y="1383470"/>
              </a:lnTo>
              <a:lnTo>
                <a:pt x="1054271" y="1682266"/>
              </a:lnTo>
              <a:lnTo>
                <a:pt x="1291454" y="1140654"/>
              </a:lnTo>
              <a:lnTo>
                <a:pt x="1612609" y="1140654"/>
              </a:lnTo>
              <a:cubicBezTo>
                <a:pt x="1766080" y="1140654"/>
                <a:pt x="1890492" y="1265066"/>
                <a:pt x="1890492" y="1418537"/>
              </a:cubicBezTo>
              <a:lnTo>
                <a:pt x="1890492" y="2141350"/>
              </a:lnTo>
              <a:lnTo>
                <a:pt x="0" y="2141350"/>
              </a:lnTo>
              <a:lnTo>
                <a:pt x="0" y="1418537"/>
              </a:lnTo>
              <a:cubicBezTo>
                <a:pt x="0" y="1265066"/>
                <a:pt x="124412" y="1140654"/>
                <a:pt x="277883" y="1140654"/>
              </a:cubicBezTo>
              <a:lnTo>
                <a:pt x="599038" y="1140654"/>
              </a:lnTo>
              <a:lnTo>
                <a:pt x="836222" y="1682266"/>
              </a:lnTo>
              <a:lnTo>
                <a:pt x="870072" y="1383470"/>
              </a:lnTo>
              <a:lnTo>
                <a:pt x="857966" y="1383470"/>
              </a:lnTo>
              <a:lnTo>
                <a:pt x="804023" y="1217221"/>
              </a:lnTo>
              <a:close/>
              <a:moveTo>
                <a:pt x="945246" y="0"/>
              </a:moveTo>
              <a:cubicBezTo>
                <a:pt x="1197751" y="0"/>
                <a:pt x="1402446" y="204695"/>
                <a:pt x="1402446" y="457200"/>
              </a:cubicBezTo>
              <a:cubicBezTo>
                <a:pt x="1402446" y="709705"/>
                <a:pt x="1197751" y="914400"/>
                <a:pt x="945246" y="914400"/>
              </a:cubicBezTo>
              <a:cubicBezTo>
                <a:pt x="692741" y="914400"/>
                <a:pt x="488046" y="709705"/>
                <a:pt x="488046" y="457200"/>
              </a:cubicBezTo>
              <a:cubicBezTo>
                <a:pt x="488046" y="204695"/>
                <a:pt x="692741" y="0"/>
                <a:pt x="945246" y="0"/>
              </a:cubicBezTo>
              <a:close/>
            </a:path>
          </a:pathLst>
        </a:custGeom>
        <a:solidFill>
          <a:schemeClr val="bg1">
            <a:lumMod val="95000"/>
          </a:schemeClr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 panose="020B0503020000020004" pitchFamily="34" charset="-127"/>
            <a:cs typeface="+mn-cs"/>
          </a:endParaRPr>
        </a:p>
      </xdr:txBody>
    </xdr:sp>
    <xdr:clientData/>
  </xdr:twoCellAnchor>
  <xdr:oneCellAnchor>
    <xdr:from>
      <xdr:col>6</xdr:col>
      <xdr:colOff>126866</xdr:colOff>
      <xdr:row>9</xdr:row>
      <xdr:rowOff>156460</xdr:rowOff>
    </xdr:from>
    <xdr:ext cx="332385" cy="286682"/>
    <xdr:sp macro="" textlink="">
      <xdr:nvSpPr>
        <xdr:cNvPr id="6" name="Text Box 97">
          <a:extLst>
            <a:ext uri="{FF2B5EF4-FFF2-40B4-BE49-F238E27FC236}">
              <a16:creationId xmlns:a16="http://schemas.microsoft.com/office/drawing/2014/main" id="{6906562C-B9E3-4178-A5AA-8ED985E32556}"/>
            </a:ext>
          </a:extLst>
        </xdr:cNvPr>
        <xdr:cNvSpPr txBox="1">
          <a:spLocks noChangeArrowheads="1"/>
        </xdr:cNvSpPr>
      </xdr:nvSpPr>
      <xdr:spPr bwMode="auto">
        <a:xfrm>
          <a:off x="7434446" y="2998720"/>
          <a:ext cx="332385" cy="286682"/>
        </a:xfrm>
        <a:prstGeom prst="rect">
          <a:avLst/>
        </a:prstGeom>
        <a:noFill/>
        <a:ln>
          <a:noFill/>
        </a:ln>
      </xdr:spPr>
      <xdr:txBody>
        <a:bodyPr wrap="square" lIns="27432" tIns="68580" rIns="27432" bIns="0" anchor="t" upright="1">
          <a:spAutoFit/>
        </a:bodyPr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ชาย</a:t>
          </a:r>
        </a:p>
      </xdr:txBody>
    </xdr:sp>
    <xdr:clientData/>
  </xdr:oneCellAnchor>
  <xdr:oneCellAnchor>
    <xdr:from>
      <xdr:col>6</xdr:col>
      <xdr:colOff>528919</xdr:colOff>
      <xdr:row>2</xdr:row>
      <xdr:rowOff>22781</xdr:rowOff>
    </xdr:from>
    <xdr:ext cx="279652" cy="309187"/>
    <xdr:sp macro="" textlink="">
      <xdr:nvSpPr>
        <xdr:cNvPr id="7" name="Text Box 98">
          <a:extLst>
            <a:ext uri="{FF2B5EF4-FFF2-40B4-BE49-F238E27FC236}">
              <a16:creationId xmlns:a16="http://schemas.microsoft.com/office/drawing/2014/main" id="{A0BB949F-FAF3-4040-9FDB-24B810310B07}"/>
            </a:ext>
          </a:extLst>
        </xdr:cNvPr>
        <xdr:cNvSpPr txBox="1">
          <a:spLocks noChangeArrowheads="1"/>
        </xdr:cNvSpPr>
      </xdr:nvSpPr>
      <xdr:spPr bwMode="auto">
        <a:xfrm>
          <a:off x="7836499" y="678101"/>
          <a:ext cx="279652" cy="309187"/>
        </a:xfrm>
        <a:prstGeom prst="rect">
          <a:avLst/>
        </a:prstGeom>
        <a:noFill/>
        <a:ln>
          <a:noFill/>
        </a:ln>
      </xdr:spPr>
      <xdr:txBody>
        <a:bodyPr wrap="square" lIns="18288" tIns="41148" rIns="18288" bIns="0" anchor="t" upright="1">
          <a:spAutoFit/>
        </a:bodyPr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Browallia New"/>
              <a:cs typeface="Browallia New"/>
            </a:rPr>
            <a:t>%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693163</xdr:colOff>
      <xdr:row>3</xdr:row>
      <xdr:rowOff>262479</xdr:rowOff>
    </xdr:from>
    <xdr:to>
      <xdr:col>4</xdr:col>
      <xdr:colOff>110067</xdr:colOff>
      <xdr:row>11</xdr:row>
      <xdr:rowOff>237066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16A0E-35FE-4977-BADE-03CC4FCD7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266700</xdr:colOff>
      <xdr:row>10</xdr:row>
      <xdr:rowOff>228600</xdr:rowOff>
    </xdr:from>
    <xdr:to>
      <xdr:col>5</xdr:col>
      <xdr:colOff>342900</xdr:colOff>
      <xdr:row>11</xdr:row>
      <xdr:rowOff>97365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7B7CE33-4D28-4BA4-96CE-CFB6B7918808}"/>
            </a:ext>
          </a:extLst>
        </xdr:cNvPr>
        <xdr:cNvSpPr txBox="1">
          <a:spLocks noChangeArrowheads="1"/>
        </xdr:cNvSpPr>
      </xdr:nvSpPr>
      <xdr:spPr bwMode="auto">
        <a:xfrm>
          <a:off x="6812280" y="3345180"/>
          <a:ext cx="76200" cy="181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693163</xdr:colOff>
      <xdr:row>3</xdr:row>
      <xdr:rowOff>262479</xdr:rowOff>
    </xdr:from>
    <xdr:to>
      <xdr:col>4</xdr:col>
      <xdr:colOff>110067</xdr:colOff>
      <xdr:row>11</xdr:row>
      <xdr:rowOff>237066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2CDDF-0DAF-4EDE-BB43-49348082A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1</xdr:row>
      <xdr:rowOff>236220</xdr:rowOff>
    </xdr:from>
    <xdr:to>
      <xdr:col>4</xdr:col>
      <xdr:colOff>507182</xdr:colOff>
      <xdr:row>13</xdr:row>
      <xdr:rowOff>165377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1AA0645-0E8D-417E-A890-FCA286D821E2}"/>
            </a:ext>
          </a:extLst>
        </xdr:cNvPr>
        <xdr:cNvGrpSpPr/>
      </xdr:nvGrpSpPr>
      <xdr:grpSpPr>
        <a:xfrm>
          <a:off x="986790" y="569595"/>
          <a:ext cx="4254317" cy="3472457"/>
          <a:chOff x="784860" y="495300"/>
          <a:chExt cx="4378142" cy="3556277"/>
        </a:xfrm>
      </xdr:grpSpPr>
      <xdr:grpSp>
        <xdr:nvGrpSpPr>
          <xdr:cNvPr id="6" name="Google Shape;248;p19">
            <a:extLst>
              <a:ext uri="{FF2B5EF4-FFF2-40B4-BE49-F238E27FC236}">
                <a16:creationId xmlns:a16="http://schemas.microsoft.com/office/drawing/2014/main" id="{BDFD59AC-B278-A045-B8FD-0B31C8E9299F}"/>
              </a:ext>
            </a:extLst>
          </xdr:cNvPr>
          <xdr:cNvGrpSpPr/>
        </xdr:nvGrpSpPr>
        <xdr:grpSpPr>
          <a:xfrm>
            <a:off x="3135087" y="975360"/>
            <a:ext cx="733197" cy="3070599"/>
            <a:chOff x="5716786" y="1199512"/>
            <a:chExt cx="733197" cy="3070599"/>
          </a:xfrm>
        </xdr:grpSpPr>
        <xdr:grpSp>
          <xdr:nvGrpSpPr>
            <xdr:cNvPr id="29" name="Google Shape;249;p19">
              <a:extLst>
                <a:ext uri="{FF2B5EF4-FFF2-40B4-BE49-F238E27FC236}">
                  <a16:creationId xmlns:a16="http://schemas.microsoft.com/office/drawing/2014/main" id="{739C2468-59A7-3F8B-C935-3088C6C93373}"/>
                </a:ext>
              </a:extLst>
            </xdr:cNvPr>
            <xdr:cNvGrpSpPr/>
          </xdr:nvGrpSpPr>
          <xdr:grpSpPr>
            <a:xfrm>
              <a:off x="5938295" y="1199512"/>
              <a:ext cx="307152" cy="2525539"/>
              <a:chOff x="3433300" y="1590200"/>
              <a:chExt cx="270905" cy="2227500"/>
            </a:xfrm>
          </xdr:grpSpPr>
          <xdr:sp macro="" textlink="">
            <xdr:nvSpPr>
              <xdr:cNvPr id="32" name="Google Shape;250;p19">
                <a:extLst>
                  <a:ext uri="{FF2B5EF4-FFF2-40B4-BE49-F238E27FC236}">
                    <a16:creationId xmlns:a16="http://schemas.microsoft.com/office/drawing/2014/main" id="{6695C305-73C8-99B1-6568-BFC1363BBCAC}"/>
                  </a:ext>
                </a:extLst>
              </xdr:cNvPr>
              <xdr:cNvSpPr/>
            </xdr:nvSpPr>
            <xdr:spPr>
              <a:xfrm>
                <a:off x="3433300" y="1590200"/>
                <a:ext cx="270900" cy="2227500"/>
              </a:xfrm>
              <a:prstGeom prst="roundRect">
                <a:avLst>
                  <a:gd name="adj" fmla="val 50000"/>
                </a:avLst>
              </a:prstGeom>
              <a:solidFill>
                <a:srgbClr val="EEEE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33" name="Google Shape;251;p19">
                <a:extLst>
                  <a:ext uri="{FF2B5EF4-FFF2-40B4-BE49-F238E27FC236}">
                    <a16:creationId xmlns:a16="http://schemas.microsoft.com/office/drawing/2014/main" id="{87570D9B-EE06-57DE-FA90-2D376FF005EF}"/>
                  </a:ext>
                </a:extLst>
              </xdr:cNvPr>
              <xdr:cNvSpPr/>
            </xdr:nvSpPr>
            <xdr:spPr>
              <a:xfrm>
                <a:off x="3433305" y="2108424"/>
                <a:ext cx="270900" cy="1709100"/>
              </a:xfrm>
              <a:prstGeom prst="roundRect">
                <a:avLst>
                  <a:gd name="adj" fmla="val 50000"/>
                </a:avLst>
              </a:prstGeom>
              <a:solidFill>
                <a:srgbClr val="88C4D1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30" name="Google Shape;252;p19">
              <a:extLst>
                <a:ext uri="{FF2B5EF4-FFF2-40B4-BE49-F238E27FC236}">
                  <a16:creationId xmlns:a16="http://schemas.microsoft.com/office/drawing/2014/main" id="{C29D0C6B-3B97-565B-8F01-54654F45742D}"/>
                </a:ext>
              </a:extLst>
            </xdr:cNvPr>
            <xdr:cNvSpPr/>
          </xdr:nvSpPr>
          <xdr:spPr>
            <a:xfrm>
              <a:off x="5803093" y="3339691"/>
              <a:ext cx="578100" cy="578100"/>
            </a:xfrm>
            <a:prstGeom prst="ellipse">
              <a:avLst/>
            </a:prstGeom>
            <a:solidFill>
              <a:srgbClr val="FFFFFF"/>
            </a:solidFill>
            <a:ln w="19050" cap="flat" cmpd="sng">
              <a:solidFill>
                <a:srgbClr val="0097A7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0" tIns="91425" rIns="0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Pts val="1100"/>
                <a:buFontTx/>
                <a:buNone/>
                <a:tabLst/>
                <a:defRPr/>
              </a:pPr>
              <a:r>
                <a:rPr lang="en" b="1" spc="-30">
                  <a:solidFill>
                    <a:srgbClr val="0097A7"/>
                  </a:solidFill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6</a:t>
              </a:r>
              <a:r>
                <a:rPr lang="en-US" b="1" spc="-30">
                  <a:solidFill>
                    <a:srgbClr val="0097A7"/>
                  </a:solidFill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0.52</a:t>
              </a:r>
              <a:r>
                <a:rPr kumimoji="0" lang="en" b="1" i="0" u="none" strike="noStrike" kern="0" cap="none" spc="-30" normalizeH="0" baseline="0">
                  <a:ln>
                    <a:noFill/>
                  </a:ln>
                  <a:solidFill>
                    <a:srgbClr val="0097A7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%</a:t>
              </a:r>
              <a:endParaRPr kumimoji="0" b="1" i="0" u="none" strike="noStrike" kern="0" cap="none" spc="-30" normalizeH="0" baseline="0">
                <a:ln>
                  <a:noFill/>
                </a:ln>
                <a:solidFill>
                  <a:srgbClr val="0097A7"/>
                </a:solidFill>
                <a:effectLst/>
                <a:uLnTx/>
                <a:uFillTx/>
                <a:latin typeface="TH SarabunPSK" panose="020B0500040200020003" pitchFamily="34" charset="-34"/>
                <a:ea typeface="Fira Sans Extra Condensed Medium"/>
                <a:cs typeface="TH SarabunPSK" panose="020B0500040200020003" pitchFamily="34" charset="-34"/>
                <a:sym typeface="Fira Sans Extra Condensed Medium"/>
              </a:endParaRPr>
            </a:p>
          </xdr:txBody>
        </xdr:sp>
        <xdr:sp macro="" textlink="">
          <xdr:nvSpPr>
            <xdr:cNvPr id="31" name="Google Shape;253;p19">
              <a:extLst>
                <a:ext uri="{FF2B5EF4-FFF2-40B4-BE49-F238E27FC236}">
                  <a16:creationId xmlns:a16="http://schemas.microsoft.com/office/drawing/2014/main" id="{2363691A-287B-CB4C-86D9-0BBD476186BA}"/>
                </a:ext>
              </a:extLst>
            </xdr:cNvPr>
            <xdr:cNvSpPr txBox="1"/>
          </xdr:nvSpPr>
          <xdr:spPr>
            <a:xfrm>
              <a:off x="5716786" y="3965012"/>
              <a:ext cx="733197" cy="30509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b="1">
                  <a:solidFill>
                    <a:srgbClr val="002060"/>
                  </a:solidFill>
                  <a:latin typeface="TH SarabunPSK" panose="020B0500040200020003" pitchFamily="34" charset="-34"/>
                  <a:ea typeface="Roboto"/>
                  <a:cs typeface="TH SarabunPSK" panose="020B0500040200020003" pitchFamily="34" charset="-34"/>
                  <a:sym typeface="Roboto"/>
                </a:rPr>
                <a:t>ปริญญาตรี</a:t>
              </a:r>
              <a:endParaRPr kumimoji="0" b="1" i="0" u="none" strike="noStrike" kern="0" cap="none" spc="0" normalizeH="0" baseline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TH SarabunPSK" panose="020B0500040200020003" pitchFamily="34" charset="-34"/>
                <a:ea typeface="Roboto"/>
                <a:cs typeface="TH SarabunPSK" panose="020B0500040200020003" pitchFamily="34" charset="-34"/>
                <a:sym typeface="Roboto"/>
              </a:endParaRPr>
            </a:p>
          </xdr:txBody>
        </xdr:sp>
      </xdr:grpSp>
      <xdr:grpSp>
        <xdr:nvGrpSpPr>
          <xdr:cNvPr id="7" name="Google Shape;254;p19">
            <a:extLst>
              <a:ext uri="{FF2B5EF4-FFF2-40B4-BE49-F238E27FC236}">
                <a16:creationId xmlns:a16="http://schemas.microsoft.com/office/drawing/2014/main" id="{19434E92-E4DC-F55C-A34C-0359155AF08F}"/>
              </a:ext>
            </a:extLst>
          </xdr:cNvPr>
          <xdr:cNvGrpSpPr/>
        </xdr:nvGrpSpPr>
        <xdr:grpSpPr>
          <a:xfrm>
            <a:off x="784860" y="1002077"/>
            <a:ext cx="1040361" cy="3040119"/>
            <a:chOff x="3538669" y="1199512"/>
            <a:chExt cx="1040361" cy="3040119"/>
          </a:xfrm>
        </xdr:grpSpPr>
        <xdr:grpSp>
          <xdr:nvGrpSpPr>
            <xdr:cNvPr id="24" name="Google Shape;255;p19">
              <a:extLst>
                <a:ext uri="{FF2B5EF4-FFF2-40B4-BE49-F238E27FC236}">
                  <a16:creationId xmlns:a16="http://schemas.microsoft.com/office/drawing/2014/main" id="{6A8A2D32-989A-0566-A63B-3A0F7C2AAFF3}"/>
                </a:ext>
              </a:extLst>
            </xdr:cNvPr>
            <xdr:cNvGrpSpPr/>
          </xdr:nvGrpSpPr>
          <xdr:grpSpPr>
            <a:xfrm>
              <a:off x="3911640" y="1199512"/>
              <a:ext cx="307157" cy="2525539"/>
              <a:chOff x="3433300" y="1590200"/>
              <a:chExt cx="270909" cy="2227500"/>
            </a:xfrm>
          </xdr:grpSpPr>
          <xdr:sp macro="" textlink="">
            <xdr:nvSpPr>
              <xdr:cNvPr id="27" name="Google Shape;256;p19">
                <a:extLst>
                  <a:ext uri="{FF2B5EF4-FFF2-40B4-BE49-F238E27FC236}">
                    <a16:creationId xmlns:a16="http://schemas.microsoft.com/office/drawing/2014/main" id="{76B3F4D2-D454-76D0-F742-53742603DC8A}"/>
                  </a:ext>
                </a:extLst>
              </xdr:cNvPr>
              <xdr:cNvSpPr/>
            </xdr:nvSpPr>
            <xdr:spPr>
              <a:xfrm>
                <a:off x="3433300" y="1590200"/>
                <a:ext cx="270900" cy="2227500"/>
              </a:xfrm>
              <a:prstGeom prst="roundRect">
                <a:avLst>
                  <a:gd name="adj" fmla="val 50000"/>
                </a:avLst>
              </a:prstGeom>
              <a:solidFill>
                <a:srgbClr val="EEEE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28" name="Google Shape;257;p19">
                <a:extLst>
                  <a:ext uri="{FF2B5EF4-FFF2-40B4-BE49-F238E27FC236}">
                    <a16:creationId xmlns:a16="http://schemas.microsoft.com/office/drawing/2014/main" id="{6CFD657A-F436-B5F4-BB79-5C26D23FBC52}"/>
                  </a:ext>
                </a:extLst>
              </xdr:cNvPr>
              <xdr:cNvSpPr/>
            </xdr:nvSpPr>
            <xdr:spPr>
              <a:xfrm>
                <a:off x="3433300" y="3307339"/>
                <a:ext cx="270909" cy="509879"/>
              </a:xfrm>
              <a:prstGeom prst="roundRect">
                <a:avLst>
                  <a:gd name="adj" fmla="val 50000"/>
                </a:avLst>
              </a:prstGeom>
              <a:solidFill>
                <a:srgbClr val="FE938C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rgbClr val="FE938C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25" name="Google Shape;258;p19">
              <a:extLst>
                <a:ext uri="{FF2B5EF4-FFF2-40B4-BE49-F238E27FC236}">
                  <a16:creationId xmlns:a16="http://schemas.microsoft.com/office/drawing/2014/main" id="{57E05A71-6307-4E81-A1FB-191D1CA089E9}"/>
                </a:ext>
              </a:extLst>
            </xdr:cNvPr>
            <xdr:cNvSpPr/>
          </xdr:nvSpPr>
          <xdr:spPr>
            <a:xfrm>
              <a:off x="3776438" y="3339691"/>
              <a:ext cx="578100" cy="578100"/>
            </a:xfrm>
            <a:prstGeom prst="ellipse">
              <a:avLst/>
            </a:prstGeom>
            <a:solidFill>
              <a:srgbClr val="FFFFFF"/>
            </a:solidFill>
            <a:ln w="19050" cap="flat" cmpd="sng">
              <a:solidFill>
                <a:srgbClr val="FE938C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0" tIns="91425" rIns="0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" sz="1600" b="1" i="0" u="none" strike="noStrike" kern="0" cap="none" spc="0" normalizeH="0" baseline="0">
                  <a:ln>
                    <a:noFill/>
                  </a:ln>
                  <a:solidFill>
                    <a:srgbClr val="FE938C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1.</a:t>
              </a:r>
              <a:r>
                <a:rPr kumimoji="0" lang="en-US" sz="1600" b="1" i="0" u="none" strike="noStrike" kern="0" cap="none" spc="0" normalizeH="0" baseline="0">
                  <a:ln>
                    <a:noFill/>
                  </a:ln>
                  <a:solidFill>
                    <a:srgbClr val="FE938C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88%</a:t>
              </a:r>
              <a:endParaRPr kumimoji="0" sz="1600" b="1" i="0" u="none" strike="noStrike" kern="0" cap="none" spc="0" normalizeH="0" baseline="0">
                <a:ln>
                  <a:noFill/>
                </a:ln>
                <a:solidFill>
                  <a:srgbClr val="FE938C"/>
                </a:solidFill>
                <a:effectLst/>
                <a:uLnTx/>
                <a:uFillTx/>
                <a:latin typeface="TH SarabunPSK" panose="020B0500040200020003" pitchFamily="34" charset="-34"/>
                <a:ea typeface="Fira Sans Extra Condensed Medium"/>
                <a:cs typeface="TH SarabunPSK" panose="020B0500040200020003" pitchFamily="34" charset="-34"/>
                <a:sym typeface="Fira Sans Extra Condensed Medium"/>
              </a:endParaRPr>
            </a:p>
          </xdr:txBody>
        </xdr:sp>
        <xdr:sp macro="" textlink="">
          <xdr:nvSpPr>
            <xdr:cNvPr id="26" name="Google Shape;259;p19">
              <a:extLst>
                <a:ext uri="{FF2B5EF4-FFF2-40B4-BE49-F238E27FC236}">
                  <a16:creationId xmlns:a16="http://schemas.microsoft.com/office/drawing/2014/main" id="{F42EF636-4144-52D2-B3E0-D735902437E7}"/>
                </a:ext>
              </a:extLst>
            </xdr:cNvPr>
            <xdr:cNvSpPr txBox="1"/>
          </xdr:nvSpPr>
          <xdr:spPr>
            <a:xfrm>
              <a:off x="3538669" y="3934532"/>
              <a:ext cx="1040361" cy="30509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b="1">
                  <a:solidFill>
                    <a:srgbClr val="002060"/>
                  </a:solidFill>
                  <a:latin typeface="TH SarabunPSK" panose="020B0500040200020003" pitchFamily="34" charset="-34"/>
                  <a:ea typeface="Roboto"/>
                  <a:cs typeface="TH SarabunPSK" panose="020B0500040200020003" pitchFamily="34" charset="-34"/>
                  <a:sym typeface="Roboto"/>
                </a:rPr>
                <a:t>ปริญญาเอก</a:t>
              </a:r>
              <a:endParaRPr kumimoji="0" b="1" i="0" u="none" strike="noStrike" kern="0" cap="none" spc="0" normalizeH="0" baseline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TH SarabunPSK" panose="020B0500040200020003" pitchFamily="34" charset="-34"/>
                <a:ea typeface="Roboto"/>
                <a:cs typeface="TH SarabunPSK" panose="020B0500040200020003" pitchFamily="34" charset="-34"/>
                <a:sym typeface="Roboto"/>
              </a:endParaRPr>
            </a:p>
          </xdr:txBody>
        </xdr:sp>
      </xdr:grpSp>
      <xdr:grpSp>
        <xdr:nvGrpSpPr>
          <xdr:cNvPr id="8" name="Google Shape;260;p19">
            <a:extLst>
              <a:ext uri="{FF2B5EF4-FFF2-40B4-BE49-F238E27FC236}">
                <a16:creationId xmlns:a16="http://schemas.microsoft.com/office/drawing/2014/main" id="{5AA47D6B-1D2C-2176-33D1-044DE9DA63D8}"/>
              </a:ext>
            </a:extLst>
          </xdr:cNvPr>
          <xdr:cNvGrpSpPr/>
        </xdr:nvGrpSpPr>
        <xdr:grpSpPr>
          <a:xfrm>
            <a:off x="2050944" y="1002077"/>
            <a:ext cx="733197" cy="3047739"/>
            <a:chOff x="4718699" y="1199512"/>
            <a:chExt cx="733197" cy="3047739"/>
          </a:xfrm>
        </xdr:grpSpPr>
        <xdr:grpSp>
          <xdr:nvGrpSpPr>
            <xdr:cNvPr id="19" name="Google Shape;261;p19">
              <a:extLst>
                <a:ext uri="{FF2B5EF4-FFF2-40B4-BE49-F238E27FC236}">
                  <a16:creationId xmlns:a16="http://schemas.microsoft.com/office/drawing/2014/main" id="{10197FD7-6F09-799C-4B13-B2D33A2E2482}"/>
                </a:ext>
              </a:extLst>
            </xdr:cNvPr>
            <xdr:cNvGrpSpPr/>
          </xdr:nvGrpSpPr>
          <xdr:grpSpPr>
            <a:xfrm>
              <a:off x="4924953" y="1199512"/>
              <a:ext cx="307156" cy="2525539"/>
              <a:chOff x="3433291" y="1590200"/>
              <a:chExt cx="270909" cy="2227500"/>
            </a:xfrm>
          </xdr:grpSpPr>
          <xdr:sp macro="" textlink="">
            <xdr:nvSpPr>
              <xdr:cNvPr id="22" name="Google Shape;262;p19">
                <a:extLst>
                  <a:ext uri="{FF2B5EF4-FFF2-40B4-BE49-F238E27FC236}">
                    <a16:creationId xmlns:a16="http://schemas.microsoft.com/office/drawing/2014/main" id="{20D020F5-75CE-310B-E083-D5DF0277D7D6}"/>
                  </a:ext>
                </a:extLst>
              </xdr:cNvPr>
              <xdr:cNvSpPr/>
            </xdr:nvSpPr>
            <xdr:spPr>
              <a:xfrm>
                <a:off x="3433300" y="1590200"/>
                <a:ext cx="270900" cy="2227500"/>
              </a:xfrm>
              <a:prstGeom prst="roundRect">
                <a:avLst>
                  <a:gd name="adj" fmla="val 50000"/>
                </a:avLst>
              </a:prstGeom>
              <a:solidFill>
                <a:srgbClr val="EEEE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23" name="Google Shape;263;p19">
                <a:extLst>
                  <a:ext uri="{FF2B5EF4-FFF2-40B4-BE49-F238E27FC236}">
                    <a16:creationId xmlns:a16="http://schemas.microsoft.com/office/drawing/2014/main" id="{2D7FE5DB-78E0-0AB1-EF18-135B9F00EFCB}"/>
                  </a:ext>
                </a:extLst>
              </xdr:cNvPr>
              <xdr:cNvSpPr/>
            </xdr:nvSpPr>
            <xdr:spPr>
              <a:xfrm>
                <a:off x="3433291" y="2965736"/>
                <a:ext cx="270909" cy="851607"/>
              </a:xfrm>
              <a:prstGeom prst="roundRect">
                <a:avLst>
                  <a:gd name="adj" fmla="val 50000"/>
                </a:avLst>
              </a:prstGeom>
              <a:solidFill>
                <a:srgbClr val="E9C46A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20" name="Google Shape;264;p19">
              <a:extLst>
                <a:ext uri="{FF2B5EF4-FFF2-40B4-BE49-F238E27FC236}">
                  <a16:creationId xmlns:a16="http://schemas.microsoft.com/office/drawing/2014/main" id="{4BE24F93-1711-B10F-8D6F-F849EFAE6CA4}"/>
                </a:ext>
              </a:extLst>
            </xdr:cNvPr>
            <xdr:cNvSpPr/>
          </xdr:nvSpPr>
          <xdr:spPr>
            <a:xfrm>
              <a:off x="4789765" y="3339691"/>
              <a:ext cx="578100" cy="578100"/>
            </a:xfrm>
            <a:prstGeom prst="ellipse">
              <a:avLst/>
            </a:prstGeom>
            <a:solidFill>
              <a:srgbClr val="FFFFFF"/>
            </a:solidFill>
            <a:ln w="19050" cap="flat" cmpd="sng">
              <a:solidFill>
                <a:srgbClr val="E9C46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0" tIns="91425" rIns="0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b="1" i="0" u="none" strike="noStrike" kern="0" cap="none" spc="-30" normalizeH="0" baseline="0">
                  <a:ln>
                    <a:noFill/>
                  </a:ln>
                  <a:solidFill>
                    <a:srgbClr val="FFAB40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21.</a:t>
              </a:r>
              <a:r>
                <a:rPr kumimoji="0" lang="en-US" b="1" i="0" u="none" strike="noStrike" kern="0" cap="none" spc="-30" normalizeH="0" baseline="0">
                  <a:ln>
                    <a:noFill/>
                  </a:ln>
                  <a:solidFill>
                    <a:srgbClr val="FFAB40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75</a:t>
              </a:r>
              <a:r>
                <a:rPr kumimoji="0" lang="en" b="1" i="0" u="none" strike="noStrike" kern="0" cap="none" spc="-30" normalizeH="0" baseline="0">
                  <a:ln>
                    <a:noFill/>
                  </a:ln>
                  <a:solidFill>
                    <a:srgbClr val="FFAB40"/>
                  </a:solidFill>
                  <a:effectLst/>
                  <a:uLnTx/>
                  <a:uFillTx/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%</a:t>
              </a:r>
              <a:endParaRPr kumimoji="0" b="1" i="0" u="none" strike="noStrike" kern="0" cap="none" spc="-30" normalizeH="0" baseline="0">
                <a:ln>
                  <a:noFill/>
                </a:ln>
                <a:solidFill>
                  <a:srgbClr val="FFAB40"/>
                </a:solidFill>
                <a:effectLst/>
                <a:uLnTx/>
                <a:uFillTx/>
                <a:latin typeface="TH SarabunPSK" panose="020B0500040200020003" pitchFamily="34" charset="-34"/>
                <a:ea typeface="Fira Sans Extra Condensed Medium"/>
                <a:cs typeface="TH SarabunPSK" panose="020B0500040200020003" pitchFamily="34" charset="-34"/>
                <a:sym typeface="Fira Sans Extra Condensed Medium"/>
              </a:endParaRPr>
            </a:p>
          </xdr:txBody>
        </xdr:sp>
        <xdr:sp macro="" textlink="">
          <xdr:nvSpPr>
            <xdr:cNvPr id="21" name="Google Shape;265;p19">
              <a:extLst>
                <a:ext uri="{FF2B5EF4-FFF2-40B4-BE49-F238E27FC236}">
                  <a16:creationId xmlns:a16="http://schemas.microsoft.com/office/drawing/2014/main" id="{45368D75-2901-9E73-DF40-1A7DA7DB8651}"/>
                </a:ext>
              </a:extLst>
            </xdr:cNvPr>
            <xdr:cNvSpPr txBox="1"/>
          </xdr:nvSpPr>
          <xdr:spPr>
            <a:xfrm>
              <a:off x="4718699" y="3942152"/>
              <a:ext cx="733197" cy="30509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th-TH" b="1" i="0" u="none" strike="noStrike" kern="0" cap="none" spc="0" normalizeH="0" baseline="0">
                  <a:ln>
                    <a:noFill/>
                  </a:ln>
                  <a:solidFill>
                    <a:srgbClr val="002060"/>
                  </a:solidFill>
                  <a:effectLst/>
                  <a:uLnTx/>
                  <a:uFillTx/>
                  <a:latin typeface="TH SarabunPSK" panose="020B0500040200020003" pitchFamily="34" charset="-34"/>
                  <a:ea typeface="Roboto"/>
                  <a:cs typeface="TH SarabunPSK" panose="020B0500040200020003" pitchFamily="34" charset="-34"/>
                  <a:sym typeface="Roboto"/>
                </a:rPr>
                <a:t>ปริญญาโท</a:t>
              </a:r>
              <a:endParaRPr kumimoji="0" b="1" i="0" u="none" strike="noStrike" kern="0" cap="none" spc="0" normalizeH="0" baseline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TH SarabunPSK" panose="020B0500040200020003" pitchFamily="34" charset="-34"/>
                <a:ea typeface="Roboto"/>
                <a:cs typeface="TH SarabunPSK" panose="020B0500040200020003" pitchFamily="34" charset="-34"/>
                <a:sym typeface="Roboto"/>
              </a:endParaRPr>
            </a:p>
          </xdr:txBody>
        </xdr:sp>
      </xdr:grpSp>
      <xdr:grpSp>
        <xdr:nvGrpSpPr>
          <xdr:cNvPr id="9" name="Google Shape;279;p19">
            <a:extLst>
              <a:ext uri="{FF2B5EF4-FFF2-40B4-BE49-F238E27FC236}">
                <a16:creationId xmlns:a16="http://schemas.microsoft.com/office/drawing/2014/main" id="{B6C82D20-DB1B-7E2A-7898-1CD1A33578B9}"/>
              </a:ext>
            </a:extLst>
          </xdr:cNvPr>
          <xdr:cNvGrpSpPr/>
        </xdr:nvGrpSpPr>
        <xdr:grpSpPr>
          <a:xfrm>
            <a:off x="4116867" y="975360"/>
            <a:ext cx="1046135" cy="3076217"/>
            <a:chOff x="6612512" y="1199512"/>
            <a:chExt cx="1046135" cy="3076217"/>
          </a:xfrm>
        </xdr:grpSpPr>
        <xdr:grpSp>
          <xdr:nvGrpSpPr>
            <xdr:cNvPr id="14" name="Google Shape;280;p19">
              <a:extLst>
                <a:ext uri="{FF2B5EF4-FFF2-40B4-BE49-F238E27FC236}">
                  <a16:creationId xmlns:a16="http://schemas.microsoft.com/office/drawing/2014/main" id="{69F1B38F-8E0A-5213-94A7-2AC5FD3E8323}"/>
                </a:ext>
              </a:extLst>
            </xdr:cNvPr>
            <xdr:cNvGrpSpPr/>
          </xdr:nvGrpSpPr>
          <xdr:grpSpPr>
            <a:xfrm>
              <a:off x="6951622" y="1199512"/>
              <a:ext cx="314140" cy="2525539"/>
              <a:chOff x="3433300" y="1590200"/>
              <a:chExt cx="277069" cy="2227500"/>
            </a:xfrm>
          </xdr:grpSpPr>
          <xdr:sp macro="" textlink="">
            <xdr:nvSpPr>
              <xdr:cNvPr id="17" name="Google Shape;281;p19">
                <a:extLst>
                  <a:ext uri="{FF2B5EF4-FFF2-40B4-BE49-F238E27FC236}">
                    <a16:creationId xmlns:a16="http://schemas.microsoft.com/office/drawing/2014/main" id="{A7B43EDE-D553-5837-9B11-A742709EED52}"/>
                  </a:ext>
                </a:extLst>
              </xdr:cNvPr>
              <xdr:cNvSpPr/>
            </xdr:nvSpPr>
            <xdr:spPr>
              <a:xfrm>
                <a:off x="3433300" y="1590200"/>
                <a:ext cx="270900" cy="2227500"/>
              </a:xfrm>
              <a:prstGeom prst="roundRect">
                <a:avLst>
                  <a:gd name="adj" fmla="val 50000"/>
                </a:avLst>
              </a:prstGeom>
              <a:solidFill>
                <a:srgbClr val="EEEE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18" name="Google Shape;282;p19">
                <a:extLst>
                  <a:ext uri="{FF2B5EF4-FFF2-40B4-BE49-F238E27FC236}">
                    <a16:creationId xmlns:a16="http://schemas.microsoft.com/office/drawing/2014/main" id="{903F7658-E58B-109D-AE4D-8B850612DDEB}"/>
                  </a:ext>
                </a:extLst>
              </xdr:cNvPr>
              <xdr:cNvSpPr/>
            </xdr:nvSpPr>
            <xdr:spPr>
              <a:xfrm>
                <a:off x="3433300" y="3095651"/>
                <a:ext cx="277069" cy="721879"/>
              </a:xfrm>
              <a:prstGeom prst="roundRect">
                <a:avLst>
                  <a:gd name="adj" fmla="val 50000"/>
                </a:avLst>
              </a:prstGeom>
              <a:solidFill>
                <a:srgbClr val="8FC0A9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sz="1800" b="1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15" name="Google Shape;283;p19">
              <a:extLst>
                <a:ext uri="{FF2B5EF4-FFF2-40B4-BE49-F238E27FC236}">
                  <a16:creationId xmlns:a16="http://schemas.microsoft.com/office/drawing/2014/main" id="{CA919FD9-8BE0-4327-B169-F1776CF0010A}"/>
                </a:ext>
              </a:extLst>
            </xdr:cNvPr>
            <xdr:cNvSpPr/>
          </xdr:nvSpPr>
          <xdr:spPr>
            <a:xfrm>
              <a:off x="6816420" y="3339691"/>
              <a:ext cx="578100" cy="578100"/>
            </a:xfrm>
            <a:prstGeom prst="ellipse">
              <a:avLst/>
            </a:prstGeom>
            <a:solidFill>
              <a:srgbClr val="FFFFFF"/>
            </a:solidFill>
            <a:ln w="19050" cap="flat" cmpd="sng">
              <a:solidFill>
                <a:srgbClr val="8FC0A9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0" tIns="91425" rIns="0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" b="1" spc="-50">
                  <a:solidFill>
                    <a:srgbClr val="8FC0A9"/>
                  </a:solidFill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1</a:t>
              </a:r>
              <a:r>
                <a:rPr lang="en-US" b="1" spc="-50">
                  <a:solidFill>
                    <a:srgbClr val="8FC0A9"/>
                  </a:solidFill>
                  <a:latin typeface="TH SarabunPSK" panose="020B0500040200020003" pitchFamily="34" charset="-34"/>
                  <a:ea typeface="Fira Sans Extra Condensed Medium"/>
                  <a:cs typeface="TH SarabunPSK" panose="020B0500040200020003" pitchFamily="34" charset="-34"/>
                  <a:sym typeface="Fira Sans Extra Condensed Medium"/>
                </a:rPr>
                <a:t>5.86</a:t>
              </a:r>
              <a:r>
                <a:rPr kumimoji="0" lang="en" sz="1200" b="1" i="0" u="none" strike="noStrike" kern="0" cap="none" spc="-50" normalizeH="0" baseline="0">
                  <a:ln>
                    <a:noFill/>
                  </a:ln>
                  <a:solidFill>
                    <a:srgbClr val="8FC0A9"/>
                  </a:solidFill>
                  <a:effectLst/>
                  <a:uLnTx/>
                  <a:uFillTx/>
                  <a:latin typeface="Fira Sans Extra Condensed Medium"/>
                  <a:ea typeface="Fira Sans Extra Condensed Medium"/>
                  <a:cs typeface="Fira Sans Extra Condensed Medium"/>
                  <a:sym typeface="Fira Sans Extra Condensed Medium"/>
                </a:rPr>
                <a:t>%</a:t>
              </a:r>
              <a:endParaRPr kumimoji="0" sz="1200" b="1" i="0" u="none" strike="noStrike" kern="0" cap="none" spc="-50" normalizeH="0" baseline="0">
                <a:ln>
                  <a:noFill/>
                </a:ln>
                <a:solidFill>
                  <a:srgbClr val="8FC0A9"/>
                </a:solidFill>
                <a:effectLst/>
                <a:uLnTx/>
                <a:uFillTx/>
                <a:latin typeface="Fira Sans Extra Condensed Medium"/>
                <a:ea typeface="Fira Sans Extra Condensed Medium"/>
                <a:cs typeface="Fira Sans Extra Condensed Medium"/>
                <a:sym typeface="Fira Sans Extra Condensed Medium"/>
              </a:endParaRPr>
            </a:p>
          </xdr:txBody>
        </xdr:sp>
        <xdr:sp macro="" textlink="">
          <xdr:nvSpPr>
            <xdr:cNvPr id="16" name="Google Shape;284;p19">
              <a:extLst>
                <a:ext uri="{FF2B5EF4-FFF2-40B4-BE49-F238E27FC236}">
                  <a16:creationId xmlns:a16="http://schemas.microsoft.com/office/drawing/2014/main" id="{5F995B81-1DE0-62D6-7901-C5A4719A1A42}"/>
                </a:ext>
              </a:extLst>
            </xdr:cNvPr>
            <xdr:cNvSpPr txBox="1"/>
          </xdr:nvSpPr>
          <xdr:spPr>
            <a:xfrm>
              <a:off x="6612512" y="4001025"/>
              <a:ext cx="1046135" cy="27470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b="1">
                  <a:solidFill>
                    <a:srgbClr val="002060"/>
                  </a:solidFill>
                  <a:latin typeface="TH SarabunPSK" panose="020B0500040200020003" pitchFamily="34" charset="-34"/>
                  <a:ea typeface="Roboto"/>
                  <a:cs typeface="TH SarabunPSK" panose="020B0500040200020003" pitchFamily="34" charset="-34"/>
                  <a:sym typeface="Roboto"/>
                </a:rPr>
                <a:t>ต่ำกว่าปริญญาตรี</a:t>
              </a:r>
              <a:endParaRPr kumimoji="0" b="1" i="0" u="none" strike="noStrike" kern="0" cap="none" spc="0" normalizeH="0" baseline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TH SarabunPSK" panose="020B0500040200020003" pitchFamily="34" charset="-34"/>
                <a:ea typeface="Roboto"/>
                <a:cs typeface="TH SarabunPSK" panose="020B0500040200020003" pitchFamily="34" charset="-34"/>
                <a:sym typeface="Roboto"/>
              </a:endParaRPr>
            </a:p>
          </xdr:txBody>
        </xdr:sp>
      </xdr:grpSp>
      <xdr:pic>
        <xdr:nvPicPr>
          <xdr:cNvPr id="10" name="Graphic 9" descr="Graduation cap">
            <a:extLst>
              <a:ext uri="{FF2B5EF4-FFF2-40B4-BE49-F238E27FC236}">
                <a16:creationId xmlns:a16="http://schemas.microsoft.com/office/drawing/2014/main" id="{117169F8-803B-2AF3-1AF1-CE8B78833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838200" y="495300"/>
            <a:ext cx="960120" cy="960120"/>
          </a:xfrm>
          <a:prstGeom prst="rect">
            <a:avLst/>
          </a:prstGeom>
        </xdr:spPr>
      </xdr:pic>
      <xdr:pic>
        <xdr:nvPicPr>
          <xdr:cNvPr id="11" name="Graphic 10" descr="Graduation cap">
            <a:extLst>
              <a:ext uri="{FF2B5EF4-FFF2-40B4-BE49-F238E27FC236}">
                <a16:creationId xmlns:a16="http://schemas.microsoft.com/office/drawing/2014/main" id="{CC27131C-6856-0BC8-6C2C-44FB492DE0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927860" y="525780"/>
            <a:ext cx="960120" cy="960120"/>
          </a:xfrm>
          <a:prstGeom prst="rect">
            <a:avLst/>
          </a:prstGeom>
        </xdr:spPr>
      </xdr:pic>
      <xdr:pic>
        <xdr:nvPicPr>
          <xdr:cNvPr id="12" name="Graphic 11" descr="Graduation cap">
            <a:extLst>
              <a:ext uri="{FF2B5EF4-FFF2-40B4-BE49-F238E27FC236}">
                <a16:creationId xmlns:a16="http://schemas.microsoft.com/office/drawing/2014/main" id="{48DB5B63-8743-B232-F7D5-1FCDE2DD23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025140" y="525780"/>
            <a:ext cx="960120" cy="960120"/>
          </a:xfrm>
          <a:prstGeom prst="rect">
            <a:avLst/>
          </a:prstGeom>
        </xdr:spPr>
      </xdr:pic>
      <xdr:pic>
        <xdr:nvPicPr>
          <xdr:cNvPr id="13" name="Graphic 12" descr="Graduation cap">
            <a:extLst>
              <a:ext uri="{FF2B5EF4-FFF2-40B4-BE49-F238E27FC236}">
                <a16:creationId xmlns:a16="http://schemas.microsoft.com/office/drawing/2014/main" id="{7E200D3F-69D9-225E-17BD-9D22268E51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122420" y="525780"/>
            <a:ext cx="960120" cy="9601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22860</xdr:colOff>
      <xdr:row>23</xdr:row>
      <xdr:rowOff>22860</xdr:rowOff>
    </xdr:from>
    <xdr:to>
      <xdr:col>4</xdr:col>
      <xdr:colOff>1626670</xdr:colOff>
      <xdr:row>34</xdr:row>
      <xdr:rowOff>227338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33167FA-E063-4560-BE7D-532BB1932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" y="7124700"/>
          <a:ext cx="6480610" cy="30238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372533</xdr:colOff>
      <xdr:row>2</xdr:row>
      <xdr:rowOff>16939</xdr:rowOff>
    </xdr:from>
    <xdr:ext cx="482600" cy="309187"/>
    <xdr:sp macro="" textlink="">
      <xdr:nvSpPr>
        <xdr:cNvPr id="2" name="Text Box 98">
          <a:extLst>
            <a:ext uri="{FF2B5EF4-FFF2-40B4-BE49-F238E27FC236}">
              <a16:creationId xmlns:a16="http://schemas.microsoft.com/office/drawing/2014/main" id="{4AAEAF4A-6E50-4FBD-8C4E-187BCFF7271C}"/>
            </a:ext>
          </a:extLst>
        </xdr:cNvPr>
        <xdr:cNvSpPr txBox="1">
          <a:spLocks noChangeArrowheads="1"/>
        </xdr:cNvSpPr>
      </xdr:nvSpPr>
      <xdr:spPr bwMode="auto">
        <a:xfrm>
          <a:off x="7184813" y="672259"/>
          <a:ext cx="482600" cy="309187"/>
        </a:xfrm>
        <a:prstGeom prst="rect">
          <a:avLst/>
        </a:prstGeom>
        <a:noFill/>
        <a:ln>
          <a:noFill/>
        </a:ln>
      </xdr:spPr>
      <xdr:txBody>
        <a:bodyPr wrap="square" lIns="18288" tIns="41148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Browallia New"/>
              <a:cs typeface="Browallia New"/>
            </a:rPr>
            <a:t>%</a:t>
          </a:r>
        </a:p>
      </xdr:txBody>
    </xdr:sp>
    <xdr:clientData/>
  </xdr:oneCellAnchor>
  <xdr:twoCellAnchor editAs="oneCell">
    <xdr:from>
      <xdr:col>0</xdr:col>
      <xdr:colOff>16933</xdr:colOff>
      <xdr:row>2</xdr:row>
      <xdr:rowOff>84667</xdr:rowOff>
    </xdr:from>
    <xdr:to>
      <xdr:col>10</xdr:col>
      <xdr:colOff>188941</xdr:colOff>
      <xdr:row>18</xdr:row>
      <xdr:rowOff>41730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68926-DD7E-4B90-8EFA-7DDFA3733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" y="739987"/>
          <a:ext cx="7403388" cy="473480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59267</xdr:colOff>
      <xdr:row>2</xdr:row>
      <xdr:rowOff>28917</xdr:rowOff>
    </xdr:from>
    <xdr:to>
      <xdr:col>9</xdr:col>
      <xdr:colOff>651933</xdr:colOff>
      <xdr:row>15</xdr:row>
      <xdr:rowOff>280717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A4A52-D21C-4DA5-8BFD-27E9AAA4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67" y="684237"/>
          <a:ext cx="8959426" cy="4313260"/>
        </a:xfrm>
        <a:prstGeom prst="rect">
          <a:avLst/>
        </a:prstGeom>
      </xdr:spPr>
    </xdr:pic>
    <xdr:clientData/>
  </xdr:twoCellAnchor>
  <xdr:oneCellAnchor>
    <xdr:from>
      <xdr:col>1</xdr:col>
      <xdr:colOff>457858</xdr:colOff>
      <xdr:row>3</xdr:row>
      <xdr:rowOff>56628</xdr:rowOff>
    </xdr:from>
    <xdr:ext cx="879600" cy="304442"/>
    <xdr:sp macro="" textlink="">
      <xdr:nvSpPr>
        <xdr:cNvPr id="3" name="Text Box 96">
          <a:extLst>
            <a:ext uri="{FF2B5EF4-FFF2-40B4-BE49-F238E27FC236}">
              <a16:creationId xmlns:a16="http://schemas.microsoft.com/office/drawing/2014/main" id="{5FD4183D-551C-40DD-A33A-7801F807DF4F}"/>
            </a:ext>
          </a:extLst>
        </xdr:cNvPr>
        <xdr:cNvSpPr txBox="1">
          <a:spLocks noChangeArrowheads="1"/>
        </xdr:cNvSpPr>
      </xdr:nvSpPr>
      <xdr:spPr bwMode="auto">
        <a:xfrm>
          <a:off x="625498" y="1024368"/>
          <a:ext cx="879600" cy="304442"/>
        </a:xfrm>
        <a:prstGeom prst="rect">
          <a:avLst/>
        </a:prstGeom>
        <a:noFill/>
        <a:ln>
          <a:noFill/>
        </a:ln>
      </xdr:spPr>
      <xdr:txBody>
        <a:bodyPr wrap="none" lIns="27432" tIns="68580" rIns="0" bIns="0" anchor="t" upright="1">
          <a:spAutoFit/>
        </a:bodyPr>
        <a:lstStyle/>
        <a:p>
          <a:pPr algn="l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ปริญญาตรี ขึ้นไป</a:t>
          </a:r>
        </a:p>
      </xdr:txBody>
    </xdr:sp>
    <xdr:clientData/>
  </xdr:oneCellAnchor>
  <xdr:oneCellAnchor>
    <xdr:from>
      <xdr:col>8</xdr:col>
      <xdr:colOff>6114</xdr:colOff>
      <xdr:row>9</xdr:row>
      <xdr:rowOff>4533</xdr:rowOff>
    </xdr:from>
    <xdr:ext cx="893258" cy="304442"/>
    <xdr:sp macro="" textlink="">
      <xdr:nvSpPr>
        <xdr:cNvPr id="4" name="Text Box 97">
          <a:extLst>
            <a:ext uri="{FF2B5EF4-FFF2-40B4-BE49-F238E27FC236}">
              <a16:creationId xmlns:a16="http://schemas.microsoft.com/office/drawing/2014/main" id="{52861676-1A94-48FD-AB09-9FD8EB954733}"/>
            </a:ext>
          </a:extLst>
        </xdr:cNvPr>
        <xdr:cNvSpPr txBox="1">
          <a:spLocks noChangeArrowheads="1"/>
        </xdr:cNvSpPr>
      </xdr:nvSpPr>
      <xdr:spPr bwMode="auto">
        <a:xfrm>
          <a:off x="7664214" y="2846793"/>
          <a:ext cx="893258" cy="304442"/>
        </a:xfrm>
        <a:prstGeom prst="rect">
          <a:avLst/>
        </a:prstGeom>
        <a:noFill/>
        <a:ln>
          <a:noFill/>
        </a:ln>
      </xdr:spPr>
      <xdr:txBody>
        <a:bodyPr wrap="none" lIns="27432" tIns="68580" rIns="0" bIns="0" anchor="t" upright="1">
          <a:spAutoFit/>
        </a:bodyPr>
        <a:lstStyle/>
        <a:p>
          <a:pPr algn="r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ต่ำกว่าปริญญาตรี</a:t>
          </a:r>
        </a:p>
      </xdr:txBody>
    </xdr:sp>
    <xdr:clientData/>
  </xdr:oneCellAnchor>
  <xdr:oneCellAnchor>
    <xdr:from>
      <xdr:col>9</xdr:col>
      <xdr:colOff>361951</xdr:colOff>
      <xdr:row>1</xdr:row>
      <xdr:rowOff>239485</xdr:rowOff>
    </xdr:from>
    <xdr:ext cx="258534" cy="377539"/>
    <xdr:sp macro="" textlink="">
      <xdr:nvSpPr>
        <xdr:cNvPr id="5" name="Text Box 98">
          <a:extLst>
            <a:ext uri="{FF2B5EF4-FFF2-40B4-BE49-F238E27FC236}">
              <a16:creationId xmlns:a16="http://schemas.microsoft.com/office/drawing/2014/main" id="{2A06C5F4-2FFE-4AFD-BD28-4A1A8D9BAE79}"/>
            </a:ext>
          </a:extLst>
        </xdr:cNvPr>
        <xdr:cNvSpPr txBox="1">
          <a:spLocks noChangeArrowheads="1"/>
        </xdr:cNvSpPr>
      </xdr:nvSpPr>
      <xdr:spPr bwMode="auto">
        <a:xfrm>
          <a:off x="8728711" y="567145"/>
          <a:ext cx="258534" cy="377539"/>
        </a:xfrm>
        <a:prstGeom prst="rect">
          <a:avLst/>
        </a:prstGeom>
        <a:noFill/>
        <a:ln>
          <a:noFill/>
        </a:ln>
      </xdr:spPr>
      <xdr:txBody>
        <a:bodyPr wrap="square" lIns="18288" tIns="41148" rIns="0" bIns="0" anchor="t" upright="1">
          <a:spAutoFit/>
        </a:bodyPr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515696</xdr:colOff>
      <xdr:row>2</xdr:row>
      <xdr:rowOff>177030</xdr:rowOff>
    </xdr:from>
    <xdr:to>
      <xdr:col>5</xdr:col>
      <xdr:colOff>600364</xdr:colOff>
      <xdr:row>14</xdr:row>
      <xdr:rowOff>223212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8FD63-2893-4F06-827D-AA44F8617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0" t="1316" r="1774" b="2208"/>
        <a:stretch>
          <a:fillRect/>
        </a:stretch>
      </xdr:blipFill>
      <xdr:spPr>
        <a:xfrm>
          <a:off x="790016" y="832350"/>
          <a:ext cx="5913968" cy="31399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1</xdr:col>
      <xdr:colOff>457200</xdr:colOff>
      <xdr:row>1</xdr:row>
      <xdr:rowOff>285750</xdr:rowOff>
    </xdr:from>
    <xdr:to>
      <xdr:col>5</xdr:col>
      <xdr:colOff>441960</xdr:colOff>
      <xdr:row>14</xdr:row>
      <xdr:rowOff>211667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FE363-114B-4EB5-AADF-0DAFD43C5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492606</xdr:colOff>
      <xdr:row>9</xdr:row>
      <xdr:rowOff>92367</xdr:rowOff>
    </xdr:from>
    <xdr:to>
      <xdr:col>3</xdr:col>
      <xdr:colOff>254000</xdr:colOff>
      <xdr:row>12</xdr:row>
      <xdr:rowOff>23094</xdr:rowOff>
    </xdr:to>
    <xdr:pic>
      <xdr:nvPicPr>
        <xdr:cNvPr id="4" name="Graphic 3" descr="City with solid fill">
          <a:extLst>
            <a:ext uri="{FF2B5EF4-FFF2-40B4-BE49-F238E27FC236}">
              <a16:creationId xmlns:a16="http://schemas.microsoft.com/office/drawing/2014/main" id="{D5D5E0C0-F420-4167-A179-441A7615C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86326" y="2584107"/>
          <a:ext cx="691034" cy="685107"/>
        </a:xfrm>
        <a:prstGeom prst="rect">
          <a:avLst/>
        </a:prstGeom>
      </xdr:spPr>
    </xdr:pic>
    <xdr:clientData/>
  </xdr:twoCellAnchor>
  <xdr:twoCellAnchor editAs="oneCell">
    <xdr:from>
      <xdr:col>1</xdr:col>
      <xdr:colOff>1785698</xdr:colOff>
      <xdr:row>9</xdr:row>
      <xdr:rowOff>30791</xdr:rowOff>
    </xdr:from>
    <xdr:to>
      <xdr:col>1</xdr:col>
      <xdr:colOff>2338340</xdr:colOff>
      <xdr:row>11</xdr:row>
      <xdr:rowOff>75433</xdr:rowOff>
    </xdr:to>
    <xdr:pic>
      <xdr:nvPicPr>
        <xdr:cNvPr id="5" name="Graphic 4" descr="Marker with solid fill">
          <a:extLst>
            <a:ext uri="{FF2B5EF4-FFF2-40B4-BE49-F238E27FC236}">
              <a16:creationId xmlns:a16="http://schemas.microsoft.com/office/drawing/2014/main" id="{AB4C5923-69C8-4E46-AE11-D7E8B665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60018" y="2522531"/>
          <a:ext cx="552642" cy="547562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2078181</xdr:colOff>
      <xdr:row>5</xdr:row>
      <xdr:rowOff>15394</xdr:rowOff>
    </xdr:from>
    <xdr:to>
      <xdr:col>1</xdr:col>
      <xdr:colOff>2570789</xdr:colOff>
      <xdr:row>7</xdr:row>
      <xdr:rowOff>2</xdr:rowOff>
    </xdr:to>
    <xdr:pic>
      <xdr:nvPicPr>
        <xdr:cNvPr id="6" name="Graphic 5" descr="Route (Two Pins With A Path) with solid fill">
          <a:extLst>
            <a:ext uri="{FF2B5EF4-FFF2-40B4-BE49-F238E27FC236}">
              <a16:creationId xmlns:a16="http://schemas.microsoft.com/office/drawing/2014/main" id="{FAD7E757-F2F1-4506-87B1-1F55243C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352501" y="1501294"/>
          <a:ext cx="492608" cy="4875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220980</xdr:rowOff>
    </xdr:from>
    <xdr:to>
      <xdr:col>7</xdr:col>
      <xdr:colOff>44240</xdr:colOff>
      <xdr:row>15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BB618-604D-46A2-A0D8-717C805EC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7"/>
        <a:stretch/>
      </xdr:blipFill>
      <xdr:spPr>
        <a:xfrm>
          <a:off x="0" y="982980"/>
          <a:ext cx="8319560" cy="3954780"/>
        </a:xfrm>
        <a:prstGeom prst="rect">
          <a:avLst/>
        </a:prstGeom>
      </xdr:spPr>
    </xdr:pic>
    <xdr:clientData/>
  </xdr:twoCellAnchor>
  <xdr:twoCellAnchor editAs="oneCell">
    <xdr:from>
      <xdr:col>4</xdr:col>
      <xdr:colOff>380575</xdr:colOff>
      <xdr:row>5</xdr:row>
      <xdr:rowOff>202247</xdr:rowOff>
    </xdr:from>
    <xdr:to>
      <xdr:col>5</xdr:col>
      <xdr:colOff>839893</xdr:colOff>
      <xdr:row>6</xdr:row>
      <xdr:rowOff>151297</xdr:rowOff>
    </xdr:to>
    <xdr:sp macro="" textlink="">
      <xdr:nvSpPr>
        <xdr:cNvPr id="3" name="Text Box 101">
          <a:extLst>
            <a:ext uri="{FF2B5EF4-FFF2-40B4-BE49-F238E27FC236}">
              <a16:creationId xmlns:a16="http://schemas.microsoft.com/office/drawing/2014/main" id="{8F6EE22D-D046-4155-B0B8-033DE3F85331}"/>
            </a:ext>
          </a:extLst>
        </xdr:cNvPr>
        <xdr:cNvSpPr txBox="1">
          <a:spLocks noChangeArrowheads="1"/>
        </xdr:cNvSpPr>
      </xdr:nvSpPr>
      <xdr:spPr bwMode="auto">
        <a:xfrm>
          <a:off x="5790775" y="1901507"/>
          <a:ext cx="1480398" cy="26147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ส่วนภูมิภาค</a:t>
          </a:r>
        </a:p>
      </xdr:txBody>
    </xdr:sp>
    <xdr:clientData/>
  </xdr:twoCellAnchor>
  <xdr:twoCellAnchor editAs="oneCell">
    <xdr:from>
      <xdr:col>2</xdr:col>
      <xdr:colOff>68157</xdr:colOff>
      <xdr:row>8</xdr:row>
      <xdr:rowOff>67096</xdr:rowOff>
    </xdr:from>
    <xdr:to>
      <xdr:col>4</xdr:col>
      <xdr:colOff>650239</xdr:colOff>
      <xdr:row>9</xdr:row>
      <xdr:rowOff>36403</xdr:rowOff>
    </xdr:to>
    <xdr:sp macro="" textlink="">
      <xdr:nvSpPr>
        <xdr:cNvPr id="4" name="Text Box 101">
          <a:extLst>
            <a:ext uri="{FF2B5EF4-FFF2-40B4-BE49-F238E27FC236}">
              <a16:creationId xmlns:a16="http://schemas.microsoft.com/office/drawing/2014/main" id="{D74FC6FA-D810-4C23-99D4-3ABE01AABDEA}"/>
            </a:ext>
          </a:extLst>
        </xdr:cNvPr>
        <xdr:cNvSpPr txBox="1">
          <a:spLocks noChangeArrowheads="1"/>
        </xdr:cNvSpPr>
      </xdr:nvSpPr>
      <xdr:spPr bwMode="auto">
        <a:xfrm>
          <a:off x="738717" y="2703616"/>
          <a:ext cx="5321722" cy="2817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ส่วนกลาง</a:t>
          </a:r>
        </a:p>
      </xdr:txBody>
    </xdr:sp>
    <xdr:clientData/>
  </xdr:twoCellAnchor>
  <xdr:twoCellAnchor editAs="oneCell">
    <xdr:from>
      <xdr:col>5</xdr:col>
      <xdr:colOff>884764</xdr:colOff>
      <xdr:row>5</xdr:row>
      <xdr:rowOff>217816</xdr:rowOff>
    </xdr:from>
    <xdr:to>
      <xdr:col>6</xdr:col>
      <xdr:colOff>831848</xdr:colOff>
      <xdr:row>7</xdr:row>
      <xdr:rowOff>37045</xdr:rowOff>
    </xdr:to>
    <xdr:sp macro="" textlink="">
      <xdr:nvSpPr>
        <xdr:cNvPr id="5" name="Text Box 103">
          <a:extLst>
            <a:ext uri="{FF2B5EF4-FFF2-40B4-BE49-F238E27FC236}">
              <a16:creationId xmlns:a16="http://schemas.microsoft.com/office/drawing/2014/main" id="{C839CE8F-D88A-4E4D-89BA-04930FCAD757}"/>
            </a:ext>
          </a:extLst>
        </xdr:cNvPr>
        <xdr:cNvSpPr txBox="1">
          <a:spLocks noChangeArrowheads="1"/>
        </xdr:cNvSpPr>
      </xdr:nvSpPr>
      <xdr:spPr bwMode="auto">
        <a:xfrm>
          <a:off x="7316044" y="1917076"/>
          <a:ext cx="869104" cy="44406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ส่วนท้องถิ่น</a:t>
          </a:r>
        </a:p>
      </xdr:txBody>
    </xdr:sp>
    <xdr:clientData/>
  </xdr:twoCellAnchor>
  <xdr:oneCellAnchor>
    <xdr:from>
      <xdr:col>6</xdr:col>
      <xdr:colOff>471790</xdr:colOff>
      <xdr:row>2</xdr:row>
      <xdr:rowOff>98218</xdr:rowOff>
    </xdr:from>
    <xdr:ext cx="177293" cy="343940"/>
    <xdr:sp macro="" textlink="">
      <xdr:nvSpPr>
        <xdr:cNvPr id="6" name="Text Box 104">
          <a:extLst>
            <a:ext uri="{FF2B5EF4-FFF2-40B4-BE49-F238E27FC236}">
              <a16:creationId xmlns:a16="http://schemas.microsoft.com/office/drawing/2014/main" id="{F69CA97F-70E9-4ADC-9684-E983E7DDF9F5}"/>
            </a:ext>
          </a:extLst>
        </xdr:cNvPr>
        <xdr:cNvSpPr txBox="1">
          <a:spLocks noChangeArrowheads="1"/>
        </xdr:cNvSpPr>
      </xdr:nvSpPr>
      <xdr:spPr bwMode="auto">
        <a:xfrm>
          <a:off x="7825090" y="860218"/>
          <a:ext cx="177293" cy="343940"/>
        </a:xfrm>
        <a:prstGeom prst="rect">
          <a:avLst/>
        </a:prstGeom>
        <a:noFill/>
        <a:ln>
          <a:noFill/>
        </a:ln>
      </xdr:spPr>
      <xdr:txBody>
        <a:bodyPr wrap="none" lIns="18288" tIns="41148" rIns="0" bIns="0" anchor="t" upright="1">
          <a:spAutoFit/>
        </a:bodyPr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77319</xdr:rowOff>
    </xdr:from>
    <xdr:to>
      <xdr:col>8</xdr:col>
      <xdr:colOff>342900</xdr:colOff>
      <xdr:row>37</xdr:row>
      <xdr:rowOff>181534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C9374-B1E6-497F-B69E-A6FB18C79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127000</xdr:colOff>
      <xdr:row>87</xdr:row>
      <xdr:rowOff>0</xdr:rowOff>
    </xdr:from>
    <xdr:ext cx="235898" cy="41614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41B4FA9F-3770-4D4F-8A8C-29A637F62E9A}"/>
            </a:ext>
          </a:extLst>
        </xdr:cNvPr>
        <xdr:cNvSpPr txBox="1">
          <a:spLocks noChangeArrowheads="1"/>
        </xdr:cNvSpPr>
      </xdr:nvSpPr>
      <xdr:spPr bwMode="auto">
        <a:xfrm>
          <a:off x="11602720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13</xdr:col>
      <xdr:colOff>572346</xdr:colOff>
      <xdr:row>87</xdr:row>
      <xdr:rowOff>0</xdr:rowOff>
    </xdr:from>
    <xdr:ext cx="235898" cy="41614"/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D60F4DB7-8778-4074-BA34-D4E1E8B5CB01}"/>
            </a:ext>
          </a:extLst>
        </xdr:cNvPr>
        <xdr:cNvSpPr txBox="1">
          <a:spLocks noChangeArrowheads="1"/>
        </xdr:cNvSpPr>
      </xdr:nvSpPr>
      <xdr:spPr bwMode="auto">
        <a:xfrm>
          <a:off x="12048066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14</xdr:col>
      <xdr:colOff>432434</xdr:colOff>
      <xdr:row>86</xdr:row>
      <xdr:rowOff>248708</xdr:rowOff>
    </xdr:from>
    <xdr:ext cx="235898" cy="41613"/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05B29DE5-5199-4FC1-9AE1-BFF142BD2564}"/>
            </a:ext>
          </a:extLst>
        </xdr:cNvPr>
        <xdr:cNvSpPr txBox="1">
          <a:spLocks noChangeArrowheads="1"/>
        </xdr:cNvSpPr>
      </xdr:nvSpPr>
      <xdr:spPr bwMode="auto">
        <a:xfrm>
          <a:off x="12761594" y="26293868"/>
          <a:ext cx="235898" cy="41613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13</xdr:col>
      <xdr:colOff>378671</xdr:colOff>
      <xdr:row>87</xdr:row>
      <xdr:rowOff>0</xdr:rowOff>
    </xdr:from>
    <xdr:ext cx="235898" cy="41614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510C4299-7AF1-4E79-80B7-86B9C01C6B13}"/>
            </a:ext>
          </a:extLst>
        </xdr:cNvPr>
        <xdr:cNvSpPr txBox="1">
          <a:spLocks noChangeArrowheads="1"/>
        </xdr:cNvSpPr>
      </xdr:nvSpPr>
      <xdr:spPr bwMode="auto">
        <a:xfrm>
          <a:off x="11854391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13</xdr:col>
      <xdr:colOff>220133</xdr:colOff>
      <xdr:row>87</xdr:row>
      <xdr:rowOff>0</xdr:rowOff>
    </xdr:from>
    <xdr:ext cx="235898" cy="41614"/>
    <xdr:sp macro="" textlink="">
      <xdr:nvSpPr>
        <xdr:cNvPr id="7" name="Text Box 11">
          <a:extLst>
            <a:ext uri="{FF2B5EF4-FFF2-40B4-BE49-F238E27FC236}">
              <a16:creationId xmlns:a16="http://schemas.microsoft.com/office/drawing/2014/main" id="{F1765B02-C22F-44F3-BC46-E8B52AC7C854}"/>
            </a:ext>
          </a:extLst>
        </xdr:cNvPr>
        <xdr:cNvSpPr txBox="1">
          <a:spLocks noChangeArrowheads="1"/>
        </xdr:cNvSpPr>
      </xdr:nvSpPr>
      <xdr:spPr bwMode="auto">
        <a:xfrm>
          <a:off x="11695853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twoCellAnchor>
    <xdr:from>
      <xdr:col>1</xdr:col>
      <xdr:colOff>1119</xdr:colOff>
      <xdr:row>35</xdr:row>
      <xdr:rowOff>307146</xdr:rowOff>
    </xdr:from>
    <xdr:to>
      <xdr:col>8</xdr:col>
      <xdr:colOff>199442</xdr:colOff>
      <xdr:row>37</xdr:row>
      <xdr:rowOff>86522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35117EC-EC87-468D-AB59-C54764740768}"/>
            </a:ext>
          </a:extLst>
        </xdr:cNvPr>
        <xdr:cNvGrpSpPr/>
      </xdr:nvGrpSpPr>
      <xdr:grpSpPr>
        <a:xfrm>
          <a:off x="744069" y="11489496"/>
          <a:ext cx="5960948" cy="388976"/>
          <a:chOff x="763119" y="12047661"/>
          <a:chExt cx="5618048" cy="406121"/>
        </a:xfrm>
      </xdr:grpSpPr>
      <xdr:sp macro="" textlink="">
        <xdr:nvSpPr>
          <xdr:cNvPr id="9" name="Text Box 11">
            <a:extLst>
              <a:ext uri="{FF2B5EF4-FFF2-40B4-BE49-F238E27FC236}">
                <a16:creationId xmlns:a16="http://schemas.microsoft.com/office/drawing/2014/main" id="{687C0771-9B02-A72F-D026-D51185A853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3119" y="12047661"/>
            <a:ext cx="236902" cy="167387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นร</a:t>
            </a:r>
          </a:p>
        </xdr:txBody>
      </xdr:sp>
      <xdr:sp macro="" textlink="">
        <xdr:nvSpPr>
          <xdr:cNvPr id="10" name="Text Box 12">
            <a:extLst>
              <a:ext uri="{FF2B5EF4-FFF2-40B4-BE49-F238E27FC236}">
                <a16:creationId xmlns:a16="http://schemas.microsoft.com/office/drawing/2014/main" id="{E62B0E3E-7901-F2DD-49E3-94EB47CD6D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4922" y="12047661"/>
            <a:ext cx="236902" cy="172736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กค</a:t>
            </a:r>
          </a:p>
        </xdr:txBody>
      </xdr: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EE3E0764-0101-E3A3-E13C-EB1E420C48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9239" y="12047661"/>
            <a:ext cx="236902" cy="173054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กต</a:t>
            </a:r>
          </a:p>
        </xdr:txBody>
      </xdr:sp>
      <xdr:sp macro="" textlink="">
        <xdr:nvSpPr>
          <xdr:cNvPr id="12" name="Text Box 14">
            <a:extLst>
              <a:ext uri="{FF2B5EF4-FFF2-40B4-BE49-F238E27FC236}">
                <a16:creationId xmlns:a16="http://schemas.microsoft.com/office/drawing/2014/main" id="{883DF425-B71C-48C8-A638-B9480060C3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23913" y="12047661"/>
            <a:ext cx="236902" cy="170762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กก</a:t>
            </a:r>
          </a:p>
        </xdr:txBody>
      </xdr:sp>
      <xdr:sp macro="" textlink="">
        <xdr:nvSpPr>
          <xdr:cNvPr id="13" name="Text Box 15">
            <a:extLst>
              <a:ext uri="{FF2B5EF4-FFF2-40B4-BE49-F238E27FC236}">
                <a16:creationId xmlns:a16="http://schemas.microsoft.com/office/drawing/2014/main" id="{0A2E8852-EB2E-7365-C666-D33CE76BA6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75879" y="12047661"/>
            <a:ext cx="236902" cy="190054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พม</a:t>
            </a:r>
          </a:p>
        </xdr:txBody>
      </xdr:sp>
      <xdr:sp macro="" textlink="">
        <xdr:nvSpPr>
          <xdr:cNvPr id="14" name="Text Box 16">
            <a:extLst>
              <a:ext uri="{FF2B5EF4-FFF2-40B4-BE49-F238E27FC236}">
                <a16:creationId xmlns:a16="http://schemas.microsoft.com/office/drawing/2014/main" id="{1AE3FAA0-4D4A-9476-0C3A-4311E611A8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79678" y="12047661"/>
            <a:ext cx="233605" cy="182350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กษ</a:t>
            </a:r>
          </a:p>
        </xdr:txBody>
      </xdr:sp>
      <xdr:sp macro="" textlink="">
        <xdr:nvSpPr>
          <xdr:cNvPr id="15" name="Text Box 17">
            <a:extLst>
              <a:ext uri="{FF2B5EF4-FFF2-40B4-BE49-F238E27FC236}">
                <a16:creationId xmlns:a16="http://schemas.microsoft.com/office/drawing/2014/main" id="{A75160D4-B462-0710-FE32-6B5BCAE6B3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32845" y="12047661"/>
            <a:ext cx="236902" cy="174710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คค</a:t>
            </a:r>
          </a:p>
        </xdr:txBody>
      </xdr:sp>
      <xdr:sp macro="" textlink="">
        <xdr:nvSpPr>
          <xdr:cNvPr id="16" name="Text Box 18">
            <a:extLst>
              <a:ext uri="{FF2B5EF4-FFF2-40B4-BE49-F238E27FC236}">
                <a16:creationId xmlns:a16="http://schemas.microsoft.com/office/drawing/2014/main" id="{6E5286AB-F945-3E6B-13BF-B7BAC3D706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45890" y="12047661"/>
            <a:ext cx="233605" cy="179803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ทส</a:t>
            </a:r>
          </a:p>
        </xdr:txBody>
      </xdr:sp>
      <xdr:sp macro="" textlink="">
        <xdr:nvSpPr>
          <xdr:cNvPr id="17" name="Text Box 19">
            <a:extLst>
              <a:ext uri="{FF2B5EF4-FFF2-40B4-BE49-F238E27FC236}">
                <a16:creationId xmlns:a16="http://schemas.microsoft.com/office/drawing/2014/main" id="{5C870650-0993-4431-C246-84239B189F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99238" y="12047661"/>
            <a:ext cx="236902" cy="175029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ดศ</a:t>
            </a:r>
          </a:p>
        </xdr:txBody>
      </xdr:sp>
      <xdr:sp macro="" textlink="">
        <xdr:nvSpPr>
          <xdr:cNvPr id="18" name="Text Box 20">
            <a:extLst>
              <a:ext uri="{FF2B5EF4-FFF2-40B4-BE49-F238E27FC236}">
                <a16:creationId xmlns:a16="http://schemas.microsoft.com/office/drawing/2014/main" id="{1A6C15C5-210C-304B-06EB-654F25CC43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2687" y="12047661"/>
            <a:ext cx="236902" cy="192728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พน</a:t>
            </a:r>
          </a:p>
        </xdr:txBody>
      </xdr:sp>
      <xdr:sp macro="" textlink="">
        <xdr:nvSpPr>
          <xdr:cNvPr id="19" name="Text Box 21">
            <a:extLst>
              <a:ext uri="{FF2B5EF4-FFF2-40B4-BE49-F238E27FC236}">
                <a16:creationId xmlns:a16="http://schemas.microsoft.com/office/drawing/2014/main" id="{E70DF33D-7E12-314B-3CE5-ACF7D8A543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50377" y="12047661"/>
            <a:ext cx="236902" cy="216414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พณ</a:t>
            </a:r>
          </a:p>
        </xdr:txBody>
      </xdr:sp>
      <xdr:sp macro="" textlink="">
        <xdr:nvSpPr>
          <xdr:cNvPr id="20" name="Text Box 22">
            <a:extLst>
              <a:ext uri="{FF2B5EF4-FFF2-40B4-BE49-F238E27FC236}">
                <a16:creationId xmlns:a16="http://schemas.microsoft.com/office/drawing/2014/main" id="{56728D2E-A797-4319-B0C3-1119353013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6130" y="12047661"/>
            <a:ext cx="233605" cy="182795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มท</a:t>
            </a:r>
          </a:p>
        </xdr:txBody>
      </xdr:sp>
      <xdr:sp macro="" textlink="">
        <xdr:nvSpPr>
          <xdr:cNvPr id="21" name="Text Box 23">
            <a:extLst>
              <a:ext uri="{FF2B5EF4-FFF2-40B4-BE49-F238E27FC236}">
                <a16:creationId xmlns:a16="http://schemas.microsoft.com/office/drawing/2014/main" id="{7D6F24A2-DFFA-195C-F656-B45863EE17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78944" y="12047661"/>
            <a:ext cx="236902" cy="164460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ยธ</a:t>
            </a:r>
          </a:p>
        </xdr:txBody>
      </xdr:sp>
      <xdr:sp macro="" textlink="">
        <xdr:nvSpPr>
          <xdr:cNvPr id="22" name="Text Box 24">
            <a:extLst>
              <a:ext uri="{FF2B5EF4-FFF2-40B4-BE49-F238E27FC236}">
                <a16:creationId xmlns:a16="http://schemas.microsoft.com/office/drawing/2014/main" id="{B2B5083B-69B0-F730-6FCD-3503E0D055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22649" y="12047661"/>
            <a:ext cx="236902" cy="148351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รง</a:t>
            </a:r>
          </a:p>
        </xdr:txBody>
      </xdr:sp>
      <xdr:sp macro="" textlink="">
        <xdr:nvSpPr>
          <xdr:cNvPr id="23" name="Text Box 25">
            <a:extLst>
              <a:ext uri="{FF2B5EF4-FFF2-40B4-BE49-F238E27FC236}">
                <a16:creationId xmlns:a16="http://schemas.microsoft.com/office/drawing/2014/main" id="{8149BC0D-3A25-F837-AA82-268B2D7835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8191" y="12047661"/>
            <a:ext cx="233605" cy="163249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วธ</a:t>
            </a:r>
          </a:p>
        </xdr:txBody>
      </xdr:sp>
      <xdr:sp macro="" textlink="">
        <xdr:nvSpPr>
          <xdr:cNvPr id="24" name="Text Box 27">
            <a:extLst>
              <a:ext uri="{FF2B5EF4-FFF2-40B4-BE49-F238E27FC236}">
                <a16:creationId xmlns:a16="http://schemas.microsoft.com/office/drawing/2014/main" id="{A8CA2473-1B98-4264-F713-07A46D6AEC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40185" y="12047661"/>
            <a:ext cx="236902" cy="167261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ศธ</a:t>
            </a:r>
          </a:p>
        </xdr:txBody>
      </xdr:sp>
      <xdr:sp macro="" textlink="">
        <xdr:nvSpPr>
          <xdr:cNvPr id="25" name="Text Box 28">
            <a:extLst>
              <a:ext uri="{FF2B5EF4-FFF2-40B4-BE49-F238E27FC236}">
                <a16:creationId xmlns:a16="http://schemas.microsoft.com/office/drawing/2014/main" id="{CB366CD3-75A0-E351-EAE0-14BC86099D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5597" y="12047661"/>
            <a:ext cx="236902" cy="166560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สธ</a:t>
            </a:r>
          </a:p>
        </xdr:txBody>
      </xdr:sp>
      <xdr:sp macro="" textlink="">
        <xdr:nvSpPr>
          <xdr:cNvPr id="26" name="Text Box 29">
            <a:extLst>
              <a:ext uri="{FF2B5EF4-FFF2-40B4-BE49-F238E27FC236}">
                <a16:creationId xmlns:a16="http://schemas.microsoft.com/office/drawing/2014/main" id="{326C1A60-FB47-E013-3814-1165DBF690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47906" y="12047661"/>
            <a:ext cx="233605" cy="171209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อก</a:t>
            </a:r>
          </a:p>
        </xdr:txBody>
      </xdr:sp>
      <xdr:sp macro="" textlink="">
        <xdr:nvSpPr>
          <xdr:cNvPr id="27" name="Text Box 30">
            <a:extLst>
              <a:ext uri="{FF2B5EF4-FFF2-40B4-BE49-F238E27FC236}">
                <a16:creationId xmlns:a16="http://schemas.microsoft.com/office/drawing/2014/main" id="{E9485F8B-82F6-8318-6B50-9DA14FA4C6A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07818" y="12047661"/>
            <a:ext cx="236902" cy="406121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ไม่สังกัด</a:t>
            </a:r>
          </a:p>
        </xdr:txBody>
      </xdr:sp>
      <xdr:sp macro="" textlink="">
        <xdr:nvSpPr>
          <xdr:cNvPr id="28" name="Text Box 31">
            <a:extLst>
              <a:ext uri="{FF2B5EF4-FFF2-40B4-BE49-F238E27FC236}">
                <a16:creationId xmlns:a16="http://schemas.microsoft.com/office/drawing/2014/main" id="{83772343-41D7-3238-7ED5-278C7450FB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58614" y="12047661"/>
            <a:ext cx="236902" cy="283203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อิสระ</a:t>
            </a:r>
          </a:p>
        </xdr:txBody>
      </xdr:sp>
      <xdr:sp macro="" textlink="">
        <xdr:nvSpPr>
          <xdr:cNvPr id="29" name="Text Box 32">
            <a:extLst>
              <a:ext uri="{FF2B5EF4-FFF2-40B4-BE49-F238E27FC236}">
                <a16:creationId xmlns:a16="http://schemas.microsoft.com/office/drawing/2014/main" id="{769E553B-7A0B-85A0-BD16-5E791B337E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47563" y="12047661"/>
            <a:ext cx="233604" cy="371739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ท้องถิ่น</a:t>
            </a:r>
          </a:p>
        </xdr:txBody>
      </xdr:sp>
      <xdr:sp macro="" textlink="">
        <xdr:nvSpPr>
          <xdr:cNvPr id="30" name="Text Box 16">
            <a:extLst>
              <a:ext uri="{FF2B5EF4-FFF2-40B4-BE49-F238E27FC236}">
                <a16:creationId xmlns:a16="http://schemas.microsoft.com/office/drawing/2014/main" id="{A48B9B2E-2812-4B1A-95B0-95A81B205E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35525" y="12047661"/>
            <a:ext cx="236902" cy="242127"/>
          </a:xfrm>
          <a:prstGeom prst="rect">
            <a:avLst/>
          </a:prstGeom>
          <a:noFill/>
          <a:ln>
            <a:noFill/>
          </a:ln>
        </xdr:spPr>
        <xdr:txBody>
          <a:bodyPr vert="vert270" wrap="square" lIns="18288" tIns="41148" rIns="0" bIns="0" anchor="t" upright="1">
            <a:noAutofit/>
          </a:bodyPr>
          <a:lstStyle/>
          <a:p>
            <a:pPr algn="r" rtl="0">
              <a:defRPr sz="1000"/>
            </a:pPr>
            <a:r>
              <a:rPr lang="th-TH" sz="12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อว</a:t>
            </a:r>
          </a:p>
        </xdr:txBody>
      </xdr:sp>
    </xdr:grpSp>
    <xdr:clientData/>
  </xdr:twoCellAnchor>
  <xdr:oneCellAnchor>
    <xdr:from>
      <xdr:col>14</xdr:col>
      <xdr:colOff>127000</xdr:colOff>
      <xdr:row>87</xdr:row>
      <xdr:rowOff>0</xdr:rowOff>
    </xdr:from>
    <xdr:ext cx="235898" cy="41614"/>
    <xdr:sp macro="" textlink="">
      <xdr:nvSpPr>
        <xdr:cNvPr id="31" name="Text Box 11">
          <a:extLst>
            <a:ext uri="{FF2B5EF4-FFF2-40B4-BE49-F238E27FC236}">
              <a16:creationId xmlns:a16="http://schemas.microsoft.com/office/drawing/2014/main" id="{92920BC7-84B0-4D69-8AA7-74D0BDDF0F05}"/>
            </a:ext>
          </a:extLst>
        </xdr:cNvPr>
        <xdr:cNvSpPr txBox="1">
          <a:spLocks noChangeArrowheads="1"/>
        </xdr:cNvSpPr>
      </xdr:nvSpPr>
      <xdr:spPr bwMode="auto">
        <a:xfrm>
          <a:off x="12456160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14</xdr:col>
      <xdr:colOff>572346</xdr:colOff>
      <xdr:row>87</xdr:row>
      <xdr:rowOff>0</xdr:rowOff>
    </xdr:from>
    <xdr:ext cx="235898" cy="41614"/>
    <xdr:sp macro="" textlink="">
      <xdr:nvSpPr>
        <xdr:cNvPr id="32" name="Text Box 13">
          <a:extLst>
            <a:ext uri="{FF2B5EF4-FFF2-40B4-BE49-F238E27FC236}">
              <a16:creationId xmlns:a16="http://schemas.microsoft.com/office/drawing/2014/main" id="{93E87384-1F1E-4EFA-BCFD-72E2F58AFDDA}"/>
            </a:ext>
          </a:extLst>
        </xdr:cNvPr>
        <xdr:cNvSpPr txBox="1">
          <a:spLocks noChangeArrowheads="1"/>
        </xdr:cNvSpPr>
      </xdr:nvSpPr>
      <xdr:spPr bwMode="auto">
        <a:xfrm>
          <a:off x="12901506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15</xdr:col>
      <xdr:colOff>432434</xdr:colOff>
      <xdr:row>86</xdr:row>
      <xdr:rowOff>248708</xdr:rowOff>
    </xdr:from>
    <xdr:ext cx="235898" cy="41613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F7819C27-C783-4A76-9E43-F432CCDBCBA3}"/>
            </a:ext>
          </a:extLst>
        </xdr:cNvPr>
        <xdr:cNvSpPr txBox="1">
          <a:spLocks noChangeArrowheads="1"/>
        </xdr:cNvSpPr>
      </xdr:nvSpPr>
      <xdr:spPr bwMode="auto">
        <a:xfrm>
          <a:off x="14171294" y="26293868"/>
          <a:ext cx="235898" cy="41613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14</xdr:col>
      <xdr:colOff>378671</xdr:colOff>
      <xdr:row>87</xdr:row>
      <xdr:rowOff>0</xdr:rowOff>
    </xdr:from>
    <xdr:ext cx="235898" cy="41614"/>
    <xdr:sp macro="" textlink="">
      <xdr:nvSpPr>
        <xdr:cNvPr id="34" name="Text Box 12">
          <a:extLst>
            <a:ext uri="{FF2B5EF4-FFF2-40B4-BE49-F238E27FC236}">
              <a16:creationId xmlns:a16="http://schemas.microsoft.com/office/drawing/2014/main" id="{F3BC9486-442F-4DE8-AEA8-506F18544D2F}"/>
            </a:ext>
          </a:extLst>
        </xdr:cNvPr>
        <xdr:cNvSpPr txBox="1">
          <a:spLocks noChangeArrowheads="1"/>
        </xdr:cNvSpPr>
      </xdr:nvSpPr>
      <xdr:spPr bwMode="auto">
        <a:xfrm>
          <a:off x="12707831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oneCellAnchor>
    <xdr:from>
      <xdr:col>14</xdr:col>
      <xdr:colOff>220133</xdr:colOff>
      <xdr:row>87</xdr:row>
      <xdr:rowOff>0</xdr:rowOff>
    </xdr:from>
    <xdr:ext cx="235898" cy="41614"/>
    <xdr:sp macro="" textlink="">
      <xdr:nvSpPr>
        <xdr:cNvPr id="35" name="Text Box 11">
          <a:extLst>
            <a:ext uri="{FF2B5EF4-FFF2-40B4-BE49-F238E27FC236}">
              <a16:creationId xmlns:a16="http://schemas.microsoft.com/office/drawing/2014/main" id="{82A3D6C3-E0E7-48BA-813E-85E793786314}"/>
            </a:ext>
          </a:extLst>
        </xdr:cNvPr>
        <xdr:cNvSpPr txBox="1">
          <a:spLocks noChangeArrowheads="1"/>
        </xdr:cNvSpPr>
      </xdr:nvSpPr>
      <xdr:spPr bwMode="auto">
        <a:xfrm>
          <a:off x="12549293" y="26296620"/>
          <a:ext cx="235898" cy="41614"/>
        </a:xfrm>
        <a:prstGeom prst="rect">
          <a:avLst/>
        </a:prstGeom>
        <a:noFill/>
        <a:ln>
          <a:noFill/>
        </a:ln>
      </xdr:spPr>
      <xdr:txBody>
        <a:bodyPr vert="vert270" wrap="none" lIns="18288" tIns="41148" rIns="0" bIns="0" anchor="t" upright="1">
          <a:spAutoFit/>
        </a:bodyPr>
        <a:lstStyle/>
        <a:p>
          <a:pPr algn="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Browallia New"/>
            <a:cs typeface="Browallia New"/>
          </a:endParaRPr>
        </a:p>
      </xdr:txBody>
    </xdr:sp>
    <xdr:clientData/>
  </xdr:oneCellAnchor>
  <xdr:twoCellAnchor>
    <xdr:from>
      <xdr:col>5</xdr:col>
      <xdr:colOff>418011</xdr:colOff>
      <xdr:row>6</xdr:row>
      <xdr:rowOff>83821</xdr:rowOff>
    </xdr:from>
    <xdr:to>
      <xdr:col>6</xdr:col>
      <xdr:colOff>701040</xdr:colOff>
      <xdr:row>6</xdr:row>
      <xdr:rowOff>261257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1D371C21-361F-4C3C-8BEE-E51AFD67CD10}"/>
            </a:ext>
          </a:extLst>
        </xdr:cNvPr>
        <xdr:cNvSpPr/>
      </xdr:nvSpPr>
      <xdr:spPr>
        <a:xfrm>
          <a:off x="4433751" y="2164081"/>
          <a:ext cx="1113609" cy="177436"/>
        </a:xfrm>
        <a:custGeom>
          <a:avLst/>
          <a:gdLst>
            <a:gd name="connsiteX0" fmla="*/ 0 w 4067175"/>
            <a:gd name="connsiteY0" fmla="*/ 676324 h 704899"/>
            <a:gd name="connsiteX1" fmla="*/ 1809750 w 4067175"/>
            <a:gd name="connsiteY1" fmla="*/ 49 h 704899"/>
            <a:gd name="connsiteX2" fmla="*/ 4067175 w 4067175"/>
            <a:gd name="connsiteY2" fmla="*/ 704899 h 704899"/>
            <a:gd name="connsiteX0" fmla="*/ 0 w 4036219"/>
            <a:gd name="connsiteY0" fmla="*/ 690611 h 704898"/>
            <a:gd name="connsiteX1" fmla="*/ 1778794 w 4036219"/>
            <a:gd name="connsiteY1" fmla="*/ 48 h 704898"/>
            <a:gd name="connsiteX2" fmla="*/ 4036219 w 4036219"/>
            <a:gd name="connsiteY2" fmla="*/ 704898 h 7048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036219" h="704898">
              <a:moveTo>
                <a:pt x="0" y="690611"/>
              </a:moveTo>
              <a:cubicBezTo>
                <a:pt x="565944" y="350092"/>
                <a:pt x="1100932" y="-4714"/>
                <a:pt x="1778794" y="48"/>
              </a:cubicBezTo>
              <a:cubicBezTo>
                <a:pt x="2456656" y="4810"/>
                <a:pt x="3246437" y="354854"/>
                <a:pt x="4036219" y="704898"/>
              </a:cubicBezTo>
            </a:path>
          </a:pathLst>
        </a:custGeom>
        <a:noFill/>
        <a:ln w="19050">
          <a:solidFill>
            <a:srgbClr val="4281A4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676122</xdr:colOff>
      <xdr:row>6</xdr:row>
      <xdr:rowOff>149728</xdr:rowOff>
    </xdr:from>
    <xdr:to>
      <xdr:col>7</xdr:col>
      <xdr:colOff>288598</xdr:colOff>
      <xdr:row>7</xdr:row>
      <xdr:rowOff>227247</xdr:rowOff>
    </xdr:to>
    <xdr:sp macro="" textlink="">
      <xdr:nvSpPr>
        <xdr:cNvPr id="129" name="Freeform 454">
          <a:extLst>
            <a:ext uri="{FF2B5EF4-FFF2-40B4-BE49-F238E27FC236}">
              <a16:creationId xmlns:a16="http://schemas.microsoft.com/office/drawing/2014/main" id="{85056BAB-F9B2-4C4C-A71D-4EFA19688332}"/>
            </a:ext>
          </a:extLst>
        </xdr:cNvPr>
        <xdr:cNvSpPr/>
      </xdr:nvSpPr>
      <xdr:spPr>
        <a:xfrm rot="4261373">
          <a:off x="5560430" y="2192000"/>
          <a:ext cx="389939" cy="465916"/>
        </a:xfrm>
        <a:custGeom>
          <a:avLst/>
          <a:gdLst/>
          <a:ahLst/>
          <a:cxnLst/>
          <a:rect l="l" t="t" r="r" b="b"/>
          <a:pathLst>
            <a:path w="394835" h="394810">
              <a:moveTo>
                <a:pt x="369912" y="134"/>
              </a:moveTo>
              <a:cubicBezTo>
                <a:pt x="376861" y="697"/>
                <a:pt x="382776" y="3045"/>
                <a:pt x="387659" y="7177"/>
              </a:cubicBezTo>
              <a:cubicBezTo>
                <a:pt x="395923" y="16943"/>
                <a:pt x="397050" y="30840"/>
                <a:pt x="391040" y="48870"/>
              </a:cubicBezTo>
              <a:cubicBezTo>
                <a:pt x="385030" y="66899"/>
                <a:pt x="374889" y="83051"/>
                <a:pt x="360615" y="97324"/>
              </a:cubicBezTo>
              <a:lnTo>
                <a:pt x="315260" y="142679"/>
              </a:lnTo>
              <a:lnTo>
                <a:pt x="360334" y="338750"/>
              </a:lnTo>
              <a:cubicBezTo>
                <a:pt x="361273" y="342318"/>
                <a:pt x="360146" y="345417"/>
                <a:pt x="356953" y="348046"/>
              </a:cubicBezTo>
              <a:lnTo>
                <a:pt x="320894" y="375090"/>
              </a:lnTo>
              <a:cubicBezTo>
                <a:pt x="319580" y="376217"/>
                <a:pt x="317795" y="376781"/>
                <a:pt x="315542" y="376781"/>
              </a:cubicBezTo>
              <a:cubicBezTo>
                <a:pt x="314791" y="376781"/>
                <a:pt x="314133" y="376687"/>
                <a:pt x="313570" y="376499"/>
              </a:cubicBezTo>
              <a:cubicBezTo>
                <a:pt x="310752" y="375936"/>
                <a:pt x="308780" y="374433"/>
                <a:pt x="307654" y="371992"/>
              </a:cubicBezTo>
              <a:lnTo>
                <a:pt x="229056" y="228883"/>
              </a:lnTo>
              <a:lnTo>
                <a:pt x="156093" y="301846"/>
              </a:lnTo>
              <a:lnTo>
                <a:pt x="171024" y="356498"/>
              </a:lnTo>
              <a:cubicBezTo>
                <a:pt x="171963" y="359690"/>
                <a:pt x="171211" y="362601"/>
                <a:pt x="168770" y="365231"/>
              </a:cubicBezTo>
              <a:lnTo>
                <a:pt x="141726" y="392275"/>
              </a:lnTo>
              <a:cubicBezTo>
                <a:pt x="140036" y="393965"/>
                <a:pt x="137876" y="394810"/>
                <a:pt x="135247" y="394810"/>
              </a:cubicBezTo>
              <a:lnTo>
                <a:pt x="134683" y="394810"/>
              </a:lnTo>
              <a:cubicBezTo>
                <a:pt x="131866" y="394435"/>
                <a:pt x="129613" y="393214"/>
                <a:pt x="127922" y="391148"/>
              </a:cubicBezTo>
              <a:lnTo>
                <a:pt x="74679" y="320157"/>
              </a:lnTo>
              <a:lnTo>
                <a:pt x="3688" y="266914"/>
              </a:lnTo>
              <a:cubicBezTo>
                <a:pt x="1622" y="265599"/>
                <a:pt x="402" y="263439"/>
                <a:pt x="26" y="260434"/>
              </a:cubicBezTo>
              <a:cubicBezTo>
                <a:pt x="-162" y="257993"/>
                <a:pt x="684" y="255645"/>
                <a:pt x="2561" y="253392"/>
              </a:cubicBezTo>
              <a:lnTo>
                <a:pt x="29606" y="226066"/>
              </a:lnTo>
              <a:cubicBezTo>
                <a:pt x="31296" y="224375"/>
                <a:pt x="33455" y="223530"/>
                <a:pt x="36085" y="223530"/>
              </a:cubicBezTo>
              <a:cubicBezTo>
                <a:pt x="37212" y="223530"/>
                <a:pt x="37963" y="223624"/>
                <a:pt x="38339" y="223812"/>
              </a:cubicBezTo>
              <a:lnTo>
                <a:pt x="92990" y="238743"/>
              </a:lnTo>
              <a:lnTo>
                <a:pt x="165953" y="165780"/>
              </a:lnTo>
              <a:lnTo>
                <a:pt x="22844" y="87182"/>
              </a:lnTo>
              <a:cubicBezTo>
                <a:pt x="20215" y="85680"/>
                <a:pt x="18619" y="83426"/>
                <a:pt x="18055" y="80421"/>
              </a:cubicBezTo>
              <a:cubicBezTo>
                <a:pt x="17680" y="77417"/>
                <a:pt x="18525" y="74881"/>
                <a:pt x="20591" y="72815"/>
              </a:cubicBezTo>
              <a:lnTo>
                <a:pt x="56650" y="36756"/>
              </a:lnTo>
              <a:cubicBezTo>
                <a:pt x="59279" y="34315"/>
                <a:pt x="62096" y="33563"/>
                <a:pt x="65101" y="34503"/>
              </a:cubicBezTo>
              <a:lnTo>
                <a:pt x="252439" y="79294"/>
              </a:lnTo>
              <a:lnTo>
                <a:pt x="297512" y="34221"/>
              </a:lnTo>
              <a:cubicBezTo>
                <a:pt x="311785" y="19947"/>
                <a:pt x="327937" y="9806"/>
                <a:pt x="345967" y="3796"/>
              </a:cubicBezTo>
              <a:cubicBezTo>
                <a:pt x="354981" y="791"/>
                <a:pt x="362963" y="-430"/>
                <a:pt x="369912" y="134"/>
              </a:cubicBezTo>
              <a:close/>
            </a:path>
          </a:pathLst>
        </a:custGeom>
        <a:solidFill>
          <a:srgbClr val="88C4D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35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45721</xdr:colOff>
      <xdr:row>7</xdr:row>
      <xdr:rowOff>30150</xdr:rowOff>
    </xdr:from>
    <xdr:to>
      <xdr:col>8</xdr:col>
      <xdr:colOff>685801</xdr:colOff>
      <xdr:row>11</xdr:row>
      <xdr:rowOff>15240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7B49B66A-4100-4C8A-90E9-8BE441FD5CF5}"/>
            </a:ext>
          </a:extLst>
        </xdr:cNvPr>
        <xdr:cNvSpPr/>
      </xdr:nvSpPr>
      <xdr:spPr>
        <a:xfrm>
          <a:off x="5745481" y="2422830"/>
          <a:ext cx="1623060" cy="1234770"/>
        </a:xfrm>
        <a:custGeom>
          <a:avLst/>
          <a:gdLst>
            <a:gd name="connsiteX0" fmla="*/ 2965999 w 2967861"/>
            <a:gd name="connsiteY0" fmla="*/ 516271 h 2340761"/>
            <a:gd name="connsiteX1" fmla="*/ 2956685 w 2967861"/>
            <a:gd name="connsiteY1" fmla="*/ 502612 h 2340761"/>
            <a:gd name="connsiteX2" fmla="*/ 2945199 w 2967861"/>
            <a:gd name="connsiteY2" fmla="*/ 489883 h 2340761"/>
            <a:gd name="connsiteX3" fmla="*/ 2934644 w 2967861"/>
            <a:gd name="connsiteY3" fmla="*/ 477155 h 2340761"/>
            <a:gd name="connsiteX4" fmla="*/ 2930608 w 2967861"/>
            <a:gd name="connsiteY4" fmla="*/ 477155 h 2340761"/>
            <a:gd name="connsiteX5" fmla="*/ 2929677 w 2967861"/>
            <a:gd name="connsiteY5" fmla="*/ 477155 h 2340761"/>
            <a:gd name="connsiteX6" fmla="*/ 2927503 w 2967861"/>
            <a:gd name="connsiteY6" fmla="*/ 479328 h 2340761"/>
            <a:gd name="connsiteX7" fmla="*/ 2925330 w 2967861"/>
            <a:gd name="connsiteY7" fmla="*/ 479328 h 2340761"/>
            <a:gd name="connsiteX8" fmla="*/ 2923158 w 2967861"/>
            <a:gd name="connsiteY8" fmla="*/ 480260 h 2340761"/>
            <a:gd name="connsiteX9" fmla="*/ 2905462 w 2967861"/>
            <a:gd name="connsiteY9" fmla="*/ 477155 h 2340761"/>
            <a:gd name="connsiteX10" fmla="*/ 2896149 w 2967861"/>
            <a:gd name="connsiteY10" fmla="*/ 469705 h 2340761"/>
            <a:gd name="connsiteX11" fmla="*/ 2889008 w 2967861"/>
            <a:gd name="connsiteY11" fmla="*/ 460081 h 2340761"/>
            <a:gd name="connsiteX12" fmla="*/ 2881868 w 2967861"/>
            <a:gd name="connsiteY12" fmla="*/ 449526 h 2340761"/>
            <a:gd name="connsiteX13" fmla="*/ 2871313 w 2967861"/>
            <a:gd name="connsiteY13" fmla="*/ 439902 h 2340761"/>
            <a:gd name="connsiteX14" fmla="*/ 2866035 w 2967861"/>
            <a:gd name="connsiteY14" fmla="*/ 435555 h 2340761"/>
            <a:gd name="connsiteX15" fmla="*/ 2859827 w 2967861"/>
            <a:gd name="connsiteY15" fmla="*/ 435555 h 2340761"/>
            <a:gd name="connsiteX16" fmla="*/ 2854549 w 2967861"/>
            <a:gd name="connsiteY16" fmla="*/ 434624 h 2340761"/>
            <a:gd name="connsiteX17" fmla="*/ 2849271 w 2967861"/>
            <a:gd name="connsiteY17" fmla="*/ 434624 h 2340761"/>
            <a:gd name="connsiteX18" fmla="*/ 2843994 w 2967861"/>
            <a:gd name="connsiteY18" fmla="*/ 430278 h 2340761"/>
            <a:gd name="connsiteX19" fmla="*/ 2810776 w 2967861"/>
            <a:gd name="connsiteY19" fmla="*/ 395508 h 2340761"/>
            <a:gd name="connsiteX20" fmla="*/ 2751481 w 2967861"/>
            <a:gd name="connsiteY20" fmla="*/ 370051 h 2340761"/>
            <a:gd name="connsiteX21" fmla="*/ 2747445 w 2967861"/>
            <a:gd name="connsiteY21" fmla="*/ 370983 h 2340761"/>
            <a:gd name="connsiteX22" fmla="*/ 2744340 w 2967861"/>
            <a:gd name="connsiteY22" fmla="*/ 373156 h 2340761"/>
            <a:gd name="connsiteX23" fmla="*/ 2740305 w 2967861"/>
            <a:gd name="connsiteY23" fmla="*/ 377502 h 2340761"/>
            <a:gd name="connsiteX24" fmla="*/ 2735027 w 2967861"/>
            <a:gd name="connsiteY24" fmla="*/ 378433 h 2340761"/>
            <a:gd name="connsiteX25" fmla="*/ 2729750 w 2967861"/>
            <a:gd name="connsiteY25" fmla="*/ 378433 h 2340761"/>
            <a:gd name="connsiteX26" fmla="*/ 2723541 w 2967861"/>
            <a:gd name="connsiteY26" fmla="*/ 378433 h 2340761"/>
            <a:gd name="connsiteX27" fmla="*/ 2708950 w 2967861"/>
            <a:gd name="connsiteY27" fmla="*/ 373156 h 2340761"/>
            <a:gd name="connsiteX28" fmla="*/ 2696532 w 2967861"/>
            <a:gd name="connsiteY28" fmla="*/ 365705 h 2340761"/>
            <a:gd name="connsiteX29" fmla="*/ 2678836 w 2967861"/>
            <a:gd name="connsiteY29" fmla="*/ 362601 h 2340761"/>
            <a:gd name="connsiteX30" fmla="*/ 2678836 w 2967861"/>
            <a:gd name="connsiteY30" fmla="*/ 367878 h 2340761"/>
            <a:gd name="connsiteX31" fmla="*/ 2678836 w 2967861"/>
            <a:gd name="connsiteY31" fmla="*/ 373156 h 2340761"/>
            <a:gd name="connsiteX32" fmla="*/ 2676664 w 2967861"/>
            <a:gd name="connsiteY32" fmla="*/ 377502 h 2340761"/>
            <a:gd name="connsiteX33" fmla="*/ 2676664 w 2967861"/>
            <a:gd name="connsiteY33" fmla="*/ 380607 h 2340761"/>
            <a:gd name="connsiteX34" fmla="*/ 2678836 w 2967861"/>
            <a:gd name="connsiteY34" fmla="*/ 382780 h 2340761"/>
            <a:gd name="connsiteX35" fmla="*/ 2681010 w 2967861"/>
            <a:gd name="connsiteY35" fmla="*/ 385884 h 2340761"/>
            <a:gd name="connsiteX36" fmla="*/ 2684114 w 2967861"/>
            <a:gd name="connsiteY36" fmla="*/ 392093 h 2340761"/>
            <a:gd name="connsiteX37" fmla="*/ 2681941 w 2967861"/>
            <a:gd name="connsiteY37" fmla="*/ 397371 h 2340761"/>
            <a:gd name="connsiteX38" fmla="*/ 2681941 w 2967861"/>
            <a:gd name="connsiteY38" fmla="*/ 400475 h 2340761"/>
            <a:gd name="connsiteX39" fmla="*/ 2681010 w 2967861"/>
            <a:gd name="connsiteY39" fmla="*/ 404821 h 2340761"/>
            <a:gd name="connsiteX40" fmla="*/ 2678836 w 2967861"/>
            <a:gd name="connsiteY40" fmla="*/ 406994 h 2340761"/>
            <a:gd name="connsiteX41" fmla="*/ 2678836 w 2967861"/>
            <a:gd name="connsiteY41" fmla="*/ 412272 h 2340761"/>
            <a:gd name="connsiteX42" fmla="*/ 2671696 w 2967861"/>
            <a:gd name="connsiteY42" fmla="*/ 406994 h 2340761"/>
            <a:gd name="connsiteX43" fmla="*/ 2666419 w 2967861"/>
            <a:gd name="connsiteY43" fmla="*/ 402648 h 2340761"/>
            <a:gd name="connsiteX44" fmla="*/ 2660210 w 2967861"/>
            <a:gd name="connsiteY44" fmla="*/ 395198 h 2340761"/>
            <a:gd name="connsiteX45" fmla="*/ 2654932 w 2967861"/>
            <a:gd name="connsiteY45" fmla="*/ 389920 h 2340761"/>
            <a:gd name="connsiteX46" fmla="*/ 2651828 w 2967861"/>
            <a:gd name="connsiteY46" fmla="*/ 382469 h 2340761"/>
            <a:gd name="connsiteX47" fmla="*/ 2616437 w 2967861"/>
            <a:gd name="connsiteY47" fmla="*/ 382469 h 2340761"/>
            <a:gd name="connsiteX48" fmla="*/ 2581978 w 2967861"/>
            <a:gd name="connsiteY48" fmla="*/ 382469 h 2340761"/>
            <a:gd name="connsiteX49" fmla="*/ 2547518 w 2967861"/>
            <a:gd name="connsiteY49" fmla="*/ 385574 h 2340761"/>
            <a:gd name="connsiteX50" fmla="*/ 2544414 w 2967861"/>
            <a:gd name="connsiteY50" fmla="*/ 384642 h 2340761"/>
            <a:gd name="connsiteX51" fmla="*/ 2542240 w 2967861"/>
            <a:gd name="connsiteY51" fmla="*/ 380296 h 2340761"/>
            <a:gd name="connsiteX52" fmla="*/ 2538205 w 2967861"/>
            <a:gd name="connsiteY52" fmla="*/ 378123 h 2340761"/>
            <a:gd name="connsiteX53" fmla="*/ 2535100 w 2967861"/>
            <a:gd name="connsiteY53" fmla="*/ 365395 h 2340761"/>
            <a:gd name="connsiteX54" fmla="*/ 2532927 w 2967861"/>
            <a:gd name="connsiteY54" fmla="*/ 350493 h 2340761"/>
            <a:gd name="connsiteX55" fmla="*/ 2527650 w 2967861"/>
            <a:gd name="connsiteY55" fmla="*/ 333419 h 2340761"/>
            <a:gd name="connsiteX56" fmla="*/ 2515232 w 2967861"/>
            <a:gd name="connsiteY56" fmla="*/ 330314 h 2340761"/>
            <a:gd name="connsiteX57" fmla="*/ 2498468 w 2967861"/>
            <a:gd name="connsiteY57" fmla="*/ 327210 h 2340761"/>
            <a:gd name="connsiteX58" fmla="*/ 2481703 w 2967861"/>
            <a:gd name="connsiteY58" fmla="*/ 325037 h 2340761"/>
            <a:gd name="connsiteX59" fmla="*/ 2464008 w 2967861"/>
            <a:gd name="connsiteY59" fmla="*/ 325037 h 2340761"/>
            <a:gd name="connsiteX60" fmla="*/ 2451590 w 2967861"/>
            <a:gd name="connsiteY60" fmla="*/ 330314 h 2340761"/>
            <a:gd name="connsiteX61" fmla="*/ 2437931 w 2967861"/>
            <a:gd name="connsiteY61" fmla="*/ 325037 h 2340761"/>
            <a:gd name="connsiteX62" fmla="*/ 2427375 w 2967861"/>
            <a:gd name="connsiteY62" fmla="*/ 315413 h 2340761"/>
            <a:gd name="connsiteX63" fmla="*/ 2420235 w 2967861"/>
            <a:gd name="connsiteY63" fmla="*/ 304858 h 2340761"/>
            <a:gd name="connsiteX64" fmla="*/ 2414958 w 2967861"/>
            <a:gd name="connsiteY64" fmla="*/ 293371 h 2340761"/>
            <a:gd name="connsiteX65" fmla="*/ 2401298 w 2967861"/>
            <a:gd name="connsiteY65" fmla="*/ 293371 h 2340761"/>
            <a:gd name="connsiteX66" fmla="*/ 2388880 w 2967861"/>
            <a:gd name="connsiteY66" fmla="*/ 293371 h 2340761"/>
            <a:gd name="connsiteX67" fmla="*/ 2378325 w 2967861"/>
            <a:gd name="connsiteY67" fmla="*/ 297718 h 2340761"/>
            <a:gd name="connsiteX68" fmla="*/ 2373047 w 2967861"/>
            <a:gd name="connsiteY68" fmla="*/ 295544 h 2340761"/>
            <a:gd name="connsiteX69" fmla="*/ 2369012 w 2967861"/>
            <a:gd name="connsiteY69" fmla="*/ 293371 h 2340761"/>
            <a:gd name="connsiteX70" fmla="*/ 2365907 w 2967861"/>
            <a:gd name="connsiteY70" fmla="*/ 291198 h 2340761"/>
            <a:gd name="connsiteX71" fmla="*/ 2365907 w 2967861"/>
            <a:gd name="connsiteY71" fmla="*/ 288094 h 2340761"/>
            <a:gd name="connsiteX72" fmla="*/ 2363734 w 2967861"/>
            <a:gd name="connsiteY72" fmla="*/ 285921 h 2340761"/>
            <a:gd name="connsiteX73" fmla="*/ 2363734 w 2967861"/>
            <a:gd name="connsiteY73" fmla="*/ 282816 h 2340761"/>
            <a:gd name="connsiteX74" fmla="*/ 2361561 w 2967861"/>
            <a:gd name="connsiteY74" fmla="*/ 276607 h 2340761"/>
            <a:gd name="connsiteX75" fmla="*/ 2358457 w 2967861"/>
            <a:gd name="connsiteY75" fmla="*/ 273503 h 2340761"/>
            <a:gd name="connsiteX76" fmla="*/ 2351316 w 2967861"/>
            <a:gd name="connsiteY76" fmla="*/ 268225 h 2340761"/>
            <a:gd name="connsiteX77" fmla="*/ 2334552 w 2967861"/>
            <a:gd name="connsiteY77" fmla="*/ 262016 h 2340761"/>
            <a:gd name="connsiteX78" fmla="*/ 2315925 w 2967861"/>
            <a:gd name="connsiteY78" fmla="*/ 256739 h 2340761"/>
            <a:gd name="connsiteX79" fmla="*/ 2296057 w 2967861"/>
            <a:gd name="connsiteY79" fmla="*/ 251461 h 2340761"/>
            <a:gd name="connsiteX80" fmla="*/ 2276188 w 2967861"/>
            <a:gd name="connsiteY80" fmla="*/ 249288 h 2340761"/>
            <a:gd name="connsiteX81" fmla="*/ 2258493 w 2967861"/>
            <a:gd name="connsiteY81" fmla="*/ 249288 h 2340761"/>
            <a:gd name="connsiteX82" fmla="*/ 2247007 w 2967861"/>
            <a:gd name="connsiteY82" fmla="*/ 253634 h 2340761"/>
            <a:gd name="connsiteX83" fmla="*/ 2234589 w 2967861"/>
            <a:gd name="connsiteY83" fmla="*/ 256739 h 2340761"/>
            <a:gd name="connsiteX84" fmla="*/ 2237693 w 2967861"/>
            <a:gd name="connsiteY84" fmla="*/ 273813 h 2340761"/>
            <a:gd name="connsiteX85" fmla="*/ 2241729 w 2967861"/>
            <a:gd name="connsiteY85" fmla="*/ 286541 h 2340761"/>
            <a:gd name="connsiteX86" fmla="*/ 2243902 w 2967861"/>
            <a:gd name="connsiteY86" fmla="*/ 305479 h 2340761"/>
            <a:gd name="connsiteX87" fmla="*/ 2236762 w 2967861"/>
            <a:gd name="connsiteY87" fmla="*/ 305479 h 2340761"/>
            <a:gd name="connsiteX88" fmla="*/ 2232726 w 2967861"/>
            <a:gd name="connsiteY88" fmla="*/ 303306 h 2340761"/>
            <a:gd name="connsiteX89" fmla="*/ 2227448 w 2967861"/>
            <a:gd name="connsiteY89" fmla="*/ 303306 h 2340761"/>
            <a:gd name="connsiteX90" fmla="*/ 2225275 w 2967861"/>
            <a:gd name="connsiteY90" fmla="*/ 303306 h 2340761"/>
            <a:gd name="connsiteX91" fmla="*/ 2222171 w 2967861"/>
            <a:gd name="connsiteY91" fmla="*/ 303306 h 2340761"/>
            <a:gd name="connsiteX92" fmla="*/ 2218135 w 2967861"/>
            <a:gd name="connsiteY92" fmla="*/ 306410 h 2340761"/>
            <a:gd name="connsiteX93" fmla="*/ 2215030 w 2967861"/>
            <a:gd name="connsiteY93" fmla="*/ 310756 h 2340761"/>
            <a:gd name="connsiteX94" fmla="*/ 2207890 w 2967861"/>
            <a:gd name="connsiteY94" fmla="*/ 306410 h 2340761"/>
            <a:gd name="connsiteX95" fmla="*/ 2201681 w 2967861"/>
            <a:gd name="connsiteY95" fmla="*/ 303306 h 2340761"/>
            <a:gd name="connsiteX96" fmla="*/ 2198577 w 2967861"/>
            <a:gd name="connsiteY96" fmla="*/ 298028 h 2340761"/>
            <a:gd name="connsiteX97" fmla="*/ 2193299 w 2967861"/>
            <a:gd name="connsiteY97" fmla="*/ 293682 h 2340761"/>
            <a:gd name="connsiteX98" fmla="*/ 2188022 w 2967861"/>
            <a:gd name="connsiteY98" fmla="*/ 288404 h 2340761"/>
            <a:gd name="connsiteX99" fmla="*/ 2174362 w 2967861"/>
            <a:gd name="connsiteY99" fmla="*/ 310756 h 2340761"/>
            <a:gd name="connsiteX100" fmla="*/ 2165980 w 2967861"/>
            <a:gd name="connsiteY100" fmla="*/ 308583 h 2340761"/>
            <a:gd name="connsiteX101" fmla="*/ 2158840 w 2967861"/>
            <a:gd name="connsiteY101" fmla="*/ 306410 h 2340761"/>
            <a:gd name="connsiteX102" fmla="*/ 2152631 w 2967861"/>
            <a:gd name="connsiteY102" fmla="*/ 303306 h 2340761"/>
            <a:gd name="connsiteX103" fmla="*/ 2149526 w 2967861"/>
            <a:gd name="connsiteY103" fmla="*/ 298028 h 2340761"/>
            <a:gd name="connsiteX104" fmla="*/ 2147353 w 2967861"/>
            <a:gd name="connsiteY104" fmla="*/ 290577 h 2340761"/>
            <a:gd name="connsiteX105" fmla="*/ 2147353 w 2967861"/>
            <a:gd name="connsiteY105" fmla="*/ 280953 h 2340761"/>
            <a:gd name="connsiteX106" fmla="*/ 2140213 w 2967861"/>
            <a:gd name="connsiteY106" fmla="*/ 290577 h 2340761"/>
            <a:gd name="connsiteX107" fmla="*/ 2137109 w 2967861"/>
            <a:gd name="connsiteY107" fmla="*/ 301132 h 2340761"/>
            <a:gd name="connsiteX108" fmla="*/ 2133073 w 2967861"/>
            <a:gd name="connsiteY108" fmla="*/ 312619 h 2340761"/>
            <a:gd name="connsiteX109" fmla="*/ 2127795 w 2967861"/>
            <a:gd name="connsiteY109" fmla="*/ 321001 h 2340761"/>
            <a:gd name="connsiteX110" fmla="*/ 2125622 w 2967861"/>
            <a:gd name="connsiteY110" fmla="*/ 323174 h 2340761"/>
            <a:gd name="connsiteX111" fmla="*/ 2123449 w 2967861"/>
            <a:gd name="connsiteY111" fmla="*/ 325347 h 2340761"/>
            <a:gd name="connsiteX112" fmla="*/ 2112894 w 2967861"/>
            <a:gd name="connsiteY112" fmla="*/ 317896 h 2340761"/>
            <a:gd name="connsiteX113" fmla="*/ 2100476 w 2967861"/>
            <a:gd name="connsiteY113" fmla="*/ 310446 h 2340761"/>
            <a:gd name="connsiteX114" fmla="*/ 2091163 w 2967861"/>
            <a:gd name="connsiteY114" fmla="*/ 300822 h 2340761"/>
            <a:gd name="connsiteX115" fmla="*/ 2088989 w 2967861"/>
            <a:gd name="connsiteY115" fmla="*/ 295544 h 2340761"/>
            <a:gd name="connsiteX116" fmla="*/ 2088058 w 2967861"/>
            <a:gd name="connsiteY116" fmla="*/ 291198 h 2340761"/>
            <a:gd name="connsiteX117" fmla="*/ 2088058 w 2967861"/>
            <a:gd name="connsiteY117" fmla="*/ 288094 h 2340761"/>
            <a:gd name="connsiteX118" fmla="*/ 2085885 w 2967861"/>
            <a:gd name="connsiteY118" fmla="*/ 283747 h 2340761"/>
            <a:gd name="connsiteX119" fmla="*/ 2083712 w 2967861"/>
            <a:gd name="connsiteY119" fmla="*/ 280643 h 2340761"/>
            <a:gd name="connsiteX120" fmla="*/ 2090852 w 2967861"/>
            <a:gd name="connsiteY120" fmla="*/ 261706 h 2340761"/>
            <a:gd name="connsiteX121" fmla="*/ 2103270 w 2967861"/>
            <a:gd name="connsiteY121" fmla="*/ 248978 h 2340761"/>
            <a:gd name="connsiteX122" fmla="*/ 2093957 w 2967861"/>
            <a:gd name="connsiteY122" fmla="*/ 212034 h 2340761"/>
            <a:gd name="connsiteX123" fmla="*/ 2090852 w 2967861"/>
            <a:gd name="connsiteY123" fmla="*/ 212034 h 2340761"/>
            <a:gd name="connsiteX124" fmla="*/ 2090852 w 2967861"/>
            <a:gd name="connsiteY124" fmla="*/ 206757 h 2340761"/>
            <a:gd name="connsiteX125" fmla="*/ 2070984 w 2967861"/>
            <a:gd name="connsiteY125" fmla="*/ 208930 h 2340761"/>
            <a:gd name="connsiteX126" fmla="*/ 2058566 w 2967861"/>
            <a:gd name="connsiteY126" fmla="*/ 214208 h 2340761"/>
            <a:gd name="connsiteX127" fmla="*/ 2047079 w 2967861"/>
            <a:gd name="connsiteY127" fmla="*/ 223831 h 2340761"/>
            <a:gd name="connsiteX128" fmla="*/ 2036524 w 2967861"/>
            <a:gd name="connsiteY128" fmla="*/ 218554 h 2340761"/>
            <a:gd name="connsiteX129" fmla="*/ 2025038 w 2967861"/>
            <a:gd name="connsiteY129" fmla="*/ 212345 h 2340761"/>
            <a:gd name="connsiteX130" fmla="*/ 2014482 w 2967861"/>
            <a:gd name="connsiteY130" fmla="*/ 207067 h 2340761"/>
            <a:gd name="connsiteX131" fmla="*/ 2012310 w 2967861"/>
            <a:gd name="connsiteY131" fmla="*/ 209240 h 2340761"/>
            <a:gd name="connsiteX132" fmla="*/ 2012310 w 2967861"/>
            <a:gd name="connsiteY132" fmla="*/ 211414 h 2340761"/>
            <a:gd name="connsiteX133" fmla="*/ 2010136 w 2967861"/>
            <a:gd name="connsiteY133" fmla="*/ 211414 h 2340761"/>
            <a:gd name="connsiteX134" fmla="*/ 2007032 w 2967861"/>
            <a:gd name="connsiteY134" fmla="*/ 212345 h 2340761"/>
            <a:gd name="connsiteX135" fmla="*/ 2007032 w 2967861"/>
            <a:gd name="connsiteY135" fmla="*/ 218554 h 2340761"/>
            <a:gd name="connsiteX136" fmla="*/ 2007032 w 2967861"/>
            <a:gd name="connsiteY136" fmla="*/ 223831 h 2340761"/>
            <a:gd name="connsiteX137" fmla="*/ 2007032 w 2967861"/>
            <a:gd name="connsiteY137" fmla="*/ 226936 h 2340761"/>
            <a:gd name="connsiteX138" fmla="*/ 2007032 w 2967861"/>
            <a:gd name="connsiteY138" fmla="*/ 229109 h 2340761"/>
            <a:gd name="connsiteX139" fmla="*/ 2007032 w 2967861"/>
            <a:gd name="connsiteY139" fmla="*/ 232213 h 2340761"/>
            <a:gd name="connsiteX140" fmla="*/ 2002996 w 2967861"/>
            <a:gd name="connsiteY140" fmla="*/ 243700 h 2340761"/>
            <a:gd name="connsiteX141" fmla="*/ 1950841 w 2967861"/>
            <a:gd name="connsiteY141" fmla="*/ 239354 h 2340761"/>
            <a:gd name="connsiteX142" fmla="*/ 1948668 w 2967861"/>
            <a:gd name="connsiteY142" fmla="*/ 234076 h 2340761"/>
            <a:gd name="connsiteX143" fmla="*/ 1948668 w 2967861"/>
            <a:gd name="connsiteY143" fmla="*/ 228799 h 2340761"/>
            <a:gd name="connsiteX144" fmla="*/ 1946495 w 2967861"/>
            <a:gd name="connsiteY144" fmla="*/ 223521 h 2340761"/>
            <a:gd name="connsiteX145" fmla="*/ 1946495 w 2967861"/>
            <a:gd name="connsiteY145" fmla="*/ 218243 h 2340761"/>
            <a:gd name="connsiteX146" fmla="*/ 1946495 w 2967861"/>
            <a:gd name="connsiteY146" fmla="*/ 216070 h 2340761"/>
            <a:gd name="connsiteX147" fmla="*/ 1934077 w 2967861"/>
            <a:gd name="connsiteY147" fmla="*/ 206446 h 2340761"/>
            <a:gd name="connsiteX148" fmla="*/ 1921659 w 2967861"/>
            <a:gd name="connsiteY148" fmla="*/ 204273 h 2340761"/>
            <a:gd name="connsiteX149" fmla="*/ 1904895 w 2967861"/>
            <a:gd name="connsiteY149" fmla="*/ 204273 h 2340761"/>
            <a:gd name="connsiteX150" fmla="*/ 1887200 w 2967861"/>
            <a:gd name="connsiteY150" fmla="*/ 206446 h 2340761"/>
            <a:gd name="connsiteX151" fmla="*/ 1887200 w 2967861"/>
            <a:gd name="connsiteY151" fmla="*/ 219175 h 2340761"/>
            <a:gd name="connsiteX152" fmla="*/ 1877886 w 2967861"/>
            <a:gd name="connsiteY152" fmla="*/ 219175 h 2340761"/>
            <a:gd name="connsiteX153" fmla="*/ 1877886 w 2967861"/>
            <a:gd name="connsiteY153" fmla="*/ 218243 h 2340761"/>
            <a:gd name="connsiteX154" fmla="*/ 1875713 w 2967861"/>
            <a:gd name="connsiteY154" fmla="*/ 218243 h 2340761"/>
            <a:gd name="connsiteX155" fmla="*/ 1873540 w 2967861"/>
            <a:gd name="connsiteY155" fmla="*/ 216070 h 2340761"/>
            <a:gd name="connsiteX156" fmla="*/ 1875713 w 2967861"/>
            <a:gd name="connsiteY156" fmla="*/ 206446 h 2340761"/>
            <a:gd name="connsiteX157" fmla="*/ 1877886 w 2967861"/>
            <a:gd name="connsiteY157" fmla="*/ 198996 h 2340761"/>
            <a:gd name="connsiteX158" fmla="*/ 1880060 w 2967861"/>
            <a:gd name="connsiteY158" fmla="*/ 193718 h 2340761"/>
            <a:gd name="connsiteX159" fmla="*/ 1883164 w 2967861"/>
            <a:gd name="connsiteY159" fmla="*/ 188441 h 2340761"/>
            <a:gd name="connsiteX160" fmla="*/ 1883164 w 2967861"/>
            <a:gd name="connsiteY160" fmla="*/ 182232 h 2340761"/>
            <a:gd name="connsiteX161" fmla="*/ 1873851 w 2967861"/>
            <a:gd name="connsiteY161" fmla="*/ 186578 h 2340761"/>
            <a:gd name="connsiteX162" fmla="*/ 1866710 w 2967861"/>
            <a:gd name="connsiteY162" fmla="*/ 191856 h 2340761"/>
            <a:gd name="connsiteX163" fmla="*/ 1859570 w 2967861"/>
            <a:gd name="connsiteY163" fmla="*/ 197133 h 2340761"/>
            <a:gd name="connsiteX164" fmla="*/ 1854293 w 2967861"/>
            <a:gd name="connsiteY164" fmla="*/ 203342 h 2340761"/>
            <a:gd name="connsiteX165" fmla="*/ 1851188 w 2967861"/>
            <a:gd name="connsiteY165" fmla="*/ 201169 h 2340761"/>
            <a:gd name="connsiteX166" fmla="*/ 1849015 w 2967861"/>
            <a:gd name="connsiteY166" fmla="*/ 201169 h 2340761"/>
            <a:gd name="connsiteX167" fmla="*/ 1849015 w 2967861"/>
            <a:gd name="connsiteY167" fmla="*/ 198996 h 2340761"/>
            <a:gd name="connsiteX168" fmla="*/ 1849015 w 2967861"/>
            <a:gd name="connsiteY168" fmla="*/ 196823 h 2340761"/>
            <a:gd name="connsiteX169" fmla="*/ 1849015 w 2967861"/>
            <a:gd name="connsiteY169" fmla="*/ 195891 h 2340761"/>
            <a:gd name="connsiteX170" fmla="*/ 1851188 w 2967861"/>
            <a:gd name="connsiteY170" fmla="*/ 191545 h 2340761"/>
            <a:gd name="connsiteX171" fmla="*/ 1851188 w 2967861"/>
            <a:gd name="connsiteY171" fmla="*/ 188441 h 2340761"/>
            <a:gd name="connsiteX172" fmla="*/ 1834424 w 2967861"/>
            <a:gd name="connsiteY172" fmla="*/ 186267 h 2340761"/>
            <a:gd name="connsiteX173" fmla="*/ 1819833 w 2967861"/>
            <a:gd name="connsiteY173" fmla="*/ 188441 h 2340761"/>
            <a:gd name="connsiteX174" fmla="*/ 1807415 w 2967861"/>
            <a:gd name="connsiteY174" fmla="*/ 195891 h 2340761"/>
            <a:gd name="connsiteX175" fmla="*/ 1803379 w 2967861"/>
            <a:gd name="connsiteY175" fmla="*/ 195891 h 2340761"/>
            <a:gd name="connsiteX176" fmla="*/ 1815797 w 2967861"/>
            <a:gd name="connsiteY176" fmla="*/ 180990 h 2340761"/>
            <a:gd name="connsiteX177" fmla="*/ 1832561 w 2967861"/>
            <a:gd name="connsiteY177" fmla="*/ 169503 h 2340761"/>
            <a:gd name="connsiteX178" fmla="*/ 1849325 w 2967861"/>
            <a:gd name="connsiteY178" fmla="*/ 159880 h 2340761"/>
            <a:gd name="connsiteX179" fmla="*/ 1863916 w 2967861"/>
            <a:gd name="connsiteY179" fmla="*/ 151498 h 2340761"/>
            <a:gd name="connsiteX180" fmla="*/ 1869194 w 2967861"/>
            <a:gd name="connsiteY180" fmla="*/ 141874 h 2340761"/>
            <a:gd name="connsiteX181" fmla="*/ 1873230 w 2967861"/>
            <a:gd name="connsiteY181" fmla="*/ 132250 h 2340761"/>
            <a:gd name="connsiteX182" fmla="*/ 1878507 w 2967861"/>
            <a:gd name="connsiteY182" fmla="*/ 123868 h 2340761"/>
            <a:gd name="connsiteX183" fmla="*/ 1890925 w 2967861"/>
            <a:gd name="connsiteY183" fmla="*/ 114244 h 2340761"/>
            <a:gd name="connsiteX184" fmla="*/ 1890925 w 2967861"/>
            <a:gd name="connsiteY184" fmla="*/ 90029 h 2340761"/>
            <a:gd name="connsiteX185" fmla="*/ 1881612 w 2967861"/>
            <a:gd name="connsiteY185" fmla="*/ 77301 h 2340761"/>
            <a:gd name="connsiteX186" fmla="*/ 1873230 w 2967861"/>
            <a:gd name="connsiteY186" fmla="*/ 65815 h 2340761"/>
            <a:gd name="connsiteX187" fmla="*/ 1861743 w 2967861"/>
            <a:gd name="connsiteY187" fmla="*/ 57432 h 2340761"/>
            <a:gd name="connsiteX188" fmla="*/ 1847152 w 2967861"/>
            <a:gd name="connsiteY188" fmla="*/ 49982 h 2340761"/>
            <a:gd name="connsiteX189" fmla="*/ 1847152 w 2967861"/>
            <a:gd name="connsiteY189" fmla="*/ 47809 h 2340761"/>
            <a:gd name="connsiteX190" fmla="*/ 1847152 w 2967861"/>
            <a:gd name="connsiteY190" fmla="*/ 45636 h 2340761"/>
            <a:gd name="connsiteX191" fmla="*/ 1844979 w 2967861"/>
            <a:gd name="connsiteY191" fmla="*/ 43462 h 2340761"/>
            <a:gd name="connsiteX192" fmla="*/ 1844048 w 2967861"/>
            <a:gd name="connsiteY192" fmla="*/ 45636 h 2340761"/>
            <a:gd name="connsiteX193" fmla="*/ 1827284 w 2967861"/>
            <a:gd name="connsiteY193" fmla="*/ 50913 h 2340761"/>
            <a:gd name="connsiteX194" fmla="*/ 1812693 w 2967861"/>
            <a:gd name="connsiteY194" fmla="*/ 53086 h 2340761"/>
            <a:gd name="connsiteX195" fmla="*/ 1800275 w 2967861"/>
            <a:gd name="connsiteY195" fmla="*/ 55259 h 2340761"/>
            <a:gd name="connsiteX196" fmla="*/ 1787857 w 2967861"/>
            <a:gd name="connsiteY196" fmla="*/ 60537 h 2340761"/>
            <a:gd name="connsiteX197" fmla="*/ 1780717 w 2967861"/>
            <a:gd name="connsiteY197" fmla="*/ 50913 h 2340761"/>
            <a:gd name="connsiteX198" fmla="*/ 1773577 w 2967861"/>
            <a:gd name="connsiteY198" fmla="*/ 43462 h 2340761"/>
            <a:gd name="connsiteX199" fmla="*/ 1766436 w 2967861"/>
            <a:gd name="connsiteY199" fmla="*/ 40358 h 2340761"/>
            <a:gd name="connsiteX200" fmla="*/ 1751845 w 2967861"/>
            <a:gd name="connsiteY200" fmla="*/ 36012 h 2340761"/>
            <a:gd name="connsiteX201" fmla="*/ 1752777 w 2967861"/>
            <a:gd name="connsiteY201" fmla="*/ 30734 h 2340761"/>
            <a:gd name="connsiteX202" fmla="*/ 1754950 w 2967861"/>
            <a:gd name="connsiteY202" fmla="*/ 28561 h 2340761"/>
            <a:gd name="connsiteX203" fmla="*/ 1757123 w 2967861"/>
            <a:gd name="connsiteY203" fmla="*/ 25457 h 2340761"/>
            <a:gd name="connsiteX204" fmla="*/ 1760227 w 2967861"/>
            <a:gd name="connsiteY204" fmla="*/ 23283 h 2340761"/>
            <a:gd name="connsiteX205" fmla="*/ 1762401 w 2967861"/>
            <a:gd name="connsiteY205" fmla="*/ 22352 h 2340761"/>
            <a:gd name="connsiteX206" fmla="*/ 1767678 w 2967861"/>
            <a:gd name="connsiteY206" fmla="*/ 20179 h 2340761"/>
            <a:gd name="connsiteX207" fmla="*/ 1766747 w 2967861"/>
            <a:gd name="connsiteY207" fmla="*/ 14901 h 2340761"/>
            <a:gd name="connsiteX208" fmla="*/ 1762711 w 2967861"/>
            <a:gd name="connsiteY208" fmla="*/ 10555 h 2340761"/>
            <a:gd name="connsiteX209" fmla="*/ 1760538 w 2967861"/>
            <a:gd name="connsiteY209" fmla="*/ 7451 h 2340761"/>
            <a:gd name="connsiteX210" fmla="*/ 1759607 w 2967861"/>
            <a:gd name="connsiteY210" fmla="*/ 5278 h 2340761"/>
            <a:gd name="connsiteX211" fmla="*/ 1755571 w 2967861"/>
            <a:gd name="connsiteY211" fmla="*/ 0 h 2340761"/>
            <a:gd name="connsiteX212" fmla="*/ 1735702 w 2967861"/>
            <a:gd name="connsiteY212" fmla="*/ 0 h 2340761"/>
            <a:gd name="connsiteX213" fmla="*/ 1731666 w 2967861"/>
            <a:gd name="connsiteY213" fmla="*/ 18006 h 2340761"/>
            <a:gd name="connsiteX214" fmla="*/ 1721111 w 2967861"/>
            <a:gd name="connsiteY214" fmla="*/ 28561 h 2340761"/>
            <a:gd name="connsiteX215" fmla="*/ 1708693 w 2967861"/>
            <a:gd name="connsiteY215" fmla="*/ 38185 h 2340761"/>
            <a:gd name="connsiteX216" fmla="*/ 1695034 w 2967861"/>
            <a:gd name="connsiteY216" fmla="*/ 45636 h 2340761"/>
            <a:gd name="connsiteX217" fmla="*/ 1679511 w 2967861"/>
            <a:gd name="connsiteY217" fmla="*/ 53086 h 2340761"/>
            <a:gd name="connsiteX218" fmla="*/ 1679511 w 2967861"/>
            <a:gd name="connsiteY218" fmla="*/ 73265 h 2340761"/>
            <a:gd name="connsiteX219" fmla="*/ 1674234 w 2967861"/>
            <a:gd name="connsiteY219" fmla="*/ 73265 h 2340761"/>
            <a:gd name="connsiteX220" fmla="*/ 1668025 w 2967861"/>
            <a:gd name="connsiteY220" fmla="*/ 72334 h 2340761"/>
            <a:gd name="connsiteX221" fmla="*/ 1664921 w 2967861"/>
            <a:gd name="connsiteY221" fmla="*/ 72334 h 2340761"/>
            <a:gd name="connsiteX222" fmla="*/ 1659643 w 2967861"/>
            <a:gd name="connsiteY222" fmla="*/ 70161 h 2340761"/>
            <a:gd name="connsiteX223" fmla="*/ 1653434 w 2967861"/>
            <a:gd name="connsiteY223" fmla="*/ 75438 h 2340761"/>
            <a:gd name="connsiteX224" fmla="*/ 1646294 w 2967861"/>
            <a:gd name="connsiteY224" fmla="*/ 82889 h 2340761"/>
            <a:gd name="connsiteX225" fmla="*/ 1639153 w 2967861"/>
            <a:gd name="connsiteY225" fmla="*/ 88167 h 2340761"/>
            <a:gd name="connsiteX226" fmla="*/ 1632013 w 2967861"/>
            <a:gd name="connsiteY226" fmla="*/ 94376 h 2340761"/>
            <a:gd name="connsiteX227" fmla="*/ 1626736 w 2967861"/>
            <a:gd name="connsiteY227" fmla="*/ 94376 h 2340761"/>
            <a:gd name="connsiteX228" fmla="*/ 1616181 w 2967861"/>
            <a:gd name="connsiteY228" fmla="*/ 94376 h 2340761"/>
            <a:gd name="connsiteX229" fmla="*/ 1601590 w 2967861"/>
            <a:gd name="connsiteY229" fmla="*/ 94376 h 2340761"/>
            <a:gd name="connsiteX230" fmla="*/ 1586999 w 2967861"/>
            <a:gd name="connsiteY230" fmla="*/ 94376 h 2340761"/>
            <a:gd name="connsiteX231" fmla="*/ 1575512 w 2967861"/>
            <a:gd name="connsiteY231" fmla="*/ 94376 h 2340761"/>
            <a:gd name="connsiteX232" fmla="*/ 1572408 w 2967861"/>
            <a:gd name="connsiteY232" fmla="*/ 99653 h 2340761"/>
            <a:gd name="connsiteX233" fmla="*/ 1570235 w 2967861"/>
            <a:gd name="connsiteY233" fmla="*/ 104931 h 2340761"/>
            <a:gd name="connsiteX234" fmla="*/ 1567130 w 2967861"/>
            <a:gd name="connsiteY234" fmla="*/ 110208 h 2340761"/>
            <a:gd name="connsiteX235" fmla="*/ 1564957 w 2967861"/>
            <a:gd name="connsiteY235" fmla="*/ 117659 h 2340761"/>
            <a:gd name="connsiteX236" fmla="*/ 1543226 w 2967861"/>
            <a:gd name="connsiteY236" fmla="*/ 117659 h 2340761"/>
            <a:gd name="connsiteX237" fmla="*/ 1526462 w 2967861"/>
            <a:gd name="connsiteY237" fmla="*/ 123868 h 2340761"/>
            <a:gd name="connsiteX238" fmla="*/ 1511871 w 2967861"/>
            <a:gd name="connsiteY238" fmla="*/ 130077 h 2340761"/>
            <a:gd name="connsiteX239" fmla="*/ 1497280 w 2967861"/>
            <a:gd name="connsiteY239" fmla="*/ 141563 h 2340761"/>
            <a:gd name="connsiteX240" fmla="*/ 1484862 w 2967861"/>
            <a:gd name="connsiteY240" fmla="*/ 152118 h 2340761"/>
            <a:gd name="connsiteX241" fmla="*/ 1468098 w 2967861"/>
            <a:gd name="connsiteY241" fmla="*/ 161742 h 2340761"/>
            <a:gd name="connsiteX242" fmla="*/ 1462821 w 2967861"/>
            <a:gd name="connsiteY242" fmla="*/ 180679 h 2340761"/>
            <a:gd name="connsiteX243" fmla="*/ 1459716 w 2967861"/>
            <a:gd name="connsiteY243" fmla="*/ 198685 h 2340761"/>
            <a:gd name="connsiteX244" fmla="*/ 1455680 w 2967861"/>
            <a:gd name="connsiteY244" fmla="*/ 215760 h 2340761"/>
            <a:gd name="connsiteX245" fmla="*/ 1452576 w 2967861"/>
            <a:gd name="connsiteY245" fmla="*/ 215760 h 2340761"/>
            <a:gd name="connsiteX246" fmla="*/ 1445436 w 2967861"/>
            <a:gd name="connsiteY246" fmla="*/ 198685 h 2340761"/>
            <a:gd name="connsiteX247" fmla="*/ 1419358 w 2967861"/>
            <a:gd name="connsiteY247" fmla="*/ 203963 h 2340761"/>
            <a:gd name="connsiteX248" fmla="*/ 1395454 w 2967861"/>
            <a:gd name="connsiteY248" fmla="*/ 211414 h 2340761"/>
            <a:gd name="connsiteX249" fmla="*/ 1399490 w 2967861"/>
            <a:gd name="connsiteY249" fmla="*/ 233766 h 2340761"/>
            <a:gd name="connsiteX250" fmla="*/ 1404767 w 2967861"/>
            <a:gd name="connsiteY250" fmla="*/ 253945 h 2340761"/>
            <a:gd name="connsiteX251" fmla="*/ 1410045 w 2967861"/>
            <a:gd name="connsiteY251" fmla="*/ 275055 h 2340761"/>
            <a:gd name="connsiteX252" fmla="*/ 1419358 w 2967861"/>
            <a:gd name="connsiteY252" fmla="*/ 290888 h 2340761"/>
            <a:gd name="connsiteX253" fmla="*/ 1431776 w 2967861"/>
            <a:gd name="connsiteY253" fmla="*/ 304547 h 2340761"/>
            <a:gd name="connsiteX254" fmla="*/ 1431776 w 2967861"/>
            <a:gd name="connsiteY254" fmla="*/ 312929 h 2340761"/>
            <a:gd name="connsiteX255" fmla="*/ 1416254 w 2967861"/>
            <a:gd name="connsiteY255" fmla="*/ 302374 h 2340761"/>
            <a:gd name="connsiteX256" fmla="*/ 1399490 w 2967861"/>
            <a:gd name="connsiteY256" fmla="*/ 287473 h 2340761"/>
            <a:gd name="connsiteX257" fmla="*/ 1388934 w 2967861"/>
            <a:gd name="connsiteY257" fmla="*/ 272571 h 2340761"/>
            <a:gd name="connsiteX258" fmla="*/ 1368135 w 2967861"/>
            <a:gd name="connsiteY258" fmla="*/ 272571 h 2340761"/>
            <a:gd name="connsiteX259" fmla="*/ 1352612 w 2967861"/>
            <a:gd name="connsiteY259" fmla="*/ 275676 h 2340761"/>
            <a:gd name="connsiteX260" fmla="*/ 1338953 w 2967861"/>
            <a:gd name="connsiteY260" fmla="*/ 283127 h 2340761"/>
            <a:gd name="connsiteX261" fmla="*/ 1331812 w 2967861"/>
            <a:gd name="connsiteY261" fmla="*/ 274745 h 2340761"/>
            <a:gd name="connsiteX262" fmla="*/ 1328708 w 2967861"/>
            <a:gd name="connsiteY262" fmla="*/ 263258 h 2340761"/>
            <a:gd name="connsiteX263" fmla="*/ 1324672 w 2967861"/>
            <a:gd name="connsiteY263" fmla="*/ 252703 h 2340761"/>
            <a:gd name="connsiteX264" fmla="*/ 1321568 w 2967861"/>
            <a:gd name="connsiteY264" fmla="*/ 250530 h 2340761"/>
            <a:gd name="connsiteX265" fmla="*/ 1321568 w 2967861"/>
            <a:gd name="connsiteY265" fmla="*/ 249909 h 2340761"/>
            <a:gd name="connsiteX266" fmla="*/ 1319394 w 2967861"/>
            <a:gd name="connsiteY266" fmla="*/ 249909 h 2340761"/>
            <a:gd name="connsiteX267" fmla="*/ 1316290 w 2967861"/>
            <a:gd name="connsiteY267" fmla="*/ 249909 h 2340761"/>
            <a:gd name="connsiteX268" fmla="*/ 1312254 w 2967861"/>
            <a:gd name="connsiteY268" fmla="*/ 249909 h 2340761"/>
            <a:gd name="connsiteX269" fmla="*/ 1312254 w 2967861"/>
            <a:gd name="connsiteY269" fmla="*/ 284679 h 2340761"/>
            <a:gd name="connsiteX270" fmla="*/ 1289281 w 2967861"/>
            <a:gd name="connsiteY270" fmla="*/ 305789 h 2340761"/>
            <a:gd name="connsiteX271" fmla="*/ 1294559 w 2967861"/>
            <a:gd name="connsiteY271" fmla="*/ 320691 h 2340761"/>
            <a:gd name="connsiteX272" fmla="*/ 1299837 w 2967861"/>
            <a:gd name="connsiteY272" fmla="*/ 331246 h 2340761"/>
            <a:gd name="connsiteX273" fmla="*/ 1305114 w 2967861"/>
            <a:gd name="connsiteY273" fmla="*/ 343974 h 2340761"/>
            <a:gd name="connsiteX274" fmla="*/ 1309150 w 2967861"/>
            <a:gd name="connsiteY274" fmla="*/ 362911 h 2340761"/>
            <a:gd name="connsiteX275" fmla="*/ 1329018 w 2967861"/>
            <a:gd name="connsiteY275" fmla="*/ 370362 h 2340761"/>
            <a:gd name="connsiteX276" fmla="*/ 1350750 w 2967861"/>
            <a:gd name="connsiteY276" fmla="*/ 378744 h 2340761"/>
            <a:gd name="connsiteX277" fmla="*/ 1368445 w 2967861"/>
            <a:gd name="connsiteY277" fmla="*/ 386195 h 2340761"/>
            <a:gd name="connsiteX278" fmla="*/ 1368445 w 2967861"/>
            <a:gd name="connsiteY278" fmla="*/ 392403 h 2340761"/>
            <a:gd name="connsiteX279" fmla="*/ 1350750 w 2967861"/>
            <a:gd name="connsiteY279" fmla="*/ 386195 h 2340761"/>
            <a:gd name="connsiteX280" fmla="*/ 1332123 w 2967861"/>
            <a:gd name="connsiteY280" fmla="*/ 386195 h 2340761"/>
            <a:gd name="connsiteX281" fmla="*/ 1312254 w 2967861"/>
            <a:gd name="connsiteY281" fmla="*/ 386195 h 2340761"/>
            <a:gd name="connsiteX282" fmla="*/ 1314427 w 2967861"/>
            <a:gd name="connsiteY282" fmla="*/ 401096 h 2340761"/>
            <a:gd name="connsiteX283" fmla="*/ 1316601 w 2967861"/>
            <a:gd name="connsiteY283" fmla="*/ 418170 h 2340761"/>
            <a:gd name="connsiteX284" fmla="*/ 1319705 w 2967861"/>
            <a:gd name="connsiteY284" fmla="*/ 435245 h 2340761"/>
            <a:gd name="connsiteX285" fmla="*/ 1316601 w 2967861"/>
            <a:gd name="connsiteY285" fmla="*/ 453251 h 2340761"/>
            <a:gd name="connsiteX286" fmla="*/ 1310392 w 2967861"/>
            <a:gd name="connsiteY286" fmla="*/ 464737 h 2340761"/>
            <a:gd name="connsiteX287" fmla="*/ 1303251 w 2967861"/>
            <a:gd name="connsiteY287" fmla="*/ 479639 h 2340761"/>
            <a:gd name="connsiteX288" fmla="*/ 1296111 w 2967861"/>
            <a:gd name="connsiteY288" fmla="*/ 492367 h 2340761"/>
            <a:gd name="connsiteX289" fmla="*/ 1293006 w 2967861"/>
            <a:gd name="connsiteY289" fmla="*/ 494540 h 2340761"/>
            <a:gd name="connsiteX290" fmla="*/ 1290833 w 2967861"/>
            <a:gd name="connsiteY290" fmla="*/ 495472 h 2340761"/>
            <a:gd name="connsiteX291" fmla="*/ 1289902 w 2967861"/>
            <a:gd name="connsiteY291" fmla="*/ 497645 h 2340761"/>
            <a:gd name="connsiteX292" fmla="*/ 1269102 w 2967861"/>
            <a:gd name="connsiteY292" fmla="*/ 497645 h 2340761"/>
            <a:gd name="connsiteX293" fmla="*/ 1269102 w 2967861"/>
            <a:gd name="connsiteY293" fmla="*/ 492057 h 2340761"/>
            <a:gd name="connsiteX294" fmla="*/ 1276243 w 2967861"/>
            <a:gd name="connsiteY294" fmla="*/ 489883 h 2340761"/>
            <a:gd name="connsiteX295" fmla="*/ 1282452 w 2967861"/>
            <a:gd name="connsiteY295" fmla="*/ 486779 h 2340761"/>
            <a:gd name="connsiteX296" fmla="*/ 1287729 w 2967861"/>
            <a:gd name="connsiteY296" fmla="*/ 484606 h 2340761"/>
            <a:gd name="connsiteX297" fmla="*/ 1290833 w 2967861"/>
            <a:gd name="connsiteY297" fmla="*/ 480260 h 2340761"/>
            <a:gd name="connsiteX298" fmla="*/ 1296111 w 2967861"/>
            <a:gd name="connsiteY298" fmla="*/ 477155 h 2340761"/>
            <a:gd name="connsiteX299" fmla="*/ 1296111 w 2967861"/>
            <a:gd name="connsiteY299" fmla="*/ 460081 h 2340761"/>
            <a:gd name="connsiteX300" fmla="*/ 1300147 w 2967861"/>
            <a:gd name="connsiteY300" fmla="*/ 447352 h 2340761"/>
            <a:gd name="connsiteX301" fmla="*/ 1305424 w 2967861"/>
            <a:gd name="connsiteY301" fmla="*/ 435866 h 2340761"/>
            <a:gd name="connsiteX302" fmla="*/ 1302320 w 2967861"/>
            <a:gd name="connsiteY302" fmla="*/ 429657 h 2340761"/>
            <a:gd name="connsiteX303" fmla="*/ 1300147 w 2967861"/>
            <a:gd name="connsiteY303" fmla="*/ 423448 h 2340761"/>
            <a:gd name="connsiteX304" fmla="*/ 1296111 w 2967861"/>
            <a:gd name="connsiteY304" fmla="*/ 420344 h 2340761"/>
            <a:gd name="connsiteX305" fmla="*/ 1293006 w 2967861"/>
            <a:gd name="connsiteY305" fmla="*/ 415997 h 2340761"/>
            <a:gd name="connsiteX306" fmla="*/ 1290833 w 2967861"/>
            <a:gd name="connsiteY306" fmla="*/ 412893 h 2340761"/>
            <a:gd name="connsiteX307" fmla="*/ 1289902 w 2967861"/>
            <a:gd name="connsiteY307" fmla="*/ 407615 h 2340761"/>
            <a:gd name="connsiteX308" fmla="*/ 1289902 w 2967861"/>
            <a:gd name="connsiteY308" fmla="*/ 400165 h 2340761"/>
            <a:gd name="connsiteX309" fmla="*/ 1293006 w 2967861"/>
            <a:gd name="connsiteY309" fmla="*/ 390541 h 2340761"/>
            <a:gd name="connsiteX310" fmla="*/ 1296111 w 2967861"/>
            <a:gd name="connsiteY310" fmla="*/ 379054 h 2340761"/>
            <a:gd name="connsiteX311" fmla="*/ 1296111 w 2967861"/>
            <a:gd name="connsiteY311" fmla="*/ 366326 h 2340761"/>
            <a:gd name="connsiteX312" fmla="*/ 1293006 w 2967861"/>
            <a:gd name="connsiteY312" fmla="*/ 355771 h 2340761"/>
            <a:gd name="connsiteX313" fmla="*/ 1289902 w 2967861"/>
            <a:gd name="connsiteY313" fmla="*/ 340870 h 2340761"/>
            <a:gd name="connsiteX314" fmla="*/ 1283693 w 2967861"/>
            <a:gd name="connsiteY314" fmla="*/ 328141 h 2340761"/>
            <a:gd name="connsiteX315" fmla="*/ 1280589 w 2967861"/>
            <a:gd name="connsiteY315" fmla="*/ 318517 h 2340761"/>
            <a:gd name="connsiteX316" fmla="*/ 1282762 w 2967861"/>
            <a:gd name="connsiteY316" fmla="*/ 311067 h 2340761"/>
            <a:gd name="connsiteX317" fmla="*/ 1283693 w 2967861"/>
            <a:gd name="connsiteY317" fmla="*/ 299580 h 2340761"/>
            <a:gd name="connsiteX318" fmla="*/ 1287729 w 2967861"/>
            <a:gd name="connsiteY318" fmla="*/ 286852 h 2340761"/>
            <a:gd name="connsiteX319" fmla="*/ 1290833 w 2967861"/>
            <a:gd name="connsiteY319" fmla="*/ 271951 h 2340761"/>
            <a:gd name="connsiteX320" fmla="*/ 1293006 w 2967861"/>
            <a:gd name="connsiteY320" fmla="*/ 257049 h 2340761"/>
            <a:gd name="connsiteX321" fmla="*/ 1285866 w 2967861"/>
            <a:gd name="connsiteY321" fmla="*/ 249598 h 2340761"/>
            <a:gd name="connsiteX322" fmla="*/ 1280589 w 2967861"/>
            <a:gd name="connsiteY322" fmla="*/ 239975 h 2340761"/>
            <a:gd name="connsiteX323" fmla="*/ 1260720 w 2967861"/>
            <a:gd name="connsiteY323" fmla="*/ 239043 h 2340761"/>
            <a:gd name="connsiteX324" fmla="*/ 1243956 w 2967861"/>
            <a:gd name="connsiteY324" fmla="*/ 239975 h 2340761"/>
            <a:gd name="connsiteX325" fmla="*/ 1234643 w 2967861"/>
            <a:gd name="connsiteY325" fmla="*/ 246184 h 2340761"/>
            <a:gd name="connsiteX326" fmla="*/ 1227502 w 2967861"/>
            <a:gd name="connsiteY326" fmla="*/ 254566 h 2340761"/>
            <a:gd name="connsiteX327" fmla="*/ 1222225 w 2967861"/>
            <a:gd name="connsiteY327" fmla="*/ 266052 h 2340761"/>
            <a:gd name="connsiteX328" fmla="*/ 1218189 w 2967861"/>
            <a:gd name="connsiteY328" fmla="*/ 276607 h 2340761"/>
            <a:gd name="connsiteX329" fmla="*/ 1215085 w 2967861"/>
            <a:gd name="connsiteY329" fmla="*/ 290267 h 2340761"/>
            <a:gd name="connsiteX330" fmla="*/ 1211049 w 2967861"/>
            <a:gd name="connsiteY330" fmla="*/ 300822 h 2340761"/>
            <a:gd name="connsiteX331" fmla="*/ 1203909 w 2967861"/>
            <a:gd name="connsiteY331" fmla="*/ 310446 h 2340761"/>
            <a:gd name="connsiteX332" fmla="*/ 1193353 w 2967861"/>
            <a:gd name="connsiteY332" fmla="*/ 317896 h 2340761"/>
            <a:gd name="connsiteX333" fmla="*/ 1196458 w 2967861"/>
            <a:gd name="connsiteY333" fmla="*/ 338075 h 2340761"/>
            <a:gd name="connsiteX334" fmla="*/ 1198631 w 2967861"/>
            <a:gd name="connsiteY334" fmla="*/ 352977 h 2340761"/>
            <a:gd name="connsiteX335" fmla="*/ 1202667 w 2967861"/>
            <a:gd name="connsiteY335" fmla="*/ 370051 h 2340761"/>
            <a:gd name="connsiteX336" fmla="*/ 1200494 w 2967861"/>
            <a:gd name="connsiteY336" fmla="*/ 392403 h 2340761"/>
            <a:gd name="connsiteX337" fmla="*/ 1217258 w 2967861"/>
            <a:gd name="connsiteY337" fmla="*/ 392403 h 2340761"/>
            <a:gd name="connsiteX338" fmla="*/ 1218189 w 2967861"/>
            <a:gd name="connsiteY338" fmla="*/ 399854 h 2340761"/>
            <a:gd name="connsiteX339" fmla="*/ 1222225 w 2967861"/>
            <a:gd name="connsiteY339" fmla="*/ 405132 h 2340761"/>
            <a:gd name="connsiteX340" fmla="*/ 1224398 w 2967861"/>
            <a:gd name="connsiteY340" fmla="*/ 410409 h 2340761"/>
            <a:gd name="connsiteX341" fmla="*/ 1227502 w 2967861"/>
            <a:gd name="connsiteY341" fmla="*/ 414756 h 2340761"/>
            <a:gd name="connsiteX342" fmla="*/ 1232780 w 2967861"/>
            <a:gd name="connsiteY342" fmla="*/ 420033 h 2340761"/>
            <a:gd name="connsiteX343" fmla="*/ 1231849 w 2967861"/>
            <a:gd name="connsiteY343" fmla="*/ 423138 h 2340761"/>
            <a:gd name="connsiteX344" fmla="*/ 1231849 w 2967861"/>
            <a:gd name="connsiteY344" fmla="*/ 425311 h 2340761"/>
            <a:gd name="connsiteX345" fmla="*/ 1229676 w 2967861"/>
            <a:gd name="connsiteY345" fmla="*/ 427484 h 2340761"/>
            <a:gd name="connsiteX346" fmla="*/ 1220362 w 2967861"/>
            <a:gd name="connsiteY346" fmla="*/ 423138 h 2340761"/>
            <a:gd name="connsiteX347" fmla="*/ 1205771 w 2967861"/>
            <a:gd name="connsiteY347" fmla="*/ 415687 h 2340761"/>
            <a:gd name="connsiteX348" fmla="*/ 1190249 w 2967861"/>
            <a:gd name="connsiteY348" fmla="*/ 402959 h 2340761"/>
            <a:gd name="connsiteX349" fmla="*/ 1171622 w 2967861"/>
            <a:gd name="connsiteY349" fmla="*/ 390230 h 2340761"/>
            <a:gd name="connsiteX350" fmla="*/ 1159204 w 2967861"/>
            <a:gd name="connsiteY350" fmla="*/ 377502 h 2340761"/>
            <a:gd name="connsiteX351" fmla="*/ 1149891 w 2967861"/>
            <a:gd name="connsiteY351" fmla="*/ 366016 h 2340761"/>
            <a:gd name="connsiteX352" fmla="*/ 1142751 w 2967861"/>
            <a:gd name="connsiteY352" fmla="*/ 366016 h 2340761"/>
            <a:gd name="connsiteX353" fmla="*/ 1135611 w 2967861"/>
            <a:gd name="connsiteY353" fmla="*/ 366016 h 2340761"/>
            <a:gd name="connsiteX354" fmla="*/ 1130333 w 2967861"/>
            <a:gd name="connsiteY354" fmla="*/ 363842 h 2340761"/>
            <a:gd name="connsiteX355" fmla="*/ 1126297 w 2967861"/>
            <a:gd name="connsiteY355" fmla="*/ 362911 h 2340761"/>
            <a:gd name="connsiteX356" fmla="*/ 1119157 w 2967861"/>
            <a:gd name="connsiteY356" fmla="*/ 366016 h 2340761"/>
            <a:gd name="connsiteX357" fmla="*/ 1116052 w 2967861"/>
            <a:gd name="connsiteY357" fmla="*/ 368189 h 2340761"/>
            <a:gd name="connsiteX358" fmla="*/ 1112017 w 2967861"/>
            <a:gd name="connsiteY358" fmla="*/ 371293 h 2340761"/>
            <a:gd name="connsiteX359" fmla="*/ 1106739 w 2967861"/>
            <a:gd name="connsiteY359" fmla="*/ 375639 h 2340761"/>
            <a:gd name="connsiteX360" fmla="*/ 1106739 w 2967861"/>
            <a:gd name="connsiteY360" fmla="*/ 383090 h 2340761"/>
            <a:gd name="connsiteX361" fmla="*/ 1106739 w 2967861"/>
            <a:gd name="connsiteY361" fmla="*/ 388368 h 2340761"/>
            <a:gd name="connsiteX362" fmla="*/ 1108912 w 2967861"/>
            <a:gd name="connsiteY362" fmla="*/ 392714 h 2340761"/>
            <a:gd name="connsiteX363" fmla="*/ 1111085 w 2967861"/>
            <a:gd name="connsiteY363" fmla="*/ 395818 h 2340761"/>
            <a:gd name="connsiteX364" fmla="*/ 1114190 w 2967861"/>
            <a:gd name="connsiteY364" fmla="*/ 400165 h 2340761"/>
            <a:gd name="connsiteX365" fmla="*/ 1114190 w 2967861"/>
            <a:gd name="connsiteY365" fmla="*/ 405442 h 2340761"/>
            <a:gd name="connsiteX366" fmla="*/ 1112017 w 2967861"/>
            <a:gd name="connsiteY366" fmla="*/ 410720 h 2340761"/>
            <a:gd name="connsiteX367" fmla="*/ 1112017 w 2967861"/>
            <a:gd name="connsiteY367" fmla="*/ 415066 h 2340761"/>
            <a:gd name="connsiteX368" fmla="*/ 1111085 w 2967861"/>
            <a:gd name="connsiteY368" fmla="*/ 415997 h 2340761"/>
            <a:gd name="connsiteX369" fmla="*/ 1108912 w 2967861"/>
            <a:gd name="connsiteY369" fmla="*/ 420344 h 2340761"/>
            <a:gd name="connsiteX370" fmla="*/ 1106739 w 2967861"/>
            <a:gd name="connsiteY370" fmla="*/ 423448 h 2340761"/>
            <a:gd name="connsiteX371" fmla="*/ 1099599 w 2967861"/>
            <a:gd name="connsiteY371" fmla="*/ 422517 h 2340761"/>
            <a:gd name="connsiteX372" fmla="*/ 1096495 w 2967861"/>
            <a:gd name="connsiteY372" fmla="*/ 422517 h 2340761"/>
            <a:gd name="connsiteX373" fmla="*/ 1094321 w 2967861"/>
            <a:gd name="connsiteY373" fmla="*/ 420344 h 2340761"/>
            <a:gd name="connsiteX374" fmla="*/ 1092148 w 2967861"/>
            <a:gd name="connsiteY374" fmla="*/ 418170 h 2340761"/>
            <a:gd name="connsiteX375" fmla="*/ 1089044 w 2967861"/>
            <a:gd name="connsiteY375" fmla="*/ 415066 h 2340761"/>
            <a:gd name="connsiteX376" fmla="*/ 1086871 w 2967861"/>
            <a:gd name="connsiteY376" fmla="*/ 412893 h 2340761"/>
            <a:gd name="connsiteX377" fmla="*/ 1083766 w 2967861"/>
            <a:gd name="connsiteY377" fmla="*/ 412893 h 2340761"/>
            <a:gd name="connsiteX378" fmla="*/ 1072280 w 2967861"/>
            <a:gd name="connsiteY378" fmla="*/ 415997 h 2340761"/>
            <a:gd name="connsiteX379" fmla="*/ 1061724 w 2967861"/>
            <a:gd name="connsiteY379" fmla="*/ 420344 h 2340761"/>
            <a:gd name="connsiteX380" fmla="*/ 1048065 w 2967861"/>
            <a:gd name="connsiteY380" fmla="*/ 425621 h 2340761"/>
            <a:gd name="connsiteX381" fmla="*/ 1035647 w 2967861"/>
            <a:gd name="connsiteY381" fmla="*/ 430899 h 2340761"/>
            <a:gd name="connsiteX382" fmla="*/ 1030369 w 2967861"/>
            <a:gd name="connsiteY382" fmla="*/ 436176 h 2340761"/>
            <a:gd name="connsiteX383" fmla="*/ 1021056 w 2967861"/>
            <a:gd name="connsiteY383" fmla="*/ 436176 h 2340761"/>
            <a:gd name="connsiteX384" fmla="*/ 1028196 w 2967861"/>
            <a:gd name="connsiteY384" fmla="*/ 425621 h 2340761"/>
            <a:gd name="connsiteX385" fmla="*/ 1035336 w 2967861"/>
            <a:gd name="connsiteY385" fmla="*/ 420344 h 2340761"/>
            <a:gd name="connsiteX386" fmla="*/ 1044650 w 2967861"/>
            <a:gd name="connsiteY386" fmla="*/ 415066 h 2340761"/>
            <a:gd name="connsiteX387" fmla="*/ 1053963 w 2967861"/>
            <a:gd name="connsiteY387" fmla="*/ 407615 h 2340761"/>
            <a:gd name="connsiteX388" fmla="*/ 1040304 w 2967861"/>
            <a:gd name="connsiteY388" fmla="*/ 403269 h 2340761"/>
            <a:gd name="connsiteX389" fmla="*/ 1025713 w 2967861"/>
            <a:gd name="connsiteY389" fmla="*/ 400165 h 2340761"/>
            <a:gd name="connsiteX390" fmla="*/ 1010190 w 2967861"/>
            <a:gd name="connsiteY390" fmla="*/ 400165 h 2340761"/>
            <a:gd name="connsiteX391" fmla="*/ 1008017 w 2967861"/>
            <a:gd name="connsiteY391" fmla="*/ 407615 h 2340761"/>
            <a:gd name="connsiteX392" fmla="*/ 1008017 w 2967861"/>
            <a:gd name="connsiteY392" fmla="*/ 412893 h 2340761"/>
            <a:gd name="connsiteX393" fmla="*/ 1005844 w 2967861"/>
            <a:gd name="connsiteY393" fmla="*/ 415997 h 2340761"/>
            <a:gd name="connsiteX394" fmla="*/ 1003671 w 2967861"/>
            <a:gd name="connsiteY394" fmla="*/ 420344 h 2340761"/>
            <a:gd name="connsiteX395" fmla="*/ 1000567 w 2967861"/>
            <a:gd name="connsiteY395" fmla="*/ 423448 h 2340761"/>
            <a:gd name="connsiteX396" fmla="*/ 1000567 w 2967861"/>
            <a:gd name="connsiteY396" fmla="*/ 427794 h 2340761"/>
            <a:gd name="connsiteX397" fmla="*/ 996531 w 2967861"/>
            <a:gd name="connsiteY397" fmla="*/ 425621 h 2340761"/>
            <a:gd name="connsiteX398" fmla="*/ 995600 w 2967861"/>
            <a:gd name="connsiteY398" fmla="*/ 422517 h 2340761"/>
            <a:gd name="connsiteX399" fmla="*/ 993426 w 2967861"/>
            <a:gd name="connsiteY399" fmla="*/ 420344 h 2340761"/>
            <a:gd name="connsiteX400" fmla="*/ 991253 w 2967861"/>
            <a:gd name="connsiteY400" fmla="*/ 415997 h 2340761"/>
            <a:gd name="connsiteX401" fmla="*/ 990322 w 2967861"/>
            <a:gd name="connsiteY401" fmla="*/ 412893 h 2340761"/>
            <a:gd name="connsiteX402" fmla="*/ 986286 w 2967861"/>
            <a:gd name="connsiteY402" fmla="*/ 410720 h 2340761"/>
            <a:gd name="connsiteX403" fmla="*/ 983182 w 2967861"/>
            <a:gd name="connsiteY403" fmla="*/ 408547 h 2340761"/>
            <a:gd name="connsiteX404" fmla="*/ 981009 w 2967861"/>
            <a:gd name="connsiteY404" fmla="*/ 410720 h 2340761"/>
            <a:gd name="connsiteX405" fmla="*/ 975731 w 2967861"/>
            <a:gd name="connsiteY405" fmla="*/ 410720 h 2340761"/>
            <a:gd name="connsiteX406" fmla="*/ 969522 w 2967861"/>
            <a:gd name="connsiteY406" fmla="*/ 412893 h 2340761"/>
            <a:gd name="connsiteX407" fmla="*/ 957104 w 2967861"/>
            <a:gd name="connsiteY407" fmla="*/ 429967 h 2340761"/>
            <a:gd name="connsiteX408" fmla="*/ 942513 w 2967861"/>
            <a:gd name="connsiteY408" fmla="*/ 443627 h 2340761"/>
            <a:gd name="connsiteX409" fmla="*/ 930095 w 2967861"/>
            <a:gd name="connsiteY409" fmla="*/ 460702 h 2340761"/>
            <a:gd name="connsiteX410" fmla="*/ 932269 w 2967861"/>
            <a:gd name="connsiteY410" fmla="*/ 465979 h 2340761"/>
            <a:gd name="connsiteX411" fmla="*/ 932269 w 2967861"/>
            <a:gd name="connsiteY411" fmla="*/ 470325 h 2340761"/>
            <a:gd name="connsiteX412" fmla="*/ 932269 w 2967861"/>
            <a:gd name="connsiteY412" fmla="*/ 475603 h 2340761"/>
            <a:gd name="connsiteX413" fmla="*/ 932269 w 2967861"/>
            <a:gd name="connsiteY413" fmla="*/ 479949 h 2340761"/>
            <a:gd name="connsiteX414" fmla="*/ 930095 w 2967861"/>
            <a:gd name="connsiteY414" fmla="*/ 485227 h 2340761"/>
            <a:gd name="connsiteX415" fmla="*/ 926060 w 2967861"/>
            <a:gd name="connsiteY415" fmla="*/ 487400 h 2340761"/>
            <a:gd name="connsiteX416" fmla="*/ 925128 w 2967861"/>
            <a:gd name="connsiteY416" fmla="*/ 487400 h 2340761"/>
            <a:gd name="connsiteX417" fmla="*/ 922955 w 2967861"/>
            <a:gd name="connsiteY417" fmla="*/ 488331 h 2340761"/>
            <a:gd name="connsiteX418" fmla="*/ 920782 w 2967861"/>
            <a:gd name="connsiteY418" fmla="*/ 488331 h 2340761"/>
            <a:gd name="connsiteX419" fmla="*/ 915504 w 2967861"/>
            <a:gd name="connsiteY419" fmla="*/ 488331 h 2340761"/>
            <a:gd name="connsiteX420" fmla="*/ 911469 w 2967861"/>
            <a:gd name="connsiteY420" fmla="*/ 487400 h 2340761"/>
            <a:gd name="connsiteX421" fmla="*/ 908364 w 2967861"/>
            <a:gd name="connsiteY421" fmla="*/ 485227 h 2340761"/>
            <a:gd name="connsiteX422" fmla="*/ 906191 w 2967861"/>
            <a:gd name="connsiteY422" fmla="*/ 483054 h 2340761"/>
            <a:gd name="connsiteX423" fmla="*/ 900914 w 2967861"/>
            <a:gd name="connsiteY423" fmla="*/ 480881 h 2340761"/>
            <a:gd name="connsiteX424" fmla="*/ 900914 w 2967861"/>
            <a:gd name="connsiteY424" fmla="*/ 460702 h 2340761"/>
            <a:gd name="connsiteX425" fmla="*/ 908054 w 2967861"/>
            <a:gd name="connsiteY425" fmla="*/ 460702 h 2340761"/>
            <a:gd name="connsiteX426" fmla="*/ 911158 w 2967861"/>
            <a:gd name="connsiteY426" fmla="*/ 458528 h 2340761"/>
            <a:gd name="connsiteX427" fmla="*/ 913331 w 2967861"/>
            <a:gd name="connsiteY427" fmla="*/ 458528 h 2340761"/>
            <a:gd name="connsiteX428" fmla="*/ 917367 w 2967861"/>
            <a:gd name="connsiteY428" fmla="*/ 457597 h 2340761"/>
            <a:gd name="connsiteX429" fmla="*/ 917367 w 2967861"/>
            <a:gd name="connsiteY429" fmla="*/ 447973 h 2340761"/>
            <a:gd name="connsiteX430" fmla="*/ 911158 w 2967861"/>
            <a:gd name="connsiteY430" fmla="*/ 438349 h 2340761"/>
            <a:gd name="connsiteX431" fmla="*/ 904018 w 2967861"/>
            <a:gd name="connsiteY431" fmla="*/ 427794 h 2340761"/>
            <a:gd name="connsiteX432" fmla="*/ 896878 w 2967861"/>
            <a:gd name="connsiteY432" fmla="*/ 420344 h 2340761"/>
            <a:gd name="connsiteX433" fmla="*/ 866765 w 2967861"/>
            <a:gd name="connsiteY433" fmla="*/ 420344 h 2340761"/>
            <a:gd name="connsiteX434" fmla="*/ 873905 w 2967861"/>
            <a:gd name="connsiteY434" fmla="*/ 464737 h 2340761"/>
            <a:gd name="connsiteX435" fmla="*/ 877009 w 2967861"/>
            <a:gd name="connsiteY435" fmla="*/ 504785 h 2340761"/>
            <a:gd name="connsiteX436" fmla="*/ 869869 w 2967861"/>
            <a:gd name="connsiteY436" fmla="*/ 502612 h 2340761"/>
            <a:gd name="connsiteX437" fmla="*/ 862729 w 2967861"/>
            <a:gd name="connsiteY437" fmla="*/ 501680 h 2340761"/>
            <a:gd name="connsiteX438" fmla="*/ 855588 w 2967861"/>
            <a:gd name="connsiteY438" fmla="*/ 499507 h 2340761"/>
            <a:gd name="connsiteX439" fmla="*/ 850311 w 2967861"/>
            <a:gd name="connsiteY439" fmla="*/ 497334 h 2340761"/>
            <a:gd name="connsiteX440" fmla="*/ 840997 w 2967861"/>
            <a:gd name="connsiteY440" fmla="*/ 510062 h 2340761"/>
            <a:gd name="connsiteX441" fmla="*/ 830442 w 2967861"/>
            <a:gd name="connsiteY441" fmla="*/ 521549 h 2340761"/>
            <a:gd name="connsiteX442" fmla="*/ 813678 w 2967861"/>
            <a:gd name="connsiteY442" fmla="*/ 529000 h 2340761"/>
            <a:gd name="connsiteX443" fmla="*/ 815851 w 2967861"/>
            <a:gd name="connsiteY443" fmla="*/ 534277 h 2340761"/>
            <a:gd name="connsiteX444" fmla="*/ 815851 w 2967861"/>
            <a:gd name="connsiteY444" fmla="*/ 537382 h 2340761"/>
            <a:gd name="connsiteX445" fmla="*/ 815851 w 2967861"/>
            <a:gd name="connsiteY445" fmla="*/ 539555 h 2340761"/>
            <a:gd name="connsiteX446" fmla="*/ 818025 w 2967861"/>
            <a:gd name="connsiteY446" fmla="*/ 541728 h 2340761"/>
            <a:gd name="connsiteX447" fmla="*/ 818956 w 2967861"/>
            <a:gd name="connsiteY447" fmla="*/ 543901 h 2340761"/>
            <a:gd name="connsiteX448" fmla="*/ 821129 w 2967861"/>
            <a:gd name="connsiteY448" fmla="*/ 544832 h 2340761"/>
            <a:gd name="connsiteX449" fmla="*/ 821129 w 2967861"/>
            <a:gd name="connsiteY449" fmla="*/ 551041 h 2340761"/>
            <a:gd name="connsiteX450" fmla="*/ 818956 w 2967861"/>
            <a:gd name="connsiteY450" fmla="*/ 556319 h 2340761"/>
            <a:gd name="connsiteX451" fmla="*/ 818025 w 2967861"/>
            <a:gd name="connsiteY451" fmla="*/ 558492 h 2340761"/>
            <a:gd name="connsiteX452" fmla="*/ 815851 w 2967861"/>
            <a:gd name="connsiteY452" fmla="*/ 561596 h 2340761"/>
            <a:gd name="connsiteX453" fmla="*/ 813678 w 2967861"/>
            <a:gd name="connsiteY453" fmla="*/ 565943 h 2340761"/>
            <a:gd name="connsiteX454" fmla="*/ 799087 w 2967861"/>
            <a:gd name="connsiteY454" fmla="*/ 559734 h 2340761"/>
            <a:gd name="connsiteX455" fmla="*/ 786669 w 2967861"/>
            <a:gd name="connsiteY455" fmla="*/ 552283 h 2340761"/>
            <a:gd name="connsiteX456" fmla="*/ 774252 w 2967861"/>
            <a:gd name="connsiteY456" fmla="*/ 544832 h 2340761"/>
            <a:gd name="connsiteX457" fmla="*/ 774252 w 2967861"/>
            <a:gd name="connsiteY457" fmla="*/ 549179 h 2340761"/>
            <a:gd name="connsiteX458" fmla="*/ 767732 w 2967861"/>
            <a:gd name="connsiteY458" fmla="*/ 549179 h 2340761"/>
            <a:gd name="connsiteX459" fmla="*/ 767732 w 2967861"/>
            <a:gd name="connsiteY459" fmla="*/ 559734 h 2340761"/>
            <a:gd name="connsiteX460" fmla="*/ 769906 w 2967861"/>
            <a:gd name="connsiteY460" fmla="*/ 569358 h 2340761"/>
            <a:gd name="connsiteX461" fmla="*/ 772079 w 2967861"/>
            <a:gd name="connsiteY461" fmla="*/ 582086 h 2340761"/>
            <a:gd name="connsiteX462" fmla="*/ 764938 w 2967861"/>
            <a:gd name="connsiteY462" fmla="*/ 581155 h 2340761"/>
            <a:gd name="connsiteX463" fmla="*/ 760903 w 2967861"/>
            <a:gd name="connsiteY463" fmla="*/ 576808 h 2340761"/>
            <a:gd name="connsiteX464" fmla="*/ 755625 w 2967861"/>
            <a:gd name="connsiteY464" fmla="*/ 574635 h 2340761"/>
            <a:gd name="connsiteX465" fmla="*/ 752520 w 2967861"/>
            <a:gd name="connsiteY465" fmla="*/ 569358 h 2340761"/>
            <a:gd name="connsiteX466" fmla="*/ 748485 w 2967861"/>
            <a:gd name="connsiteY466" fmla="*/ 559734 h 2340761"/>
            <a:gd name="connsiteX467" fmla="*/ 745380 w 2967861"/>
            <a:gd name="connsiteY467" fmla="*/ 544832 h 2340761"/>
            <a:gd name="connsiteX468" fmla="*/ 743207 w 2967861"/>
            <a:gd name="connsiteY468" fmla="*/ 526827 h 2340761"/>
            <a:gd name="connsiteX469" fmla="*/ 741034 w 2967861"/>
            <a:gd name="connsiteY469" fmla="*/ 509752 h 2340761"/>
            <a:gd name="connsiteX470" fmla="*/ 738861 w 2967861"/>
            <a:gd name="connsiteY470" fmla="*/ 497024 h 2340761"/>
            <a:gd name="connsiteX471" fmla="*/ 753452 w 2967861"/>
            <a:gd name="connsiteY471" fmla="*/ 502301 h 2340761"/>
            <a:gd name="connsiteX472" fmla="*/ 768043 w 2967861"/>
            <a:gd name="connsiteY472" fmla="*/ 509752 h 2340761"/>
            <a:gd name="connsiteX473" fmla="*/ 784807 w 2967861"/>
            <a:gd name="connsiteY473" fmla="*/ 517203 h 2340761"/>
            <a:gd name="connsiteX474" fmla="*/ 802502 w 2967861"/>
            <a:gd name="connsiteY474" fmla="*/ 517203 h 2340761"/>
            <a:gd name="connsiteX475" fmla="*/ 819266 w 2967861"/>
            <a:gd name="connsiteY475" fmla="*/ 508821 h 2340761"/>
            <a:gd name="connsiteX476" fmla="*/ 831684 w 2967861"/>
            <a:gd name="connsiteY476" fmla="*/ 495161 h 2340761"/>
            <a:gd name="connsiteX477" fmla="*/ 833857 w 2967861"/>
            <a:gd name="connsiteY477" fmla="*/ 479328 h 2340761"/>
            <a:gd name="connsiteX478" fmla="*/ 830753 w 2967861"/>
            <a:gd name="connsiteY478" fmla="*/ 462254 h 2340761"/>
            <a:gd name="connsiteX479" fmla="*/ 819266 w 2967861"/>
            <a:gd name="connsiteY479" fmla="*/ 445179 h 2340761"/>
            <a:gd name="connsiteX480" fmla="*/ 806848 w 2967861"/>
            <a:gd name="connsiteY480" fmla="*/ 429347 h 2340761"/>
            <a:gd name="connsiteX481" fmla="*/ 792258 w 2967861"/>
            <a:gd name="connsiteY481" fmla="*/ 414445 h 2340761"/>
            <a:gd name="connsiteX482" fmla="*/ 777667 w 2967861"/>
            <a:gd name="connsiteY482" fmla="*/ 402959 h 2340761"/>
            <a:gd name="connsiteX483" fmla="*/ 765249 w 2967861"/>
            <a:gd name="connsiteY483" fmla="*/ 395508 h 2340761"/>
            <a:gd name="connsiteX484" fmla="*/ 732031 w 2967861"/>
            <a:gd name="connsiteY484" fmla="*/ 392403 h 2340761"/>
            <a:gd name="connsiteX485" fmla="*/ 726753 w 2967861"/>
            <a:gd name="connsiteY485" fmla="*/ 386195 h 2340761"/>
            <a:gd name="connsiteX486" fmla="*/ 721476 w 2967861"/>
            <a:gd name="connsiteY486" fmla="*/ 380917 h 2340761"/>
            <a:gd name="connsiteX487" fmla="*/ 719303 w 2967861"/>
            <a:gd name="connsiteY487" fmla="*/ 375639 h 2340761"/>
            <a:gd name="connsiteX488" fmla="*/ 717130 w 2967861"/>
            <a:gd name="connsiteY488" fmla="*/ 371293 h 2340761"/>
            <a:gd name="connsiteX489" fmla="*/ 711852 w 2967861"/>
            <a:gd name="connsiteY489" fmla="*/ 371293 h 2340761"/>
            <a:gd name="connsiteX490" fmla="*/ 704712 w 2967861"/>
            <a:gd name="connsiteY490" fmla="*/ 373466 h 2340761"/>
            <a:gd name="connsiteX491" fmla="*/ 692294 w 2967861"/>
            <a:gd name="connsiteY491" fmla="*/ 378744 h 2340761"/>
            <a:gd name="connsiteX492" fmla="*/ 690121 w 2967861"/>
            <a:gd name="connsiteY492" fmla="*/ 375639 h 2340761"/>
            <a:gd name="connsiteX493" fmla="*/ 689190 w 2967861"/>
            <a:gd name="connsiteY493" fmla="*/ 373466 h 2340761"/>
            <a:gd name="connsiteX494" fmla="*/ 687016 w 2967861"/>
            <a:gd name="connsiteY494" fmla="*/ 373466 h 2340761"/>
            <a:gd name="connsiteX495" fmla="*/ 684843 w 2967861"/>
            <a:gd name="connsiteY495" fmla="*/ 370362 h 2340761"/>
            <a:gd name="connsiteX496" fmla="*/ 684843 w 2967861"/>
            <a:gd name="connsiteY496" fmla="*/ 366016 h 2340761"/>
            <a:gd name="connsiteX497" fmla="*/ 687016 w 2967861"/>
            <a:gd name="connsiteY497" fmla="*/ 363842 h 2340761"/>
            <a:gd name="connsiteX498" fmla="*/ 687016 w 2967861"/>
            <a:gd name="connsiteY498" fmla="*/ 362911 h 2340761"/>
            <a:gd name="connsiteX499" fmla="*/ 689190 w 2967861"/>
            <a:gd name="connsiteY499" fmla="*/ 362911 h 2340761"/>
            <a:gd name="connsiteX500" fmla="*/ 690121 w 2967861"/>
            <a:gd name="connsiteY500" fmla="*/ 360738 h 2340761"/>
            <a:gd name="connsiteX501" fmla="*/ 692294 w 2967861"/>
            <a:gd name="connsiteY501" fmla="*/ 358565 h 2340761"/>
            <a:gd name="connsiteX502" fmla="*/ 689190 w 2967861"/>
            <a:gd name="connsiteY502" fmla="*/ 343664 h 2340761"/>
            <a:gd name="connsiteX503" fmla="*/ 682981 w 2967861"/>
            <a:gd name="connsiteY503" fmla="*/ 336213 h 2340761"/>
            <a:gd name="connsiteX504" fmla="*/ 675840 w 2967861"/>
            <a:gd name="connsiteY504" fmla="*/ 334040 h 2340761"/>
            <a:gd name="connsiteX505" fmla="*/ 668700 w 2967861"/>
            <a:gd name="connsiteY505" fmla="*/ 333108 h 2340761"/>
            <a:gd name="connsiteX506" fmla="*/ 660318 w 2967861"/>
            <a:gd name="connsiteY506" fmla="*/ 328762 h 2340761"/>
            <a:gd name="connsiteX507" fmla="*/ 653178 w 2967861"/>
            <a:gd name="connsiteY507" fmla="*/ 321311 h 2340761"/>
            <a:gd name="connsiteX508" fmla="*/ 636414 w 2967861"/>
            <a:gd name="connsiteY508" fmla="*/ 323485 h 2340761"/>
            <a:gd name="connsiteX509" fmla="*/ 619650 w 2967861"/>
            <a:gd name="connsiteY509" fmla="*/ 327831 h 2340761"/>
            <a:gd name="connsiteX510" fmla="*/ 607232 w 2967861"/>
            <a:gd name="connsiteY510" fmla="*/ 330935 h 2340761"/>
            <a:gd name="connsiteX511" fmla="*/ 595745 w 2967861"/>
            <a:gd name="connsiteY511" fmla="*/ 340559 h 2340761"/>
            <a:gd name="connsiteX512" fmla="*/ 589536 w 2967861"/>
            <a:gd name="connsiteY512" fmla="*/ 355460 h 2340761"/>
            <a:gd name="connsiteX513" fmla="*/ 583328 w 2967861"/>
            <a:gd name="connsiteY513" fmla="*/ 351114 h 2340761"/>
            <a:gd name="connsiteX514" fmla="*/ 581465 w 2967861"/>
            <a:gd name="connsiteY514" fmla="*/ 351114 h 2340761"/>
            <a:gd name="connsiteX515" fmla="*/ 579292 w 2967861"/>
            <a:gd name="connsiteY515" fmla="*/ 348941 h 2340761"/>
            <a:gd name="connsiteX516" fmla="*/ 577119 w 2967861"/>
            <a:gd name="connsiteY516" fmla="*/ 348941 h 2340761"/>
            <a:gd name="connsiteX517" fmla="*/ 574014 w 2967861"/>
            <a:gd name="connsiteY517" fmla="*/ 348941 h 2340761"/>
            <a:gd name="connsiteX518" fmla="*/ 569978 w 2967861"/>
            <a:gd name="connsiteY518" fmla="*/ 348941 h 2340761"/>
            <a:gd name="connsiteX519" fmla="*/ 564701 w 2967861"/>
            <a:gd name="connsiteY519" fmla="*/ 348941 h 2340761"/>
            <a:gd name="connsiteX520" fmla="*/ 564701 w 2967861"/>
            <a:gd name="connsiteY520" fmla="*/ 362601 h 2340761"/>
            <a:gd name="connsiteX521" fmla="*/ 560665 w 2967861"/>
            <a:gd name="connsiteY521" fmla="*/ 360428 h 2340761"/>
            <a:gd name="connsiteX522" fmla="*/ 559734 w 2967861"/>
            <a:gd name="connsiteY522" fmla="*/ 360428 h 2340761"/>
            <a:gd name="connsiteX523" fmla="*/ 557561 w 2967861"/>
            <a:gd name="connsiteY523" fmla="*/ 360428 h 2340761"/>
            <a:gd name="connsiteX524" fmla="*/ 555387 w 2967861"/>
            <a:gd name="connsiteY524" fmla="*/ 358254 h 2340761"/>
            <a:gd name="connsiteX525" fmla="*/ 535519 w 2967861"/>
            <a:gd name="connsiteY525" fmla="*/ 363532 h 2340761"/>
            <a:gd name="connsiteX526" fmla="*/ 520928 w 2967861"/>
            <a:gd name="connsiteY526" fmla="*/ 375019 h 2340761"/>
            <a:gd name="connsiteX527" fmla="*/ 511615 w 2967861"/>
            <a:gd name="connsiteY527" fmla="*/ 392093 h 2340761"/>
            <a:gd name="connsiteX528" fmla="*/ 494850 w 2967861"/>
            <a:gd name="connsiteY528" fmla="*/ 392093 h 2340761"/>
            <a:gd name="connsiteX529" fmla="*/ 494850 w 2967861"/>
            <a:gd name="connsiteY529" fmla="*/ 406994 h 2340761"/>
            <a:gd name="connsiteX530" fmla="*/ 479328 w 2967861"/>
            <a:gd name="connsiteY530" fmla="*/ 415377 h 2340761"/>
            <a:gd name="connsiteX531" fmla="*/ 466910 w 2967861"/>
            <a:gd name="connsiteY531" fmla="*/ 430278 h 2340761"/>
            <a:gd name="connsiteX532" fmla="*/ 453251 w 2967861"/>
            <a:gd name="connsiteY532" fmla="*/ 452630 h 2340761"/>
            <a:gd name="connsiteX533" fmla="*/ 442696 w 2967861"/>
            <a:gd name="connsiteY533" fmla="*/ 476845 h 2340761"/>
            <a:gd name="connsiteX534" fmla="*/ 431209 w 2967861"/>
            <a:gd name="connsiteY534" fmla="*/ 501060 h 2340761"/>
            <a:gd name="connsiteX535" fmla="*/ 420654 w 2967861"/>
            <a:gd name="connsiteY535" fmla="*/ 524343 h 2340761"/>
            <a:gd name="connsiteX536" fmla="*/ 408236 w 2967861"/>
            <a:gd name="connsiteY536" fmla="*/ 544522 h 2340761"/>
            <a:gd name="connsiteX537" fmla="*/ 394577 w 2967861"/>
            <a:gd name="connsiteY537" fmla="*/ 561596 h 2340761"/>
            <a:gd name="connsiteX538" fmla="*/ 396750 w 2967861"/>
            <a:gd name="connsiteY538" fmla="*/ 565943 h 2340761"/>
            <a:gd name="connsiteX539" fmla="*/ 396750 w 2967861"/>
            <a:gd name="connsiteY539" fmla="*/ 569047 h 2340761"/>
            <a:gd name="connsiteX540" fmla="*/ 396750 w 2967861"/>
            <a:gd name="connsiteY540" fmla="*/ 571220 h 2340761"/>
            <a:gd name="connsiteX541" fmla="*/ 398923 w 2967861"/>
            <a:gd name="connsiteY541" fmla="*/ 571220 h 2340761"/>
            <a:gd name="connsiteX542" fmla="*/ 401096 w 2967861"/>
            <a:gd name="connsiteY542" fmla="*/ 571220 h 2340761"/>
            <a:gd name="connsiteX543" fmla="*/ 404200 w 2967861"/>
            <a:gd name="connsiteY543" fmla="*/ 573393 h 2340761"/>
            <a:gd name="connsiteX544" fmla="*/ 394887 w 2967861"/>
            <a:gd name="connsiteY544" fmla="*/ 581775 h 2340761"/>
            <a:gd name="connsiteX545" fmla="*/ 384332 w 2967861"/>
            <a:gd name="connsiteY545" fmla="*/ 586122 h 2340761"/>
            <a:gd name="connsiteX546" fmla="*/ 371914 w 2967861"/>
            <a:gd name="connsiteY546" fmla="*/ 593572 h 2340761"/>
            <a:gd name="connsiteX547" fmla="*/ 369741 w 2967861"/>
            <a:gd name="connsiteY547" fmla="*/ 596677 h 2340761"/>
            <a:gd name="connsiteX548" fmla="*/ 367568 w 2967861"/>
            <a:gd name="connsiteY548" fmla="*/ 602886 h 2340761"/>
            <a:gd name="connsiteX549" fmla="*/ 366636 w 2967861"/>
            <a:gd name="connsiteY549" fmla="*/ 605990 h 2340761"/>
            <a:gd name="connsiteX550" fmla="*/ 364463 w 2967861"/>
            <a:gd name="connsiteY550" fmla="*/ 610336 h 2340761"/>
            <a:gd name="connsiteX551" fmla="*/ 360427 w 2967861"/>
            <a:gd name="connsiteY551" fmla="*/ 613441 h 2340761"/>
            <a:gd name="connsiteX552" fmla="*/ 359496 w 2967861"/>
            <a:gd name="connsiteY552" fmla="*/ 611268 h 2340761"/>
            <a:gd name="connsiteX553" fmla="*/ 357323 w 2967861"/>
            <a:gd name="connsiteY553" fmla="*/ 610336 h 2340761"/>
            <a:gd name="connsiteX554" fmla="*/ 355150 w 2967861"/>
            <a:gd name="connsiteY554" fmla="*/ 608163 h 2340761"/>
            <a:gd name="connsiteX555" fmla="*/ 352045 w 2967861"/>
            <a:gd name="connsiteY555" fmla="*/ 605990 h 2340761"/>
            <a:gd name="connsiteX556" fmla="*/ 345836 w 2967861"/>
            <a:gd name="connsiteY556" fmla="*/ 611268 h 2340761"/>
            <a:gd name="connsiteX557" fmla="*/ 340559 w 2967861"/>
            <a:gd name="connsiteY557" fmla="*/ 617477 h 2340761"/>
            <a:gd name="connsiteX558" fmla="*/ 335281 w 2967861"/>
            <a:gd name="connsiteY558" fmla="*/ 622754 h 2340761"/>
            <a:gd name="connsiteX559" fmla="*/ 331246 w 2967861"/>
            <a:gd name="connsiteY559" fmla="*/ 625859 h 2340761"/>
            <a:gd name="connsiteX560" fmla="*/ 325968 w 2967861"/>
            <a:gd name="connsiteY560" fmla="*/ 640760 h 2340761"/>
            <a:gd name="connsiteX561" fmla="*/ 323795 w 2967861"/>
            <a:gd name="connsiteY561" fmla="*/ 652247 h 2340761"/>
            <a:gd name="connsiteX562" fmla="*/ 320690 w 2967861"/>
            <a:gd name="connsiteY562" fmla="*/ 660629 h 2340761"/>
            <a:gd name="connsiteX563" fmla="*/ 311377 w 2967861"/>
            <a:gd name="connsiteY563" fmla="*/ 670252 h 2340761"/>
            <a:gd name="connsiteX564" fmla="*/ 313550 w 2967861"/>
            <a:gd name="connsiteY564" fmla="*/ 692605 h 2340761"/>
            <a:gd name="connsiteX565" fmla="*/ 316655 w 2967861"/>
            <a:gd name="connsiteY565" fmla="*/ 709679 h 2340761"/>
            <a:gd name="connsiteX566" fmla="*/ 320690 w 2967861"/>
            <a:gd name="connsiteY566" fmla="*/ 724581 h 2340761"/>
            <a:gd name="connsiteX567" fmla="*/ 322864 w 2967861"/>
            <a:gd name="connsiteY567" fmla="*/ 742586 h 2340761"/>
            <a:gd name="connsiteX568" fmla="*/ 323795 w 2967861"/>
            <a:gd name="connsiteY568" fmla="*/ 764938 h 2340761"/>
            <a:gd name="connsiteX569" fmla="*/ 327831 w 2967861"/>
            <a:gd name="connsiteY569" fmla="*/ 764938 h 2340761"/>
            <a:gd name="connsiteX570" fmla="*/ 330004 w 2967861"/>
            <a:gd name="connsiteY570" fmla="*/ 767112 h 2340761"/>
            <a:gd name="connsiteX571" fmla="*/ 330935 w 2967861"/>
            <a:gd name="connsiteY571" fmla="*/ 767112 h 2340761"/>
            <a:gd name="connsiteX572" fmla="*/ 333108 w 2967861"/>
            <a:gd name="connsiteY572" fmla="*/ 767112 h 2340761"/>
            <a:gd name="connsiteX573" fmla="*/ 335281 w 2967861"/>
            <a:gd name="connsiteY573" fmla="*/ 769285 h 2340761"/>
            <a:gd name="connsiteX574" fmla="*/ 352977 w 2967861"/>
            <a:gd name="connsiteY574" fmla="*/ 764938 h 2340761"/>
            <a:gd name="connsiteX575" fmla="*/ 364463 w 2967861"/>
            <a:gd name="connsiteY575" fmla="*/ 759661 h 2340761"/>
            <a:gd name="connsiteX576" fmla="*/ 375018 w 2967861"/>
            <a:gd name="connsiteY576" fmla="*/ 752210 h 2340761"/>
            <a:gd name="connsiteX577" fmla="*/ 384332 w 2967861"/>
            <a:gd name="connsiteY577" fmla="*/ 742586 h 2340761"/>
            <a:gd name="connsiteX578" fmla="*/ 398923 w 2967861"/>
            <a:gd name="connsiteY578" fmla="*/ 735136 h 2340761"/>
            <a:gd name="connsiteX579" fmla="*/ 409478 w 2967861"/>
            <a:gd name="connsiteY579" fmla="*/ 762765 h 2340761"/>
            <a:gd name="connsiteX580" fmla="*/ 415687 w 2967861"/>
            <a:gd name="connsiteY580" fmla="*/ 786980 h 2340761"/>
            <a:gd name="connsiteX581" fmla="*/ 424069 w 2967861"/>
            <a:gd name="connsiteY581" fmla="*/ 809332 h 2340761"/>
            <a:gd name="connsiteX582" fmla="*/ 438660 w 2967861"/>
            <a:gd name="connsiteY582" fmla="*/ 829511 h 2340761"/>
            <a:gd name="connsiteX583" fmla="*/ 438660 w 2967861"/>
            <a:gd name="connsiteY583" fmla="*/ 833857 h 2340761"/>
            <a:gd name="connsiteX584" fmla="*/ 444869 w 2967861"/>
            <a:gd name="connsiteY584" fmla="*/ 833857 h 2340761"/>
            <a:gd name="connsiteX585" fmla="*/ 453251 w 2967861"/>
            <a:gd name="connsiteY585" fmla="*/ 818956 h 2340761"/>
            <a:gd name="connsiteX586" fmla="*/ 462564 w 2967861"/>
            <a:gd name="connsiteY586" fmla="*/ 807470 h 2340761"/>
            <a:gd name="connsiteX587" fmla="*/ 474051 w 2967861"/>
            <a:gd name="connsiteY587" fmla="*/ 796914 h 2340761"/>
            <a:gd name="connsiteX588" fmla="*/ 481191 w 2967861"/>
            <a:gd name="connsiteY588" fmla="*/ 784186 h 2340761"/>
            <a:gd name="connsiteX589" fmla="*/ 488331 w 2967861"/>
            <a:gd name="connsiteY589" fmla="*/ 767112 h 2340761"/>
            <a:gd name="connsiteX590" fmla="*/ 491436 w 2967861"/>
            <a:gd name="connsiteY590" fmla="*/ 744759 h 2340761"/>
            <a:gd name="connsiteX591" fmla="*/ 515340 w 2967861"/>
            <a:gd name="connsiteY591" fmla="*/ 735136 h 2340761"/>
            <a:gd name="connsiteX592" fmla="*/ 516271 w 2967861"/>
            <a:gd name="connsiteY592" fmla="*/ 734204 h 2340761"/>
            <a:gd name="connsiteX593" fmla="*/ 516271 w 2967861"/>
            <a:gd name="connsiteY593" fmla="*/ 729858 h 2340761"/>
            <a:gd name="connsiteX594" fmla="*/ 518444 w 2967861"/>
            <a:gd name="connsiteY594" fmla="*/ 727685 h 2340761"/>
            <a:gd name="connsiteX595" fmla="*/ 518444 w 2967861"/>
            <a:gd name="connsiteY595" fmla="*/ 726754 h 2340761"/>
            <a:gd name="connsiteX596" fmla="*/ 520618 w 2967861"/>
            <a:gd name="connsiteY596" fmla="*/ 724581 h 2340761"/>
            <a:gd name="connsiteX597" fmla="*/ 522791 w 2967861"/>
            <a:gd name="connsiteY597" fmla="*/ 722407 h 2340761"/>
            <a:gd name="connsiteX598" fmla="*/ 528068 w 2967861"/>
            <a:gd name="connsiteY598" fmla="*/ 720234 h 2340761"/>
            <a:gd name="connsiteX599" fmla="*/ 524032 w 2967861"/>
            <a:gd name="connsiteY599" fmla="*/ 704402 h 2340761"/>
            <a:gd name="connsiteX600" fmla="*/ 516892 w 2967861"/>
            <a:gd name="connsiteY600" fmla="*/ 690742 h 2340761"/>
            <a:gd name="connsiteX601" fmla="*/ 506337 w 2967861"/>
            <a:gd name="connsiteY601" fmla="*/ 680187 h 2340761"/>
            <a:gd name="connsiteX602" fmla="*/ 494850 w 2967861"/>
            <a:gd name="connsiteY602" fmla="*/ 670563 h 2340761"/>
            <a:gd name="connsiteX603" fmla="*/ 501059 w 2967861"/>
            <a:gd name="connsiteY603" fmla="*/ 645106 h 2340761"/>
            <a:gd name="connsiteX604" fmla="*/ 509441 w 2967861"/>
            <a:gd name="connsiteY604" fmla="*/ 622754 h 2340761"/>
            <a:gd name="connsiteX605" fmla="*/ 523101 w 2967861"/>
            <a:gd name="connsiteY605" fmla="*/ 603817 h 2340761"/>
            <a:gd name="connsiteX606" fmla="*/ 537692 w 2967861"/>
            <a:gd name="connsiteY606" fmla="*/ 587984 h 2340761"/>
            <a:gd name="connsiteX607" fmla="*/ 550110 w 2967861"/>
            <a:gd name="connsiteY607" fmla="*/ 570910 h 2340761"/>
            <a:gd name="connsiteX608" fmla="*/ 559423 w 2967861"/>
            <a:gd name="connsiteY608" fmla="*/ 550731 h 2340761"/>
            <a:gd name="connsiteX609" fmla="*/ 564701 w 2967861"/>
            <a:gd name="connsiteY609" fmla="*/ 524343 h 2340761"/>
            <a:gd name="connsiteX610" fmla="*/ 581465 w 2967861"/>
            <a:gd name="connsiteY610" fmla="*/ 523412 h 2340761"/>
            <a:gd name="connsiteX611" fmla="*/ 595125 w 2967861"/>
            <a:gd name="connsiteY611" fmla="*/ 521238 h 2340761"/>
            <a:gd name="connsiteX612" fmla="*/ 601334 w 2967861"/>
            <a:gd name="connsiteY612" fmla="*/ 526516 h 2340761"/>
            <a:gd name="connsiteX613" fmla="*/ 606611 w 2967861"/>
            <a:gd name="connsiteY613" fmla="*/ 531794 h 2340761"/>
            <a:gd name="connsiteX614" fmla="*/ 611889 w 2967861"/>
            <a:gd name="connsiteY614" fmla="*/ 537071 h 2340761"/>
            <a:gd name="connsiteX615" fmla="*/ 602575 w 2967861"/>
            <a:gd name="connsiteY615" fmla="*/ 554146 h 2340761"/>
            <a:gd name="connsiteX616" fmla="*/ 590157 w 2967861"/>
            <a:gd name="connsiteY616" fmla="*/ 569047 h 2340761"/>
            <a:gd name="connsiteX617" fmla="*/ 575566 w 2967861"/>
            <a:gd name="connsiteY617" fmla="*/ 583949 h 2340761"/>
            <a:gd name="connsiteX618" fmla="*/ 560976 w 2967861"/>
            <a:gd name="connsiteY618" fmla="*/ 596677 h 2340761"/>
            <a:gd name="connsiteX619" fmla="*/ 552593 w 2967861"/>
            <a:gd name="connsiteY619" fmla="*/ 615614 h 2340761"/>
            <a:gd name="connsiteX620" fmla="*/ 550420 w 2967861"/>
            <a:gd name="connsiteY620" fmla="*/ 628342 h 2340761"/>
            <a:gd name="connsiteX621" fmla="*/ 552593 w 2967861"/>
            <a:gd name="connsiteY621" fmla="*/ 643244 h 2340761"/>
            <a:gd name="connsiteX622" fmla="*/ 553525 w 2967861"/>
            <a:gd name="connsiteY622" fmla="*/ 655972 h 2340761"/>
            <a:gd name="connsiteX623" fmla="*/ 552593 w 2967861"/>
            <a:gd name="connsiteY623" fmla="*/ 667458 h 2340761"/>
            <a:gd name="connsiteX624" fmla="*/ 553525 w 2967861"/>
            <a:gd name="connsiteY624" fmla="*/ 682360 h 2340761"/>
            <a:gd name="connsiteX625" fmla="*/ 557561 w 2967861"/>
            <a:gd name="connsiteY625" fmla="*/ 690742 h 2340761"/>
            <a:gd name="connsiteX626" fmla="*/ 562838 w 2967861"/>
            <a:gd name="connsiteY626" fmla="*/ 698193 h 2340761"/>
            <a:gd name="connsiteX627" fmla="*/ 568116 w 2967861"/>
            <a:gd name="connsiteY627" fmla="*/ 705643 h 2340761"/>
            <a:gd name="connsiteX628" fmla="*/ 572152 w 2967861"/>
            <a:gd name="connsiteY628" fmla="*/ 715267 h 2340761"/>
            <a:gd name="connsiteX629" fmla="*/ 593883 w 2967861"/>
            <a:gd name="connsiteY629" fmla="*/ 712163 h 2340761"/>
            <a:gd name="connsiteX630" fmla="*/ 613751 w 2967861"/>
            <a:gd name="connsiteY630" fmla="*/ 705954 h 2340761"/>
            <a:gd name="connsiteX631" fmla="*/ 631447 w 2967861"/>
            <a:gd name="connsiteY631" fmla="*/ 697572 h 2340761"/>
            <a:gd name="connsiteX632" fmla="*/ 638587 w 2967861"/>
            <a:gd name="connsiteY632" fmla="*/ 697572 h 2340761"/>
            <a:gd name="connsiteX633" fmla="*/ 644796 w 2967861"/>
            <a:gd name="connsiteY633" fmla="*/ 698503 h 2340761"/>
            <a:gd name="connsiteX634" fmla="*/ 647900 w 2967861"/>
            <a:gd name="connsiteY634" fmla="*/ 700676 h 2340761"/>
            <a:gd name="connsiteX635" fmla="*/ 653178 w 2967861"/>
            <a:gd name="connsiteY635" fmla="*/ 702849 h 2340761"/>
            <a:gd name="connsiteX636" fmla="*/ 659387 w 2967861"/>
            <a:gd name="connsiteY636" fmla="*/ 705022 h 2340761"/>
            <a:gd name="connsiteX637" fmla="*/ 652246 w 2967861"/>
            <a:gd name="connsiteY637" fmla="*/ 715578 h 2340761"/>
            <a:gd name="connsiteX638" fmla="*/ 642933 w 2967861"/>
            <a:gd name="connsiteY638" fmla="*/ 719924 h 2340761"/>
            <a:gd name="connsiteX639" fmla="*/ 633620 w 2967861"/>
            <a:gd name="connsiteY639" fmla="*/ 717751 h 2340761"/>
            <a:gd name="connsiteX640" fmla="*/ 621202 w 2967861"/>
            <a:gd name="connsiteY640" fmla="*/ 715578 h 2340761"/>
            <a:gd name="connsiteX641" fmla="*/ 608784 w 2967861"/>
            <a:gd name="connsiteY641" fmla="*/ 715578 h 2340761"/>
            <a:gd name="connsiteX642" fmla="*/ 601644 w 2967861"/>
            <a:gd name="connsiteY642" fmla="*/ 719924 h 2340761"/>
            <a:gd name="connsiteX643" fmla="*/ 595435 w 2967861"/>
            <a:gd name="connsiteY643" fmla="*/ 723028 h 2340761"/>
            <a:gd name="connsiteX644" fmla="*/ 589226 w 2967861"/>
            <a:gd name="connsiteY644" fmla="*/ 727375 h 2340761"/>
            <a:gd name="connsiteX645" fmla="*/ 579913 w 2967861"/>
            <a:gd name="connsiteY645" fmla="*/ 728306 h 2340761"/>
            <a:gd name="connsiteX646" fmla="*/ 583017 w 2967861"/>
            <a:gd name="connsiteY646" fmla="*/ 745380 h 2340761"/>
            <a:gd name="connsiteX647" fmla="*/ 585190 w 2967861"/>
            <a:gd name="connsiteY647" fmla="*/ 755004 h 2340761"/>
            <a:gd name="connsiteX648" fmla="*/ 589226 w 2967861"/>
            <a:gd name="connsiteY648" fmla="*/ 762455 h 2340761"/>
            <a:gd name="connsiteX649" fmla="*/ 590157 w 2967861"/>
            <a:gd name="connsiteY649" fmla="*/ 773010 h 2340761"/>
            <a:gd name="connsiteX650" fmla="*/ 592331 w 2967861"/>
            <a:gd name="connsiteY650" fmla="*/ 790085 h 2340761"/>
            <a:gd name="connsiteX651" fmla="*/ 587053 w 2967861"/>
            <a:gd name="connsiteY651" fmla="*/ 787911 h 2340761"/>
            <a:gd name="connsiteX652" fmla="*/ 581775 w 2967861"/>
            <a:gd name="connsiteY652" fmla="*/ 785738 h 2340761"/>
            <a:gd name="connsiteX653" fmla="*/ 579602 w 2967861"/>
            <a:gd name="connsiteY653" fmla="*/ 784807 h 2340761"/>
            <a:gd name="connsiteX654" fmla="*/ 577429 w 2967861"/>
            <a:gd name="connsiteY654" fmla="*/ 780461 h 2340761"/>
            <a:gd name="connsiteX655" fmla="*/ 575256 w 2967861"/>
            <a:gd name="connsiteY655" fmla="*/ 777356 h 2340761"/>
            <a:gd name="connsiteX656" fmla="*/ 572152 w 2967861"/>
            <a:gd name="connsiteY656" fmla="*/ 773010 h 2340761"/>
            <a:gd name="connsiteX657" fmla="*/ 572152 w 2967861"/>
            <a:gd name="connsiteY657" fmla="*/ 769906 h 2340761"/>
            <a:gd name="connsiteX658" fmla="*/ 566874 w 2967861"/>
            <a:gd name="connsiteY658" fmla="*/ 770837 h 2340761"/>
            <a:gd name="connsiteX659" fmla="*/ 562838 w 2967861"/>
            <a:gd name="connsiteY659" fmla="*/ 773010 h 2340761"/>
            <a:gd name="connsiteX660" fmla="*/ 559734 w 2967861"/>
            <a:gd name="connsiteY660" fmla="*/ 777356 h 2340761"/>
            <a:gd name="connsiteX661" fmla="*/ 555698 w 2967861"/>
            <a:gd name="connsiteY661" fmla="*/ 778288 h 2340761"/>
            <a:gd name="connsiteX662" fmla="*/ 552593 w 2967861"/>
            <a:gd name="connsiteY662" fmla="*/ 782634 h 2340761"/>
            <a:gd name="connsiteX663" fmla="*/ 548558 w 2967861"/>
            <a:gd name="connsiteY663" fmla="*/ 808090 h 2340761"/>
            <a:gd name="connsiteX664" fmla="*/ 548558 w 2967861"/>
            <a:gd name="connsiteY664" fmla="*/ 839756 h 2340761"/>
            <a:gd name="connsiteX665" fmla="*/ 543280 w 2967861"/>
            <a:gd name="connsiteY665" fmla="*/ 841929 h 2340761"/>
            <a:gd name="connsiteX666" fmla="*/ 539244 w 2967861"/>
            <a:gd name="connsiteY666" fmla="*/ 841929 h 2340761"/>
            <a:gd name="connsiteX667" fmla="*/ 536140 w 2967861"/>
            <a:gd name="connsiteY667" fmla="*/ 842860 h 2340761"/>
            <a:gd name="connsiteX668" fmla="*/ 532104 w 2967861"/>
            <a:gd name="connsiteY668" fmla="*/ 847207 h 2340761"/>
            <a:gd name="connsiteX669" fmla="*/ 531173 w 2967861"/>
            <a:gd name="connsiteY669" fmla="*/ 849380 h 2340761"/>
            <a:gd name="connsiteX670" fmla="*/ 528999 w 2967861"/>
            <a:gd name="connsiteY670" fmla="*/ 854657 h 2340761"/>
            <a:gd name="connsiteX671" fmla="*/ 509131 w 2967861"/>
            <a:gd name="connsiteY671" fmla="*/ 850311 h 2340761"/>
            <a:gd name="connsiteX672" fmla="*/ 494540 w 2967861"/>
            <a:gd name="connsiteY672" fmla="*/ 849380 h 2340761"/>
            <a:gd name="connsiteX673" fmla="*/ 485227 w 2967861"/>
            <a:gd name="connsiteY673" fmla="*/ 852484 h 2340761"/>
            <a:gd name="connsiteX674" fmla="*/ 478086 w 2967861"/>
            <a:gd name="connsiteY674" fmla="*/ 856830 h 2340761"/>
            <a:gd name="connsiteX675" fmla="*/ 472809 w 2967861"/>
            <a:gd name="connsiteY675" fmla="*/ 862108 h 2340761"/>
            <a:gd name="connsiteX676" fmla="*/ 463495 w 2967861"/>
            <a:gd name="connsiteY676" fmla="*/ 867386 h 2340761"/>
            <a:gd name="connsiteX677" fmla="*/ 452940 w 2967861"/>
            <a:gd name="connsiteY677" fmla="*/ 871732 h 2340761"/>
            <a:gd name="connsiteX678" fmla="*/ 443627 w 2967861"/>
            <a:gd name="connsiteY678" fmla="*/ 871732 h 2340761"/>
            <a:gd name="connsiteX679" fmla="*/ 436487 w 2967861"/>
            <a:gd name="connsiteY679" fmla="*/ 865523 h 2340761"/>
            <a:gd name="connsiteX680" fmla="*/ 431209 w 2967861"/>
            <a:gd name="connsiteY680" fmla="*/ 862418 h 2340761"/>
            <a:gd name="connsiteX681" fmla="*/ 423138 w 2967861"/>
            <a:gd name="connsiteY681" fmla="*/ 862418 h 2340761"/>
            <a:gd name="connsiteX682" fmla="*/ 411651 w 2967861"/>
            <a:gd name="connsiteY682" fmla="*/ 867696 h 2340761"/>
            <a:gd name="connsiteX683" fmla="*/ 406373 w 2967861"/>
            <a:gd name="connsiteY683" fmla="*/ 864592 h 2340761"/>
            <a:gd name="connsiteX684" fmla="*/ 402338 w 2967861"/>
            <a:gd name="connsiteY684" fmla="*/ 862418 h 2340761"/>
            <a:gd name="connsiteX685" fmla="*/ 401406 w 2967861"/>
            <a:gd name="connsiteY685" fmla="*/ 860245 h 2340761"/>
            <a:gd name="connsiteX686" fmla="*/ 397371 w 2967861"/>
            <a:gd name="connsiteY686" fmla="*/ 858072 h 2340761"/>
            <a:gd name="connsiteX687" fmla="*/ 392093 w 2967861"/>
            <a:gd name="connsiteY687" fmla="*/ 854968 h 2340761"/>
            <a:gd name="connsiteX688" fmla="*/ 392093 w 2967861"/>
            <a:gd name="connsiteY688" fmla="*/ 842239 h 2340761"/>
            <a:gd name="connsiteX689" fmla="*/ 394266 w 2967861"/>
            <a:gd name="connsiteY689" fmla="*/ 825165 h 2340761"/>
            <a:gd name="connsiteX690" fmla="*/ 395197 w 2967861"/>
            <a:gd name="connsiteY690" fmla="*/ 807159 h 2340761"/>
            <a:gd name="connsiteX691" fmla="*/ 397371 w 2967861"/>
            <a:gd name="connsiteY691" fmla="*/ 793500 h 2340761"/>
            <a:gd name="connsiteX692" fmla="*/ 399544 w 2967861"/>
            <a:gd name="connsiteY692" fmla="*/ 786049 h 2340761"/>
            <a:gd name="connsiteX693" fmla="*/ 399544 w 2967861"/>
            <a:gd name="connsiteY693" fmla="*/ 777667 h 2340761"/>
            <a:gd name="connsiteX694" fmla="*/ 387126 w 2967861"/>
            <a:gd name="connsiteY694" fmla="*/ 780771 h 2340761"/>
            <a:gd name="connsiteX695" fmla="*/ 375639 w 2967861"/>
            <a:gd name="connsiteY695" fmla="*/ 785117 h 2340761"/>
            <a:gd name="connsiteX696" fmla="*/ 360117 w 2967861"/>
            <a:gd name="connsiteY696" fmla="*/ 786049 h 2340761"/>
            <a:gd name="connsiteX697" fmla="*/ 361048 w 2967861"/>
            <a:gd name="connsiteY697" fmla="*/ 803123 h 2340761"/>
            <a:gd name="connsiteX698" fmla="*/ 361048 w 2967861"/>
            <a:gd name="connsiteY698" fmla="*/ 823302 h 2340761"/>
            <a:gd name="connsiteX699" fmla="*/ 365084 w 2967861"/>
            <a:gd name="connsiteY699" fmla="*/ 845654 h 2340761"/>
            <a:gd name="connsiteX700" fmla="*/ 372224 w 2967861"/>
            <a:gd name="connsiteY700" fmla="*/ 864592 h 2340761"/>
            <a:gd name="connsiteX701" fmla="*/ 370051 w 2967861"/>
            <a:gd name="connsiteY701" fmla="*/ 865523 h 2340761"/>
            <a:gd name="connsiteX702" fmla="*/ 370051 w 2967861"/>
            <a:gd name="connsiteY702" fmla="*/ 867696 h 2340761"/>
            <a:gd name="connsiteX703" fmla="*/ 370051 w 2967861"/>
            <a:gd name="connsiteY703" fmla="*/ 869869 h 2340761"/>
            <a:gd name="connsiteX704" fmla="*/ 367878 w 2967861"/>
            <a:gd name="connsiteY704" fmla="*/ 872042 h 2340761"/>
            <a:gd name="connsiteX705" fmla="*/ 353287 w 2967861"/>
            <a:gd name="connsiteY705" fmla="*/ 877320 h 2340761"/>
            <a:gd name="connsiteX706" fmla="*/ 337765 w 2967861"/>
            <a:gd name="connsiteY706" fmla="*/ 882597 h 2340761"/>
            <a:gd name="connsiteX707" fmla="*/ 324105 w 2967861"/>
            <a:gd name="connsiteY707" fmla="*/ 887875 h 2340761"/>
            <a:gd name="connsiteX708" fmla="*/ 313550 w 2967861"/>
            <a:gd name="connsiteY708" fmla="*/ 895326 h 2340761"/>
            <a:gd name="connsiteX709" fmla="*/ 308273 w 2967861"/>
            <a:gd name="connsiteY709" fmla="*/ 906812 h 2340761"/>
            <a:gd name="connsiteX710" fmla="*/ 306099 w 2967861"/>
            <a:gd name="connsiteY710" fmla="*/ 917367 h 2340761"/>
            <a:gd name="connsiteX711" fmla="*/ 298959 w 2967861"/>
            <a:gd name="connsiteY711" fmla="*/ 928854 h 2340761"/>
            <a:gd name="connsiteX712" fmla="*/ 264500 w 2967861"/>
            <a:gd name="connsiteY712" fmla="*/ 939409 h 2340761"/>
            <a:gd name="connsiteX713" fmla="*/ 262327 w 2967861"/>
            <a:gd name="connsiteY713" fmla="*/ 943755 h 2340761"/>
            <a:gd name="connsiteX714" fmla="*/ 260154 w 2967861"/>
            <a:gd name="connsiteY714" fmla="*/ 946860 h 2340761"/>
            <a:gd name="connsiteX715" fmla="*/ 260154 w 2967861"/>
            <a:gd name="connsiteY715" fmla="*/ 951206 h 2340761"/>
            <a:gd name="connsiteX716" fmla="*/ 260154 w 2967861"/>
            <a:gd name="connsiteY716" fmla="*/ 954310 h 2340761"/>
            <a:gd name="connsiteX717" fmla="*/ 260154 w 2967861"/>
            <a:gd name="connsiteY717" fmla="*/ 958657 h 2340761"/>
            <a:gd name="connsiteX718" fmla="*/ 259222 w 2967861"/>
            <a:gd name="connsiteY718" fmla="*/ 961761 h 2340761"/>
            <a:gd name="connsiteX719" fmla="*/ 257049 w 2967861"/>
            <a:gd name="connsiteY719" fmla="*/ 963934 h 2340761"/>
            <a:gd name="connsiteX720" fmla="*/ 251771 w 2967861"/>
            <a:gd name="connsiteY720" fmla="*/ 966107 h 2340761"/>
            <a:gd name="connsiteX721" fmla="*/ 247736 w 2967861"/>
            <a:gd name="connsiteY721" fmla="*/ 967039 h 2340761"/>
            <a:gd name="connsiteX722" fmla="*/ 242458 w 2967861"/>
            <a:gd name="connsiteY722" fmla="*/ 969212 h 2340761"/>
            <a:gd name="connsiteX723" fmla="*/ 238422 w 2967861"/>
            <a:gd name="connsiteY723" fmla="*/ 973558 h 2340761"/>
            <a:gd name="connsiteX724" fmla="*/ 235318 w 2967861"/>
            <a:gd name="connsiteY724" fmla="*/ 971385 h 2340761"/>
            <a:gd name="connsiteX725" fmla="*/ 231282 w 2967861"/>
            <a:gd name="connsiteY725" fmla="*/ 969212 h 2340761"/>
            <a:gd name="connsiteX726" fmla="*/ 228178 w 2967861"/>
            <a:gd name="connsiteY726" fmla="*/ 969212 h 2340761"/>
            <a:gd name="connsiteX727" fmla="*/ 226004 w 2967861"/>
            <a:gd name="connsiteY727" fmla="*/ 967039 h 2340761"/>
            <a:gd name="connsiteX728" fmla="*/ 220727 w 2967861"/>
            <a:gd name="connsiteY728" fmla="*/ 966107 h 2340761"/>
            <a:gd name="connsiteX729" fmla="*/ 215449 w 2967861"/>
            <a:gd name="connsiteY729" fmla="*/ 966107 h 2340761"/>
            <a:gd name="connsiteX730" fmla="*/ 215449 w 2967861"/>
            <a:gd name="connsiteY730" fmla="*/ 986286 h 2340761"/>
            <a:gd name="connsiteX731" fmla="*/ 209240 w 2967861"/>
            <a:gd name="connsiteY731" fmla="*/ 986286 h 2340761"/>
            <a:gd name="connsiteX732" fmla="*/ 203963 w 2967861"/>
            <a:gd name="connsiteY732" fmla="*/ 986286 h 2340761"/>
            <a:gd name="connsiteX733" fmla="*/ 198685 w 2967861"/>
            <a:gd name="connsiteY733" fmla="*/ 988459 h 2340761"/>
            <a:gd name="connsiteX734" fmla="*/ 194650 w 2967861"/>
            <a:gd name="connsiteY734" fmla="*/ 989391 h 2340761"/>
            <a:gd name="connsiteX735" fmla="*/ 188441 w 2967861"/>
            <a:gd name="connsiteY735" fmla="*/ 989391 h 2340761"/>
            <a:gd name="connsiteX736" fmla="*/ 184405 w 2967861"/>
            <a:gd name="connsiteY736" fmla="*/ 991564 h 2340761"/>
            <a:gd name="connsiteX737" fmla="*/ 181300 w 2967861"/>
            <a:gd name="connsiteY737" fmla="*/ 991564 h 2340761"/>
            <a:gd name="connsiteX738" fmla="*/ 179127 w 2967861"/>
            <a:gd name="connsiteY738" fmla="*/ 993737 h 2340761"/>
            <a:gd name="connsiteX739" fmla="*/ 175091 w 2967861"/>
            <a:gd name="connsiteY739" fmla="*/ 995910 h 2340761"/>
            <a:gd name="connsiteX740" fmla="*/ 171987 w 2967861"/>
            <a:gd name="connsiteY740" fmla="*/ 996842 h 2340761"/>
            <a:gd name="connsiteX741" fmla="*/ 181300 w 2967861"/>
            <a:gd name="connsiteY741" fmla="*/ 1006465 h 2340761"/>
            <a:gd name="connsiteX742" fmla="*/ 193718 w 2967861"/>
            <a:gd name="connsiteY742" fmla="*/ 1013916 h 2340761"/>
            <a:gd name="connsiteX743" fmla="*/ 206136 w 2967861"/>
            <a:gd name="connsiteY743" fmla="*/ 1018262 h 2340761"/>
            <a:gd name="connsiteX744" fmla="*/ 218554 w 2967861"/>
            <a:gd name="connsiteY744" fmla="*/ 1021367 h 2340761"/>
            <a:gd name="connsiteX745" fmla="*/ 220727 w 2967861"/>
            <a:gd name="connsiteY745" fmla="*/ 1040304 h 2340761"/>
            <a:gd name="connsiteX746" fmla="*/ 222900 w 2967861"/>
            <a:gd name="connsiteY746" fmla="*/ 1056137 h 2340761"/>
            <a:gd name="connsiteX747" fmla="*/ 222900 w 2967861"/>
            <a:gd name="connsiteY747" fmla="*/ 1073211 h 2340761"/>
            <a:gd name="connsiteX748" fmla="*/ 218864 w 2967861"/>
            <a:gd name="connsiteY748" fmla="*/ 1088113 h 2340761"/>
            <a:gd name="connsiteX749" fmla="*/ 218864 w 2967861"/>
            <a:gd name="connsiteY749" fmla="*/ 1090286 h 2340761"/>
            <a:gd name="connsiteX750" fmla="*/ 218864 w 2967861"/>
            <a:gd name="connsiteY750" fmla="*/ 1091217 h 2340761"/>
            <a:gd name="connsiteX751" fmla="*/ 216691 w 2967861"/>
            <a:gd name="connsiteY751" fmla="*/ 1091217 h 2340761"/>
            <a:gd name="connsiteX752" fmla="*/ 216691 w 2967861"/>
            <a:gd name="connsiteY752" fmla="*/ 1093390 h 2340761"/>
            <a:gd name="connsiteX753" fmla="*/ 215760 w 2967861"/>
            <a:gd name="connsiteY753" fmla="*/ 1095563 h 2340761"/>
            <a:gd name="connsiteX754" fmla="*/ 202100 w 2967861"/>
            <a:gd name="connsiteY754" fmla="*/ 1100841 h 2340761"/>
            <a:gd name="connsiteX755" fmla="*/ 184405 w 2967861"/>
            <a:gd name="connsiteY755" fmla="*/ 1105187 h 2340761"/>
            <a:gd name="connsiteX756" fmla="*/ 166709 w 2967861"/>
            <a:gd name="connsiteY756" fmla="*/ 1105187 h 2340761"/>
            <a:gd name="connsiteX757" fmla="*/ 149945 w 2967861"/>
            <a:gd name="connsiteY757" fmla="*/ 1100841 h 2340761"/>
            <a:gd name="connsiteX758" fmla="*/ 135354 w 2967861"/>
            <a:gd name="connsiteY758" fmla="*/ 1095563 h 2340761"/>
            <a:gd name="connsiteX759" fmla="*/ 130077 w 2967861"/>
            <a:gd name="connsiteY759" fmla="*/ 1095563 h 2340761"/>
            <a:gd name="connsiteX760" fmla="*/ 126041 w 2967861"/>
            <a:gd name="connsiteY760" fmla="*/ 1097736 h 2340761"/>
            <a:gd name="connsiteX761" fmla="*/ 122936 w 2967861"/>
            <a:gd name="connsiteY761" fmla="*/ 1097736 h 2340761"/>
            <a:gd name="connsiteX762" fmla="*/ 120763 w 2967861"/>
            <a:gd name="connsiteY762" fmla="*/ 1097736 h 2340761"/>
            <a:gd name="connsiteX763" fmla="*/ 118590 w 2967861"/>
            <a:gd name="connsiteY763" fmla="*/ 1098668 h 2340761"/>
            <a:gd name="connsiteX764" fmla="*/ 116417 w 2967861"/>
            <a:gd name="connsiteY764" fmla="*/ 1103014 h 2340761"/>
            <a:gd name="connsiteX765" fmla="*/ 115796 w 2967861"/>
            <a:gd name="connsiteY765" fmla="*/ 1106739 h 2340761"/>
            <a:gd name="connsiteX766" fmla="*/ 111760 w 2967861"/>
            <a:gd name="connsiteY766" fmla="*/ 1119468 h 2340761"/>
            <a:gd name="connsiteX767" fmla="*/ 111760 w 2967861"/>
            <a:gd name="connsiteY767" fmla="*/ 1140578 h 2340761"/>
            <a:gd name="connsiteX768" fmla="*/ 111760 w 2967861"/>
            <a:gd name="connsiteY768" fmla="*/ 1163861 h 2340761"/>
            <a:gd name="connsiteX769" fmla="*/ 113934 w 2967861"/>
            <a:gd name="connsiteY769" fmla="*/ 1188076 h 2340761"/>
            <a:gd name="connsiteX770" fmla="*/ 116107 w 2967861"/>
            <a:gd name="connsiteY770" fmla="*/ 1208255 h 2340761"/>
            <a:gd name="connsiteX771" fmla="*/ 116107 w 2967861"/>
            <a:gd name="connsiteY771" fmla="*/ 1223157 h 2340761"/>
            <a:gd name="connsiteX772" fmla="*/ 119211 w 2967861"/>
            <a:gd name="connsiteY772" fmla="*/ 1223157 h 2340761"/>
            <a:gd name="connsiteX773" fmla="*/ 119211 w 2967861"/>
            <a:gd name="connsiteY773" fmla="*/ 1228434 h 2340761"/>
            <a:gd name="connsiteX774" fmla="*/ 126351 w 2967861"/>
            <a:gd name="connsiteY774" fmla="*/ 1228434 h 2340761"/>
            <a:gd name="connsiteX775" fmla="*/ 131629 w 2967861"/>
            <a:gd name="connsiteY775" fmla="*/ 1227503 h 2340761"/>
            <a:gd name="connsiteX776" fmla="*/ 135665 w 2967861"/>
            <a:gd name="connsiteY776" fmla="*/ 1227503 h 2340761"/>
            <a:gd name="connsiteX777" fmla="*/ 138769 w 2967861"/>
            <a:gd name="connsiteY777" fmla="*/ 1223157 h 2340761"/>
            <a:gd name="connsiteX778" fmla="*/ 144978 w 2967861"/>
            <a:gd name="connsiteY778" fmla="*/ 1225330 h 2340761"/>
            <a:gd name="connsiteX779" fmla="*/ 148083 w 2967861"/>
            <a:gd name="connsiteY779" fmla="*/ 1225330 h 2340761"/>
            <a:gd name="connsiteX780" fmla="*/ 152118 w 2967861"/>
            <a:gd name="connsiteY780" fmla="*/ 1227503 h 2340761"/>
            <a:gd name="connsiteX781" fmla="*/ 155223 w 2967861"/>
            <a:gd name="connsiteY781" fmla="*/ 1228434 h 2340761"/>
            <a:gd name="connsiteX782" fmla="*/ 157396 w 2967861"/>
            <a:gd name="connsiteY782" fmla="*/ 1230607 h 2340761"/>
            <a:gd name="connsiteX783" fmla="*/ 157396 w 2967861"/>
            <a:gd name="connsiteY783" fmla="*/ 1232780 h 2340761"/>
            <a:gd name="connsiteX784" fmla="*/ 157396 w 2967861"/>
            <a:gd name="connsiteY784" fmla="*/ 1234953 h 2340761"/>
            <a:gd name="connsiteX785" fmla="*/ 159569 w 2967861"/>
            <a:gd name="connsiteY785" fmla="*/ 1234953 h 2340761"/>
            <a:gd name="connsiteX786" fmla="*/ 159569 w 2967861"/>
            <a:gd name="connsiteY786" fmla="*/ 1235885 h 2340761"/>
            <a:gd name="connsiteX787" fmla="*/ 153360 w 2967861"/>
            <a:gd name="connsiteY787" fmla="*/ 1252959 h 2340761"/>
            <a:gd name="connsiteX788" fmla="*/ 142805 w 2967861"/>
            <a:gd name="connsiteY788" fmla="*/ 1265688 h 2340761"/>
            <a:gd name="connsiteX789" fmla="*/ 130387 w 2967861"/>
            <a:gd name="connsiteY789" fmla="*/ 1277174 h 2340761"/>
            <a:gd name="connsiteX790" fmla="*/ 116728 w 2967861"/>
            <a:gd name="connsiteY790" fmla="*/ 1287729 h 2340761"/>
            <a:gd name="connsiteX791" fmla="*/ 104310 w 2967861"/>
            <a:gd name="connsiteY791" fmla="*/ 1299216 h 2340761"/>
            <a:gd name="connsiteX792" fmla="*/ 94996 w 2967861"/>
            <a:gd name="connsiteY792" fmla="*/ 1314117 h 2340761"/>
            <a:gd name="connsiteX793" fmla="*/ 94065 w 2967861"/>
            <a:gd name="connsiteY793" fmla="*/ 1324672 h 2340761"/>
            <a:gd name="connsiteX794" fmla="*/ 94996 w 2967861"/>
            <a:gd name="connsiteY794" fmla="*/ 1337401 h 2340761"/>
            <a:gd name="connsiteX795" fmla="*/ 94996 w 2967861"/>
            <a:gd name="connsiteY795" fmla="*/ 1348887 h 2340761"/>
            <a:gd name="connsiteX796" fmla="*/ 91892 w 2967861"/>
            <a:gd name="connsiteY796" fmla="*/ 1357269 h 2340761"/>
            <a:gd name="connsiteX797" fmla="*/ 77301 w 2967861"/>
            <a:gd name="connsiteY797" fmla="*/ 1366893 h 2340761"/>
            <a:gd name="connsiteX798" fmla="*/ 62710 w 2967861"/>
            <a:gd name="connsiteY798" fmla="*/ 1374344 h 2340761"/>
            <a:gd name="connsiteX799" fmla="*/ 48119 w 2967861"/>
            <a:gd name="connsiteY799" fmla="*/ 1383967 h 2340761"/>
            <a:gd name="connsiteX800" fmla="*/ 35701 w 2967861"/>
            <a:gd name="connsiteY800" fmla="*/ 1394523 h 2340761"/>
            <a:gd name="connsiteX801" fmla="*/ 31666 w 2967861"/>
            <a:gd name="connsiteY801" fmla="*/ 1401973 h 2340761"/>
            <a:gd name="connsiteX802" fmla="*/ 24525 w 2967861"/>
            <a:gd name="connsiteY802" fmla="*/ 1415633 h 2340761"/>
            <a:gd name="connsiteX803" fmla="*/ 17385 w 2967861"/>
            <a:gd name="connsiteY803" fmla="*/ 1431466 h 2340761"/>
            <a:gd name="connsiteX804" fmla="*/ 10245 w 2967861"/>
            <a:gd name="connsiteY804" fmla="*/ 1450403 h 2340761"/>
            <a:gd name="connsiteX805" fmla="*/ 3104 w 2967861"/>
            <a:gd name="connsiteY805" fmla="*/ 1466236 h 2340761"/>
            <a:gd name="connsiteX806" fmla="*/ 0 w 2967861"/>
            <a:gd name="connsiteY806" fmla="*/ 1481137 h 2340761"/>
            <a:gd name="connsiteX807" fmla="*/ 0 w 2967861"/>
            <a:gd name="connsiteY807" fmla="*/ 1492623 h 2340761"/>
            <a:gd name="connsiteX808" fmla="*/ 3104 w 2967861"/>
            <a:gd name="connsiteY808" fmla="*/ 1500074 h 2340761"/>
            <a:gd name="connsiteX809" fmla="*/ 9313 w 2967861"/>
            <a:gd name="connsiteY809" fmla="*/ 1509698 h 2340761"/>
            <a:gd name="connsiteX810" fmla="*/ 12418 w 2967861"/>
            <a:gd name="connsiteY810" fmla="*/ 1518080 h 2340761"/>
            <a:gd name="connsiteX811" fmla="*/ 12418 w 2967861"/>
            <a:gd name="connsiteY811" fmla="*/ 1532981 h 2340761"/>
            <a:gd name="connsiteX812" fmla="*/ 10245 w 2967861"/>
            <a:gd name="connsiteY812" fmla="*/ 1542605 h 2340761"/>
            <a:gd name="connsiteX813" fmla="*/ 7140 w 2967861"/>
            <a:gd name="connsiteY813" fmla="*/ 1555334 h 2340761"/>
            <a:gd name="connsiteX814" fmla="*/ 3104 w 2967861"/>
            <a:gd name="connsiteY814" fmla="*/ 1570235 h 2340761"/>
            <a:gd name="connsiteX815" fmla="*/ 2173 w 2967861"/>
            <a:gd name="connsiteY815" fmla="*/ 1587309 h 2340761"/>
            <a:gd name="connsiteX816" fmla="*/ 5278 w 2967861"/>
            <a:gd name="connsiteY816" fmla="*/ 1597865 h 2340761"/>
            <a:gd name="connsiteX817" fmla="*/ 5278 w 2967861"/>
            <a:gd name="connsiteY817" fmla="*/ 1622079 h 2340761"/>
            <a:gd name="connsiteX818" fmla="*/ 14591 w 2967861"/>
            <a:gd name="connsiteY818" fmla="*/ 1633566 h 2340761"/>
            <a:gd name="connsiteX819" fmla="*/ 29182 w 2967861"/>
            <a:gd name="connsiteY819" fmla="*/ 1646294 h 2340761"/>
            <a:gd name="connsiteX820" fmla="*/ 45946 w 2967861"/>
            <a:gd name="connsiteY820" fmla="*/ 1659022 h 2340761"/>
            <a:gd name="connsiteX821" fmla="*/ 56501 w 2967861"/>
            <a:gd name="connsiteY821" fmla="*/ 1671751 h 2340761"/>
            <a:gd name="connsiteX822" fmla="*/ 65815 w 2967861"/>
            <a:gd name="connsiteY822" fmla="*/ 1695965 h 2340761"/>
            <a:gd name="connsiteX823" fmla="*/ 78232 w 2967861"/>
            <a:gd name="connsiteY823" fmla="*/ 1705589 h 2340761"/>
            <a:gd name="connsiteX824" fmla="*/ 92823 w 2967861"/>
            <a:gd name="connsiteY824" fmla="*/ 1713040 h 2340761"/>
            <a:gd name="connsiteX825" fmla="*/ 107414 w 2967861"/>
            <a:gd name="connsiteY825" fmla="*/ 1720491 h 2340761"/>
            <a:gd name="connsiteX826" fmla="*/ 122005 w 2967861"/>
            <a:gd name="connsiteY826" fmla="*/ 1727941 h 2340761"/>
            <a:gd name="connsiteX827" fmla="*/ 132560 w 2967861"/>
            <a:gd name="connsiteY827" fmla="*/ 1740670 h 2340761"/>
            <a:gd name="connsiteX828" fmla="*/ 139701 w 2967861"/>
            <a:gd name="connsiteY828" fmla="*/ 1738497 h 2340761"/>
            <a:gd name="connsiteX829" fmla="*/ 145910 w 2967861"/>
            <a:gd name="connsiteY829" fmla="*/ 1736323 h 2340761"/>
            <a:gd name="connsiteX830" fmla="*/ 149014 w 2967861"/>
            <a:gd name="connsiteY830" fmla="*/ 1733219 h 2340761"/>
            <a:gd name="connsiteX831" fmla="*/ 153050 w 2967861"/>
            <a:gd name="connsiteY831" fmla="*/ 1731046 h 2340761"/>
            <a:gd name="connsiteX832" fmla="*/ 161432 w 2967861"/>
            <a:gd name="connsiteY832" fmla="*/ 1733219 h 2340761"/>
            <a:gd name="connsiteX833" fmla="*/ 172918 w 2967861"/>
            <a:gd name="connsiteY833" fmla="*/ 1736323 h 2340761"/>
            <a:gd name="connsiteX834" fmla="*/ 185336 w 2967861"/>
            <a:gd name="connsiteY834" fmla="*/ 1736323 h 2340761"/>
            <a:gd name="connsiteX835" fmla="*/ 189372 w 2967861"/>
            <a:gd name="connsiteY835" fmla="*/ 1723595 h 2340761"/>
            <a:gd name="connsiteX836" fmla="*/ 224763 w 2967861"/>
            <a:gd name="connsiteY836" fmla="*/ 1731046 h 2340761"/>
            <a:gd name="connsiteX837" fmla="*/ 239354 w 2967861"/>
            <a:gd name="connsiteY837" fmla="*/ 1725768 h 2340761"/>
            <a:gd name="connsiteX838" fmla="*/ 257980 w 2967861"/>
            <a:gd name="connsiteY838" fmla="*/ 1718318 h 2340761"/>
            <a:gd name="connsiteX839" fmla="*/ 275676 w 2967861"/>
            <a:gd name="connsiteY839" fmla="*/ 1710867 h 2340761"/>
            <a:gd name="connsiteX840" fmla="*/ 290267 w 2967861"/>
            <a:gd name="connsiteY840" fmla="*/ 1713040 h 2340761"/>
            <a:gd name="connsiteX841" fmla="*/ 302685 w 2967861"/>
            <a:gd name="connsiteY841" fmla="*/ 1713971 h 2340761"/>
            <a:gd name="connsiteX842" fmla="*/ 316344 w 2967861"/>
            <a:gd name="connsiteY842" fmla="*/ 1716144 h 2340761"/>
            <a:gd name="connsiteX843" fmla="*/ 336213 w 2967861"/>
            <a:gd name="connsiteY843" fmla="*/ 1747810 h 2340761"/>
            <a:gd name="connsiteX844" fmla="*/ 343353 w 2967861"/>
            <a:gd name="connsiteY844" fmla="*/ 1747810 h 2340761"/>
            <a:gd name="connsiteX845" fmla="*/ 348631 w 2967861"/>
            <a:gd name="connsiteY845" fmla="*/ 1747810 h 2340761"/>
            <a:gd name="connsiteX846" fmla="*/ 353908 w 2967861"/>
            <a:gd name="connsiteY846" fmla="*/ 1745637 h 2340761"/>
            <a:gd name="connsiteX847" fmla="*/ 356081 w 2967861"/>
            <a:gd name="connsiteY847" fmla="*/ 1743464 h 2340761"/>
            <a:gd name="connsiteX848" fmla="*/ 360117 w 2967861"/>
            <a:gd name="connsiteY848" fmla="*/ 1740359 h 2340761"/>
            <a:gd name="connsiteX849" fmla="*/ 367257 w 2967861"/>
            <a:gd name="connsiteY849" fmla="*/ 1742532 h 2340761"/>
            <a:gd name="connsiteX850" fmla="*/ 372535 w 2967861"/>
            <a:gd name="connsiteY850" fmla="*/ 1742532 h 2340761"/>
            <a:gd name="connsiteX851" fmla="*/ 375639 w 2967861"/>
            <a:gd name="connsiteY851" fmla="*/ 1743464 h 2340761"/>
            <a:gd name="connsiteX852" fmla="*/ 379675 w 2967861"/>
            <a:gd name="connsiteY852" fmla="*/ 1747810 h 2340761"/>
            <a:gd name="connsiteX853" fmla="*/ 382780 w 2967861"/>
            <a:gd name="connsiteY853" fmla="*/ 1749983 h 2340761"/>
            <a:gd name="connsiteX854" fmla="*/ 388989 w 2967861"/>
            <a:gd name="connsiteY854" fmla="*/ 1753088 h 2340761"/>
            <a:gd name="connsiteX855" fmla="*/ 382780 w 2967861"/>
            <a:gd name="connsiteY855" fmla="*/ 1775440 h 2340761"/>
            <a:gd name="connsiteX856" fmla="*/ 377502 w 2967861"/>
            <a:gd name="connsiteY856" fmla="*/ 1795619 h 2340761"/>
            <a:gd name="connsiteX857" fmla="*/ 372224 w 2967861"/>
            <a:gd name="connsiteY857" fmla="*/ 1817971 h 2340761"/>
            <a:gd name="connsiteX858" fmla="*/ 388989 w 2967861"/>
            <a:gd name="connsiteY858" fmla="*/ 1835045 h 2340761"/>
            <a:gd name="connsiteX859" fmla="*/ 404511 w 2967861"/>
            <a:gd name="connsiteY859" fmla="*/ 1855224 h 2340761"/>
            <a:gd name="connsiteX860" fmla="*/ 421275 w 2967861"/>
            <a:gd name="connsiteY860" fmla="*/ 1877576 h 2340761"/>
            <a:gd name="connsiteX861" fmla="*/ 431830 w 2967861"/>
            <a:gd name="connsiteY861" fmla="*/ 1899928 h 2340761"/>
            <a:gd name="connsiteX862" fmla="*/ 435866 w 2967861"/>
            <a:gd name="connsiteY862" fmla="*/ 1917003 h 2340761"/>
            <a:gd name="connsiteX863" fmla="*/ 435866 w 2967861"/>
            <a:gd name="connsiteY863" fmla="*/ 1929731 h 2340761"/>
            <a:gd name="connsiteX864" fmla="*/ 438039 w 2967861"/>
            <a:gd name="connsiteY864" fmla="*/ 1942459 h 2340761"/>
            <a:gd name="connsiteX865" fmla="*/ 445179 w 2967861"/>
            <a:gd name="connsiteY865" fmla="*/ 1957361 h 2340761"/>
            <a:gd name="connsiteX866" fmla="*/ 438970 w 2967861"/>
            <a:gd name="connsiteY866" fmla="*/ 1972262 h 2340761"/>
            <a:gd name="connsiteX867" fmla="*/ 431830 w 2967861"/>
            <a:gd name="connsiteY867" fmla="*/ 1989337 h 2340761"/>
            <a:gd name="connsiteX868" fmla="*/ 421275 w 2967861"/>
            <a:gd name="connsiteY868" fmla="*/ 2009516 h 2340761"/>
            <a:gd name="connsiteX869" fmla="*/ 414135 w 2967861"/>
            <a:gd name="connsiteY869" fmla="*/ 2027522 h 2340761"/>
            <a:gd name="connsiteX870" fmla="*/ 410099 w 2967861"/>
            <a:gd name="connsiteY870" fmla="*/ 2048632 h 2340761"/>
            <a:gd name="connsiteX871" fmla="*/ 412272 w 2967861"/>
            <a:gd name="connsiteY871" fmla="*/ 2066638 h 2340761"/>
            <a:gd name="connsiteX872" fmla="*/ 419412 w 2967861"/>
            <a:gd name="connsiteY872" fmla="*/ 2081539 h 2340761"/>
            <a:gd name="connsiteX873" fmla="*/ 430899 w 2967861"/>
            <a:gd name="connsiteY873" fmla="*/ 2096441 h 2340761"/>
            <a:gd name="connsiteX874" fmla="*/ 441454 w 2967861"/>
            <a:gd name="connsiteY874" fmla="*/ 2113515 h 2340761"/>
            <a:gd name="connsiteX875" fmla="*/ 448594 w 2967861"/>
            <a:gd name="connsiteY875" fmla="*/ 2128416 h 2340761"/>
            <a:gd name="connsiteX876" fmla="*/ 448594 w 2967861"/>
            <a:gd name="connsiteY876" fmla="*/ 2133694 h 2340761"/>
            <a:gd name="connsiteX877" fmla="*/ 448594 w 2967861"/>
            <a:gd name="connsiteY877" fmla="*/ 2138972 h 2340761"/>
            <a:gd name="connsiteX878" fmla="*/ 446421 w 2967861"/>
            <a:gd name="connsiteY878" fmla="*/ 2143318 h 2340761"/>
            <a:gd name="connsiteX879" fmla="*/ 445490 w 2967861"/>
            <a:gd name="connsiteY879" fmla="*/ 2148595 h 2340761"/>
            <a:gd name="connsiteX880" fmla="*/ 445490 w 2967861"/>
            <a:gd name="connsiteY880" fmla="*/ 2151700 h 2340761"/>
            <a:gd name="connsiteX881" fmla="*/ 445490 w 2967861"/>
            <a:gd name="connsiteY881" fmla="*/ 2156046 h 2340761"/>
            <a:gd name="connsiteX882" fmla="*/ 452630 w 2967861"/>
            <a:gd name="connsiteY882" fmla="*/ 2159151 h 2340761"/>
            <a:gd name="connsiteX883" fmla="*/ 450457 w 2967861"/>
            <a:gd name="connsiteY883" fmla="*/ 2163497 h 2340761"/>
            <a:gd name="connsiteX884" fmla="*/ 448284 w 2967861"/>
            <a:gd name="connsiteY884" fmla="*/ 2166601 h 2340761"/>
            <a:gd name="connsiteX885" fmla="*/ 448284 w 2967861"/>
            <a:gd name="connsiteY885" fmla="*/ 2170948 h 2340761"/>
            <a:gd name="connsiteX886" fmla="*/ 446111 w 2967861"/>
            <a:gd name="connsiteY886" fmla="*/ 2176225 h 2340761"/>
            <a:gd name="connsiteX887" fmla="*/ 448284 w 2967861"/>
            <a:gd name="connsiteY887" fmla="*/ 2181503 h 2340761"/>
            <a:gd name="connsiteX888" fmla="*/ 450457 w 2967861"/>
            <a:gd name="connsiteY888" fmla="*/ 2181503 h 2340761"/>
            <a:gd name="connsiteX889" fmla="*/ 452630 w 2967861"/>
            <a:gd name="connsiteY889" fmla="*/ 2185849 h 2340761"/>
            <a:gd name="connsiteX890" fmla="*/ 455734 w 2967861"/>
            <a:gd name="connsiteY890" fmla="*/ 2186780 h 2340761"/>
            <a:gd name="connsiteX891" fmla="*/ 459770 w 2967861"/>
            <a:gd name="connsiteY891" fmla="*/ 2191127 h 2340761"/>
            <a:gd name="connsiteX892" fmla="*/ 459770 w 2967861"/>
            <a:gd name="connsiteY892" fmla="*/ 2193300 h 2340761"/>
            <a:gd name="connsiteX893" fmla="*/ 455734 w 2967861"/>
            <a:gd name="connsiteY893" fmla="*/ 2206028 h 2340761"/>
            <a:gd name="connsiteX894" fmla="*/ 465048 w 2967861"/>
            <a:gd name="connsiteY894" fmla="*/ 2224034 h 2340761"/>
            <a:gd name="connsiteX895" fmla="*/ 479639 w 2967861"/>
            <a:gd name="connsiteY895" fmla="*/ 2242971 h 2340761"/>
            <a:gd name="connsiteX896" fmla="*/ 494230 w 2967861"/>
            <a:gd name="connsiteY896" fmla="*/ 2260046 h 2340761"/>
            <a:gd name="connsiteX897" fmla="*/ 504785 w 2967861"/>
            <a:gd name="connsiteY897" fmla="*/ 2278051 h 2340761"/>
            <a:gd name="connsiteX898" fmla="*/ 506958 w 2967861"/>
            <a:gd name="connsiteY898" fmla="*/ 2290780 h 2340761"/>
            <a:gd name="connsiteX899" fmla="*/ 506958 w 2967861"/>
            <a:gd name="connsiteY899" fmla="*/ 2303508 h 2340761"/>
            <a:gd name="connsiteX900" fmla="*/ 506958 w 2967861"/>
            <a:gd name="connsiteY900" fmla="*/ 2314994 h 2340761"/>
            <a:gd name="connsiteX901" fmla="*/ 509131 w 2967861"/>
            <a:gd name="connsiteY901" fmla="*/ 2324618 h 2340761"/>
            <a:gd name="connsiteX902" fmla="*/ 512236 w 2967861"/>
            <a:gd name="connsiteY902" fmla="*/ 2327723 h 2340761"/>
            <a:gd name="connsiteX903" fmla="*/ 516271 w 2967861"/>
            <a:gd name="connsiteY903" fmla="*/ 2333000 h 2340761"/>
            <a:gd name="connsiteX904" fmla="*/ 519376 w 2967861"/>
            <a:gd name="connsiteY904" fmla="*/ 2335173 h 2340761"/>
            <a:gd name="connsiteX905" fmla="*/ 523411 w 2967861"/>
            <a:gd name="connsiteY905" fmla="*/ 2339520 h 2340761"/>
            <a:gd name="connsiteX906" fmla="*/ 528689 w 2967861"/>
            <a:gd name="connsiteY906" fmla="*/ 2342624 h 2340761"/>
            <a:gd name="connsiteX907" fmla="*/ 553835 w 2967861"/>
            <a:gd name="connsiteY907" fmla="*/ 2337347 h 2340761"/>
            <a:gd name="connsiteX908" fmla="*/ 582086 w 2967861"/>
            <a:gd name="connsiteY908" fmla="*/ 2332069 h 2340761"/>
            <a:gd name="connsiteX909" fmla="*/ 609095 w 2967861"/>
            <a:gd name="connsiteY909" fmla="*/ 2324618 h 2340761"/>
            <a:gd name="connsiteX910" fmla="*/ 636103 w 2967861"/>
            <a:gd name="connsiteY910" fmla="*/ 2317168 h 2340761"/>
            <a:gd name="connsiteX911" fmla="*/ 657834 w 2967861"/>
            <a:gd name="connsiteY911" fmla="*/ 2303508 h 2340761"/>
            <a:gd name="connsiteX912" fmla="*/ 675530 w 2967861"/>
            <a:gd name="connsiteY912" fmla="*/ 2287675 h 2340761"/>
            <a:gd name="connsiteX913" fmla="*/ 684843 w 2967861"/>
            <a:gd name="connsiteY913" fmla="*/ 2270601 h 2340761"/>
            <a:gd name="connsiteX914" fmla="*/ 691984 w 2967861"/>
            <a:gd name="connsiteY914" fmla="*/ 2253526 h 2340761"/>
            <a:gd name="connsiteX915" fmla="*/ 715888 w 2967861"/>
            <a:gd name="connsiteY915" fmla="*/ 2233347 h 2340761"/>
            <a:gd name="connsiteX916" fmla="*/ 718992 w 2967861"/>
            <a:gd name="connsiteY916" fmla="*/ 2218446 h 2340761"/>
            <a:gd name="connsiteX917" fmla="*/ 721165 w 2967861"/>
            <a:gd name="connsiteY917" fmla="*/ 2203544 h 2340761"/>
            <a:gd name="connsiteX918" fmla="*/ 723339 w 2967861"/>
            <a:gd name="connsiteY918" fmla="*/ 2188643 h 2340761"/>
            <a:gd name="connsiteX919" fmla="*/ 728616 w 2967861"/>
            <a:gd name="connsiteY919" fmla="*/ 2175915 h 2340761"/>
            <a:gd name="connsiteX920" fmla="*/ 748485 w 2967861"/>
            <a:gd name="connsiteY920" fmla="*/ 2171568 h 2340761"/>
            <a:gd name="connsiteX921" fmla="*/ 752520 w 2967861"/>
            <a:gd name="connsiteY921" fmla="*/ 2168464 h 2340761"/>
            <a:gd name="connsiteX922" fmla="*/ 753452 w 2967861"/>
            <a:gd name="connsiteY922" fmla="*/ 2164118 h 2340761"/>
            <a:gd name="connsiteX923" fmla="*/ 757488 w 2967861"/>
            <a:gd name="connsiteY923" fmla="*/ 2161013 h 2340761"/>
            <a:gd name="connsiteX924" fmla="*/ 759661 w 2967861"/>
            <a:gd name="connsiteY924" fmla="*/ 2158840 h 2340761"/>
            <a:gd name="connsiteX925" fmla="*/ 762765 w 2967861"/>
            <a:gd name="connsiteY925" fmla="*/ 2155736 h 2340761"/>
            <a:gd name="connsiteX926" fmla="*/ 768043 w 2967861"/>
            <a:gd name="connsiteY926" fmla="*/ 2151390 h 2340761"/>
            <a:gd name="connsiteX927" fmla="*/ 764938 w 2967861"/>
            <a:gd name="connsiteY927" fmla="*/ 2131211 h 2340761"/>
            <a:gd name="connsiteX928" fmla="*/ 757798 w 2967861"/>
            <a:gd name="connsiteY928" fmla="*/ 2114136 h 2340761"/>
            <a:gd name="connsiteX929" fmla="*/ 748485 w 2967861"/>
            <a:gd name="connsiteY929" fmla="*/ 2103581 h 2340761"/>
            <a:gd name="connsiteX930" fmla="*/ 757798 w 2967861"/>
            <a:gd name="connsiteY930" fmla="*/ 2084644 h 2340761"/>
            <a:gd name="connsiteX931" fmla="*/ 772389 w 2967861"/>
            <a:gd name="connsiteY931" fmla="*/ 2071915 h 2340761"/>
            <a:gd name="connsiteX932" fmla="*/ 790084 w 2967861"/>
            <a:gd name="connsiteY932" fmla="*/ 2062291 h 2340761"/>
            <a:gd name="connsiteX933" fmla="*/ 808711 w 2967861"/>
            <a:gd name="connsiteY933" fmla="*/ 2053909 h 2340761"/>
            <a:gd name="connsiteX934" fmla="*/ 824234 w 2967861"/>
            <a:gd name="connsiteY934" fmla="*/ 2042423 h 2340761"/>
            <a:gd name="connsiteX935" fmla="*/ 835720 w 2967861"/>
            <a:gd name="connsiteY935" fmla="*/ 2019140 h 2340761"/>
            <a:gd name="connsiteX936" fmla="*/ 837893 w 2967861"/>
            <a:gd name="connsiteY936" fmla="*/ 1996787 h 2340761"/>
            <a:gd name="connsiteX937" fmla="*/ 831684 w 2967861"/>
            <a:gd name="connsiteY937" fmla="*/ 1974435 h 2340761"/>
            <a:gd name="connsiteX938" fmla="*/ 824544 w 2967861"/>
            <a:gd name="connsiteY938" fmla="*/ 1952083 h 2340761"/>
            <a:gd name="connsiteX939" fmla="*/ 817404 w 2967861"/>
            <a:gd name="connsiteY939" fmla="*/ 1931904 h 2340761"/>
            <a:gd name="connsiteX940" fmla="*/ 810263 w 2967861"/>
            <a:gd name="connsiteY940" fmla="*/ 1909552 h 2340761"/>
            <a:gd name="connsiteX941" fmla="*/ 807159 w 2967861"/>
            <a:gd name="connsiteY941" fmla="*/ 1887200 h 2340761"/>
            <a:gd name="connsiteX942" fmla="*/ 812437 w 2967861"/>
            <a:gd name="connsiteY942" fmla="*/ 1862985 h 2340761"/>
            <a:gd name="connsiteX943" fmla="*/ 827027 w 2967861"/>
            <a:gd name="connsiteY943" fmla="*/ 1837529 h 2340761"/>
            <a:gd name="connsiteX944" fmla="*/ 845654 w 2967861"/>
            <a:gd name="connsiteY944" fmla="*/ 1815177 h 2340761"/>
            <a:gd name="connsiteX945" fmla="*/ 867385 w 2967861"/>
            <a:gd name="connsiteY945" fmla="*/ 1794066 h 2340761"/>
            <a:gd name="connsiteX946" fmla="*/ 890358 w 2967861"/>
            <a:gd name="connsiteY946" fmla="*/ 1776060 h 2340761"/>
            <a:gd name="connsiteX947" fmla="*/ 912090 w 2967861"/>
            <a:gd name="connsiteY947" fmla="*/ 1757123 h 2340761"/>
            <a:gd name="connsiteX948" fmla="*/ 931958 w 2967861"/>
            <a:gd name="connsiteY948" fmla="*/ 1736944 h 2340761"/>
            <a:gd name="connsiteX949" fmla="*/ 945618 w 2967861"/>
            <a:gd name="connsiteY949" fmla="*/ 1718938 h 2340761"/>
            <a:gd name="connsiteX950" fmla="*/ 958036 w 2967861"/>
            <a:gd name="connsiteY950" fmla="*/ 1696586 h 2340761"/>
            <a:gd name="connsiteX951" fmla="*/ 968591 w 2967861"/>
            <a:gd name="connsiteY951" fmla="*/ 1674234 h 2340761"/>
            <a:gd name="connsiteX952" fmla="*/ 975731 w 2967861"/>
            <a:gd name="connsiteY952" fmla="*/ 1655297 h 2340761"/>
            <a:gd name="connsiteX953" fmla="*/ 979767 w 2967861"/>
            <a:gd name="connsiteY953" fmla="*/ 1642569 h 2340761"/>
            <a:gd name="connsiteX954" fmla="*/ 979767 w 2967861"/>
            <a:gd name="connsiteY954" fmla="*/ 1631393 h 2340761"/>
            <a:gd name="connsiteX955" fmla="*/ 985044 w 2967861"/>
            <a:gd name="connsiteY955" fmla="*/ 1621769 h 2340761"/>
            <a:gd name="connsiteX956" fmla="*/ 985044 w 2967861"/>
            <a:gd name="connsiteY956" fmla="*/ 1618665 h 2340761"/>
            <a:gd name="connsiteX957" fmla="*/ 963313 w 2967861"/>
            <a:gd name="connsiteY957" fmla="*/ 1621769 h 2340761"/>
            <a:gd name="connsiteX958" fmla="*/ 939409 w 2967861"/>
            <a:gd name="connsiteY958" fmla="*/ 1627046 h 2340761"/>
            <a:gd name="connsiteX959" fmla="*/ 914263 w 2967861"/>
            <a:gd name="connsiteY959" fmla="*/ 1633255 h 2340761"/>
            <a:gd name="connsiteX960" fmla="*/ 895636 w 2967861"/>
            <a:gd name="connsiteY960" fmla="*/ 1641637 h 2340761"/>
            <a:gd name="connsiteX961" fmla="*/ 880114 w 2967861"/>
            <a:gd name="connsiteY961" fmla="*/ 1640706 h 2340761"/>
            <a:gd name="connsiteX962" fmla="*/ 874836 w 2967861"/>
            <a:gd name="connsiteY962" fmla="*/ 1634497 h 2340761"/>
            <a:gd name="connsiteX963" fmla="*/ 872663 w 2967861"/>
            <a:gd name="connsiteY963" fmla="*/ 1629220 h 2340761"/>
            <a:gd name="connsiteX964" fmla="*/ 872663 w 2967861"/>
            <a:gd name="connsiteY964" fmla="*/ 1623942 h 2340761"/>
            <a:gd name="connsiteX965" fmla="*/ 872663 w 2967861"/>
            <a:gd name="connsiteY965" fmla="*/ 1616491 h 2340761"/>
            <a:gd name="connsiteX966" fmla="*/ 868627 w 2967861"/>
            <a:gd name="connsiteY966" fmla="*/ 1611214 h 2340761"/>
            <a:gd name="connsiteX967" fmla="*/ 854036 w 2967861"/>
            <a:gd name="connsiteY967" fmla="*/ 1599727 h 2340761"/>
            <a:gd name="connsiteX968" fmla="*/ 836341 w 2967861"/>
            <a:gd name="connsiteY968" fmla="*/ 1589172 h 2340761"/>
            <a:gd name="connsiteX969" fmla="*/ 819577 w 2967861"/>
            <a:gd name="connsiteY969" fmla="*/ 1577686 h 2340761"/>
            <a:gd name="connsiteX970" fmla="*/ 809022 w 2967861"/>
            <a:gd name="connsiteY970" fmla="*/ 1564957 h 2340761"/>
            <a:gd name="connsiteX971" fmla="*/ 804986 w 2967861"/>
            <a:gd name="connsiteY971" fmla="*/ 1553471 h 2340761"/>
            <a:gd name="connsiteX972" fmla="*/ 802813 w 2967861"/>
            <a:gd name="connsiteY972" fmla="*/ 1545089 h 2340761"/>
            <a:gd name="connsiteX973" fmla="*/ 799708 w 2967861"/>
            <a:gd name="connsiteY973" fmla="*/ 1533602 h 2340761"/>
            <a:gd name="connsiteX974" fmla="*/ 797535 w 2967861"/>
            <a:gd name="connsiteY974" fmla="*/ 1530498 h 2340761"/>
            <a:gd name="connsiteX975" fmla="*/ 792258 w 2967861"/>
            <a:gd name="connsiteY975" fmla="*/ 1526152 h 2340761"/>
            <a:gd name="connsiteX976" fmla="*/ 786980 w 2967861"/>
            <a:gd name="connsiteY976" fmla="*/ 1523047 h 2340761"/>
            <a:gd name="connsiteX977" fmla="*/ 782944 w 2967861"/>
            <a:gd name="connsiteY977" fmla="*/ 1517770 h 2340761"/>
            <a:gd name="connsiteX978" fmla="*/ 779840 w 2967861"/>
            <a:gd name="connsiteY978" fmla="*/ 1513423 h 2340761"/>
            <a:gd name="connsiteX979" fmla="*/ 779840 w 2967861"/>
            <a:gd name="connsiteY979" fmla="*/ 1476480 h 2340761"/>
            <a:gd name="connsiteX980" fmla="*/ 777667 w 2967861"/>
            <a:gd name="connsiteY980" fmla="*/ 1471203 h 2340761"/>
            <a:gd name="connsiteX981" fmla="*/ 772389 w 2967861"/>
            <a:gd name="connsiteY981" fmla="*/ 1466856 h 2340761"/>
            <a:gd name="connsiteX982" fmla="*/ 768353 w 2967861"/>
            <a:gd name="connsiteY982" fmla="*/ 1463752 h 2340761"/>
            <a:gd name="connsiteX983" fmla="*/ 763076 w 2967861"/>
            <a:gd name="connsiteY983" fmla="*/ 1459406 h 2340761"/>
            <a:gd name="connsiteX984" fmla="*/ 759971 w 2967861"/>
            <a:gd name="connsiteY984" fmla="*/ 1456301 h 2340761"/>
            <a:gd name="connsiteX985" fmla="*/ 750658 w 2967861"/>
            <a:gd name="connsiteY985" fmla="*/ 1436122 h 2340761"/>
            <a:gd name="connsiteX986" fmla="*/ 743518 w 2967861"/>
            <a:gd name="connsiteY986" fmla="*/ 1415943 h 2340761"/>
            <a:gd name="connsiteX987" fmla="*/ 736377 w 2967861"/>
            <a:gd name="connsiteY987" fmla="*/ 1393591 h 2340761"/>
            <a:gd name="connsiteX988" fmla="*/ 724891 w 2967861"/>
            <a:gd name="connsiteY988" fmla="*/ 1374654 h 2340761"/>
            <a:gd name="connsiteX989" fmla="*/ 712473 w 2967861"/>
            <a:gd name="connsiteY989" fmla="*/ 1357580 h 2340761"/>
            <a:gd name="connsiteX990" fmla="*/ 712473 w 2967861"/>
            <a:gd name="connsiteY990" fmla="*/ 1350129 h 2340761"/>
            <a:gd name="connsiteX991" fmla="*/ 716509 w 2967861"/>
            <a:gd name="connsiteY991" fmla="*/ 1350129 h 2340761"/>
            <a:gd name="connsiteX992" fmla="*/ 719613 w 2967861"/>
            <a:gd name="connsiteY992" fmla="*/ 1357580 h 2340761"/>
            <a:gd name="connsiteX993" fmla="*/ 723649 w 2967861"/>
            <a:gd name="connsiteY993" fmla="*/ 1363788 h 2340761"/>
            <a:gd name="connsiteX994" fmla="*/ 726753 w 2967861"/>
            <a:gd name="connsiteY994" fmla="*/ 1366893 h 2340761"/>
            <a:gd name="connsiteX995" fmla="*/ 730789 w 2967861"/>
            <a:gd name="connsiteY995" fmla="*/ 1369066 h 2340761"/>
            <a:gd name="connsiteX996" fmla="*/ 733894 w 2967861"/>
            <a:gd name="connsiteY996" fmla="*/ 1371239 h 2340761"/>
            <a:gd name="connsiteX997" fmla="*/ 737930 w 2967861"/>
            <a:gd name="connsiteY997" fmla="*/ 1372170 h 2340761"/>
            <a:gd name="connsiteX998" fmla="*/ 738861 w 2967861"/>
            <a:gd name="connsiteY998" fmla="*/ 1376517 h 2340761"/>
            <a:gd name="connsiteX999" fmla="*/ 745070 w 2967861"/>
            <a:gd name="connsiteY999" fmla="*/ 1378690 h 2340761"/>
            <a:gd name="connsiteX1000" fmla="*/ 755625 w 2967861"/>
            <a:gd name="connsiteY1000" fmla="*/ 1386141 h 2340761"/>
            <a:gd name="connsiteX1001" fmla="*/ 762765 w 2967861"/>
            <a:gd name="connsiteY1001" fmla="*/ 1396696 h 2340761"/>
            <a:gd name="connsiteX1002" fmla="*/ 768043 w 2967861"/>
            <a:gd name="connsiteY1002" fmla="*/ 1409424 h 2340761"/>
            <a:gd name="connsiteX1003" fmla="*/ 774252 w 2967861"/>
            <a:gd name="connsiteY1003" fmla="*/ 1423084 h 2340761"/>
            <a:gd name="connsiteX1004" fmla="*/ 779529 w 2967861"/>
            <a:gd name="connsiteY1004" fmla="*/ 1435812 h 2340761"/>
            <a:gd name="connsiteX1005" fmla="*/ 799398 w 2967861"/>
            <a:gd name="connsiteY1005" fmla="*/ 1448540 h 2340761"/>
            <a:gd name="connsiteX1006" fmla="*/ 804675 w 2967861"/>
            <a:gd name="connsiteY1006" fmla="*/ 1459095 h 2340761"/>
            <a:gd name="connsiteX1007" fmla="*/ 806848 w 2967861"/>
            <a:gd name="connsiteY1007" fmla="*/ 1472755 h 2340761"/>
            <a:gd name="connsiteX1008" fmla="*/ 809022 w 2967861"/>
            <a:gd name="connsiteY1008" fmla="*/ 1485483 h 2340761"/>
            <a:gd name="connsiteX1009" fmla="*/ 812126 w 2967861"/>
            <a:gd name="connsiteY1009" fmla="*/ 1496038 h 2340761"/>
            <a:gd name="connsiteX1010" fmla="*/ 824544 w 2967861"/>
            <a:gd name="connsiteY1010" fmla="*/ 1510940 h 2340761"/>
            <a:gd name="connsiteX1011" fmla="*/ 838204 w 2967861"/>
            <a:gd name="connsiteY1011" fmla="*/ 1525841 h 2340761"/>
            <a:gd name="connsiteX1012" fmla="*/ 850621 w 2967861"/>
            <a:gd name="connsiteY1012" fmla="*/ 1542916 h 2340761"/>
            <a:gd name="connsiteX1013" fmla="*/ 859935 w 2967861"/>
            <a:gd name="connsiteY1013" fmla="*/ 1560922 h 2340761"/>
            <a:gd name="connsiteX1014" fmla="*/ 860866 w 2967861"/>
            <a:gd name="connsiteY1014" fmla="*/ 1572408 h 2340761"/>
            <a:gd name="connsiteX1015" fmla="*/ 860866 w 2967861"/>
            <a:gd name="connsiteY1015" fmla="*/ 1582963 h 2340761"/>
            <a:gd name="connsiteX1016" fmla="*/ 863039 w 2967861"/>
            <a:gd name="connsiteY1016" fmla="*/ 1594450 h 2340761"/>
            <a:gd name="connsiteX1017" fmla="*/ 868317 w 2967861"/>
            <a:gd name="connsiteY1017" fmla="*/ 1605005 h 2340761"/>
            <a:gd name="connsiteX1018" fmla="*/ 870490 w 2967861"/>
            <a:gd name="connsiteY1018" fmla="*/ 1609351 h 2340761"/>
            <a:gd name="connsiteX1019" fmla="*/ 872663 w 2967861"/>
            <a:gd name="connsiteY1019" fmla="*/ 1611524 h 2340761"/>
            <a:gd name="connsiteX1020" fmla="*/ 874836 w 2967861"/>
            <a:gd name="connsiteY1020" fmla="*/ 1612456 h 2340761"/>
            <a:gd name="connsiteX1021" fmla="*/ 875767 w 2967861"/>
            <a:gd name="connsiteY1021" fmla="*/ 1612456 h 2340761"/>
            <a:gd name="connsiteX1022" fmla="*/ 879803 w 2967861"/>
            <a:gd name="connsiteY1022" fmla="*/ 1614629 h 2340761"/>
            <a:gd name="connsiteX1023" fmla="*/ 889117 w 2967861"/>
            <a:gd name="connsiteY1023" fmla="*/ 1614629 h 2340761"/>
            <a:gd name="connsiteX1024" fmla="*/ 901534 w 2967861"/>
            <a:gd name="connsiteY1024" fmla="*/ 1611524 h 2340761"/>
            <a:gd name="connsiteX1025" fmla="*/ 913952 w 2967861"/>
            <a:gd name="connsiteY1025" fmla="*/ 1604074 h 2340761"/>
            <a:gd name="connsiteX1026" fmla="*/ 928543 w 2967861"/>
            <a:gd name="connsiteY1026" fmla="*/ 1597865 h 2340761"/>
            <a:gd name="connsiteX1027" fmla="*/ 946239 w 2967861"/>
            <a:gd name="connsiteY1027" fmla="*/ 1592587 h 2340761"/>
            <a:gd name="connsiteX1028" fmla="*/ 963003 w 2967861"/>
            <a:gd name="connsiteY1028" fmla="*/ 1589483 h 2340761"/>
            <a:gd name="connsiteX1029" fmla="*/ 979767 w 2967861"/>
            <a:gd name="connsiteY1029" fmla="*/ 1582032 h 2340761"/>
            <a:gd name="connsiteX1030" fmla="*/ 992185 w 2967861"/>
            <a:gd name="connsiteY1030" fmla="*/ 1572408 h 2340761"/>
            <a:gd name="connsiteX1031" fmla="*/ 1002740 w 2967861"/>
            <a:gd name="connsiteY1031" fmla="*/ 1560922 h 2340761"/>
            <a:gd name="connsiteX1032" fmla="*/ 1016399 w 2967861"/>
            <a:gd name="connsiteY1032" fmla="*/ 1553471 h 2340761"/>
            <a:gd name="connsiteX1033" fmla="*/ 1039372 w 2967861"/>
            <a:gd name="connsiteY1033" fmla="*/ 1553471 h 2340761"/>
            <a:gd name="connsiteX1034" fmla="*/ 1039372 w 2967861"/>
            <a:gd name="connsiteY1034" fmla="*/ 1544468 h 2340761"/>
            <a:gd name="connsiteX1035" fmla="*/ 1057999 w 2967861"/>
            <a:gd name="connsiteY1035" fmla="*/ 1531740 h 2340761"/>
            <a:gd name="connsiteX1036" fmla="*/ 1075694 w 2967861"/>
            <a:gd name="connsiteY1036" fmla="*/ 1520253 h 2340761"/>
            <a:gd name="connsiteX1037" fmla="*/ 1075694 w 2967861"/>
            <a:gd name="connsiteY1037" fmla="*/ 1500074 h 2340761"/>
            <a:gd name="connsiteX1038" fmla="*/ 1089354 w 2967861"/>
            <a:gd name="connsiteY1038" fmla="*/ 1494797 h 2340761"/>
            <a:gd name="connsiteX1039" fmla="*/ 1095563 w 2967861"/>
            <a:gd name="connsiteY1039" fmla="*/ 1487346 h 2340761"/>
            <a:gd name="connsiteX1040" fmla="*/ 1101772 w 2967861"/>
            <a:gd name="connsiteY1040" fmla="*/ 1477722 h 2340761"/>
            <a:gd name="connsiteX1041" fmla="*/ 1108912 w 2967861"/>
            <a:gd name="connsiteY1041" fmla="*/ 1468098 h 2340761"/>
            <a:gd name="connsiteX1042" fmla="*/ 1087181 w 2967861"/>
            <a:gd name="connsiteY1042" fmla="*/ 1450092 h 2340761"/>
            <a:gd name="connsiteX1043" fmla="*/ 1060172 w 2967861"/>
            <a:gd name="connsiteY1043" fmla="*/ 1435191 h 2340761"/>
            <a:gd name="connsiteX1044" fmla="*/ 1057999 w 2967861"/>
            <a:gd name="connsiteY1044" fmla="*/ 1420290 h 2340761"/>
            <a:gd name="connsiteX1045" fmla="*/ 1055826 w 2967861"/>
            <a:gd name="connsiteY1045" fmla="*/ 1401352 h 2340761"/>
            <a:gd name="connsiteX1046" fmla="*/ 1035958 w 2967861"/>
            <a:gd name="connsiteY1046" fmla="*/ 1416254 h 2340761"/>
            <a:gd name="connsiteX1047" fmla="*/ 1019193 w 2967861"/>
            <a:gd name="connsiteY1047" fmla="*/ 1435191 h 2340761"/>
            <a:gd name="connsiteX1048" fmla="*/ 1008638 w 2967861"/>
            <a:gd name="connsiteY1048" fmla="*/ 1435191 h 2340761"/>
            <a:gd name="connsiteX1049" fmla="*/ 999325 w 2967861"/>
            <a:gd name="connsiteY1049" fmla="*/ 1437364 h 2340761"/>
            <a:gd name="connsiteX1050" fmla="*/ 992185 w 2967861"/>
            <a:gd name="connsiteY1050" fmla="*/ 1438295 h 2340761"/>
            <a:gd name="connsiteX1051" fmla="*/ 990011 w 2967861"/>
            <a:gd name="connsiteY1051" fmla="*/ 1433018 h 2340761"/>
            <a:gd name="connsiteX1052" fmla="*/ 989080 w 2967861"/>
            <a:gd name="connsiteY1052" fmla="*/ 1427740 h 2340761"/>
            <a:gd name="connsiteX1053" fmla="*/ 989080 w 2967861"/>
            <a:gd name="connsiteY1053" fmla="*/ 1422463 h 2340761"/>
            <a:gd name="connsiteX1054" fmla="*/ 986907 w 2967861"/>
            <a:gd name="connsiteY1054" fmla="*/ 1416254 h 2340761"/>
            <a:gd name="connsiteX1055" fmla="*/ 984734 w 2967861"/>
            <a:gd name="connsiteY1055" fmla="*/ 1410976 h 2340761"/>
            <a:gd name="connsiteX1056" fmla="*/ 979456 w 2967861"/>
            <a:gd name="connsiteY1056" fmla="*/ 1408803 h 2340761"/>
            <a:gd name="connsiteX1057" fmla="*/ 977283 w 2967861"/>
            <a:gd name="connsiteY1057" fmla="*/ 1408803 h 2340761"/>
            <a:gd name="connsiteX1058" fmla="*/ 975110 w 2967861"/>
            <a:gd name="connsiteY1058" fmla="*/ 1408803 h 2340761"/>
            <a:gd name="connsiteX1059" fmla="*/ 975110 w 2967861"/>
            <a:gd name="connsiteY1059" fmla="*/ 1410976 h 2340761"/>
            <a:gd name="connsiteX1060" fmla="*/ 974179 w 2967861"/>
            <a:gd name="connsiteY1060" fmla="*/ 1413149 h 2340761"/>
            <a:gd name="connsiteX1061" fmla="*/ 972006 w 2967861"/>
            <a:gd name="connsiteY1061" fmla="*/ 1418427 h 2340761"/>
            <a:gd name="connsiteX1062" fmla="*/ 964865 w 2967861"/>
            <a:gd name="connsiteY1062" fmla="*/ 1407872 h 2340761"/>
            <a:gd name="connsiteX1063" fmla="*/ 957725 w 2967861"/>
            <a:gd name="connsiteY1063" fmla="*/ 1392970 h 2340761"/>
            <a:gd name="connsiteX1064" fmla="*/ 948412 w 2967861"/>
            <a:gd name="connsiteY1064" fmla="*/ 1375896 h 2340761"/>
            <a:gd name="connsiteX1065" fmla="*/ 943134 w 2967861"/>
            <a:gd name="connsiteY1065" fmla="*/ 1358821 h 2340761"/>
            <a:gd name="connsiteX1066" fmla="*/ 939098 w 2967861"/>
            <a:gd name="connsiteY1066" fmla="*/ 1343920 h 2340761"/>
            <a:gd name="connsiteX1067" fmla="*/ 946239 w 2967861"/>
            <a:gd name="connsiteY1067" fmla="*/ 1343920 h 2340761"/>
            <a:gd name="connsiteX1068" fmla="*/ 950274 w 2967861"/>
            <a:gd name="connsiteY1068" fmla="*/ 1343920 h 2340761"/>
            <a:gd name="connsiteX1069" fmla="*/ 952448 w 2967861"/>
            <a:gd name="connsiteY1069" fmla="*/ 1343920 h 2340761"/>
            <a:gd name="connsiteX1070" fmla="*/ 953379 w 2967861"/>
            <a:gd name="connsiteY1070" fmla="*/ 1343920 h 2340761"/>
            <a:gd name="connsiteX1071" fmla="*/ 955552 w 2967861"/>
            <a:gd name="connsiteY1071" fmla="*/ 1343920 h 2340761"/>
            <a:gd name="connsiteX1072" fmla="*/ 967039 w 2967861"/>
            <a:gd name="connsiteY1072" fmla="*/ 1353544 h 2340761"/>
            <a:gd name="connsiteX1073" fmla="*/ 972316 w 2967861"/>
            <a:gd name="connsiteY1073" fmla="*/ 1363167 h 2340761"/>
            <a:gd name="connsiteX1074" fmla="*/ 975421 w 2967861"/>
            <a:gd name="connsiteY1074" fmla="*/ 1373723 h 2340761"/>
            <a:gd name="connsiteX1075" fmla="*/ 984734 w 2967861"/>
            <a:gd name="connsiteY1075" fmla="*/ 1381173 h 2340761"/>
            <a:gd name="connsiteX1076" fmla="*/ 997152 w 2967861"/>
            <a:gd name="connsiteY1076" fmla="*/ 1388624 h 2340761"/>
            <a:gd name="connsiteX1077" fmla="*/ 1008638 w 2967861"/>
            <a:gd name="connsiteY1077" fmla="*/ 1393902 h 2340761"/>
            <a:gd name="connsiteX1078" fmla="*/ 1019193 w 2967861"/>
            <a:gd name="connsiteY1078" fmla="*/ 1401352 h 2340761"/>
            <a:gd name="connsiteX1079" fmla="*/ 1031611 w 2967861"/>
            <a:gd name="connsiteY1079" fmla="*/ 1401352 h 2340761"/>
            <a:gd name="connsiteX1080" fmla="*/ 1040925 w 2967861"/>
            <a:gd name="connsiteY1080" fmla="*/ 1400421 h 2340761"/>
            <a:gd name="connsiteX1081" fmla="*/ 1048065 w 2967861"/>
            <a:gd name="connsiteY1081" fmla="*/ 1398248 h 2340761"/>
            <a:gd name="connsiteX1082" fmla="*/ 1059551 w 2967861"/>
            <a:gd name="connsiteY1082" fmla="*/ 1393902 h 2340761"/>
            <a:gd name="connsiteX1083" fmla="*/ 1066692 w 2967861"/>
            <a:gd name="connsiteY1083" fmla="*/ 1407561 h 2340761"/>
            <a:gd name="connsiteX1084" fmla="*/ 1071969 w 2967861"/>
            <a:gd name="connsiteY1084" fmla="*/ 1418116 h 2340761"/>
            <a:gd name="connsiteX1085" fmla="*/ 1102082 w 2967861"/>
            <a:gd name="connsiteY1085" fmla="*/ 1420290 h 2340761"/>
            <a:gd name="connsiteX1086" fmla="*/ 1133438 w 2967861"/>
            <a:gd name="connsiteY1086" fmla="*/ 1422463 h 2340761"/>
            <a:gd name="connsiteX1087" fmla="*/ 1164793 w 2967861"/>
            <a:gd name="connsiteY1087" fmla="*/ 1422463 h 2340761"/>
            <a:gd name="connsiteX1088" fmla="*/ 1194906 w 2967861"/>
            <a:gd name="connsiteY1088" fmla="*/ 1418116 h 2340761"/>
            <a:gd name="connsiteX1089" fmla="*/ 1206392 w 2967861"/>
            <a:gd name="connsiteY1089" fmla="*/ 1429603 h 2340761"/>
            <a:gd name="connsiteX1090" fmla="*/ 1218810 w 2967861"/>
            <a:gd name="connsiteY1090" fmla="*/ 1437985 h 2340761"/>
            <a:gd name="connsiteX1091" fmla="*/ 1231228 w 2967861"/>
            <a:gd name="connsiteY1091" fmla="*/ 1447609 h 2340761"/>
            <a:gd name="connsiteX1092" fmla="*/ 1238368 w 2967861"/>
            <a:gd name="connsiteY1092" fmla="*/ 1458164 h 2340761"/>
            <a:gd name="connsiteX1093" fmla="*/ 1235264 w 2967861"/>
            <a:gd name="connsiteY1093" fmla="*/ 1471824 h 2340761"/>
            <a:gd name="connsiteX1094" fmla="*/ 1238368 w 2967861"/>
            <a:gd name="connsiteY1094" fmla="*/ 1474928 h 2340761"/>
            <a:gd name="connsiteX1095" fmla="*/ 1242404 w 2967861"/>
            <a:gd name="connsiteY1095" fmla="*/ 1479274 h 2340761"/>
            <a:gd name="connsiteX1096" fmla="*/ 1247681 w 2967861"/>
            <a:gd name="connsiteY1096" fmla="*/ 1482379 h 2340761"/>
            <a:gd name="connsiteX1097" fmla="*/ 1251717 w 2967861"/>
            <a:gd name="connsiteY1097" fmla="*/ 1486725 h 2340761"/>
            <a:gd name="connsiteX1098" fmla="*/ 1262273 w 2967861"/>
            <a:gd name="connsiteY1098" fmla="*/ 1487656 h 2340761"/>
            <a:gd name="connsiteX1099" fmla="*/ 1271586 w 2967861"/>
            <a:gd name="connsiteY1099" fmla="*/ 1487656 h 2340761"/>
            <a:gd name="connsiteX1100" fmla="*/ 1284004 w 2967861"/>
            <a:gd name="connsiteY1100" fmla="*/ 1486725 h 2340761"/>
            <a:gd name="connsiteX1101" fmla="*/ 1288039 w 2967861"/>
            <a:gd name="connsiteY1101" fmla="*/ 1524910 h 2340761"/>
            <a:gd name="connsiteX1102" fmla="*/ 1296422 w 2967861"/>
            <a:gd name="connsiteY1102" fmla="*/ 1556575 h 2340761"/>
            <a:gd name="connsiteX1103" fmla="*/ 1308840 w 2967861"/>
            <a:gd name="connsiteY1103" fmla="*/ 1586068 h 2340761"/>
            <a:gd name="connsiteX1104" fmla="*/ 1327466 w 2967861"/>
            <a:gd name="connsiteY1104" fmla="*/ 1613697 h 2340761"/>
            <a:gd name="connsiteX1105" fmla="*/ 1327466 w 2967861"/>
            <a:gd name="connsiteY1105" fmla="*/ 1615870 h 2340761"/>
            <a:gd name="connsiteX1106" fmla="*/ 1325293 w 2967861"/>
            <a:gd name="connsiteY1106" fmla="*/ 1618044 h 2340761"/>
            <a:gd name="connsiteX1107" fmla="*/ 1323120 w 2967861"/>
            <a:gd name="connsiteY1107" fmla="*/ 1621148 h 2340761"/>
            <a:gd name="connsiteX1108" fmla="*/ 1322188 w 2967861"/>
            <a:gd name="connsiteY1108" fmla="*/ 1625494 h 2340761"/>
            <a:gd name="connsiteX1109" fmla="*/ 1323120 w 2967861"/>
            <a:gd name="connsiteY1109" fmla="*/ 1628599 h 2340761"/>
            <a:gd name="connsiteX1110" fmla="*/ 1329329 w 2967861"/>
            <a:gd name="connsiteY1110" fmla="*/ 1645673 h 2340761"/>
            <a:gd name="connsiteX1111" fmla="*/ 1339884 w 2967861"/>
            <a:gd name="connsiteY1111" fmla="*/ 1665852 h 2340761"/>
            <a:gd name="connsiteX1112" fmla="*/ 1351370 w 2967861"/>
            <a:gd name="connsiteY1112" fmla="*/ 1678581 h 2340761"/>
            <a:gd name="connsiteX1113" fmla="*/ 1352302 w 2967861"/>
            <a:gd name="connsiteY1113" fmla="*/ 1680754 h 2340761"/>
            <a:gd name="connsiteX1114" fmla="*/ 1354475 w 2967861"/>
            <a:gd name="connsiteY1114" fmla="*/ 1680754 h 2340761"/>
            <a:gd name="connsiteX1115" fmla="*/ 1356648 w 2967861"/>
            <a:gd name="connsiteY1115" fmla="*/ 1682927 h 2340761"/>
            <a:gd name="connsiteX1116" fmla="*/ 1358821 w 2967861"/>
            <a:gd name="connsiteY1116" fmla="*/ 1682927 h 2340761"/>
            <a:gd name="connsiteX1117" fmla="*/ 1378690 w 2967861"/>
            <a:gd name="connsiteY1117" fmla="*/ 1658712 h 2340761"/>
            <a:gd name="connsiteX1118" fmla="*/ 1391108 w 2967861"/>
            <a:gd name="connsiteY1118" fmla="*/ 1633255 h 2340761"/>
            <a:gd name="connsiteX1119" fmla="*/ 1400421 w 2967861"/>
            <a:gd name="connsiteY1119" fmla="*/ 1601590 h 2340761"/>
            <a:gd name="connsiteX1120" fmla="*/ 1403525 w 2967861"/>
            <a:gd name="connsiteY1120" fmla="*/ 1564647 h 2340761"/>
            <a:gd name="connsiteX1121" fmla="*/ 1415943 w 2967861"/>
            <a:gd name="connsiteY1121" fmla="*/ 1557196 h 2340761"/>
            <a:gd name="connsiteX1122" fmla="*/ 1425257 w 2967861"/>
            <a:gd name="connsiteY1122" fmla="*/ 1547572 h 2340761"/>
            <a:gd name="connsiteX1123" fmla="*/ 1434570 w 2967861"/>
            <a:gd name="connsiteY1123" fmla="*/ 1540122 h 2340761"/>
            <a:gd name="connsiteX1124" fmla="*/ 1451334 w 2967861"/>
            <a:gd name="connsiteY1124" fmla="*/ 1540122 h 2340761"/>
            <a:gd name="connsiteX1125" fmla="*/ 1463752 w 2967861"/>
            <a:gd name="connsiteY1125" fmla="*/ 1507214 h 2340761"/>
            <a:gd name="connsiteX1126" fmla="*/ 1470892 w 2967861"/>
            <a:gd name="connsiteY1126" fmla="*/ 1501937 h 2340761"/>
            <a:gd name="connsiteX1127" fmla="*/ 1478032 w 2967861"/>
            <a:gd name="connsiteY1127" fmla="*/ 1499764 h 2340761"/>
            <a:gd name="connsiteX1128" fmla="*/ 1485172 w 2967861"/>
            <a:gd name="connsiteY1128" fmla="*/ 1499764 h 2340761"/>
            <a:gd name="connsiteX1129" fmla="*/ 1488277 w 2967861"/>
            <a:gd name="connsiteY1129" fmla="*/ 1497591 h 2340761"/>
            <a:gd name="connsiteX1130" fmla="*/ 1493555 w 2967861"/>
            <a:gd name="connsiteY1130" fmla="*/ 1490140 h 2340761"/>
            <a:gd name="connsiteX1131" fmla="*/ 1497590 w 2967861"/>
            <a:gd name="connsiteY1131" fmla="*/ 1475239 h 2340761"/>
            <a:gd name="connsiteX1132" fmla="*/ 1512181 w 2967861"/>
            <a:gd name="connsiteY1132" fmla="*/ 1475239 h 2340761"/>
            <a:gd name="connsiteX1133" fmla="*/ 1526772 w 2967861"/>
            <a:gd name="connsiteY1133" fmla="*/ 1477412 h 2340761"/>
            <a:gd name="connsiteX1134" fmla="*/ 1543536 w 2967861"/>
            <a:gd name="connsiteY1134" fmla="*/ 1475239 h 2340761"/>
            <a:gd name="connsiteX1135" fmla="*/ 1544468 w 2967861"/>
            <a:gd name="connsiteY1135" fmla="*/ 1473065 h 2340761"/>
            <a:gd name="connsiteX1136" fmla="*/ 1546641 w 2967861"/>
            <a:gd name="connsiteY1136" fmla="*/ 1472134 h 2340761"/>
            <a:gd name="connsiteX1137" fmla="*/ 1548814 w 2967861"/>
            <a:gd name="connsiteY1137" fmla="*/ 1467788 h 2340761"/>
            <a:gd name="connsiteX1138" fmla="*/ 1550987 w 2967861"/>
            <a:gd name="connsiteY1138" fmla="*/ 1465615 h 2340761"/>
            <a:gd name="connsiteX1139" fmla="*/ 1554092 w 2967861"/>
            <a:gd name="connsiteY1139" fmla="*/ 1462510 h 2340761"/>
            <a:gd name="connsiteX1140" fmla="*/ 1565578 w 2967861"/>
            <a:gd name="connsiteY1140" fmla="*/ 1480516 h 2340761"/>
            <a:gd name="connsiteX1141" fmla="*/ 1573960 w 2967861"/>
            <a:gd name="connsiteY1141" fmla="*/ 1495418 h 2340761"/>
            <a:gd name="connsiteX1142" fmla="*/ 1585447 w 2967861"/>
            <a:gd name="connsiteY1142" fmla="*/ 1509077 h 2340761"/>
            <a:gd name="connsiteX1143" fmla="*/ 1592587 w 2967861"/>
            <a:gd name="connsiteY1143" fmla="*/ 1523979 h 2340761"/>
            <a:gd name="connsiteX1144" fmla="*/ 1597864 w 2967861"/>
            <a:gd name="connsiteY1144" fmla="*/ 1541984 h 2340761"/>
            <a:gd name="connsiteX1145" fmla="*/ 1597864 w 2967861"/>
            <a:gd name="connsiteY1145" fmla="*/ 1564337 h 2340761"/>
            <a:gd name="connsiteX1146" fmla="*/ 1600037 w 2967861"/>
            <a:gd name="connsiteY1146" fmla="*/ 1566509 h 2340761"/>
            <a:gd name="connsiteX1147" fmla="*/ 1600969 w 2967861"/>
            <a:gd name="connsiteY1147" fmla="*/ 1566509 h 2340761"/>
            <a:gd name="connsiteX1148" fmla="*/ 1600969 w 2967861"/>
            <a:gd name="connsiteY1148" fmla="*/ 1567441 h 2340761"/>
            <a:gd name="connsiteX1149" fmla="*/ 1603142 w 2967861"/>
            <a:gd name="connsiteY1149" fmla="*/ 1567441 h 2340761"/>
            <a:gd name="connsiteX1150" fmla="*/ 1610282 w 2967861"/>
            <a:gd name="connsiteY1150" fmla="*/ 1567441 h 2340761"/>
            <a:gd name="connsiteX1151" fmla="*/ 1617422 w 2967861"/>
            <a:gd name="connsiteY1151" fmla="*/ 1566509 h 2340761"/>
            <a:gd name="connsiteX1152" fmla="*/ 1621458 w 2967861"/>
            <a:gd name="connsiteY1152" fmla="*/ 1564337 h 2340761"/>
            <a:gd name="connsiteX1153" fmla="*/ 1626736 w 2967861"/>
            <a:gd name="connsiteY1153" fmla="*/ 1559990 h 2340761"/>
            <a:gd name="connsiteX1154" fmla="*/ 1629840 w 2967861"/>
            <a:gd name="connsiteY1154" fmla="*/ 1556886 h 2340761"/>
            <a:gd name="connsiteX1155" fmla="*/ 1641327 w 2967861"/>
            <a:gd name="connsiteY1155" fmla="*/ 1569614 h 2340761"/>
            <a:gd name="connsiteX1156" fmla="*/ 1648467 w 2967861"/>
            <a:gd name="connsiteY1156" fmla="*/ 1586688 h 2340761"/>
            <a:gd name="connsiteX1157" fmla="*/ 1650640 w 2967861"/>
            <a:gd name="connsiteY1157" fmla="*/ 1606867 h 2340761"/>
            <a:gd name="connsiteX1158" fmla="*/ 1650640 w 2967861"/>
            <a:gd name="connsiteY1158" fmla="*/ 1629220 h 2340761"/>
            <a:gd name="connsiteX1159" fmla="*/ 1650640 w 2967861"/>
            <a:gd name="connsiteY1159" fmla="*/ 1649399 h 2340761"/>
            <a:gd name="connsiteX1160" fmla="*/ 1650640 w 2967861"/>
            <a:gd name="connsiteY1160" fmla="*/ 1668336 h 2340761"/>
            <a:gd name="connsiteX1161" fmla="*/ 1653745 w 2967861"/>
            <a:gd name="connsiteY1161" fmla="*/ 1683237 h 2340761"/>
            <a:gd name="connsiteX1162" fmla="*/ 1653745 w 2967861"/>
            <a:gd name="connsiteY1162" fmla="*/ 1686342 h 2340761"/>
            <a:gd name="connsiteX1163" fmla="*/ 1663058 w 2967861"/>
            <a:gd name="connsiteY1163" fmla="*/ 1683237 h 2340761"/>
            <a:gd name="connsiteX1164" fmla="*/ 1663058 w 2967861"/>
            <a:gd name="connsiteY1164" fmla="*/ 1686342 h 2340761"/>
            <a:gd name="connsiteX1165" fmla="*/ 1672371 w 2967861"/>
            <a:gd name="connsiteY1165" fmla="*/ 1699070 h 2340761"/>
            <a:gd name="connsiteX1166" fmla="*/ 1677649 w 2967861"/>
            <a:gd name="connsiteY1166" fmla="*/ 1713971 h 2340761"/>
            <a:gd name="connsiteX1167" fmla="*/ 1682927 w 2967861"/>
            <a:gd name="connsiteY1167" fmla="*/ 1728873 h 2340761"/>
            <a:gd name="connsiteX1168" fmla="*/ 1686962 w 2967861"/>
            <a:gd name="connsiteY1168" fmla="*/ 1745947 h 2340761"/>
            <a:gd name="connsiteX1169" fmla="*/ 1693171 w 2967861"/>
            <a:gd name="connsiteY1169" fmla="*/ 1760849 h 2340761"/>
            <a:gd name="connsiteX1170" fmla="*/ 1702485 w 2967861"/>
            <a:gd name="connsiteY1170" fmla="*/ 1768299 h 2340761"/>
            <a:gd name="connsiteX1171" fmla="*/ 1704658 w 2967861"/>
            <a:gd name="connsiteY1171" fmla="*/ 1770472 h 2340761"/>
            <a:gd name="connsiteX1172" fmla="*/ 1715213 w 2967861"/>
            <a:gd name="connsiteY1172" fmla="*/ 1775750 h 2340761"/>
            <a:gd name="connsiteX1173" fmla="*/ 1726699 w 2967861"/>
            <a:gd name="connsiteY1173" fmla="*/ 1785374 h 2340761"/>
            <a:gd name="connsiteX1174" fmla="*/ 1737255 w 2967861"/>
            <a:gd name="connsiteY1174" fmla="*/ 1785374 h 2340761"/>
            <a:gd name="connsiteX1175" fmla="*/ 1736323 w 2967861"/>
            <a:gd name="connsiteY1175" fmla="*/ 1758986 h 2340761"/>
            <a:gd name="connsiteX1176" fmla="*/ 1729183 w 2967861"/>
            <a:gd name="connsiteY1176" fmla="*/ 1733529 h 2340761"/>
            <a:gd name="connsiteX1177" fmla="*/ 1717696 w 2967861"/>
            <a:gd name="connsiteY1177" fmla="*/ 1711177 h 2340761"/>
            <a:gd name="connsiteX1178" fmla="*/ 1703106 w 2967861"/>
            <a:gd name="connsiteY1178" fmla="*/ 1696276 h 2340761"/>
            <a:gd name="connsiteX1179" fmla="*/ 1700001 w 2967861"/>
            <a:gd name="connsiteY1179" fmla="*/ 1694103 h 2340761"/>
            <a:gd name="connsiteX1180" fmla="*/ 1695965 w 2967861"/>
            <a:gd name="connsiteY1180" fmla="*/ 1694103 h 2340761"/>
            <a:gd name="connsiteX1181" fmla="*/ 1692861 w 2967861"/>
            <a:gd name="connsiteY1181" fmla="*/ 1694103 h 2340761"/>
            <a:gd name="connsiteX1182" fmla="*/ 1688825 w 2967861"/>
            <a:gd name="connsiteY1182" fmla="*/ 1694103 h 2340761"/>
            <a:gd name="connsiteX1183" fmla="*/ 1687894 w 2967861"/>
            <a:gd name="connsiteY1183" fmla="*/ 1691930 h 2340761"/>
            <a:gd name="connsiteX1184" fmla="*/ 1681685 w 2967861"/>
            <a:gd name="connsiteY1184" fmla="*/ 1681374 h 2340761"/>
            <a:gd name="connsiteX1185" fmla="*/ 1680753 w 2967861"/>
            <a:gd name="connsiteY1185" fmla="*/ 1671751 h 2340761"/>
            <a:gd name="connsiteX1186" fmla="*/ 1676718 w 2967861"/>
            <a:gd name="connsiteY1186" fmla="*/ 1664300 h 2340761"/>
            <a:gd name="connsiteX1187" fmla="*/ 1667404 w 2967861"/>
            <a:gd name="connsiteY1187" fmla="*/ 1659022 h 2340761"/>
            <a:gd name="connsiteX1188" fmla="*/ 1676718 w 2967861"/>
            <a:gd name="connsiteY1188" fmla="*/ 1634808 h 2340761"/>
            <a:gd name="connsiteX1189" fmla="*/ 1683858 w 2967861"/>
            <a:gd name="connsiteY1189" fmla="*/ 1605315 h 2340761"/>
            <a:gd name="connsiteX1190" fmla="*/ 1700622 w 2967861"/>
            <a:gd name="connsiteY1190" fmla="*/ 1618975 h 2340761"/>
            <a:gd name="connsiteX1191" fmla="*/ 1716144 w 2967861"/>
            <a:gd name="connsiteY1191" fmla="*/ 1631703 h 2340761"/>
            <a:gd name="connsiteX1192" fmla="*/ 1730735 w 2967861"/>
            <a:gd name="connsiteY1192" fmla="*/ 1644431 h 2340761"/>
            <a:gd name="connsiteX1193" fmla="*/ 1742222 w 2967861"/>
            <a:gd name="connsiteY1193" fmla="*/ 1659333 h 2340761"/>
            <a:gd name="connsiteX1194" fmla="*/ 1747499 w 2967861"/>
            <a:gd name="connsiteY1194" fmla="*/ 1679512 h 2340761"/>
            <a:gd name="connsiteX1195" fmla="*/ 1754640 w 2967861"/>
            <a:gd name="connsiteY1195" fmla="*/ 1679512 h 2340761"/>
            <a:gd name="connsiteX1196" fmla="*/ 1815176 w 2967861"/>
            <a:gd name="connsiteY1196" fmla="*/ 1629841 h 2340761"/>
            <a:gd name="connsiteX1197" fmla="*/ 1813003 w 2967861"/>
            <a:gd name="connsiteY1197" fmla="*/ 1600348 h 2340761"/>
            <a:gd name="connsiteX1198" fmla="*/ 1807726 w 2967861"/>
            <a:gd name="connsiteY1198" fmla="*/ 1576133 h 2340761"/>
            <a:gd name="connsiteX1199" fmla="*/ 1796239 w 2967861"/>
            <a:gd name="connsiteY1199" fmla="*/ 1558128 h 2340761"/>
            <a:gd name="connsiteX1200" fmla="*/ 1783822 w 2967861"/>
            <a:gd name="connsiteY1200" fmla="*/ 1541053 h 2340761"/>
            <a:gd name="connsiteX1201" fmla="*/ 1767057 w 2967861"/>
            <a:gd name="connsiteY1201" fmla="*/ 1525220 h 2340761"/>
            <a:gd name="connsiteX1202" fmla="*/ 1769230 w 2967861"/>
            <a:gd name="connsiteY1202" fmla="*/ 1510319 h 2340761"/>
            <a:gd name="connsiteX1203" fmla="*/ 1774508 w 2967861"/>
            <a:gd name="connsiteY1203" fmla="*/ 1500695 h 2340761"/>
            <a:gd name="connsiteX1204" fmla="*/ 1780717 w 2967861"/>
            <a:gd name="connsiteY1204" fmla="*/ 1495418 h 2340761"/>
            <a:gd name="connsiteX1205" fmla="*/ 1787857 w 2967861"/>
            <a:gd name="connsiteY1205" fmla="*/ 1489209 h 2340761"/>
            <a:gd name="connsiteX1206" fmla="*/ 1794066 w 2967861"/>
            <a:gd name="connsiteY1206" fmla="*/ 1480827 h 2340761"/>
            <a:gd name="connsiteX1207" fmla="*/ 1800275 w 2967861"/>
            <a:gd name="connsiteY1207" fmla="*/ 1480827 h 2340761"/>
            <a:gd name="connsiteX1208" fmla="*/ 1805553 w 2967861"/>
            <a:gd name="connsiteY1208" fmla="*/ 1481758 h 2340761"/>
            <a:gd name="connsiteX1209" fmla="*/ 1807726 w 2967861"/>
            <a:gd name="connsiteY1209" fmla="*/ 1481758 h 2340761"/>
            <a:gd name="connsiteX1210" fmla="*/ 1810830 w 2967861"/>
            <a:gd name="connsiteY1210" fmla="*/ 1483931 h 2340761"/>
            <a:gd name="connsiteX1211" fmla="*/ 1813003 w 2967861"/>
            <a:gd name="connsiteY1211" fmla="*/ 1488277 h 2340761"/>
            <a:gd name="connsiteX1212" fmla="*/ 1816108 w 2967861"/>
            <a:gd name="connsiteY1212" fmla="*/ 1493555 h 2340761"/>
            <a:gd name="connsiteX1213" fmla="*/ 1818281 w 2967861"/>
            <a:gd name="connsiteY1213" fmla="*/ 1496659 h 2340761"/>
            <a:gd name="connsiteX1214" fmla="*/ 1816108 w 2967861"/>
            <a:gd name="connsiteY1214" fmla="*/ 1501006 h 2340761"/>
            <a:gd name="connsiteX1215" fmla="*/ 1815176 w 2967861"/>
            <a:gd name="connsiteY1215" fmla="*/ 1504110 h 2340761"/>
            <a:gd name="connsiteX1216" fmla="*/ 1811141 w 2967861"/>
            <a:gd name="connsiteY1216" fmla="*/ 1506283 h 2340761"/>
            <a:gd name="connsiteX1217" fmla="*/ 1808036 w 2967861"/>
            <a:gd name="connsiteY1217" fmla="*/ 1506283 h 2340761"/>
            <a:gd name="connsiteX1218" fmla="*/ 1804000 w 2967861"/>
            <a:gd name="connsiteY1218" fmla="*/ 1508456 h 2340761"/>
            <a:gd name="connsiteX1219" fmla="*/ 1804000 w 2967861"/>
            <a:gd name="connsiteY1219" fmla="*/ 1518080 h 2340761"/>
            <a:gd name="connsiteX1220" fmla="*/ 1804000 w 2967861"/>
            <a:gd name="connsiteY1220" fmla="*/ 1523358 h 2340761"/>
            <a:gd name="connsiteX1221" fmla="*/ 1806173 w 2967861"/>
            <a:gd name="connsiteY1221" fmla="*/ 1528635 h 2340761"/>
            <a:gd name="connsiteX1222" fmla="*/ 1808346 w 2967861"/>
            <a:gd name="connsiteY1222" fmla="*/ 1533913 h 2340761"/>
            <a:gd name="connsiteX1223" fmla="*/ 1811451 w 2967861"/>
            <a:gd name="connsiteY1223" fmla="*/ 1532981 h 2340761"/>
            <a:gd name="connsiteX1224" fmla="*/ 1813624 w 2967861"/>
            <a:gd name="connsiteY1224" fmla="*/ 1532981 h 2340761"/>
            <a:gd name="connsiteX1225" fmla="*/ 1815797 w 2967861"/>
            <a:gd name="connsiteY1225" fmla="*/ 1532981 h 2340761"/>
            <a:gd name="connsiteX1226" fmla="*/ 1816729 w 2967861"/>
            <a:gd name="connsiteY1226" fmla="*/ 1530808 h 2340761"/>
            <a:gd name="connsiteX1227" fmla="*/ 1818902 w 2967861"/>
            <a:gd name="connsiteY1227" fmla="*/ 1530808 h 2340761"/>
            <a:gd name="connsiteX1228" fmla="*/ 1826042 w 2967861"/>
            <a:gd name="connsiteY1228" fmla="*/ 1526462 h 2340761"/>
            <a:gd name="connsiteX1229" fmla="*/ 1830078 w 2967861"/>
            <a:gd name="connsiteY1229" fmla="*/ 1523358 h 2340761"/>
            <a:gd name="connsiteX1230" fmla="*/ 1831009 w 2967861"/>
            <a:gd name="connsiteY1230" fmla="*/ 1521184 h 2340761"/>
            <a:gd name="connsiteX1231" fmla="*/ 1835045 w 2967861"/>
            <a:gd name="connsiteY1231" fmla="*/ 1518080 h 2340761"/>
            <a:gd name="connsiteX1232" fmla="*/ 1838150 w 2967861"/>
            <a:gd name="connsiteY1232" fmla="*/ 1513734 h 2340761"/>
            <a:gd name="connsiteX1233" fmla="*/ 1837218 w 2967861"/>
            <a:gd name="connsiteY1233" fmla="*/ 1508456 h 2340761"/>
            <a:gd name="connsiteX1234" fmla="*/ 1837218 w 2967861"/>
            <a:gd name="connsiteY1234" fmla="*/ 1503179 h 2340761"/>
            <a:gd name="connsiteX1235" fmla="*/ 1835045 w 2967861"/>
            <a:gd name="connsiteY1235" fmla="*/ 1501006 h 2340761"/>
            <a:gd name="connsiteX1236" fmla="*/ 1835045 w 2967861"/>
            <a:gd name="connsiteY1236" fmla="*/ 1498832 h 2340761"/>
            <a:gd name="connsiteX1237" fmla="*/ 1835045 w 2967861"/>
            <a:gd name="connsiteY1237" fmla="*/ 1495728 h 2340761"/>
            <a:gd name="connsiteX1238" fmla="*/ 1835045 w 2967861"/>
            <a:gd name="connsiteY1238" fmla="*/ 1491382 h 2340761"/>
            <a:gd name="connsiteX1239" fmla="*/ 1835045 w 2967861"/>
            <a:gd name="connsiteY1239" fmla="*/ 1483931 h 2340761"/>
            <a:gd name="connsiteX1240" fmla="*/ 1862054 w 2967861"/>
            <a:gd name="connsiteY1240" fmla="*/ 1478653 h 2340761"/>
            <a:gd name="connsiteX1241" fmla="*/ 1891236 w 2967861"/>
            <a:gd name="connsiteY1241" fmla="*/ 1469030 h 2340761"/>
            <a:gd name="connsiteX1242" fmla="*/ 1916382 w 2967861"/>
            <a:gd name="connsiteY1242" fmla="*/ 1458474 h 2340761"/>
            <a:gd name="connsiteX1243" fmla="*/ 1940286 w 2967861"/>
            <a:gd name="connsiteY1243" fmla="*/ 1443573 h 2340761"/>
            <a:gd name="connsiteX1244" fmla="*/ 1958913 w 2967861"/>
            <a:gd name="connsiteY1244" fmla="*/ 1423394 h 2340761"/>
            <a:gd name="connsiteX1245" fmla="*/ 1967295 w 2967861"/>
            <a:gd name="connsiteY1245" fmla="*/ 1408493 h 2340761"/>
            <a:gd name="connsiteX1246" fmla="*/ 1974435 w 2967861"/>
            <a:gd name="connsiteY1246" fmla="*/ 1394833 h 2340761"/>
            <a:gd name="connsiteX1247" fmla="*/ 1981575 w 2967861"/>
            <a:gd name="connsiteY1247" fmla="*/ 1379932 h 2340761"/>
            <a:gd name="connsiteX1248" fmla="*/ 1993993 w 2967861"/>
            <a:gd name="connsiteY1248" fmla="*/ 1371550 h 2340761"/>
            <a:gd name="connsiteX1249" fmla="*/ 1993993 w 2967861"/>
            <a:gd name="connsiteY1249" fmla="*/ 1351992 h 2340761"/>
            <a:gd name="connsiteX1250" fmla="*/ 1993062 w 2967861"/>
            <a:gd name="connsiteY1250" fmla="*/ 1329639 h 2340761"/>
            <a:gd name="connsiteX1251" fmla="*/ 1989026 w 2967861"/>
            <a:gd name="connsiteY1251" fmla="*/ 1309460 h 2340761"/>
            <a:gd name="connsiteX1252" fmla="*/ 1981886 w 2967861"/>
            <a:gd name="connsiteY1252" fmla="*/ 1289281 h 2340761"/>
            <a:gd name="connsiteX1253" fmla="*/ 1973504 w 2967861"/>
            <a:gd name="connsiteY1253" fmla="*/ 1274380 h 2340761"/>
            <a:gd name="connsiteX1254" fmla="*/ 1958913 w 2967861"/>
            <a:gd name="connsiteY1254" fmla="*/ 1264756 h 2340761"/>
            <a:gd name="connsiteX1255" fmla="*/ 1964190 w 2967861"/>
            <a:gd name="connsiteY1255" fmla="*/ 1252028 h 2340761"/>
            <a:gd name="connsiteX1256" fmla="*/ 1969468 w 2967861"/>
            <a:gd name="connsiteY1256" fmla="*/ 1244577 h 2340761"/>
            <a:gd name="connsiteX1257" fmla="*/ 1976608 w 2967861"/>
            <a:gd name="connsiteY1257" fmla="*/ 1237127 h 2340761"/>
            <a:gd name="connsiteX1258" fmla="*/ 1983748 w 2967861"/>
            <a:gd name="connsiteY1258" fmla="*/ 1227503 h 2340761"/>
            <a:gd name="connsiteX1259" fmla="*/ 2003617 w 2967861"/>
            <a:gd name="connsiteY1259" fmla="*/ 1227503 h 2340761"/>
            <a:gd name="connsiteX1260" fmla="*/ 2003617 w 2967861"/>
            <a:gd name="connsiteY1260" fmla="*/ 1214774 h 2340761"/>
            <a:gd name="connsiteX1261" fmla="*/ 1998339 w 2967861"/>
            <a:gd name="connsiteY1261" fmla="*/ 1214774 h 2340761"/>
            <a:gd name="connsiteX1262" fmla="*/ 1987784 w 2967861"/>
            <a:gd name="connsiteY1262" fmla="*/ 1209497 h 2340761"/>
            <a:gd name="connsiteX1263" fmla="*/ 1978471 w 2967861"/>
            <a:gd name="connsiteY1263" fmla="*/ 1209497 h 2340761"/>
            <a:gd name="connsiteX1264" fmla="*/ 1969157 w 2967861"/>
            <a:gd name="connsiteY1264" fmla="*/ 1212601 h 2340761"/>
            <a:gd name="connsiteX1265" fmla="*/ 1958602 w 2967861"/>
            <a:gd name="connsiteY1265" fmla="*/ 1218810 h 2340761"/>
            <a:gd name="connsiteX1266" fmla="*/ 1954567 w 2967861"/>
            <a:gd name="connsiteY1266" fmla="*/ 1212601 h 2340761"/>
            <a:gd name="connsiteX1267" fmla="*/ 1951462 w 2967861"/>
            <a:gd name="connsiteY1267" fmla="*/ 1209497 h 2340761"/>
            <a:gd name="connsiteX1268" fmla="*/ 1947426 w 2967861"/>
            <a:gd name="connsiteY1268" fmla="*/ 1205151 h 2340761"/>
            <a:gd name="connsiteX1269" fmla="*/ 1942149 w 2967861"/>
            <a:gd name="connsiteY1269" fmla="*/ 1202046 h 2340761"/>
            <a:gd name="connsiteX1270" fmla="*/ 1935008 w 2967861"/>
            <a:gd name="connsiteY1270" fmla="*/ 1197700 h 2340761"/>
            <a:gd name="connsiteX1271" fmla="*/ 1942149 w 2967861"/>
            <a:gd name="connsiteY1271" fmla="*/ 1184972 h 2340761"/>
            <a:gd name="connsiteX1272" fmla="*/ 1954567 w 2967861"/>
            <a:gd name="connsiteY1272" fmla="*/ 1174416 h 2340761"/>
            <a:gd name="connsiteX1273" fmla="*/ 1966985 w 2967861"/>
            <a:gd name="connsiteY1273" fmla="*/ 1164793 h 2340761"/>
            <a:gd name="connsiteX1274" fmla="*/ 1978471 w 2967861"/>
            <a:gd name="connsiteY1274" fmla="*/ 1153306 h 2340761"/>
            <a:gd name="connsiteX1275" fmla="*/ 1983748 w 2967861"/>
            <a:gd name="connsiteY1275" fmla="*/ 1155479 h 2340761"/>
            <a:gd name="connsiteX1276" fmla="*/ 1987784 w 2967861"/>
            <a:gd name="connsiteY1276" fmla="*/ 1155479 h 2340761"/>
            <a:gd name="connsiteX1277" fmla="*/ 1990889 w 2967861"/>
            <a:gd name="connsiteY1277" fmla="*/ 1157652 h 2340761"/>
            <a:gd name="connsiteX1278" fmla="*/ 1993993 w 2967861"/>
            <a:gd name="connsiteY1278" fmla="*/ 1157652 h 2340761"/>
            <a:gd name="connsiteX1279" fmla="*/ 1990889 w 2967861"/>
            <a:gd name="connsiteY1279" fmla="*/ 1165103 h 2340761"/>
            <a:gd name="connsiteX1280" fmla="*/ 1988716 w 2967861"/>
            <a:gd name="connsiteY1280" fmla="*/ 1168208 h 2340761"/>
            <a:gd name="connsiteX1281" fmla="*/ 1987784 w 2967861"/>
            <a:gd name="connsiteY1281" fmla="*/ 1174416 h 2340761"/>
            <a:gd name="connsiteX1282" fmla="*/ 1985611 w 2967861"/>
            <a:gd name="connsiteY1282" fmla="*/ 1177521 h 2340761"/>
            <a:gd name="connsiteX1283" fmla="*/ 1983438 w 2967861"/>
            <a:gd name="connsiteY1283" fmla="*/ 1182799 h 2340761"/>
            <a:gd name="connsiteX1284" fmla="*/ 1983438 w 2967861"/>
            <a:gd name="connsiteY1284" fmla="*/ 1187145 h 2340761"/>
            <a:gd name="connsiteX1285" fmla="*/ 1995856 w 2967861"/>
            <a:gd name="connsiteY1285" fmla="*/ 1181867 h 2340761"/>
            <a:gd name="connsiteX1286" fmla="*/ 2010447 w 2967861"/>
            <a:gd name="connsiteY1286" fmla="*/ 1175658 h 2340761"/>
            <a:gd name="connsiteX1287" fmla="*/ 2022865 w 2967861"/>
            <a:gd name="connsiteY1287" fmla="*/ 1172554 h 2340761"/>
            <a:gd name="connsiteX1288" fmla="*/ 2034351 w 2967861"/>
            <a:gd name="connsiteY1288" fmla="*/ 1174727 h 2340761"/>
            <a:gd name="connsiteX1289" fmla="*/ 2043664 w 2967861"/>
            <a:gd name="connsiteY1289" fmla="*/ 1174727 h 2340761"/>
            <a:gd name="connsiteX1290" fmla="*/ 2039629 w 2967861"/>
            <a:gd name="connsiteY1290" fmla="*/ 1182178 h 2340761"/>
            <a:gd name="connsiteX1291" fmla="*/ 2037456 w 2967861"/>
            <a:gd name="connsiteY1291" fmla="*/ 1187455 h 2340761"/>
            <a:gd name="connsiteX1292" fmla="*/ 2034351 w 2967861"/>
            <a:gd name="connsiteY1292" fmla="*/ 1192733 h 2340761"/>
            <a:gd name="connsiteX1293" fmla="*/ 2030315 w 2967861"/>
            <a:gd name="connsiteY1293" fmla="*/ 1198010 h 2340761"/>
            <a:gd name="connsiteX1294" fmla="*/ 2034351 w 2967861"/>
            <a:gd name="connsiteY1294" fmla="*/ 1204219 h 2340761"/>
            <a:gd name="connsiteX1295" fmla="*/ 2037456 w 2967861"/>
            <a:gd name="connsiteY1295" fmla="*/ 1205151 h 2340761"/>
            <a:gd name="connsiteX1296" fmla="*/ 2039629 w 2967861"/>
            <a:gd name="connsiteY1296" fmla="*/ 1207324 h 2340761"/>
            <a:gd name="connsiteX1297" fmla="*/ 2041802 w 2967861"/>
            <a:gd name="connsiteY1297" fmla="*/ 1207324 h 2340761"/>
            <a:gd name="connsiteX1298" fmla="*/ 2044906 w 2967861"/>
            <a:gd name="connsiteY1298" fmla="*/ 1207324 h 2340761"/>
            <a:gd name="connsiteX1299" fmla="*/ 2048942 w 2967861"/>
            <a:gd name="connsiteY1299" fmla="*/ 1207324 h 2340761"/>
            <a:gd name="connsiteX1300" fmla="*/ 2054220 w 2967861"/>
            <a:gd name="connsiteY1300" fmla="*/ 1207324 h 2340761"/>
            <a:gd name="connsiteX1301" fmla="*/ 2054220 w 2967861"/>
            <a:gd name="connsiteY1301" fmla="*/ 1218810 h 2340761"/>
            <a:gd name="connsiteX1302" fmla="*/ 2052046 w 2967861"/>
            <a:gd name="connsiteY1302" fmla="*/ 1233712 h 2340761"/>
            <a:gd name="connsiteX1303" fmla="*/ 2052046 w 2967861"/>
            <a:gd name="connsiteY1303" fmla="*/ 1246440 h 2340761"/>
            <a:gd name="connsiteX1304" fmla="*/ 2054220 w 2967861"/>
            <a:gd name="connsiteY1304" fmla="*/ 1254822 h 2340761"/>
            <a:gd name="connsiteX1305" fmla="*/ 2054220 w 2967861"/>
            <a:gd name="connsiteY1305" fmla="*/ 1264446 h 2340761"/>
            <a:gd name="connsiteX1306" fmla="*/ 2078124 w 2967861"/>
            <a:gd name="connsiteY1306" fmla="*/ 1261341 h 2340761"/>
            <a:gd name="connsiteX1307" fmla="*/ 2092715 w 2967861"/>
            <a:gd name="connsiteY1307" fmla="*/ 1255132 h 2340761"/>
            <a:gd name="connsiteX1308" fmla="*/ 2099855 w 2967861"/>
            <a:gd name="connsiteY1308" fmla="*/ 1247682 h 2340761"/>
            <a:gd name="connsiteX1309" fmla="*/ 2102960 w 2967861"/>
            <a:gd name="connsiteY1309" fmla="*/ 1239300 h 2340761"/>
            <a:gd name="connsiteX1310" fmla="*/ 2100787 w 2967861"/>
            <a:gd name="connsiteY1310" fmla="*/ 1226571 h 2340761"/>
            <a:gd name="connsiteX1311" fmla="*/ 2097682 w 2967861"/>
            <a:gd name="connsiteY1311" fmla="*/ 1215085 h 2340761"/>
            <a:gd name="connsiteX1312" fmla="*/ 2090542 w 2967861"/>
            <a:gd name="connsiteY1312" fmla="*/ 1202357 h 2340761"/>
            <a:gd name="connsiteX1313" fmla="*/ 2085264 w 2967861"/>
            <a:gd name="connsiteY1313" fmla="*/ 1189628 h 2340761"/>
            <a:gd name="connsiteX1314" fmla="*/ 2078124 w 2967861"/>
            <a:gd name="connsiteY1314" fmla="*/ 1178142 h 2340761"/>
            <a:gd name="connsiteX1315" fmla="*/ 2074088 w 2967861"/>
            <a:gd name="connsiteY1315" fmla="*/ 1167587 h 2340761"/>
            <a:gd name="connsiteX1316" fmla="*/ 2078124 w 2967861"/>
            <a:gd name="connsiteY1316" fmla="*/ 1165414 h 2340761"/>
            <a:gd name="connsiteX1317" fmla="*/ 2081228 w 2967861"/>
            <a:gd name="connsiteY1317" fmla="*/ 1165414 h 2340761"/>
            <a:gd name="connsiteX1318" fmla="*/ 2083402 w 2967861"/>
            <a:gd name="connsiteY1318" fmla="*/ 1165414 h 2340761"/>
            <a:gd name="connsiteX1319" fmla="*/ 2085575 w 2967861"/>
            <a:gd name="connsiteY1319" fmla="*/ 1163241 h 2340761"/>
            <a:gd name="connsiteX1320" fmla="*/ 2087748 w 2967861"/>
            <a:gd name="connsiteY1320" fmla="*/ 1163241 h 2340761"/>
            <a:gd name="connsiteX1321" fmla="*/ 2098303 w 2967861"/>
            <a:gd name="connsiteY1321" fmla="*/ 1155790 h 2340761"/>
            <a:gd name="connsiteX1322" fmla="*/ 2105443 w 2967861"/>
            <a:gd name="connsiteY1322" fmla="*/ 1145235 h 2340761"/>
            <a:gd name="connsiteX1323" fmla="*/ 2110721 w 2967861"/>
            <a:gd name="connsiteY1323" fmla="*/ 1133748 h 2340761"/>
            <a:gd name="connsiteX1324" fmla="*/ 2117861 w 2967861"/>
            <a:gd name="connsiteY1324" fmla="*/ 1123193 h 2340761"/>
            <a:gd name="connsiteX1325" fmla="*/ 2127175 w 2967861"/>
            <a:gd name="connsiteY1325" fmla="*/ 1113569 h 2340761"/>
            <a:gd name="connsiteX1326" fmla="*/ 2137730 w 2967861"/>
            <a:gd name="connsiteY1326" fmla="*/ 1111396 h 2340761"/>
            <a:gd name="connsiteX1327" fmla="*/ 2149216 w 2967861"/>
            <a:gd name="connsiteY1327" fmla="*/ 1111396 h 2340761"/>
            <a:gd name="connsiteX1328" fmla="*/ 2161634 w 2967861"/>
            <a:gd name="connsiteY1328" fmla="*/ 1113569 h 2340761"/>
            <a:gd name="connsiteX1329" fmla="*/ 2174052 w 2967861"/>
            <a:gd name="connsiteY1329" fmla="*/ 1110465 h 2340761"/>
            <a:gd name="connsiteX1330" fmla="*/ 2178088 w 2967861"/>
            <a:gd name="connsiteY1330" fmla="*/ 1106118 h 2340761"/>
            <a:gd name="connsiteX1331" fmla="*/ 2185228 w 2967861"/>
            <a:gd name="connsiteY1331" fmla="*/ 1096495 h 2340761"/>
            <a:gd name="connsiteX1332" fmla="*/ 2195783 w 2967861"/>
            <a:gd name="connsiteY1332" fmla="*/ 1083766 h 2340761"/>
            <a:gd name="connsiteX1333" fmla="*/ 2208201 w 2967861"/>
            <a:gd name="connsiteY1333" fmla="*/ 1071038 h 2340761"/>
            <a:gd name="connsiteX1334" fmla="*/ 2219687 w 2967861"/>
            <a:gd name="connsiteY1334" fmla="*/ 1056137 h 2340761"/>
            <a:gd name="connsiteX1335" fmla="*/ 2230242 w 2967861"/>
            <a:gd name="connsiteY1335" fmla="*/ 1043408 h 2340761"/>
            <a:gd name="connsiteX1336" fmla="*/ 2239556 w 2967861"/>
            <a:gd name="connsiteY1336" fmla="*/ 1031922 h 2340761"/>
            <a:gd name="connsiteX1337" fmla="*/ 2243592 w 2967861"/>
            <a:gd name="connsiteY1337" fmla="*/ 1028817 h 2340761"/>
            <a:gd name="connsiteX1338" fmla="*/ 2250732 w 2967861"/>
            <a:gd name="connsiteY1338" fmla="*/ 1011743 h 2340761"/>
            <a:gd name="connsiteX1339" fmla="*/ 2256010 w 2967861"/>
            <a:gd name="connsiteY1339" fmla="*/ 999015 h 2340761"/>
            <a:gd name="connsiteX1340" fmla="*/ 2263150 w 2967861"/>
            <a:gd name="connsiteY1340" fmla="*/ 986286 h 2340761"/>
            <a:gd name="connsiteX1341" fmla="*/ 2273705 w 2967861"/>
            <a:gd name="connsiteY1341" fmla="*/ 974800 h 2340761"/>
            <a:gd name="connsiteX1342" fmla="*/ 2270600 w 2967861"/>
            <a:gd name="connsiteY1342" fmla="*/ 962072 h 2340761"/>
            <a:gd name="connsiteX1343" fmla="*/ 2266565 w 2967861"/>
            <a:gd name="connsiteY1343" fmla="*/ 952448 h 2340761"/>
            <a:gd name="connsiteX1344" fmla="*/ 2263460 w 2967861"/>
            <a:gd name="connsiteY1344" fmla="*/ 942824 h 2340761"/>
            <a:gd name="connsiteX1345" fmla="*/ 2263460 w 2967861"/>
            <a:gd name="connsiteY1345" fmla="*/ 932269 h 2340761"/>
            <a:gd name="connsiteX1346" fmla="*/ 2265633 w 2967861"/>
            <a:gd name="connsiteY1346" fmla="*/ 922645 h 2340761"/>
            <a:gd name="connsiteX1347" fmla="*/ 2270911 w 2967861"/>
            <a:gd name="connsiteY1347" fmla="*/ 917367 h 2340761"/>
            <a:gd name="connsiteX1348" fmla="*/ 2273084 w 2967861"/>
            <a:gd name="connsiteY1348" fmla="*/ 912090 h 2340761"/>
            <a:gd name="connsiteX1349" fmla="*/ 2270911 w 2967861"/>
            <a:gd name="connsiteY1349" fmla="*/ 902466 h 2340761"/>
            <a:gd name="connsiteX1350" fmla="*/ 2266875 w 2967861"/>
            <a:gd name="connsiteY1350" fmla="*/ 887565 h 2340761"/>
            <a:gd name="connsiteX1351" fmla="*/ 2263771 w 2967861"/>
            <a:gd name="connsiteY1351" fmla="*/ 877941 h 2340761"/>
            <a:gd name="connsiteX1352" fmla="*/ 2258493 w 2967861"/>
            <a:gd name="connsiteY1352" fmla="*/ 870490 h 2340761"/>
            <a:gd name="connsiteX1353" fmla="*/ 2251353 w 2967861"/>
            <a:gd name="connsiteY1353" fmla="*/ 862108 h 2340761"/>
            <a:gd name="connsiteX1354" fmla="*/ 2242039 w 2967861"/>
            <a:gd name="connsiteY1354" fmla="*/ 862108 h 2340761"/>
            <a:gd name="connsiteX1355" fmla="*/ 2236762 w 2967861"/>
            <a:gd name="connsiteY1355" fmla="*/ 862108 h 2340761"/>
            <a:gd name="connsiteX1356" fmla="*/ 2230553 w 2967861"/>
            <a:gd name="connsiteY1356" fmla="*/ 863039 h 2340761"/>
            <a:gd name="connsiteX1357" fmla="*/ 2227448 w 2967861"/>
            <a:gd name="connsiteY1357" fmla="*/ 865213 h 2340761"/>
            <a:gd name="connsiteX1358" fmla="*/ 2223413 w 2967861"/>
            <a:gd name="connsiteY1358" fmla="*/ 869559 h 2340761"/>
            <a:gd name="connsiteX1359" fmla="*/ 2216272 w 2967861"/>
            <a:gd name="connsiteY1359" fmla="*/ 867386 h 2340761"/>
            <a:gd name="connsiteX1360" fmla="*/ 2213168 w 2967861"/>
            <a:gd name="connsiteY1360" fmla="*/ 865213 h 2340761"/>
            <a:gd name="connsiteX1361" fmla="*/ 2209132 w 2967861"/>
            <a:gd name="connsiteY1361" fmla="*/ 862108 h 2340761"/>
            <a:gd name="connsiteX1362" fmla="*/ 2208201 w 2967861"/>
            <a:gd name="connsiteY1362" fmla="*/ 857762 h 2340761"/>
            <a:gd name="connsiteX1363" fmla="*/ 2206028 w 2967861"/>
            <a:gd name="connsiteY1363" fmla="*/ 854657 h 2340761"/>
            <a:gd name="connsiteX1364" fmla="*/ 2203854 w 2967861"/>
            <a:gd name="connsiteY1364" fmla="*/ 848448 h 2340761"/>
            <a:gd name="connsiteX1365" fmla="*/ 2188332 w 2967861"/>
            <a:gd name="connsiteY1365" fmla="*/ 848448 h 2340761"/>
            <a:gd name="connsiteX1366" fmla="*/ 2188332 w 2967861"/>
            <a:gd name="connsiteY1366" fmla="*/ 837893 h 2340761"/>
            <a:gd name="connsiteX1367" fmla="*/ 2200750 w 2967861"/>
            <a:gd name="connsiteY1367" fmla="*/ 828269 h 2340761"/>
            <a:gd name="connsiteX1368" fmla="*/ 2206028 w 2967861"/>
            <a:gd name="connsiteY1368" fmla="*/ 820819 h 2340761"/>
            <a:gd name="connsiteX1369" fmla="*/ 2211305 w 2967861"/>
            <a:gd name="connsiteY1369" fmla="*/ 812437 h 2340761"/>
            <a:gd name="connsiteX1370" fmla="*/ 2218446 w 2967861"/>
            <a:gd name="connsiteY1370" fmla="*/ 804986 h 2340761"/>
            <a:gd name="connsiteX1371" fmla="*/ 2247627 w 2967861"/>
            <a:gd name="connsiteY1371" fmla="*/ 795362 h 2340761"/>
            <a:gd name="connsiteX1372" fmla="*/ 2256941 w 2967861"/>
            <a:gd name="connsiteY1372" fmla="*/ 785738 h 2340761"/>
            <a:gd name="connsiteX1373" fmla="*/ 2264081 w 2967861"/>
            <a:gd name="connsiteY1373" fmla="*/ 773010 h 2340761"/>
            <a:gd name="connsiteX1374" fmla="*/ 2271221 w 2967861"/>
            <a:gd name="connsiteY1374" fmla="*/ 760282 h 2340761"/>
            <a:gd name="connsiteX1375" fmla="*/ 2278361 w 2967861"/>
            <a:gd name="connsiteY1375" fmla="*/ 746622 h 2340761"/>
            <a:gd name="connsiteX1376" fmla="*/ 2290779 w 2967861"/>
            <a:gd name="connsiteY1376" fmla="*/ 736067 h 2340761"/>
            <a:gd name="connsiteX1377" fmla="*/ 2305370 w 2967861"/>
            <a:gd name="connsiteY1377" fmla="*/ 726443 h 2340761"/>
            <a:gd name="connsiteX1378" fmla="*/ 2317788 w 2967861"/>
            <a:gd name="connsiteY1378" fmla="*/ 713715 h 2340761"/>
            <a:gd name="connsiteX1379" fmla="*/ 2354110 w 2967861"/>
            <a:gd name="connsiteY1379" fmla="*/ 718993 h 2340761"/>
            <a:gd name="connsiteX1380" fmla="*/ 2363424 w 2967861"/>
            <a:gd name="connsiteY1380" fmla="*/ 730479 h 2340761"/>
            <a:gd name="connsiteX1381" fmla="*/ 2375841 w 2967861"/>
            <a:gd name="connsiteY1381" fmla="*/ 732652 h 2340761"/>
            <a:gd name="connsiteX1382" fmla="*/ 2390432 w 2967861"/>
            <a:gd name="connsiteY1382" fmla="*/ 726443 h 2340761"/>
            <a:gd name="connsiteX1383" fmla="*/ 2407196 w 2967861"/>
            <a:gd name="connsiteY1383" fmla="*/ 723339 h 2340761"/>
            <a:gd name="connsiteX1384" fmla="*/ 2407196 w 2967861"/>
            <a:gd name="connsiteY1384" fmla="*/ 743518 h 2340761"/>
            <a:gd name="connsiteX1385" fmla="*/ 2422719 w 2967861"/>
            <a:gd name="connsiteY1385" fmla="*/ 743518 h 2340761"/>
            <a:gd name="connsiteX1386" fmla="*/ 2439483 w 2967861"/>
            <a:gd name="connsiteY1386" fmla="*/ 741345 h 2340761"/>
            <a:gd name="connsiteX1387" fmla="*/ 2451901 w 2967861"/>
            <a:gd name="connsiteY1387" fmla="*/ 739171 h 2340761"/>
            <a:gd name="connsiteX1388" fmla="*/ 2463387 w 2967861"/>
            <a:gd name="connsiteY1388" fmla="*/ 733894 h 2340761"/>
            <a:gd name="connsiteX1389" fmla="*/ 2463387 w 2967861"/>
            <a:gd name="connsiteY1389" fmla="*/ 730789 h 2340761"/>
            <a:gd name="connsiteX1390" fmla="*/ 2461214 w 2967861"/>
            <a:gd name="connsiteY1390" fmla="*/ 726443 h 2340761"/>
            <a:gd name="connsiteX1391" fmla="*/ 2459041 w 2967861"/>
            <a:gd name="connsiteY1391" fmla="*/ 721166 h 2340761"/>
            <a:gd name="connsiteX1392" fmla="*/ 2458110 w 2967861"/>
            <a:gd name="connsiteY1392" fmla="*/ 718061 h 2340761"/>
            <a:gd name="connsiteX1393" fmla="*/ 2458110 w 2967861"/>
            <a:gd name="connsiteY1393" fmla="*/ 713715 h 2340761"/>
            <a:gd name="connsiteX1394" fmla="*/ 2458110 w 2967861"/>
            <a:gd name="connsiteY1394" fmla="*/ 710610 h 2340761"/>
            <a:gd name="connsiteX1395" fmla="*/ 2463387 w 2967861"/>
            <a:gd name="connsiteY1395" fmla="*/ 700987 h 2340761"/>
            <a:gd name="connsiteX1396" fmla="*/ 2473942 w 2967861"/>
            <a:gd name="connsiteY1396" fmla="*/ 688258 h 2340761"/>
            <a:gd name="connsiteX1397" fmla="*/ 2485429 w 2967861"/>
            <a:gd name="connsiteY1397" fmla="*/ 674599 h 2340761"/>
            <a:gd name="connsiteX1398" fmla="*/ 2497847 w 2967861"/>
            <a:gd name="connsiteY1398" fmla="*/ 664044 h 2340761"/>
            <a:gd name="connsiteX1399" fmla="*/ 2507160 w 2967861"/>
            <a:gd name="connsiteY1399" fmla="*/ 658766 h 2340761"/>
            <a:gd name="connsiteX1400" fmla="*/ 2510265 w 2967861"/>
            <a:gd name="connsiteY1400" fmla="*/ 656593 h 2340761"/>
            <a:gd name="connsiteX1401" fmla="*/ 2515542 w 2967861"/>
            <a:gd name="connsiteY1401" fmla="*/ 658766 h 2340761"/>
            <a:gd name="connsiteX1402" fmla="*/ 2519578 w 2967861"/>
            <a:gd name="connsiteY1402" fmla="*/ 659697 h 2340761"/>
            <a:gd name="connsiteX1403" fmla="*/ 2524855 w 2967861"/>
            <a:gd name="connsiteY1403" fmla="*/ 661871 h 2340761"/>
            <a:gd name="connsiteX1404" fmla="*/ 2530133 w 2967861"/>
            <a:gd name="connsiteY1404" fmla="*/ 666217 h 2340761"/>
            <a:gd name="connsiteX1405" fmla="*/ 2530133 w 2967861"/>
            <a:gd name="connsiteY1405" fmla="*/ 669321 h 2340761"/>
            <a:gd name="connsiteX1406" fmla="*/ 2529202 w 2967861"/>
            <a:gd name="connsiteY1406" fmla="*/ 673667 h 2340761"/>
            <a:gd name="connsiteX1407" fmla="*/ 2529202 w 2967861"/>
            <a:gd name="connsiteY1407" fmla="*/ 674599 h 2340761"/>
            <a:gd name="connsiteX1408" fmla="*/ 2529202 w 2967861"/>
            <a:gd name="connsiteY1408" fmla="*/ 676772 h 2340761"/>
            <a:gd name="connsiteX1409" fmla="*/ 2527028 w 2967861"/>
            <a:gd name="connsiteY1409" fmla="*/ 678945 h 2340761"/>
            <a:gd name="connsiteX1410" fmla="*/ 2527028 w 2967861"/>
            <a:gd name="connsiteY1410" fmla="*/ 684223 h 2340761"/>
            <a:gd name="connsiteX1411" fmla="*/ 2529202 w 2967861"/>
            <a:gd name="connsiteY1411" fmla="*/ 688569 h 2340761"/>
            <a:gd name="connsiteX1412" fmla="*/ 2529202 w 2967861"/>
            <a:gd name="connsiteY1412" fmla="*/ 689500 h 2340761"/>
            <a:gd name="connsiteX1413" fmla="*/ 2530133 w 2967861"/>
            <a:gd name="connsiteY1413" fmla="*/ 695709 h 2340761"/>
            <a:gd name="connsiteX1414" fmla="*/ 2546897 w 2967861"/>
            <a:gd name="connsiteY1414" fmla="*/ 688258 h 2340761"/>
            <a:gd name="connsiteX1415" fmla="*/ 2559315 w 2967861"/>
            <a:gd name="connsiteY1415" fmla="*/ 678635 h 2340761"/>
            <a:gd name="connsiteX1416" fmla="*/ 2568628 w 2967861"/>
            <a:gd name="connsiteY1416" fmla="*/ 665906 h 2340761"/>
            <a:gd name="connsiteX1417" fmla="*/ 2577942 w 2967861"/>
            <a:gd name="connsiteY1417" fmla="*/ 651005 h 2340761"/>
            <a:gd name="connsiteX1418" fmla="*/ 2587255 w 2967861"/>
            <a:gd name="connsiteY1418" fmla="*/ 637345 h 2340761"/>
            <a:gd name="connsiteX1419" fmla="*/ 2588186 w 2967861"/>
            <a:gd name="connsiteY1419" fmla="*/ 636414 h 2340761"/>
            <a:gd name="connsiteX1420" fmla="*/ 2590359 w 2967861"/>
            <a:gd name="connsiteY1420" fmla="*/ 634241 h 2340761"/>
            <a:gd name="connsiteX1421" fmla="*/ 2593464 w 2967861"/>
            <a:gd name="connsiteY1421" fmla="*/ 632068 h 2340761"/>
            <a:gd name="connsiteX1422" fmla="*/ 2595637 w 2967861"/>
            <a:gd name="connsiteY1422" fmla="*/ 634241 h 2340761"/>
            <a:gd name="connsiteX1423" fmla="*/ 2595637 w 2967861"/>
            <a:gd name="connsiteY1423" fmla="*/ 636414 h 2340761"/>
            <a:gd name="connsiteX1424" fmla="*/ 2597810 w 2967861"/>
            <a:gd name="connsiteY1424" fmla="*/ 636414 h 2340761"/>
            <a:gd name="connsiteX1425" fmla="*/ 2597810 w 2967861"/>
            <a:gd name="connsiteY1425" fmla="*/ 637345 h 2340761"/>
            <a:gd name="connsiteX1426" fmla="*/ 2592533 w 2967861"/>
            <a:gd name="connsiteY1426" fmla="*/ 651005 h 2340761"/>
            <a:gd name="connsiteX1427" fmla="*/ 2588497 w 2967861"/>
            <a:gd name="connsiteY1427" fmla="*/ 665906 h 2340761"/>
            <a:gd name="connsiteX1428" fmla="*/ 2583219 w 2967861"/>
            <a:gd name="connsiteY1428" fmla="*/ 678635 h 2340761"/>
            <a:gd name="connsiteX1429" fmla="*/ 2570802 w 2967861"/>
            <a:gd name="connsiteY1429" fmla="*/ 688258 h 2340761"/>
            <a:gd name="connsiteX1430" fmla="*/ 2558384 w 2967861"/>
            <a:gd name="connsiteY1430" fmla="*/ 696640 h 2340761"/>
            <a:gd name="connsiteX1431" fmla="*/ 2546897 w 2967861"/>
            <a:gd name="connsiteY1431" fmla="*/ 706264 h 2340761"/>
            <a:gd name="connsiteX1432" fmla="*/ 2532306 w 2967861"/>
            <a:gd name="connsiteY1432" fmla="*/ 728616 h 2340761"/>
            <a:gd name="connsiteX1433" fmla="*/ 2517715 w 2967861"/>
            <a:gd name="connsiteY1433" fmla="*/ 750968 h 2340761"/>
            <a:gd name="connsiteX1434" fmla="*/ 2510575 w 2967861"/>
            <a:gd name="connsiteY1434" fmla="*/ 758419 h 2340761"/>
            <a:gd name="connsiteX1435" fmla="*/ 2500020 w 2967861"/>
            <a:gd name="connsiteY1435" fmla="*/ 761524 h 2340761"/>
            <a:gd name="connsiteX1436" fmla="*/ 2490706 w 2967861"/>
            <a:gd name="connsiteY1436" fmla="*/ 765870 h 2340761"/>
            <a:gd name="connsiteX1437" fmla="*/ 2483566 w 2967861"/>
            <a:gd name="connsiteY1437" fmla="*/ 771147 h 2340761"/>
            <a:gd name="connsiteX1438" fmla="*/ 2476426 w 2967861"/>
            <a:gd name="connsiteY1438" fmla="*/ 786049 h 2340761"/>
            <a:gd name="connsiteX1439" fmla="*/ 2478599 w 2967861"/>
            <a:gd name="connsiteY1439" fmla="*/ 798777 h 2340761"/>
            <a:gd name="connsiteX1440" fmla="*/ 2483877 w 2967861"/>
            <a:gd name="connsiteY1440" fmla="*/ 808401 h 2340761"/>
            <a:gd name="connsiteX1441" fmla="*/ 2480772 w 2967861"/>
            <a:gd name="connsiteY1441" fmla="*/ 815852 h 2340761"/>
            <a:gd name="connsiteX1442" fmla="*/ 2478599 w 2967861"/>
            <a:gd name="connsiteY1442" fmla="*/ 821129 h 2340761"/>
            <a:gd name="connsiteX1443" fmla="*/ 2473322 w 2967861"/>
            <a:gd name="connsiteY1443" fmla="*/ 825475 h 2340761"/>
            <a:gd name="connsiteX1444" fmla="*/ 2469286 w 2967861"/>
            <a:gd name="connsiteY1444" fmla="*/ 828580 h 2340761"/>
            <a:gd name="connsiteX1445" fmla="*/ 2464008 w 2967861"/>
            <a:gd name="connsiteY1445" fmla="*/ 832926 h 2340761"/>
            <a:gd name="connsiteX1446" fmla="*/ 2461835 w 2967861"/>
            <a:gd name="connsiteY1446" fmla="*/ 865833 h 2340761"/>
            <a:gd name="connsiteX1447" fmla="*/ 2464008 w 2967861"/>
            <a:gd name="connsiteY1447" fmla="*/ 893463 h 2340761"/>
            <a:gd name="connsiteX1448" fmla="*/ 2473322 w 2967861"/>
            <a:gd name="connsiteY1448" fmla="*/ 917678 h 2340761"/>
            <a:gd name="connsiteX1449" fmla="*/ 2487912 w 2967861"/>
            <a:gd name="connsiteY1449" fmla="*/ 937857 h 2340761"/>
            <a:gd name="connsiteX1450" fmla="*/ 2487912 w 2967861"/>
            <a:gd name="connsiteY1450" fmla="*/ 943134 h 2340761"/>
            <a:gd name="connsiteX1451" fmla="*/ 2494121 w 2967861"/>
            <a:gd name="connsiteY1451" fmla="*/ 943134 h 2340761"/>
            <a:gd name="connsiteX1452" fmla="*/ 2498157 w 2967861"/>
            <a:gd name="connsiteY1452" fmla="*/ 922955 h 2340761"/>
            <a:gd name="connsiteX1453" fmla="*/ 2510575 w 2967861"/>
            <a:gd name="connsiteY1453" fmla="*/ 922955 h 2340761"/>
            <a:gd name="connsiteX1454" fmla="*/ 2515852 w 2967861"/>
            <a:gd name="connsiteY1454" fmla="*/ 904950 h 2340761"/>
            <a:gd name="connsiteX1455" fmla="*/ 2522993 w 2967861"/>
            <a:gd name="connsiteY1455" fmla="*/ 890048 h 2340761"/>
            <a:gd name="connsiteX1456" fmla="*/ 2527028 w 2967861"/>
            <a:gd name="connsiteY1456" fmla="*/ 890048 h 2340761"/>
            <a:gd name="connsiteX1457" fmla="*/ 2529202 w 2967861"/>
            <a:gd name="connsiteY1457" fmla="*/ 890048 h 2340761"/>
            <a:gd name="connsiteX1458" fmla="*/ 2530133 w 2967861"/>
            <a:gd name="connsiteY1458" fmla="*/ 890048 h 2340761"/>
            <a:gd name="connsiteX1459" fmla="*/ 2534169 w 2967861"/>
            <a:gd name="connsiteY1459" fmla="*/ 890048 h 2340761"/>
            <a:gd name="connsiteX1460" fmla="*/ 2537273 w 2967861"/>
            <a:gd name="connsiteY1460" fmla="*/ 890048 h 2340761"/>
            <a:gd name="connsiteX1461" fmla="*/ 2539446 w 2967861"/>
            <a:gd name="connsiteY1461" fmla="*/ 875147 h 2340761"/>
            <a:gd name="connsiteX1462" fmla="*/ 2541620 w 2967861"/>
            <a:gd name="connsiteY1462" fmla="*/ 867696 h 2340761"/>
            <a:gd name="connsiteX1463" fmla="*/ 2546897 w 2967861"/>
            <a:gd name="connsiteY1463" fmla="*/ 860245 h 2340761"/>
            <a:gd name="connsiteX1464" fmla="*/ 2554037 w 2967861"/>
            <a:gd name="connsiteY1464" fmla="*/ 848759 h 2340761"/>
            <a:gd name="connsiteX1465" fmla="*/ 2566455 w 2967861"/>
            <a:gd name="connsiteY1465" fmla="*/ 848759 h 2340761"/>
            <a:gd name="connsiteX1466" fmla="*/ 2566455 w 2967861"/>
            <a:gd name="connsiteY1466" fmla="*/ 840377 h 2340761"/>
            <a:gd name="connsiteX1467" fmla="*/ 2566455 w 2967861"/>
            <a:gd name="connsiteY1467" fmla="*/ 832926 h 2340761"/>
            <a:gd name="connsiteX1468" fmla="*/ 2568628 w 2967861"/>
            <a:gd name="connsiteY1468" fmla="*/ 827649 h 2340761"/>
            <a:gd name="connsiteX1469" fmla="*/ 2570802 w 2967861"/>
            <a:gd name="connsiteY1469" fmla="*/ 821440 h 2340761"/>
            <a:gd name="connsiteX1470" fmla="*/ 2572975 w 2967861"/>
            <a:gd name="connsiteY1470" fmla="*/ 820508 h 2340761"/>
            <a:gd name="connsiteX1471" fmla="*/ 2573906 w 2967861"/>
            <a:gd name="connsiteY1471" fmla="*/ 818335 h 2340761"/>
            <a:gd name="connsiteX1472" fmla="*/ 2576079 w 2967861"/>
            <a:gd name="connsiteY1472" fmla="*/ 818335 h 2340761"/>
            <a:gd name="connsiteX1473" fmla="*/ 2578252 w 2967861"/>
            <a:gd name="connsiteY1473" fmla="*/ 818335 h 2340761"/>
            <a:gd name="connsiteX1474" fmla="*/ 2583530 w 2967861"/>
            <a:gd name="connsiteY1474" fmla="*/ 818335 h 2340761"/>
            <a:gd name="connsiteX1475" fmla="*/ 2580425 w 2967861"/>
            <a:gd name="connsiteY1475" fmla="*/ 794120 h 2340761"/>
            <a:gd name="connsiteX1476" fmla="*/ 2580425 w 2967861"/>
            <a:gd name="connsiteY1476" fmla="*/ 766491 h 2340761"/>
            <a:gd name="connsiteX1477" fmla="*/ 2581356 w 2967861"/>
            <a:gd name="connsiteY1477" fmla="*/ 742276 h 2340761"/>
            <a:gd name="connsiteX1478" fmla="*/ 2590670 w 2967861"/>
            <a:gd name="connsiteY1478" fmla="*/ 719924 h 2340761"/>
            <a:gd name="connsiteX1479" fmla="*/ 2595948 w 2967861"/>
            <a:gd name="connsiteY1479" fmla="*/ 718993 h 2340761"/>
            <a:gd name="connsiteX1480" fmla="*/ 2607434 w 2967861"/>
            <a:gd name="connsiteY1480" fmla="*/ 716819 h 2340761"/>
            <a:gd name="connsiteX1481" fmla="*/ 2619852 w 2967861"/>
            <a:gd name="connsiteY1481" fmla="*/ 716819 h 2340761"/>
            <a:gd name="connsiteX1482" fmla="*/ 2629165 w 2967861"/>
            <a:gd name="connsiteY1482" fmla="*/ 716819 h 2340761"/>
            <a:gd name="connsiteX1483" fmla="*/ 2634443 w 2967861"/>
            <a:gd name="connsiteY1483" fmla="*/ 714646 h 2340761"/>
            <a:gd name="connsiteX1484" fmla="*/ 2634443 w 2967861"/>
            <a:gd name="connsiteY1484" fmla="*/ 707196 h 2340761"/>
            <a:gd name="connsiteX1485" fmla="*/ 2639720 w 2967861"/>
            <a:gd name="connsiteY1485" fmla="*/ 704091 h 2340761"/>
            <a:gd name="connsiteX1486" fmla="*/ 2646861 w 2967861"/>
            <a:gd name="connsiteY1486" fmla="*/ 699745 h 2340761"/>
            <a:gd name="connsiteX1487" fmla="*/ 2656174 w 2967861"/>
            <a:gd name="connsiteY1487" fmla="*/ 697572 h 2340761"/>
            <a:gd name="connsiteX1488" fmla="*/ 2663314 w 2967861"/>
            <a:gd name="connsiteY1488" fmla="*/ 696640 h 2340761"/>
            <a:gd name="connsiteX1489" fmla="*/ 2666419 w 2967861"/>
            <a:gd name="connsiteY1489" fmla="*/ 701918 h 2340761"/>
            <a:gd name="connsiteX1490" fmla="*/ 2672628 w 2967861"/>
            <a:gd name="connsiteY1490" fmla="*/ 707196 h 2340761"/>
            <a:gd name="connsiteX1491" fmla="*/ 2677905 w 2967861"/>
            <a:gd name="connsiteY1491" fmla="*/ 711542 h 2340761"/>
            <a:gd name="connsiteX1492" fmla="*/ 2685045 w 2967861"/>
            <a:gd name="connsiteY1492" fmla="*/ 709369 h 2340761"/>
            <a:gd name="connsiteX1493" fmla="*/ 2692186 w 2967861"/>
            <a:gd name="connsiteY1493" fmla="*/ 705022 h 2340761"/>
            <a:gd name="connsiteX1494" fmla="*/ 2702741 w 2967861"/>
            <a:gd name="connsiteY1494" fmla="*/ 701918 h 2340761"/>
            <a:gd name="connsiteX1495" fmla="*/ 2717332 w 2967861"/>
            <a:gd name="connsiteY1495" fmla="*/ 699745 h 2340761"/>
            <a:gd name="connsiteX1496" fmla="*/ 2724472 w 2967861"/>
            <a:gd name="connsiteY1496" fmla="*/ 689190 h 2340761"/>
            <a:gd name="connsiteX1497" fmla="*/ 2728508 w 2967861"/>
            <a:gd name="connsiteY1497" fmla="*/ 677703 h 2340761"/>
            <a:gd name="connsiteX1498" fmla="*/ 2729439 w 2967861"/>
            <a:gd name="connsiteY1498" fmla="*/ 662802 h 2340761"/>
            <a:gd name="connsiteX1499" fmla="*/ 2744030 w 2967861"/>
            <a:gd name="connsiteY1499" fmla="*/ 657524 h 2340761"/>
            <a:gd name="connsiteX1500" fmla="*/ 2757690 w 2967861"/>
            <a:gd name="connsiteY1500" fmla="*/ 652247 h 2340761"/>
            <a:gd name="connsiteX1501" fmla="*/ 2768245 w 2967861"/>
            <a:gd name="connsiteY1501" fmla="*/ 644796 h 2340761"/>
            <a:gd name="connsiteX1502" fmla="*/ 2773522 w 2967861"/>
            <a:gd name="connsiteY1502" fmla="*/ 629895 h 2340761"/>
            <a:gd name="connsiteX1503" fmla="*/ 2782836 w 2967861"/>
            <a:gd name="connsiteY1503" fmla="*/ 632068 h 2340761"/>
            <a:gd name="connsiteX1504" fmla="*/ 2789976 w 2967861"/>
            <a:gd name="connsiteY1504" fmla="*/ 632999 h 2340761"/>
            <a:gd name="connsiteX1505" fmla="*/ 2795254 w 2967861"/>
            <a:gd name="connsiteY1505" fmla="*/ 637345 h 2340761"/>
            <a:gd name="connsiteX1506" fmla="*/ 2802394 w 2967861"/>
            <a:gd name="connsiteY1506" fmla="*/ 642623 h 2340761"/>
            <a:gd name="connsiteX1507" fmla="*/ 2807671 w 2967861"/>
            <a:gd name="connsiteY1507" fmla="*/ 640450 h 2340761"/>
            <a:gd name="connsiteX1508" fmla="*/ 2811707 w 2967861"/>
            <a:gd name="connsiteY1508" fmla="*/ 640450 h 2340761"/>
            <a:gd name="connsiteX1509" fmla="*/ 2813880 w 2967861"/>
            <a:gd name="connsiteY1509" fmla="*/ 638277 h 2340761"/>
            <a:gd name="connsiteX1510" fmla="*/ 2816985 w 2967861"/>
            <a:gd name="connsiteY1510" fmla="*/ 638277 h 2340761"/>
            <a:gd name="connsiteX1511" fmla="*/ 2811707 w 2967861"/>
            <a:gd name="connsiteY1511" fmla="*/ 612820 h 2340761"/>
            <a:gd name="connsiteX1512" fmla="*/ 2800221 w 2967861"/>
            <a:gd name="connsiteY1512" fmla="*/ 590468 h 2340761"/>
            <a:gd name="connsiteX1513" fmla="*/ 2789666 w 2967861"/>
            <a:gd name="connsiteY1513" fmla="*/ 577740 h 2340761"/>
            <a:gd name="connsiteX1514" fmla="*/ 2792770 w 2967861"/>
            <a:gd name="connsiteY1514" fmla="*/ 572462 h 2340761"/>
            <a:gd name="connsiteX1515" fmla="*/ 2794943 w 2967861"/>
            <a:gd name="connsiteY1515" fmla="*/ 570289 h 2340761"/>
            <a:gd name="connsiteX1516" fmla="*/ 2797116 w 2967861"/>
            <a:gd name="connsiteY1516" fmla="*/ 568116 h 2340761"/>
            <a:gd name="connsiteX1517" fmla="*/ 2799290 w 2967861"/>
            <a:gd name="connsiteY1517" fmla="*/ 568116 h 2340761"/>
            <a:gd name="connsiteX1518" fmla="*/ 2800221 w 2967861"/>
            <a:gd name="connsiteY1518" fmla="*/ 568116 h 2340761"/>
            <a:gd name="connsiteX1519" fmla="*/ 2802394 w 2967861"/>
            <a:gd name="connsiteY1519" fmla="*/ 570289 h 2340761"/>
            <a:gd name="connsiteX1520" fmla="*/ 2804567 w 2967861"/>
            <a:gd name="connsiteY1520" fmla="*/ 570289 h 2340761"/>
            <a:gd name="connsiteX1521" fmla="*/ 2806740 w 2967861"/>
            <a:gd name="connsiteY1521" fmla="*/ 570289 h 2340761"/>
            <a:gd name="connsiteX1522" fmla="*/ 2809845 w 2967861"/>
            <a:gd name="connsiteY1522" fmla="*/ 570289 h 2340761"/>
            <a:gd name="connsiteX1523" fmla="*/ 2813880 w 2967861"/>
            <a:gd name="connsiteY1523" fmla="*/ 568116 h 2340761"/>
            <a:gd name="connsiteX1524" fmla="*/ 2822263 w 2967861"/>
            <a:gd name="connsiteY1524" fmla="*/ 560665 h 2340761"/>
            <a:gd name="connsiteX1525" fmla="*/ 2826298 w 2967861"/>
            <a:gd name="connsiteY1525" fmla="*/ 547937 h 2340761"/>
            <a:gd name="connsiteX1526" fmla="*/ 2829403 w 2967861"/>
            <a:gd name="connsiteY1526" fmla="*/ 533036 h 2340761"/>
            <a:gd name="connsiteX1527" fmla="*/ 2829403 w 2967861"/>
            <a:gd name="connsiteY1527" fmla="*/ 520307 h 2340761"/>
            <a:gd name="connsiteX1528" fmla="*/ 2833439 w 2967861"/>
            <a:gd name="connsiteY1528" fmla="*/ 525585 h 2340761"/>
            <a:gd name="connsiteX1529" fmla="*/ 2838716 w 2967861"/>
            <a:gd name="connsiteY1529" fmla="*/ 533036 h 2340761"/>
            <a:gd name="connsiteX1530" fmla="*/ 2842752 w 2967861"/>
            <a:gd name="connsiteY1530" fmla="*/ 540486 h 2340761"/>
            <a:gd name="connsiteX1531" fmla="*/ 2845856 w 2967861"/>
            <a:gd name="connsiteY1531" fmla="*/ 538313 h 2340761"/>
            <a:gd name="connsiteX1532" fmla="*/ 2848029 w 2967861"/>
            <a:gd name="connsiteY1532" fmla="*/ 538313 h 2340761"/>
            <a:gd name="connsiteX1533" fmla="*/ 2850203 w 2967861"/>
            <a:gd name="connsiteY1533" fmla="*/ 538313 h 2340761"/>
            <a:gd name="connsiteX1534" fmla="*/ 2851134 w 2967861"/>
            <a:gd name="connsiteY1534" fmla="*/ 536140 h 2340761"/>
            <a:gd name="connsiteX1535" fmla="*/ 2853307 w 2967861"/>
            <a:gd name="connsiteY1535" fmla="*/ 536140 h 2340761"/>
            <a:gd name="connsiteX1536" fmla="*/ 2860447 w 2967861"/>
            <a:gd name="connsiteY1536" fmla="*/ 536140 h 2340761"/>
            <a:gd name="connsiteX1537" fmla="*/ 2864483 w 2967861"/>
            <a:gd name="connsiteY1537" fmla="*/ 538313 h 2340761"/>
            <a:gd name="connsiteX1538" fmla="*/ 2865414 w 2967861"/>
            <a:gd name="connsiteY1538" fmla="*/ 540486 h 2340761"/>
            <a:gd name="connsiteX1539" fmla="*/ 2869450 w 2967861"/>
            <a:gd name="connsiteY1539" fmla="*/ 542659 h 2340761"/>
            <a:gd name="connsiteX1540" fmla="*/ 2872555 w 2967861"/>
            <a:gd name="connsiteY1540" fmla="*/ 543591 h 2340761"/>
            <a:gd name="connsiteX1541" fmla="*/ 2872555 w 2967861"/>
            <a:gd name="connsiteY1541" fmla="*/ 557250 h 2340761"/>
            <a:gd name="connsiteX1542" fmla="*/ 2887146 w 2967861"/>
            <a:gd name="connsiteY1542" fmla="*/ 560355 h 2340761"/>
            <a:gd name="connsiteX1543" fmla="*/ 2898632 w 2967861"/>
            <a:gd name="connsiteY1543" fmla="*/ 565632 h 2340761"/>
            <a:gd name="connsiteX1544" fmla="*/ 2905772 w 2967861"/>
            <a:gd name="connsiteY1544" fmla="*/ 577119 h 2340761"/>
            <a:gd name="connsiteX1545" fmla="*/ 2912913 w 2967861"/>
            <a:gd name="connsiteY1545" fmla="*/ 577119 h 2340761"/>
            <a:gd name="connsiteX1546" fmla="*/ 2916017 w 2967861"/>
            <a:gd name="connsiteY1546" fmla="*/ 577119 h 2340761"/>
            <a:gd name="connsiteX1547" fmla="*/ 2920053 w 2967861"/>
            <a:gd name="connsiteY1547" fmla="*/ 577119 h 2340761"/>
            <a:gd name="connsiteX1548" fmla="*/ 2923158 w 2967861"/>
            <a:gd name="connsiteY1548" fmla="*/ 574946 h 2340761"/>
            <a:gd name="connsiteX1549" fmla="*/ 2925330 w 2967861"/>
            <a:gd name="connsiteY1549" fmla="*/ 572773 h 2340761"/>
            <a:gd name="connsiteX1550" fmla="*/ 2928435 w 2967861"/>
            <a:gd name="connsiteY1550" fmla="*/ 567495 h 2340761"/>
            <a:gd name="connsiteX1551" fmla="*/ 2930608 w 2967861"/>
            <a:gd name="connsiteY1551" fmla="*/ 564390 h 2340761"/>
            <a:gd name="connsiteX1552" fmla="*/ 2930608 w 2967861"/>
            <a:gd name="connsiteY1552" fmla="*/ 562217 h 2340761"/>
            <a:gd name="connsiteX1553" fmla="*/ 2928435 w 2967861"/>
            <a:gd name="connsiteY1553" fmla="*/ 557871 h 2340761"/>
            <a:gd name="connsiteX1554" fmla="*/ 2927503 w 2967861"/>
            <a:gd name="connsiteY1554" fmla="*/ 556940 h 2340761"/>
            <a:gd name="connsiteX1555" fmla="*/ 2925330 w 2967861"/>
            <a:gd name="connsiteY1555" fmla="*/ 554767 h 2340761"/>
            <a:gd name="connsiteX1556" fmla="*/ 2921295 w 2967861"/>
            <a:gd name="connsiteY1556" fmla="*/ 552594 h 2340761"/>
            <a:gd name="connsiteX1557" fmla="*/ 2923468 w 2967861"/>
            <a:gd name="connsiteY1557" fmla="*/ 547316 h 2340761"/>
            <a:gd name="connsiteX1558" fmla="*/ 2925641 w 2967861"/>
            <a:gd name="connsiteY1558" fmla="*/ 542038 h 2340761"/>
            <a:gd name="connsiteX1559" fmla="*/ 2927814 w 2967861"/>
            <a:gd name="connsiteY1559" fmla="*/ 539865 h 2340761"/>
            <a:gd name="connsiteX1560" fmla="*/ 2930919 w 2967861"/>
            <a:gd name="connsiteY1560" fmla="*/ 535519 h 2340761"/>
            <a:gd name="connsiteX1561" fmla="*/ 2933092 w 2967861"/>
            <a:gd name="connsiteY1561" fmla="*/ 532415 h 2340761"/>
            <a:gd name="connsiteX1562" fmla="*/ 2969414 w 2967861"/>
            <a:gd name="connsiteY1562" fmla="*/ 532415 h 2340761"/>
            <a:gd name="connsiteX1563" fmla="*/ 2965999 w 2967861"/>
            <a:gd name="connsiteY1563" fmla="*/ 516271 h 2340761"/>
            <a:gd name="connsiteX1564" fmla="*/ 758729 w 2967861"/>
            <a:gd name="connsiteY1564" fmla="*/ 1039993 h 2340761"/>
            <a:gd name="connsiteX1565" fmla="*/ 776425 w 2967861"/>
            <a:gd name="connsiteY1565" fmla="*/ 1034716 h 2340761"/>
            <a:gd name="connsiteX1566" fmla="*/ 791016 w 2967861"/>
            <a:gd name="connsiteY1566" fmla="*/ 1027265 h 2340761"/>
            <a:gd name="connsiteX1567" fmla="*/ 791016 w 2967861"/>
            <a:gd name="connsiteY1567" fmla="*/ 1030370 h 2340761"/>
            <a:gd name="connsiteX1568" fmla="*/ 791016 w 2967861"/>
            <a:gd name="connsiteY1568" fmla="*/ 1034716 h 2340761"/>
            <a:gd name="connsiteX1569" fmla="*/ 791016 w 2967861"/>
            <a:gd name="connsiteY1569" fmla="*/ 1039993 h 2340761"/>
            <a:gd name="connsiteX1570" fmla="*/ 788843 w 2967861"/>
            <a:gd name="connsiteY1570" fmla="*/ 1045271 h 2340761"/>
            <a:gd name="connsiteX1571" fmla="*/ 785738 w 2967861"/>
            <a:gd name="connsiteY1571" fmla="*/ 1050549 h 2340761"/>
            <a:gd name="connsiteX1572" fmla="*/ 785738 w 2967861"/>
            <a:gd name="connsiteY1572" fmla="*/ 1057999 h 2340761"/>
            <a:gd name="connsiteX1573" fmla="*/ 774252 w 2967861"/>
            <a:gd name="connsiteY1573" fmla="*/ 1057999 h 2340761"/>
            <a:gd name="connsiteX1574" fmla="*/ 765870 w 2967861"/>
            <a:gd name="connsiteY1574" fmla="*/ 1057068 h 2340761"/>
            <a:gd name="connsiteX1575" fmla="*/ 758729 w 2967861"/>
            <a:gd name="connsiteY1575" fmla="*/ 1054895 h 2340761"/>
            <a:gd name="connsiteX1576" fmla="*/ 758729 w 2967861"/>
            <a:gd name="connsiteY1576" fmla="*/ 1039993 h 2340761"/>
            <a:gd name="connsiteX1577" fmla="*/ 644175 w 2967861"/>
            <a:gd name="connsiteY1577" fmla="*/ 1152064 h 2340761"/>
            <a:gd name="connsiteX1578" fmla="*/ 645106 w 2967861"/>
            <a:gd name="connsiteY1578" fmla="*/ 1151133 h 2340761"/>
            <a:gd name="connsiteX1579" fmla="*/ 645106 w 2967861"/>
            <a:gd name="connsiteY1579" fmla="*/ 1148960 h 2340761"/>
            <a:gd name="connsiteX1580" fmla="*/ 647279 w 2967861"/>
            <a:gd name="connsiteY1580" fmla="*/ 1148960 h 2340761"/>
            <a:gd name="connsiteX1581" fmla="*/ 649453 w 2967861"/>
            <a:gd name="connsiteY1581" fmla="*/ 1146787 h 2340761"/>
            <a:gd name="connsiteX1582" fmla="*/ 651626 w 2967861"/>
            <a:gd name="connsiteY1582" fmla="*/ 1144614 h 2340761"/>
            <a:gd name="connsiteX1583" fmla="*/ 666217 w 2967861"/>
            <a:gd name="connsiteY1583" fmla="*/ 1144614 h 2340761"/>
            <a:gd name="connsiteX1584" fmla="*/ 662181 w 2967861"/>
            <a:gd name="connsiteY1584" fmla="*/ 1148960 h 2340761"/>
            <a:gd name="connsiteX1585" fmla="*/ 659076 w 2967861"/>
            <a:gd name="connsiteY1585" fmla="*/ 1151133 h 2340761"/>
            <a:gd name="connsiteX1586" fmla="*/ 655041 w 2967861"/>
            <a:gd name="connsiteY1586" fmla="*/ 1152064 h 2340761"/>
            <a:gd name="connsiteX1587" fmla="*/ 651936 w 2967861"/>
            <a:gd name="connsiteY1587" fmla="*/ 1154238 h 2340761"/>
            <a:gd name="connsiteX1588" fmla="*/ 645727 w 2967861"/>
            <a:gd name="connsiteY1588" fmla="*/ 1156411 h 2340761"/>
            <a:gd name="connsiteX1589" fmla="*/ 642623 w 2967861"/>
            <a:gd name="connsiteY1589" fmla="*/ 1156411 h 2340761"/>
            <a:gd name="connsiteX1590" fmla="*/ 644175 w 2967861"/>
            <a:gd name="connsiteY1590" fmla="*/ 1152064 h 2340761"/>
            <a:gd name="connsiteX1591" fmla="*/ 765870 w 2967861"/>
            <a:gd name="connsiteY1591" fmla="*/ 1265377 h 2340761"/>
            <a:gd name="connsiteX1592" fmla="*/ 759661 w 2967861"/>
            <a:gd name="connsiteY1592" fmla="*/ 1282452 h 2340761"/>
            <a:gd name="connsiteX1593" fmla="*/ 752520 w 2967861"/>
            <a:gd name="connsiteY1593" fmla="*/ 1300457 h 2340761"/>
            <a:gd name="connsiteX1594" fmla="*/ 751589 w 2967861"/>
            <a:gd name="connsiteY1594" fmla="*/ 1315359 h 2340761"/>
            <a:gd name="connsiteX1595" fmla="*/ 737930 w 2967861"/>
            <a:gd name="connsiteY1595" fmla="*/ 1319705 h 2340761"/>
            <a:gd name="connsiteX1596" fmla="*/ 725512 w 2967861"/>
            <a:gd name="connsiteY1596" fmla="*/ 1320636 h 2340761"/>
            <a:gd name="connsiteX1597" fmla="*/ 714957 w 2967861"/>
            <a:gd name="connsiteY1597" fmla="*/ 1315359 h 2340761"/>
            <a:gd name="connsiteX1598" fmla="*/ 701297 w 2967861"/>
            <a:gd name="connsiteY1598" fmla="*/ 1312254 h 2340761"/>
            <a:gd name="connsiteX1599" fmla="*/ 696019 w 2967861"/>
            <a:gd name="connsiteY1599" fmla="*/ 1312254 h 2340761"/>
            <a:gd name="connsiteX1600" fmla="*/ 692915 w 2967861"/>
            <a:gd name="connsiteY1600" fmla="*/ 1312254 h 2340761"/>
            <a:gd name="connsiteX1601" fmla="*/ 688879 w 2967861"/>
            <a:gd name="connsiteY1601" fmla="*/ 1313186 h 2340761"/>
            <a:gd name="connsiteX1602" fmla="*/ 685775 w 2967861"/>
            <a:gd name="connsiteY1602" fmla="*/ 1317532 h 2340761"/>
            <a:gd name="connsiteX1603" fmla="*/ 683602 w 2967861"/>
            <a:gd name="connsiteY1603" fmla="*/ 1319705 h 2340761"/>
            <a:gd name="connsiteX1604" fmla="*/ 681428 w 2967861"/>
            <a:gd name="connsiteY1604" fmla="*/ 1322810 h 2340761"/>
            <a:gd name="connsiteX1605" fmla="*/ 678324 w 2967861"/>
            <a:gd name="connsiteY1605" fmla="*/ 1324983 h 2340761"/>
            <a:gd name="connsiteX1606" fmla="*/ 673046 w 2967861"/>
            <a:gd name="connsiteY1606" fmla="*/ 1322810 h 2340761"/>
            <a:gd name="connsiteX1607" fmla="*/ 661560 w 2967861"/>
            <a:gd name="connsiteY1607" fmla="*/ 1320636 h 2340761"/>
            <a:gd name="connsiteX1608" fmla="*/ 646969 w 2967861"/>
            <a:gd name="connsiteY1608" fmla="*/ 1319705 h 2340761"/>
            <a:gd name="connsiteX1609" fmla="*/ 632378 w 2967861"/>
            <a:gd name="connsiteY1609" fmla="*/ 1315359 h 2340761"/>
            <a:gd name="connsiteX1610" fmla="*/ 617787 w 2967861"/>
            <a:gd name="connsiteY1610" fmla="*/ 1313186 h 2340761"/>
            <a:gd name="connsiteX1611" fmla="*/ 610647 w 2967861"/>
            <a:gd name="connsiteY1611" fmla="*/ 1312254 h 2340761"/>
            <a:gd name="connsiteX1612" fmla="*/ 596056 w 2967861"/>
            <a:gd name="connsiteY1612" fmla="*/ 1306046 h 2340761"/>
            <a:gd name="connsiteX1613" fmla="*/ 581465 w 2967861"/>
            <a:gd name="connsiteY1613" fmla="*/ 1298595 h 2340761"/>
            <a:gd name="connsiteX1614" fmla="*/ 566874 w 2967861"/>
            <a:gd name="connsiteY1614" fmla="*/ 1295490 h 2340761"/>
            <a:gd name="connsiteX1615" fmla="*/ 551352 w 2967861"/>
            <a:gd name="connsiteY1615" fmla="*/ 1298595 h 2340761"/>
            <a:gd name="connsiteX1616" fmla="*/ 539865 w 2967861"/>
            <a:gd name="connsiteY1616" fmla="*/ 1306046 h 2340761"/>
            <a:gd name="connsiteX1617" fmla="*/ 536761 w 2967861"/>
            <a:gd name="connsiteY1617" fmla="*/ 1315669 h 2340761"/>
            <a:gd name="connsiteX1618" fmla="*/ 532725 w 2967861"/>
            <a:gd name="connsiteY1618" fmla="*/ 1325293 h 2340761"/>
            <a:gd name="connsiteX1619" fmla="*/ 530552 w 2967861"/>
            <a:gd name="connsiteY1619" fmla="*/ 1335848 h 2340761"/>
            <a:gd name="connsiteX1620" fmla="*/ 523411 w 2967861"/>
            <a:gd name="connsiteY1620" fmla="*/ 1334917 h 2340761"/>
            <a:gd name="connsiteX1621" fmla="*/ 510994 w 2967861"/>
            <a:gd name="connsiteY1621" fmla="*/ 1330571 h 2340761"/>
            <a:gd name="connsiteX1622" fmla="*/ 496403 w 2967861"/>
            <a:gd name="connsiteY1622" fmla="*/ 1327466 h 2340761"/>
            <a:gd name="connsiteX1623" fmla="*/ 485848 w 2967861"/>
            <a:gd name="connsiteY1623" fmla="*/ 1323120 h 2340761"/>
            <a:gd name="connsiteX1624" fmla="*/ 478707 w 2967861"/>
            <a:gd name="connsiteY1624" fmla="*/ 1320016 h 2340761"/>
            <a:gd name="connsiteX1625" fmla="*/ 474671 w 2967861"/>
            <a:gd name="connsiteY1625" fmla="*/ 1305114 h 2340761"/>
            <a:gd name="connsiteX1626" fmla="*/ 460081 w 2967861"/>
            <a:gd name="connsiteY1626" fmla="*/ 1297664 h 2340761"/>
            <a:gd name="connsiteX1627" fmla="*/ 445490 w 2967861"/>
            <a:gd name="connsiteY1627" fmla="*/ 1295490 h 2340761"/>
            <a:gd name="connsiteX1628" fmla="*/ 430899 w 2967861"/>
            <a:gd name="connsiteY1628" fmla="*/ 1295490 h 2340761"/>
            <a:gd name="connsiteX1629" fmla="*/ 418481 w 2967861"/>
            <a:gd name="connsiteY1629" fmla="*/ 1291144 h 2340761"/>
            <a:gd name="connsiteX1630" fmla="*/ 415376 w 2967861"/>
            <a:gd name="connsiteY1630" fmla="*/ 1288040 h 2340761"/>
            <a:gd name="connsiteX1631" fmla="*/ 413203 w 2967861"/>
            <a:gd name="connsiteY1631" fmla="*/ 1285867 h 2340761"/>
            <a:gd name="connsiteX1632" fmla="*/ 409167 w 2967861"/>
            <a:gd name="connsiteY1632" fmla="*/ 1282762 h 2340761"/>
            <a:gd name="connsiteX1633" fmla="*/ 408236 w 2967861"/>
            <a:gd name="connsiteY1633" fmla="*/ 1278416 h 2340761"/>
            <a:gd name="connsiteX1634" fmla="*/ 402027 w 2967861"/>
            <a:gd name="connsiteY1634" fmla="*/ 1275311 h 2340761"/>
            <a:gd name="connsiteX1635" fmla="*/ 406063 w 2967861"/>
            <a:gd name="connsiteY1635" fmla="*/ 1256374 h 2340761"/>
            <a:gd name="connsiteX1636" fmla="*/ 409167 w 2967861"/>
            <a:gd name="connsiteY1636" fmla="*/ 1238368 h 2340761"/>
            <a:gd name="connsiteX1637" fmla="*/ 415376 w 2967861"/>
            <a:gd name="connsiteY1637" fmla="*/ 1221294 h 2340761"/>
            <a:gd name="connsiteX1638" fmla="*/ 410720 w 2967861"/>
            <a:gd name="connsiteY1638" fmla="*/ 1221294 h 2340761"/>
            <a:gd name="connsiteX1639" fmla="*/ 401406 w 2967861"/>
            <a:gd name="connsiteY1639" fmla="*/ 1219121 h 2340761"/>
            <a:gd name="connsiteX1640" fmla="*/ 381538 w 2967861"/>
            <a:gd name="connsiteY1640" fmla="*/ 1218189 h 2340761"/>
            <a:gd name="connsiteX1641" fmla="*/ 358565 w 2967861"/>
            <a:gd name="connsiteY1641" fmla="*/ 1218189 h 2340761"/>
            <a:gd name="connsiteX1642" fmla="*/ 330314 w 2967861"/>
            <a:gd name="connsiteY1642" fmla="*/ 1218189 h 2340761"/>
            <a:gd name="connsiteX1643" fmla="*/ 305168 w 2967861"/>
            <a:gd name="connsiteY1643" fmla="*/ 1219121 h 2340761"/>
            <a:gd name="connsiteX1644" fmla="*/ 281264 w 2967861"/>
            <a:gd name="connsiteY1644" fmla="*/ 1223467 h 2340761"/>
            <a:gd name="connsiteX1645" fmla="*/ 265742 w 2967861"/>
            <a:gd name="connsiteY1645" fmla="*/ 1226571 h 2340761"/>
            <a:gd name="connsiteX1646" fmla="*/ 254255 w 2967861"/>
            <a:gd name="connsiteY1646" fmla="*/ 1234022 h 2340761"/>
            <a:gd name="connsiteX1647" fmla="*/ 239664 w 2967861"/>
            <a:gd name="connsiteY1647" fmla="*/ 1243646 h 2340761"/>
            <a:gd name="connsiteX1648" fmla="*/ 225073 w 2967861"/>
            <a:gd name="connsiteY1648" fmla="*/ 1251097 h 2340761"/>
            <a:gd name="connsiteX1649" fmla="*/ 174160 w 2967861"/>
            <a:gd name="connsiteY1649" fmla="*/ 1243646 h 2340761"/>
            <a:gd name="connsiteX1650" fmla="*/ 174160 w 2967861"/>
            <a:gd name="connsiteY1650" fmla="*/ 1234022 h 2340761"/>
            <a:gd name="connsiteX1651" fmla="*/ 180369 w 2967861"/>
            <a:gd name="connsiteY1651" fmla="*/ 1233091 h 2340761"/>
            <a:gd name="connsiteX1652" fmla="*/ 183473 w 2967861"/>
            <a:gd name="connsiteY1652" fmla="*/ 1230918 h 2340761"/>
            <a:gd name="connsiteX1653" fmla="*/ 187509 w 2967861"/>
            <a:gd name="connsiteY1653" fmla="*/ 1228744 h 2340761"/>
            <a:gd name="connsiteX1654" fmla="*/ 190614 w 2967861"/>
            <a:gd name="connsiteY1654" fmla="*/ 1226571 h 2340761"/>
            <a:gd name="connsiteX1655" fmla="*/ 192787 w 2967861"/>
            <a:gd name="connsiteY1655" fmla="*/ 1226571 h 2340761"/>
            <a:gd name="connsiteX1656" fmla="*/ 195891 w 2967861"/>
            <a:gd name="connsiteY1656" fmla="*/ 1228744 h 2340761"/>
            <a:gd name="connsiteX1657" fmla="*/ 199927 w 2967861"/>
            <a:gd name="connsiteY1657" fmla="*/ 1230918 h 2340761"/>
            <a:gd name="connsiteX1658" fmla="*/ 205205 w 2967861"/>
            <a:gd name="connsiteY1658" fmla="*/ 1233091 h 2340761"/>
            <a:gd name="connsiteX1659" fmla="*/ 208309 w 2967861"/>
            <a:gd name="connsiteY1659" fmla="*/ 1233091 h 2340761"/>
            <a:gd name="connsiteX1660" fmla="*/ 214518 w 2967861"/>
            <a:gd name="connsiteY1660" fmla="*/ 1230918 h 2340761"/>
            <a:gd name="connsiteX1661" fmla="*/ 219796 w 2967861"/>
            <a:gd name="connsiteY1661" fmla="*/ 1225640 h 2340761"/>
            <a:gd name="connsiteX1662" fmla="*/ 222900 w 2967861"/>
            <a:gd name="connsiteY1662" fmla="*/ 1219431 h 2340761"/>
            <a:gd name="connsiteX1663" fmla="*/ 226936 w 2967861"/>
            <a:gd name="connsiteY1663" fmla="*/ 1216327 h 2340761"/>
            <a:gd name="connsiteX1664" fmla="*/ 232213 w 2967861"/>
            <a:gd name="connsiteY1664" fmla="*/ 1211980 h 2340761"/>
            <a:gd name="connsiteX1665" fmla="*/ 244631 w 2967861"/>
            <a:gd name="connsiteY1665" fmla="*/ 1211049 h 2340761"/>
            <a:gd name="connsiteX1666" fmla="*/ 244631 w 2967861"/>
            <a:gd name="connsiteY1666" fmla="*/ 1204840 h 2340761"/>
            <a:gd name="connsiteX1667" fmla="*/ 244631 w 2967861"/>
            <a:gd name="connsiteY1667" fmla="*/ 1202978 h 2340761"/>
            <a:gd name="connsiteX1668" fmla="*/ 244631 w 2967861"/>
            <a:gd name="connsiteY1668" fmla="*/ 1200804 h 2340761"/>
            <a:gd name="connsiteX1669" fmla="*/ 244631 w 2967861"/>
            <a:gd name="connsiteY1669" fmla="*/ 1196458 h 2340761"/>
            <a:gd name="connsiteX1670" fmla="*/ 248667 w 2967861"/>
            <a:gd name="connsiteY1670" fmla="*/ 1195527 h 2340761"/>
            <a:gd name="connsiteX1671" fmla="*/ 250840 w 2967861"/>
            <a:gd name="connsiteY1671" fmla="*/ 1193354 h 2340761"/>
            <a:gd name="connsiteX1672" fmla="*/ 251771 w 2967861"/>
            <a:gd name="connsiteY1672" fmla="*/ 1191181 h 2340761"/>
            <a:gd name="connsiteX1673" fmla="*/ 253945 w 2967861"/>
            <a:gd name="connsiteY1673" fmla="*/ 1191181 h 2340761"/>
            <a:gd name="connsiteX1674" fmla="*/ 256118 w 2967861"/>
            <a:gd name="connsiteY1674" fmla="*/ 1189007 h 2340761"/>
            <a:gd name="connsiteX1675" fmla="*/ 261395 w 2967861"/>
            <a:gd name="connsiteY1675" fmla="*/ 1189007 h 2340761"/>
            <a:gd name="connsiteX1676" fmla="*/ 259222 w 2967861"/>
            <a:gd name="connsiteY1676" fmla="*/ 1185903 h 2340761"/>
            <a:gd name="connsiteX1677" fmla="*/ 256118 w 2967861"/>
            <a:gd name="connsiteY1677" fmla="*/ 1181557 h 2340761"/>
            <a:gd name="connsiteX1678" fmla="*/ 253945 w 2967861"/>
            <a:gd name="connsiteY1678" fmla="*/ 1180625 h 2340761"/>
            <a:gd name="connsiteX1679" fmla="*/ 251771 w 2967861"/>
            <a:gd name="connsiteY1679" fmla="*/ 1178452 h 2340761"/>
            <a:gd name="connsiteX1680" fmla="*/ 251771 w 2967861"/>
            <a:gd name="connsiteY1680" fmla="*/ 1174106 h 2340761"/>
            <a:gd name="connsiteX1681" fmla="*/ 253945 w 2967861"/>
            <a:gd name="connsiteY1681" fmla="*/ 1173175 h 2340761"/>
            <a:gd name="connsiteX1682" fmla="*/ 257980 w 2967861"/>
            <a:gd name="connsiteY1682" fmla="*/ 1159515 h 2340761"/>
            <a:gd name="connsiteX1683" fmla="*/ 263258 w 2967861"/>
            <a:gd name="connsiteY1683" fmla="*/ 1148960 h 2340761"/>
            <a:gd name="connsiteX1684" fmla="*/ 270398 w 2967861"/>
            <a:gd name="connsiteY1684" fmla="*/ 1139336 h 2340761"/>
            <a:gd name="connsiteX1685" fmla="*/ 290267 w 2967861"/>
            <a:gd name="connsiteY1685" fmla="*/ 1139336 h 2340761"/>
            <a:gd name="connsiteX1686" fmla="*/ 295544 w 2967861"/>
            <a:gd name="connsiteY1686" fmla="*/ 1130954 h 2340761"/>
            <a:gd name="connsiteX1687" fmla="*/ 297717 w 2967861"/>
            <a:gd name="connsiteY1687" fmla="*/ 1119468 h 2340761"/>
            <a:gd name="connsiteX1688" fmla="*/ 300822 w 2967861"/>
            <a:gd name="connsiteY1688" fmla="*/ 1108912 h 2340761"/>
            <a:gd name="connsiteX1689" fmla="*/ 310135 w 2967861"/>
            <a:gd name="connsiteY1689" fmla="*/ 1101462 h 2340761"/>
            <a:gd name="connsiteX1690" fmla="*/ 314171 w 2967861"/>
            <a:gd name="connsiteY1690" fmla="*/ 1099289 h 2340761"/>
            <a:gd name="connsiteX1691" fmla="*/ 315102 w 2967861"/>
            <a:gd name="connsiteY1691" fmla="*/ 1099289 h 2340761"/>
            <a:gd name="connsiteX1692" fmla="*/ 319138 w 2967861"/>
            <a:gd name="connsiteY1692" fmla="*/ 1099289 h 2340761"/>
            <a:gd name="connsiteX1693" fmla="*/ 321311 w 2967861"/>
            <a:gd name="connsiteY1693" fmla="*/ 1101462 h 2340761"/>
            <a:gd name="connsiteX1694" fmla="*/ 322243 w 2967861"/>
            <a:gd name="connsiteY1694" fmla="*/ 1104566 h 2340761"/>
            <a:gd name="connsiteX1695" fmla="*/ 324416 w 2967861"/>
            <a:gd name="connsiteY1695" fmla="*/ 1108912 h 2340761"/>
            <a:gd name="connsiteX1696" fmla="*/ 344284 w 2967861"/>
            <a:gd name="connsiteY1696" fmla="*/ 1104566 h 2340761"/>
            <a:gd name="connsiteX1697" fmla="*/ 361048 w 2967861"/>
            <a:gd name="connsiteY1697" fmla="*/ 1094942 h 2340761"/>
            <a:gd name="connsiteX1698" fmla="*/ 373466 w 2967861"/>
            <a:gd name="connsiteY1698" fmla="*/ 1084387 h 2340761"/>
            <a:gd name="connsiteX1699" fmla="*/ 388057 w 2967861"/>
            <a:gd name="connsiteY1699" fmla="*/ 1089665 h 2340761"/>
            <a:gd name="connsiteX1700" fmla="*/ 399544 w 2967861"/>
            <a:gd name="connsiteY1700" fmla="*/ 1101151 h 2340761"/>
            <a:gd name="connsiteX1701" fmla="*/ 406684 w 2967861"/>
            <a:gd name="connsiteY1701" fmla="*/ 1113880 h 2340761"/>
            <a:gd name="connsiteX1702" fmla="*/ 415066 w 2967861"/>
            <a:gd name="connsiteY1702" fmla="*/ 1124435 h 2340761"/>
            <a:gd name="connsiteX1703" fmla="*/ 424379 w 2967861"/>
            <a:gd name="connsiteY1703" fmla="*/ 1135921 h 2340761"/>
            <a:gd name="connsiteX1704" fmla="*/ 453561 w 2967861"/>
            <a:gd name="connsiteY1704" fmla="*/ 1156100 h 2340761"/>
            <a:gd name="connsiteX1705" fmla="*/ 480570 w 2967861"/>
            <a:gd name="connsiteY1705" fmla="*/ 1176279 h 2340761"/>
            <a:gd name="connsiteX1706" fmla="*/ 480570 w 2967861"/>
            <a:gd name="connsiteY1706" fmla="*/ 1180625 h 2340761"/>
            <a:gd name="connsiteX1707" fmla="*/ 480570 w 2967861"/>
            <a:gd name="connsiteY1707" fmla="*/ 1183730 h 2340761"/>
            <a:gd name="connsiteX1708" fmla="*/ 479639 w 2967861"/>
            <a:gd name="connsiteY1708" fmla="*/ 1185903 h 2340761"/>
            <a:gd name="connsiteX1709" fmla="*/ 479639 w 2967861"/>
            <a:gd name="connsiteY1709" fmla="*/ 1188076 h 2340761"/>
            <a:gd name="connsiteX1710" fmla="*/ 477466 w 2967861"/>
            <a:gd name="connsiteY1710" fmla="*/ 1189007 h 2340761"/>
            <a:gd name="connsiteX1711" fmla="*/ 470325 w 2967861"/>
            <a:gd name="connsiteY1711" fmla="*/ 1196458 h 2340761"/>
            <a:gd name="connsiteX1712" fmla="*/ 458839 w 2967861"/>
            <a:gd name="connsiteY1712" fmla="*/ 1200804 h 2340761"/>
            <a:gd name="connsiteX1713" fmla="*/ 444248 w 2967861"/>
            <a:gd name="connsiteY1713" fmla="*/ 1202978 h 2340761"/>
            <a:gd name="connsiteX1714" fmla="*/ 429657 w 2967861"/>
            <a:gd name="connsiteY1714" fmla="*/ 1200804 h 2340761"/>
            <a:gd name="connsiteX1715" fmla="*/ 435866 w 2967861"/>
            <a:gd name="connsiteY1715" fmla="*/ 1213533 h 2340761"/>
            <a:gd name="connsiteX1716" fmla="*/ 444248 w 2967861"/>
            <a:gd name="connsiteY1716" fmla="*/ 1218810 h 2340761"/>
            <a:gd name="connsiteX1717" fmla="*/ 455734 w 2967861"/>
            <a:gd name="connsiteY1717" fmla="*/ 1223157 h 2340761"/>
            <a:gd name="connsiteX1718" fmla="*/ 465048 w 2967861"/>
            <a:gd name="connsiteY1718" fmla="*/ 1230607 h 2340761"/>
            <a:gd name="connsiteX1719" fmla="*/ 473430 w 2967861"/>
            <a:gd name="connsiteY1719" fmla="*/ 1230607 h 2340761"/>
            <a:gd name="connsiteX1720" fmla="*/ 473430 w 2967861"/>
            <a:gd name="connsiteY1720" fmla="*/ 1206082 h 2340761"/>
            <a:gd name="connsiteX1721" fmla="*/ 484916 w 2967861"/>
            <a:gd name="connsiteY1721" fmla="*/ 1206082 h 2340761"/>
            <a:gd name="connsiteX1722" fmla="*/ 488021 w 2967861"/>
            <a:gd name="connsiteY1722" fmla="*/ 1198631 h 2340761"/>
            <a:gd name="connsiteX1723" fmla="*/ 492057 w 2967861"/>
            <a:gd name="connsiteY1723" fmla="*/ 1193354 h 2340761"/>
            <a:gd name="connsiteX1724" fmla="*/ 495161 w 2967861"/>
            <a:gd name="connsiteY1724" fmla="*/ 1189007 h 2340761"/>
            <a:gd name="connsiteX1725" fmla="*/ 500439 w 2967861"/>
            <a:gd name="connsiteY1725" fmla="*/ 1185903 h 2340761"/>
            <a:gd name="connsiteX1726" fmla="*/ 499507 w 2967861"/>
            <a:gd name="connsiteY1726" fmla="*/ 1180625 h 2340761"/>
            <a:gd name="connsiteX1727" fmla="*/ 497334 w 2967861"/>
            <a:gd name="connsiteY1727" fmla="*/ 1176279 h 2340761"/>
            <a:gd name="connsiteX1728" fmla="*/ 497334 w 2967861"/>
            <a:gd name="connsiteY1728" fmla="*/ 1174106 h 2340761"/>
            <a:gd name="connsiteX1729" fmla="*/ 495161 w 2967861"/>
            <a:gd name="connsiteY1729" fmla="*/ 1171002 h 2340761"/>
            <a:gd name="connsiteX1730" fmla="*/ 494230 w 2967861"/>
            <a:gd name="connsiteY1730" fmla="*/ 1166655 h 2340761"/>
            <a:gd name="connsiteX1731" fmla="*/ 494230 w 2967861"/>
            <a:gd name="connsiteY1731" fmla="*/ 1161378 h 2340761"/>
            <a:gd name="connsiteX1732" fmla="*/ 499507 w 2967861"/>
            <a:gd name="connsiteY1732" fmla="*/ 1161378 h 2340761"/>
            <a:gd name="connsiteX1733" fmla="*/ 504785 w 2967861"/>
            <a:gd name="connsiteY1733" fmla="*/ 1163551 h 2340761"/>
            <a:gd name="connsiteX1734" fmla="*/ 507889 w 2967861"/>
            <a:gd name="connsiteY1734" fmla="*/ 1165724 h 2340761"/>
            <a:gd name="connsiteX1735" fmla="*/ 510062 w 2967861"/>
            <a:gd name="connsiteY1735" fmla="*/ 1165724 h 2340761"/>
            <a:gd name="connsiteX1736" fmla="*/ 514098 w 2967861"/>
            <a:gd name="connsiteY1736" fmla="*/ 1165724 h 2340761"/>
            <a:gd name="connsiteX1737" fmla="*/ 517203 w 2967861"/>
            <a:gd name="connsiteY1737" fmla="*/ 1165724 h 2340761"/>
            <a:gd name="connsiteX1738" fmla="*/ 521238 w 2967861"/>
            <a:gd name="connsiteY1738" fmla="*/ 1165724 h 2340761"/>
            <a:gd name="connsiteX1739" fmla="*/ 521238 w 2967861"/>
            <a:gd name="connsiteY1739" fmla="*/ 1161378 h 2340761"/>
            <a:gd name="connsiteX1740" fmla="*/ 509752 w 2967861"/>
            <a:gd name="connsiteY1740" fmla="*/ 1151754 h 2340761"/>
            <a:gd name="connsiteX1741" fmla="*/ 499197 w 2967861"/>
            <a:gd name="connsiteY1741" fmla="*/ 1144303 h 2340761"/>
            <a:gd name="connsiteX1742" fmla="*/ 484606 w 2967861"/>
            <a:gd name="connsiteY1742" fmla="*/ 1139026 h 2340761"/>
            <a:gd name="connsiteX1743" fmla="*/ 484606 w 2967861"/>
            <a:gd name="connsiteY1743" fmla="*/ 1128471 h 2340761"/>
            <a:gd name="connsiteX1744" fmla="*/ 470015 w 2967861"/>
            <a:gd name="connsiteY1744" fmla="*/ 1128471 h 2340761"/>
            <a:gd name="connsiteX1745" fmla="*/ 457597 w 2967861"/>
            <a:gd name="connsiteY1745" fmla="*/ 1109533 h 2340761"/>
            <a:gd name="connsiteX1746" fmla="*/ 443937 w 2967861"/>
            <a:gd name="connsiteY1746" fmla="*/ 1093701 h 2340761"/>
            <a:gd name="connsiteX1747" fmla="*/ 429346 w 2967861"/>
            <a:gd name="connsiteY1747" fmla="*/ 1078799 h 2340761"/>
            <a:gd name="connsiteX1748" fmla="*/ 429346 w 2967861"/>
            <a:gd name="connsiteY1748" fmla="*/ 1072590 h 2340761"/>
            <a:gd name="connsiteX1749" fmla="*/ 429346 w 2967861"/>
            <a:gd name="connsiteY1749" fmla="*/ 1069486 h 2340761"/>
            <a:gd name="connsiteX1750" fmla="*/ 429346 w 2967861"/>
            <a:gd name="connsiteY1750" fmla="*/ 1065140 h 2340761"/>
            <a:gd name="connsiteX1751" fmla="*/ 429346 w 2967861"/>
            <a:gd name="connsiteY1751" fmla="*/ 1064208 h 2340761"/>
            <a:gd name="connsiteX1752" fmla="*/ 433382 w 2967861"/>
            <a:gd name="connsiteY1752" fmla="*/ 1062035 h 2340761"/>
            <a:gd name="connsiteX1753" fmla="*/ 436487 w 2967861"/>
            <a:gd name="connsiteY1753" fmla="*/ 1057689 h 2340761"/>
            <a:gd name="connsiteX1754" fmla="*/ 438660 w 2967861"/>
            <a:gd name="connsiteY1754" fmla="*/ 1057689 h 2340761"/>
            <a:gd name="connsiteX1755" fmla="*/ 438660 w 2967861"/>
            <a:gd name="connsiteY1755" fmla="*/ 1056758 h 2340761"/>
            <a:gd name="connsiteX1756" fmla="*/ 440833 w 2967861"/>
            <a:gd name="connsiteY1756" fmla="*/ 1056758 h 2340761"/>
            <a:gd name="connsiteX1757" fmla="*/ 443006 w 2967861"/>
            <a:gd name="connsiteY1757" fmla="*/ 1056758 h 2340761"/>
            <a:gd name="connsiteX1758" fmla="*/ 443937 w 2967861"/>
            <a:gd name="connsiteY1758" fmla="*/ 1054584 h 2340761"/>
            <a:gd name="connsiteX1759" fmla="*/ 446111 w 2967861"/>
            <a:gd name="connsiteY1759" fmla="*/ 1057689 h 2340761"/>
            <a:gd name="connsiteX1760" fmla="*/ 448284 w 2967861"/>
            <a:gd name="connsiteY1760" fmla="*/ 1062035 h 2340761"/>
            <a:gd name="connsiteX1761" fmla="*/ 448284 w 2967861"/>
            <a:gd name="connsiteY1761" fmla="*/ 1065140 h 2340761"/>
            <a:gd name="connsiteX1762" fmla="*/ 450457 w 2967861"/>
            <a:gd name="connsiteY1762" fmla="*/ 1071349 h 2340761"/>
            <a:gd name="connsiteX1763" fmla="*/ 465048 w 2967861"/>
            <a:gd name="connsiteY1763" fmla="*/ 1067002 h 2340761"/>
            <a:gd name="connsiteX1764" fmla="*/ 472188 w 2967861"/>
            <a:gd name="connsiteY1764" fmla="*/ 1087181 h 2340761"/>
            <a:gd name="connsiteX1765" fmla="*/ 479328 w 2967861"/>
            <a:gd name="connsiteY1765" fmla="*/ 1098668 h 2340761"/>
            <a:gd name="connsiteX1766" fmla="*/ 487710 w 2967861"/>
            <a:gd name="connsiteY1766" fmla="*/ 1103945 h 2340761"/>
            <a:gd name="connsiteX1767" fmla="*/ 497024 w 2967861"/>
            <a:gd name="connsiteY1767" fmla="*/ 1106118 h 2340761"/>
            <a:gd name="connsiteX1768" fmla="*/ 507579 w 2967861"/>
            <a:gd name="connsiteY1768" fmla="*/ 1111396 h 2340761"/>
            <a:gd name="connsiteX1769" fmla="*/ 521238 w 2967861"/>
            <a:gd name="connsiteY1769" fmla="*/ 1121020 h 2340761"/>
            <a:gd name="connsiteX1770" fmla="*/ 526516 w 2967861"/>
            <a:gd name="connsiteY1770" fmla="*/ 1126297 h 2340761"/>
            <a:gd name="connsiteX1771" fmla="*/ 526516 w 2967861"/>
            <a:gd name="connsiteY1771" fmla="*/ 1133748 h 2340761"/>
            <a:gd name="connsiteX1772" fmla="*/ 524343 w 2967861"/>
            <a:gd name="connsiteY1772" fmla="*/ 1141199 h 2340761"/>
            <a:gd name="connsiteX1773" fmla="*/ 522170 w 2967861"/>
            <a:gd name="connsiteY1773" fmla="*/ 1150823 h 2340761"/>
            <a:gd name="connsiteX1774" fmla="*/ 524343 w 2967861"/>
            <a:gd name="connsiteY1774" fmla="*/ 1161378 h 2340761"/>
            <a:gd name="connsiteX1775" fmla="*/ 528379 w 2967861"/>
            <a:gd name="connsiteY1775" fmla="*/ 1165724 h 2340761"/>
            <a:gd name="connsiteX1776" fmla="*/ 531483 w 2967861"/>
            <a:gd name="connsiteY1776" fmla="*/ 1166655 h 2340761"/>
            <a:gd name="connsiteX1777" fmla="*/ 536761 w 2967861"/>
            <a:gd name="connsiteY1777" fmla="*/ 1171002 h 2340761"/>
            <a:gd name="connsiteX1778" fmla="*/ 540797 w 2967861"/>
            <a:gd name="connsiteY1778" fmla="*/ 1174106 h 2340761"/>
            <a:gd name="connsiteX1779" fmla="*/ 543901 w 2967861"/>
            <a:gd name="connsiteY1779" fmla="*/ 1176279 h 2340761"/>
            <a:gd name="connsiteX1780" fmla="*/ 560665 w 2967861"/>
            <a:gd name="connsiteY1780" fmla="*/ 1225951 h 2340761"/>
            <a:gd name="connsiteX1781" fmla="*/ 564701 w 2967861"/>
            <a:gd name="connsiteY1781" fmla="*/ 1225951 h 2340761"/>
            <a:gd name="connsiteX1782" fmla="*/ 565632 w 2967861"/>
            <a:gd name="connsiteY1782" fmla="*/ 1228124 h 2340761"/>
            <a:gd name="connsiteX1783" fmla="*/ 567805 w 2967861"/>
            <a:gd name="connsiteY1783" fmla="*/ 1228124 h 2340761"/>
            <a:gd name="connsiteX1784" fmla="*/ 569978 w 2967861"/>
            <a:gd name="connsiteY1784" fmla="*/ 1230297 h 2340761"/>
            <a:gd name="connsiteX1785" fmla="*/ 575256 w 2967861"/>
            <a:gd name="connsiteY1785" fmla="*/ 1228124 h 2340761"/>
            <a:gd name="connsiteX1786" fmla="*/ 580534 w 2967861"/>
            <a:gd name="connsiteY1786" fmla="*/ 1225951 h 2340761"/>
            <a:gd name="connsiteX1787" fmla="*/ 582707 w 2967861"/>
            <a:gd name="connsiteY1787" fmla="*/ 1225019 h 2340761"/>
            <a:gd name="connsiteX1788" fmla="*/ 584880 w 2967861"/>
            <a:gd name="connsiteY1788" fmla="*/ 1220673 h 2340761"/>
            <a:gd name="connsiteX1789" fmla="*/ 584880 w 2967861"/>
            <a:gd name="connsiteY1789" fmla="*/ 1218500 h 2340761"/>
            <a:gd name="connsiteX1790" fmla="*/ 587053 w 2967861"/>
            <a:gd name="connsiteY1790" fmla="*/ 1215395 h 2340761"/>
            <a:gd name="connsiteX1791" fmla="*/ 587984 w 2967861"/>
            <a:gd name="connsiteY1791" fmla="*/ 1211049 h 2340761"/>
            <a:gd name="connsiteX1792" fmla="*/ 592020 w 2967861"/>
            <a:gd name="connsiteY1792" fmla="*/ 1210118 h 2340761"/>
            <a:gd name="connsiteX1793" fmla="*/ 597298 w 2967861"/>
            <a:gd name="connsiteY1793" fmla="*/ 1205772 h 2340761"/>
            <a:gd name="connsiteX1794" fmla="*/ 594193 w 2967861"/>
            <a:gd name="connsiteY1794" fmla="*/ 1188697 h 2340761"/>
            <a:gd name="connsiteX1795" fmla="*/ 587053 w 2967861"/>
            <a:gd name="connsiteY1795" fmla="*/ 1172864 h 2340761"/>
            <a:gd name="connsiteX1796" fmla="*/ 577740 w 2967861"/>
            <a:gd name="connsiteY1796" fmla="*/ 1161378 h 2340761"/>
            <a:gd name="connsiteX1797" fmla="*/ 577740 w 2967861"/>
            <a:gd name="connsiteY1797" fmla="*/ 1156411 h 2340761"/>
            <a:gd name="connsiteX1798" fmla="*/ 580844 w 2967861"/>
            <a:gd name="connsiteY1798" fmla="*/ 1158584 h 2340761"/>
            <a:gd name="connsiteX1799" fmla="*/ 580844 w 2967861"/>
            <a:gd name="connsiteY1799" fmla="*/ 1159515 h 2340761"/>
            <a:gd name="connsiteX1800" fmla="*/ 583017 w 2967861"/>
            <a:gd name="connsiteY1800" fmla="*/ 1161688 h 2340761"/>
            <a:gd name="connsiteX1801" fmla="*/ 585190 w 2967861"/>
            <a:gd name="connsiteY1801" fmla="*/ 1166035 h 2340761"/>
            <a:gd name="connsiteX1802" fmla="*/ 592331 w 2967861"/>
            <a:gd name="connsiteY1802" fmla="*/ 1163861 h 2340761"/>
            <a:gd name="connsiteX1803" fmla="*/ 595435 w 2967861"/>
            <a:gd name="connsiteY1803" fmla="*/ 1163861 h 2340761"/>
            <a:gd name="connsiteX1804" fmla="*/ 597608 w 2967861"/>
            <a:gd name="connsiteY1804" fmla="*/ 1163861 h 2340761"/>
            <a:gd name="connsiteX1805" fmla="*/ 599781 w 2967861"/>
            <a:gd name="connsiteY1805" fmla="*/ 1161688 h 2340761"/>
            <a:gd name="connsiteX1806" fmla="*/ 599781 w 2967861"/>
            <a:gd name="connsiteY1806" fmla="*/ 1159515 h 2340761"/>
            <a:gd name="connsiteX1807" fmla="*/ 599781 w 2967861"/>
            <a:gd name="connsiteY1807" fmla="*/ 1158584 h 2340761"/>
            <a:gd name="connsiteX1808" fmla="*/ 597608 w 2967861"/>
            <a:gd name="connsiteY1808" fmla="*/ 1154238 h 2340761"/>
            <a:gd name="connsiteX1809" fmla="*/ 597608 w 2967861"/>
            <a:gd name="connsiteY1809" fmla="*/ 1148960 h 2340761"/>
            <a:gd name="connsiteX1810" fmla="*/ 600713 w 2967861"/>
            <a:gd name="connsiteY1810" fmla="*/ 1148960 h 2340761"/>
            <a:gd name="connsiteX1811" fmla="*/ 600713 w 2967861"/>
            <a:gd name="connsiteY1811" fmla="*/ 1144614 h 2340761"/>
            <a:gd name="connsiteX1812" fmla="*/ 604748 w 2967861"/>
            <a:gd name="connsiteY1812" fmla="*/ 1144614 h 2340761"/>
            <a:gd name="connsiteX1813" fmla="*/ 607853 w 2967861"/>
            <a:gd name="connsiteY1813" fmla="*/ 1144614 h 2340761"/>
            <a:gd name="connsiteX1814" fmla="*/ 610026 w 2967861"/>
            <a:gd name="connsiteY1814" fmla="*/ 1146787 h 2340761"/>
            <a:gd name="connsiteX1815" fmla="*/ 612199 w 2967861"/>
            <a:gd name="connsiteY1815" fmla="*/ 1146787 h 2340761"/>
            <a:gd name="connsiteX1816" fmla="*/ 614372 w 2967861"/>
            <a:gd name="connsiteY1816" fmla="*/ 1148960 h 2340761"/>
            <a:gd name="connsiteX1817" fmla="*/ 619650 w 2967861"/>
            <a:gd name="connsiteY1817" fmla="*/ 1151133 h 2340761"/>
            <a:gd name="connsiteX1818" fmla="*/ 622754 w 2967861"/>
            <a:gd name="connsiteY1818" fmla="*/ 1152064 h 2340761"/>
            <a:gd name="connsiteX1819" fmla="*/ 624927 w 2967861"/>
            <a:gd name="connsiteY1819" fmla="*/ 1154238 h 2340761"/>
            <a:gd name="connsiteX1820" fmla="*/ 627100 w 2967861"/>
            <a:gd name="connsiteY1820" fmla="*/ 1156411 h 2340761"/>
            <a:gd name="connsiteX1821" fmla="*/ 630205 w 2967861"/>
            <a:gd name="connsiteY1821" fmla="*/ 1158584 h 2340761"/>
            <a:gd name="connsiteX1822" fmla="*/ 634241 w 2967861"/>
            <a:gd name="connsiteY1822" fmla="*/ 1161688 h 2340761"/>
            <a:gd name="connsiteX1823" fmla="*/ 632068 w 2967861"/>
            <a:gd name="connsiteY1823" fmla="*/ 1166966 h 2340761"/>
            <a:gd name="connsiteX1824" fmla="*/ 629894 w 2967861"/>
            <a:gd name="connsiteY1824" fmla="*/ 1171312 h 2340761"/>
            <a:gd name="connsiteX1825" fmla="*/ 629894 w 2967861"/>
            <a:gd name="connsiteY1825" fmla="*/ 1174416 h 2340761"/>
            <a:gd name="connsiteX1826" fmla="*/ 629894 w 2967861"/>
            <a:gd name="connsiteY1826" fmla="*/ 1178763 h 2340761"/>
            <a:gd name="connsiteX1827" fmla="*/ 629894 w 2967861"/>
            <a:gd name="connsiteY1827" fmla="*/ 1181867 h 2340761"/>
            <a:gd name="connsiteX1828" fmla="*/ 629894 w 2967861"/>
            <a:gd name="connsiteY1828" fmla="*/ 1186213 h 2340761"/>
            <a:gd name="connsiteX1829" fmla="*/ 629894 w 2967861"/>
            <a:gd name="connsiteY1829" fmla="*/ 1189318 h 2340761"/>
            <a:gd name="connsiteX1830" fmla="*/ 636103 w 2967861"/>
            <a:gd name="connsiteY1830" fmla="*/ 1206392 h 2340761"/>
            <a:gd name="connsiteX1831" fmla="*/ 648521 w 2967861"/>
            <a:gd name="connsiteY1831" fmla="*/ 1223467 h 2340761"/>
            <a:gd name="connsiteX1832" fmla="*/ 665285 w 2967861"/>
            <a:gd name="connsiteY1832" fmla="*/ 1234022 h 2340761"/>
            <a:gd name="connsiteX1833" fmla="*/ 680808 w 2967861"/>
            <a:gd name="connsiteY1833" fmla="*/ 1238368 h 2340761"/>
            <a:gd name="connsiteX1834" fmla="*/ 684843 w 2967861"/>
            <a:gd name="connsiteY1834" fmla="*/ 1236195 h 2340761"/>
            <a:gd name="connsiteX1835" fmla="*/ 687948 w 2967861"/>
            <a:gd name="connsiteY1835" fmla="*/ 1233091 h 2340761"/>
            <a:gd name="connsiteX1836" fmla="*/ 690121 w 2967861"/>
            <a:gd name="connsiteY1836" fmla="*/ 1228744 h 2340761"/>
            <a:gd name="connsiteX1837" fmla="*/ 695399 w 2967861"/>
            <a:gd name="connsiteY1837" fmla="*/ 1226571 h 2340761"/>
            <a:gd name="connsiteX1838" fmla="*/ 699434 w 2967861"/>
            <a:gd name="connsiteY1838" fmla="*/ 1225640 h 2340761"/>
            <a:gd name="connsiteX1839" fmla="*/ 704712 w 2967861"/>
            <a:gd name="connsiteY1839" fmla="*/ 1226571 h 2340761"/>
            <a:gd name="connsiteX1840" fmla="*/ 714025 w 2967861"/>
            <a:gd name="connsiteY1840" fmla="*/ 1230918 h 2340761"/>
            <a:gd name="connsiteX1841" fmla="*/ 721165 w 2967861"/>
            <a:gd name="connsiteY1841" fmla="*/ 1234022 h 2340761"/>
            <a:gd name="connsiteX1842" fmla="*/ 728306 w 2967861"/>
            <a:gd name="connsiteY1842" fmla="*/ 1236195 h 2340761"/>
            <a:gd name="connsiteX1843" fmla="*/ 735446 w 2967861"/>
            <a:gd name="connsiteY1843" fmla="*/ 1234022 h 2340761"/>
            <a:gd name="connsiteX1844" fmla="*/ 743828 w 2967861"/>
            <a:gd name="connsiteY1844" fmla="*/ 1226571 h 2340761"/>
            <a:gd name="connsiteX1845" fmla="*/ 750968 w 2967861"/>
            <a:gd name="connsiteY1845" fmla="*/ 1226571 h 2340761"/>
            <a:gd name="connsiteX1846" fmla="*/ 755004 w 2967861"/>
            <a:gd name="connsiteY1846" fmla="*/ 1226571 h 2340761"/>
            <a:gd name="connsiteX1847" fmla="*/ 758109 w 2967861"/>
            <a:gd name="connsiteY1847" fmla="*/ 1226571 h 2340761"/>
            <a:gd name="connsiteX1848" fmla="*/ 760282 w 2967861"/>
            <a:gd name="connsiteY1848" fmla="*/ 1228744 h 2340761"/>
            <a:gd name="connsiteX1849" fmla="*/ 762455 w 2967861"/>
            <a:gd name="connsiteY1849" fmla="*/ 1230918 h 2340761"/>
            <a:gd name="connsiteX1850" fmla="*/ 762455 w 2967861"/>
            <a:gd name="connsiteY1850" fmla="*/ 1234022 h 2340761"/>
            <a:gd name="connsiteX1851" fmla="*/ 764628 w 2967861"/>
            <a:gd name="connsiteY1851" fmla="*/ 1238368 h 2340761"/>
            <a:gd name="connsiteX1852" fmla="*/ 767732 w 2967861"/>
            <a:gd name="connsiteY1852" fmla="*/ 1251097 h 2340761"/>
            <a:gd name="connsiteX1853" fmla="*/ 765870 w 2967861"/>
            <a:gd name="connsiteY1853" fmla="*/ 1265377 h 2340761"/>
            <a:gd name="connsiteX1854" fmla="*/ 845033 w 2967861"/>
            <a:gd name="connsiteY1854" fmla="*/ 1136232 h 2340761"/>
            <a:gd name="connsiteX1855" fmla="*/ 825165 w 2967861"/>
            <a:gd name="connsiteY1855" fmla="*/ 1141509 h 2340761"/>
            <a:gd name="connsiteX1856" fmla="*/ 803434 w 2967861"/>
            <a:gd name="connsiteY1856" fmla="*/ 1143682 h 2340761"/>
            <a:gd name="connsiteX1857" fmla="*/ 781702 w 2967861"/>
            <a:gd name="connsiteY1857" fmla="*/ 1139336 h 2340761"/>
            <a:gd name="connsiteX1858" fmla="*/ 773320 w 2967861"/>
            <a:gd name="connsiteY1858" fmla="*/ 1136232 h 2340761"/>
            <a:gd name="connsiteX1859" fmla="*/ 766180 w 2967861"/>
            <a:gd name="connsiteY1859" fmla="*/ 1130954 h 2340761"/>
            <a:gd name="connsiteX1860" fmla="*/ 756867 w 2967861"/>
            <a:gd name="connsiteY1860" fmla="*/ 1124745 h 2340761"/>
            <a:gd name="connsiteX1861" fmla="*/ 742276 w 2967861"/>
            <a:gd name="connsiteY1861" fmla="*/ 1124745 h 2340761"/>
            <a:gd name="connsiteX1862" fmla="*/ 727685 w 2967861"/>
            <a:gd name="connsiteY1862" fmla="*/ 1126918 h 2340761"/>
            <a:gd name="connsiteX1863" fmla="*/ 713094 w 2967861"/>
            <a:gd name="connsiteY1863" fmla="*/ 1134369 h 2340761"/>
            <a:gd name="connsiteX1864" fmla="*/ 700676 w 2967861"/>
            <a:gd name="connsiteY1864" fmla="*/ 1139647 h 2340761"/>
            <a:gd name="connsiteX1865" fmla="*/ 686085 w 2967861"/>
            <a:gd name="connsiteY1865" fmla="*/ 1141820 h 2340761"/>
            <a:gd name="connsiteX1866" fmla="*/ 671494 w 2967861"/>
            <a:gd name="connsiteY1866" fmla="*/ 1136542 h 2340761"/>
            <a:gd name="connsiteX1867" fmla="*/ 666217 w 2967861"/>
            <a:gd name="connsiteY1867" fmla="*/ 1134369 h 2340761"/>
            <a:gd name="connsiteX1868" fmla="*/ 662181 w 2967861"/>
            <a:gd name="connsiteY1868" fmla="*/ 1132196 h 2340761"/>
            <a:gd name="connsiteX1869" fmla="*/ 659076 w 2967861"/>
            <a:gd name="connsiteY1869" fmla="*/ 1131265 h 2340761"/>
            <a:gd name="connsiteX1870" fmla="*/ 656903 w 2967861"/>
            <a:gd name="connsiteY1870" fmla="*/ 1126918 h 2340761"/>
            <a:gd name="connsiteX1871" fmla="*/ 656903 w 2967861"/>
            <a:gd name="connsiteY1871" fmla="*/ 1123814 h 2340761"/>
            <a:gd name="connsiteX1872" fmla="*/ 654730 w 2967861"/>
            <a:gd name="connsiteY1872" fmla="*/ 1116363 h 2340761"/>
            <a:gd name="connsiteX1873" fmla="*/ 654730 w 2967861"/>
            <a:gd name="connsiteY1873" fmla="*/ 1110154 h 2340761"/>
            <a:gd name="connsiteX1874" fmla="*/ 658766 w 2967861"/>
            <a:gd name="connsiteY1874" fmla="*/ 1099599 h 2340761"/>
            <a:gd name="connsiteX1875" fmla="*/ 665906 w 2967861"/>
            <a:gd name="connsiteY1875" fmla="*/ 1086871 h 2340761"/>
            <a:gd name="connsiteX1876" fmla="*/ 674288 w 2967861"/>
            <a:gd name="connsiteY1876" fmla="*/ 1071969 h 2340761"/>
            <a:gd name="connsiteX1877" fmla="*/ 683602 w 2967861"/>
            <a:gd name="connsiteY1877" fmla="*/ 1057068 h 2340761"/>
            <a:gd name="connsiteX1878" fmla="*/ 690742 w 2967861"/>
            <a:gd name="connsiteY1878" fmla="*/ 1043408 h 2340761"/>
            <a:gd name="connsiteX1879" fmla="*/ 694778 w 2967861"/>
            <a:gd name="connsiteY1879" fmla="*/ 1035026 h 2340761"/>
            <a:gd name="connsiteX1880" fmla="*/ 703160 w 2967861"/>
            <a:gd name="connsiteY1880" fmla="*/ 1037199 h 2340761"/>
            <a:gd name="connsiteX1881" fmla="*/ 710300 w 2967861"/>
            <a:gd name="connsiteY1881" fmla="*/ 1040304 h 2340761"/>
            <a:gd name="connsiteX1882" fmla="*/ 715578 w 2967861"/>
            <a:gd name="connsiteY1882" fmla="*/ 1042477 h 2340761"/>
            <a:gd name="connsiteX1883" fmla="*/ 721786 w 2967861"/>
            <a:gd name="connsiteY1883" fmla="*/ 1047755 h 2340761"/>
            <a:gd name="connsiteX1884" fmla="*/ 724891 w 2967861"/>
            <a:gd name="connsiteY1884" fmla="*/ 1049928 h 2340761"/>
            <a:gd name="connsiteX1885" fmla="*/ 727064 w 2967861"/>
            <a:gd name="connsiteY1885" fmla="*/ 1049928 h 2340761"/>
            <a:gd name="connsiteX1886" fmla="*/ 729237 w 2967861"/>
            <a:gd name="connsiteY1886" fmla="*/ 1049928 h 2340761"/>
            <a:gd name="connsiteX1887" fmla="*/ 730168 w 2967861"/>
            <a:gd name="connsiteY1887" fmla="*/ 1050859 h 2340761"/>
            <a:gd name="connsiteX1888" fmla="*/ 717751 w 2967861"/>
            <a:gd name="connsiteY1888" fmla="*/ 1055205 h 2340761"/>
            <a:gd name="connsiteX1889" fmla="*/ 721786 w 2967861"/>
            <a:gd name="connsiteY1889" fmla="*/ 1064829 h 2340761"/>
            <a:gd name="connsiteX1890" fmla="*/ 728927 w 2967861"/>
            <a:gd name="connsiteY1890" fmla="*/ 1072280 h 2340761"/>
            <a:gd name="connsiteX1891" fmla="*/ 734204 w 2967861"/>
            <a:gd name="connsiteY1891" fmla="*/ 1079731 h 2340761"/>
            <a:gd name="connsiteX1892" fmla="*/ 743518 w 2967861"/>
            <a:gd name="connsiteY1892" fmla="*/ 1080662 h 2340761"/>
            <a:gd name="connsiteX1893" fmla="*/ 755935 w 2967861"/>
            <a:gd name="connsiteY1893" fmla="*/ 1075384 h 2340761"/>
            <a:gd name="connsiteX1894" fmla="*/ 765249 w 2967861"/>
            <a:gd name="connsiteY1894" fmla="*/ 1067934 h 2340761"/>
            <a:gd name="connsiteX1895" fmla="*/ 780771 w 2967861"/>
            <a:gd name="connsiteY1895" fmla="*/ 1073211 h 2340761"/>
            <a:gd name="connsiteX1896" fmla="*/ 800640 w 2967861"/>
            <a:gd name="connsiteY1896" fmla="*/ 1084698 h 2340761"/>
            <a:gd name="connsiteX1897" fmla="*/ 821439 w 2967861"/>
            <a:gd name="connsiteY1897" fmla="*/ 1097426 h 2340761"/>
            <a:gd name="connsiteX1898" fmla="*/ 836030 w 2967861"/>
            <a:gd name="connsiteY1898" fmla="*/ 1110154 h 2340761"/>
            <a:gd name="connsiteX1899" fmla="*/ 844413 w 2967861"/>
            <a:gd name="connsiteY1899" fmla="*/ 1125056 h 2340761"/>
            <a:gd name="connsiteX1900" fmla="*/ 850621 w 2967861"/>
            <a:gd name="connsiteY1900" fmla="*/ 1125056 h 2340761"/>
            <a:gd name="connsiteX1901" fmla="*/ 845033 w 2967861"/>
            <a:gd name="connsiteY1901" fmla="*/ 1136232 h 2340761"/>
            <a:gd name="connsiteX1902" fmla="*/ 1025402 w 2967861"/>
            <a:gd name="connsiteY1902" fmla="*/ 1146787 h 2340761"/>
            <a:gd name="connsiteX1903" fmla="*/ 1022298 w 2967861"/>
            <a:gd name="connsiteY1903" fmla="*/ 1146787 h 2340761"/>
            <a:gd name="connsiteX1904" fmla="*/ 1018262 w 2967861"/>
            <a:gd name="connsiteY1904" fmla="*/ 1146787 h 2340761"/>
            <a:gd name="connsiteX1905" fmla="*/ 1015157 w 2967861"/>
            <a:gd name="connsiteY1905" fmla="*/ 1146787 h 2340761"/>
            <a:gd name="connsiteX1906" fmla="*/ 1011122 w 2967861"/>
            <a:gd name="connsiteY1906" fmla="*/ 1144614 h 2340761"/>
            <a:gd name="connsiteX1907" fmla="*/ 1008949 w 2967861"/>
            <a:gd name="connsiteY1907" fmla="*/ 1161688 h 2340761"/>
            <a:gd name="connsiteX1908" fmla="*/ 1011122 w 2967861"/>
            <a:gd name="connsiteY1908" fmla="*/ 1173175 h 2340761"/>
            <a:gd name="connsiteX1909" fmla="*/ 1016399 w 2967861"/>
            <a:gd name="connsiteY1909" fmla="*/ 1183730 h 2340761"/>
            <a:gd name="connsiteX1910" fmla="*/ 1020435 w 2967861"/>
            <a:gd name="connsiteY1910" fmla="*/ 1196458 h 2340761"/>
            <a:gd name="connsiteX1911" fmla="*/ 1022608 w 2967861"/>
            <a:gd name="connsiteY1911" fmla="*/ 1217569 h 2340761"/>
            <a:gd name="connsiteX1912" fmla="*/ 995600 w 2967861"/>
            <a:gd name="connsiteY1912" fmla="*/ 1218500 h 2340761"/>
            <a:gd name="connsiteX1913" fmla="*/ 976973 w 2967861"/>
            <a:gd name="connsiteY1913" fmla="*/ 1215395 h 2340761"/>
            <a:gd name="connsiteX1914" fmla="*/ 966418 w 2967861"/>
            <a:gd name="connsiteY1914" fmla="*/ 1205772 h 2340761"/>
            <a:gd name="connsiteX1915" fmla="*/ 962382 w 2967861"/>
            <a:gd name="connsiteY1915" fmla="*/ 1188697 h 2340761"/>
            <a:gd name="connsiteX1916" fmla="*/ 962382 w 2967861"/>
            <a:gd name="connsiteY1916" fmla="*/ 1165414 h 2340761"/>
            <a:gd name="connsiteX1917" fmla="*/ 974800 w 2967861"/>
            <a:gd name="connsiteY1917" fmla="*/ 1165414 h 2340761"/>
            <a:gd name="connsiteX1918" fmla="*/ 967660 w 2967861"/>
            <a:gd name="connsiteY1918" fmla="*/ 1151754 h 2340761"/>
            <a:gd name="connsiteX1919" fmla="*/ 955242 w 2967861"/>
            <a:gd name="connsiteY1919" fmla="*/ 1138094 h 2340761"/>
            <a:gd name="connsiteX1920" fmla="*/ 944686 w 2967861"/>
            <a:gd name="connsiteY1920" fmla="*/ 1121020 h 2340761"/>
            <a:gd name="connsiteX1921" fmla="*/ 933200 w 2967861"/>
            <a:gd name="connsiteY1921" fmla="*/ 1103945 h 2340761"/>
            <a:gd name="connsiteX1922" fmla="*/ 927922 w 2967861"/>
            <a:gd name="connsiteY1922" fmla="*/ 1086871 h 2340761"/>
            <a:gd name="connsiteX1923" fmla="*/ 931027 w 2967861"/>
            <a:gd name="connsiteY1923" fmla="*/ 1071038 h 2340761"/>
            <a:gd name="connsiteX1924" fmla="*/ 938167 w 2967861"/>
            <a:gd name="connsiteY1924" fmla="*/ 1059552 h 2340761"/>
            <a:gd name="connsiteX1925" fmla="*/ 949653 w 2967861"/>
            <a:gd name="connsiteY1925" fmla="*/ 1049928 h 2340761"/>
            <a:gd name="connsiteX1926" fmla="*/ 962071 w 2967861"/>
            <a:gd name="connsiteY1926" fmla="*/ 1044650 h 2340761"/>
            <a:gd name="connsiteX1927" fmla="*/ 974489 w 2967861"/>
            <a:gd name="connsiteY1927" fmla="*/ 1039373 h 2340761"/>
            <a:gd name="connsiteX1928" fmla="*/ 985976 w 2967861"/>
            <a:gd name="connsiteY1928" fmla="*/ 1029749 h 2340761"/>
            <a:gd name="connsiteX1929" fmla="*/ 995289 w 2967861"/>
            <a:gd name="connsiteY1929" fmla="*/ 1029749 h 2340761"/>
            <a:gd name="connsiteX1930" fmla="*/ 1000567 w 2967861"/>
            <a:gd name="connsiteY1930" fmla="*/ 1031922 h 2340761"/>
            <a:gd name="connsiteX1931" fmla="*/ 1005844 w 2967861"/>
            <a:gd name="connsiteY1931" fmla="*/ 1031922 h 2340761"/>
            <a:gd name="connsiteX1932" fmla="*/ 1011122 w 2967861"/>
            <a:gd name="connsiteY1932" fmla="*/ 1034095 h 2340761"/>
            <a:gd name="connsiteX1933" fmla="*/ 1008017 w 2967861"/>
            <a:gd name="connsiteY1933" fmla="*/ 1049928 h 2340761"/>
            <a:gd name="connsiteX1934" fmla="*/ 1000877 w 2967861"/>
            <a:gd name="connsiteY1934" fmla="*/ 1063587 h 2340761"/>
            <a:gd name="connsiteX1935" fmla="*/ 986286 w 2967861"/>
            <a:gd name="connsiteY1935" fmla="*/ 1068865 h 2340761"/>
            <a:gd name="connsiteX1936" fmla="*/ 966418 w 2967861"/>
            <a:gd name="connsiteY1936" fmla="*/ 1071038 h 2340761"/>
            <a:gd name="connsiteX1937" fmla="*/ 973558 w 2967861"/>
            <a:gd name="connsiteY1937" fmla="*/ 1086871 h 2340761"/>
            <a:gd name="connsiteX1938" fmla="*/ 985976 w 2967861"/>
            <a:gd name="connsiteY1938" fmla="*/ 1101772 h 2340761"/>
            <a:gd name="connsiteX1939" fmla="*/ 1001498 w 2967861"/>
            <a:gd name="connsiteY1939" fmla="*/ 1111396 h 2340761"/>
            <a:gd name="connsiteX1940" fmla="*/ 1000567 w 2967861"/>
            <a:gd name="connsiteY1940" fmla="*/ 1115742 h 2340761"/>
            <a:gd name="connsiteX1941" fmla="*/ 998394 w 2967861"/>
            <a:gd name="connsiteY1941" fmla="*/ 1116674 h 2340761"/>
            <a:gd name="connsiteX1942" fmla="*/ 996220 w 2967861"/>
            <a:gd name="connsiteY1942" fmla="*/ 1116674 h 2340761"/>
            <a:gd name="connsiteX1943" fmla="*/ 995289 w 2967861"/>
            <a:gd name="connsiteY1943" fmla="*/ 1121020 h 2340761"/>
            <a:gd name="connsiteX1944" fmla="*/ 1000567 w 2967861"/>
            <a:gd name="connsiteY1944" fmla="*/ 1130644 h 2340761"/>
            <a:gd name="connsiteX1945" fmla="*/ 1005844 w 2967861"/>
            <a:gd name="connsiteY1945" fmla="*/ 1139026 h 2340761"/>
            <a:gd name="connsiteX1946" fmla="*/ 1008017 w 2967861"/>
            <a:gd name="connsiteY1946" fmla="*/ 1143372 h 2340761"/>
            <a:gd name="connsiteX1947" fmla="*/ 1008949 w 2967861"/>
            <a:gd name="connsiteY1947" fmla="*/ 1144303 h 2340761"/>
            <a:gd name="connsiteX1948" fmla="*/ 1011122 w 2967861"/>
            <a:gd name="connsiteY1948" fmla="*/ 1143372 h 2340761"/>
            <a:gd name="connsiteX1949" fmla="*/ 1011122 w 2967861"/>
            <a:gd name="connsiteY1949" fmla="*/ 1141199 h 2340761"/>
            <a:gd name="connsiteX1950" fmla="*/ 1013295 w 2967861"/>
            <a:gd name="connsiteY1950" fmla="*/ 1138094 h 2340761"/>
            <a:gd name="connsiteX1951" fmla="*/ 1013295 w 2967861"/>
            <a:gd name="connsiteY1951" fmla="*/ 1133748 h 2340761"/>
            <a:gd name="connsiteX1952" fmla="*/ 1015468 w 2967861"/>
            <a:gd name="connsiteY1952" fmla="*/ 1131575 h 2340761"/>
            <a:gd name="connsiteX1953" fmla="*/ 1018573 w 2967861"/>
            <a:gd name="connsiteY1953" fmla="*/ 1133748 h 2340761"/>
            <a:gd name="connsiteX1954" fmla="*/ 1022608 w 2967861"/>
            <a:gd name="connsiteY1954" fmla="*/ 1138094 h 2340761"/>
            <a:gd name="connsiteX1955" fmla="*/ 1023540 w 2967861"/>
            <a:gd name="connsiteY1955" fmla="*/ 1139026 h 2340761"/>
            <a:gd name="connsiteX1956" fmla="*/ 1027575 w 2967861"/>
            <a:gd name="connsiteY1956" fmla="*/ 1141199 h 2340761"/>
            <a:gd name="connsiteX1957" fmla="*/ 1030680 w 2967861"/>
            <a:gd name="connsiteY1957" fmla="*/ 1144303 h 2340761"/>
            <a:gd name="connsiteX1958" fmla="*/ 1025402 w 2967861"/>
            <a:gd name="connsiteY1958" fmla="*/ 1146787 h 23407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  <a:cxn ang="0">
              <a:pos x="connsiteX775" y="connsiteY775"/>
            </a:cxn>
            <a:cxn ang="0">
              <a:pos x="connsiteX776" y="connsiteY776"/>
            </a:cxn>
            <a:cxn ang="0">
              <a:pos x="connsiteX777" y="connsiteY777"/>
            </a:cxn>
            <a:cxn ang="0">
              <a:pos x="connsiteX778" y="connsiteY778"/>
            </a:cxn>
            <a:cxn ang="0">
              <a:pos x="connsiteX779" y="connsiteY779"/>
            </a:cxn>
            <a:cxn ang="0">
              <a:pos x="connsiteX780" y="connsiteY780"/>
            </a:cxn>
            <a:cxn ang="0">
              <a:pos x="connsiteX781" y="connsiteY781"/>
            </a:cxn>
            <a:cxn ang="0">
              <a:pos x="connsiteX782" y="connsiteY782"/>
            </a:cxn>
            <a:cxn ang="0">
              <a:pos x="connsiteX783" y="connsiteY783"/>
            </a:cxn>
            <a:cxn ang="0">
              <a:pos x="connsiteX784" y="connsiteY784"/>
            </a:cxn>
            <a:cxn ang="0">
              <a:pos x="connsiteX785" y="connsiteY785"/>
            </a:cxn>
            <a:cxn ang="0">
              <a:pos x="connsiteX786" y="connsiteY786"/>
            </a:cxn>
            <a:cxn ang="0">
              <a:pos x="connsiteX787" y="connsiteY787"/>
            </a:cxn>
            <a:cxn ang="0">
              <a:pos x="connsiteX788" y="connsiteY788"/>
            </a:cxn>
            <a:cxn ang="0">
              <a:pos x="connsiteX789" y="connsiteY789"/>
            </a:cxn>
            <a:cxn ang="0">
              <a:pos x="connsiteX790" y="connsiteY790"/>
            </a:cxn>
            <a:cxn ang="0">
              <a:pos x="connsiteX791" y="connsiteY791"/>
            </a:cxn>
            <a:cxn ang="0">
              <a:pos x="connsiteX792" y="connsiteY792"/>
            </a:cxn>
            <a:cxn ang="0">
              <a:pos x="connsiteX793" y="connsiteY793"/>
            </a:cxn>
            <a:cxn ang="0">
              <a:pos x="connsiteX794" y="connsiteY794"/>
            </a:cxn>
            <a:cxn ang="0">
              <a:pos x="connsiteX795" y="connsiteY795"/>
            </a:cxn>
            <a:cxn ang="0">
              <a:pos x="connsiteX796" y="connsiteY796"/>
            </a:cxn>
            <a:cxn ang="0">
              <a:pos x="connsiteX797" y="connsiteY797"/>
            </a:cxn>
            <a:cxn ang="0">
              <a:pos x="connsiteX798" y="connsiteY798"/>
            </a:cxn>
            <a:cxn ang="0">
              <a:pos x="connsiteX799" y="connsiteY799"/>
            </a:cxn>
            <a:cxn ang="0">
              <a:pos x="connsiteX800" y="connsiteY800"/>
            </a:cxn>
            <a:cxn ang="0">
              <a:pos x="connsiteX801" y="connsiteY801"/>
            </a:cxn>
            <a:cxn ang="0">
              <a:pos x="connsiteX802" y="connsiteY802"/>
            </a:cxn>
            <a:cxn ang="0">
              <a:pos x="connsiteX803" y="connsiteY803"/>
            </a:cxn>
            <a:cxn ang="0">
              <a:pos x="connsiteX804" y="connsiteY804"/>
            </a:cxn>
            <a:cxn ang="0">
              <a:pos x="connsiteX805" y="connsiteY805"/>
            </a:cxn>
            <a:cxn ang="0">
              <a:pos x="connsiteX806" y="connsiteY806"/>
            </a:cxn>
            <a:cxn ang="0">
              <a:pos x="connsiteX807" y="connsiteY807"/>
            </a:cxn>
            <a:cxn ang="0">
              <a:pos x="connsiteX808" y="connsiteY808"/>
            </a:cxn>
            <a:cxn ang="0">
              <a:pos x="connsiteX809" y="connsiteY809"/>
            </a:cxn>
            <a:cxn ang="0">
              <a:pos x="connsiteX810" y="connsiteY810"/>
            </a:cxn>
            <a:cxn ang="0">
              <a:pos x="connsiteX811" y="connsiteY811"/>
            </a:cxn>
            <a:cxn ang="0">
              <a:pos x="connsiteX812" y="connsiteY812"/>
            </a:cxn>
            <a:cxn ang="0">
              <a:pos x="connsiteX813" y="connsiteY813"/>
            </a:cxn>
            <a:cxn ang="0">
              <a:pos x="connsiteX814" y="connsiteY814"/>
            </a:cxn>
            <a:cxn ang="0">
              <a:pos x="connsiteX815" y="connsiteY815"/>
            </a:cxn>
            <a:cxn ang="0">
              <a:pos x="connsiteX816" y="connsiteY816"/>
            </a:cxn>
            <a:cxn ang="0">
              <a:pos x="connsiteX817" y="connsiteY817"/>
            </a:cxn>
            <a:cxn ang="0">
              <a:pos x="connsiteX818" y="connsiteY818"/>
            </a:cxn>
            <a:cxn ang="0">
              <a:pos x="connsiteX819" y="connsiteY819"/>
            </a:cxn>
            <a:cxn ang="0">
              <a:pos x="connsiteX820" y="connsiteY820"/>
            </a:cxn>
            <a:cxn ang="0">
              <a:pos x="connsiteX821" y="connsiteY821"/>
            </a:cxn>
            <a:cxn ang="0">
              <a:pos x="connsiteX822" y="connsiteY822"/>
            </a:cxn>
            <a:cxn ang="0">
              <a:pos x="connsiteX823" y="connsiteY823"/>
            </a:cxn>
            <a:cxn ang="0">
              <a:pos x="connsiteX824" y="connsiteY824"/>
            </a:cxn>
            <a:cxn ang="0">
              <a:pos x="connsiteX825" y="connsiteY825"/>
            </a:cxn>
            <a:cxn ang="0">
              <a:pos x="connsiteX826" y="connsiteY826"/>
            </a:cxn>
            <a:cxn ang="0">
              <a:pos x="connsiteX827" y="connsiteY827"/>
            </a:cxn>
            <a:cxn ang="0">
              <a:pos x="connsiteX828" y="connsiteY828"/>
            </a:cxn>
            <a:cxn ang="0">
              <a:pos x="connsiteX829" y="connsiteY829"/>
            </a:cxn>
            <a:cxn ang="0">
              <a:pos x="connsiteX830" y="connsiteY830"/>
            </a:cxn>
            <a:cxn ang="0">
              <a:pos x="connsiteX831" y="connsiteY831"/>
            </a:cxn>
            <a:cxn ang="0">
              <a:pos x="connsiteX832" y="connsiteY832"/>
            </a:cxn>
            <a:cxn ang="0">
              <a:pos x="connsiteX833" y="connsiteY833"/>
            </a:cxn>
            <a:cxn ang="0">
              <a:pos x="connsiteX834" y="connsiteY834"/>
            </a:cxn>
            <a:cxn ang="0">
              <a:pos x="connsiteX835" y="connsiteY835"/>
            </a:cxn>
            <a:cxn ang="0">
              <a:pos x="connsiteX836" y="connsiteY836"/>
            </a:cxn>
            <a:cxn ang="0">
              <a:pos x="connsiteX837" y="connsiteY837"/>
            </a:cxn>
            <a:cxn ang="0">
              <a:pos x="connsiteX838" y="connsiteY838"/>
            </a:cxn>
            <a:cxn ang="0">
              <a:pos x="connsiteX839" y="connsiteY839"/>
            </a:cxn>
            <a:cxn ang="0">
              <a:pos x="connsiteX840" y="connsiteY840"/>
            </a:cxn>
            <a:cxn ang="0">
              <a:pos x="connsiteX841" y="connsiteY841"/>
            </a:cxn>
            <a:cxn ang="0">
              <a:pos x="connsiteX842" y="connsiteY842"/>
            </a:cxn>
            <a:cxn ang="0">
              <a:pos x="connsiteX843" y="connsiteY843"/>
            </a:cxn>
            <a:cxn ang="0">
              <a:pos x="connsiteX844" y="connsiteY844"/>
            </a:cxn>
            <a:cxn ang="0">
              <a:pos x="connsiteX845" y="connsiteY845"/>
            </a:cxn>
            <a:cxn ang="0">
              <a:pos x="connsiteX846" y="connsiteY846"/>
            </a:cxn>
            <a:cxn ang="0">
              <a:pos x="connsiteX847" y="connsiteY847"/>
            </a:cxn>
            <a:cxn ang="0">
              <a:pos x="connsiteX848" y="connsiteY848"/>
            </a:cxn>
            <a:cxn ang="0">
              <a:pos x="connsiteX849" y="connsiteY849"/>
            </a:cxn>
            <a:cxn ang="0">
              <a:pos x="connsiteX850" y="connsiteY850"/>
            </a:cxn>
            <a:cxn ang="0">
              <a:pos x="connsiteX851" y="connsiteY851"/>
            </a:cxn>
            <a:cxn ang="0">
              <a:pos x="connsiteX852" y="connsiteY852"/>
            </a:cxn>
            <a:cxn ang="0">
              <a:pos x="connsiteX853" y="connsiteY853"/>
            </a:cxn>
            <a:cxn ang="0">
              <a:pos x="connsiteX854" y="connsiteY854"/>
            </a:cxn>
            <a:cxn ang="0">
              <a:pos x="connsiteX855" y="connsiteY855"/>
            </a:cxn>
            <a:cxn ang="0">
              <a:pos x="connsiteX856" y="connsiteY856"/>
            </a:cxn>
            <a:cxn ang="0">
              <a:pos x="connsiteX857" y="connsiteY857"/>
            </a:cxn>
            <a:cxn ang="0">
              <a:pos x="connsiteX858" y="connsiteY858"/>
            </a:cxn>
            <a:cxn ang="0">
              <a:pos x="connsiteX859" y="connsiteY859"/>
            </a:cxn>
            <a:cxn ang="0">
              <a:pos x="connsiteX860" y="connsiteY860"/>
            </a:cxn>
            <a:cxn ang="0">
              <a:pos x="connsiteX861" y="connsiteY861"/>
            </a:cxn>
            <a:cxn ang="0">
              <a:pos x="connsiteX862" y="connsiteY862"/>
            </a:cxn>
            <a:cxn ang="0">
              <a:pos x="connsiteX863" y="connsiteY863"/>
            </a:cxn>
            <a:cxn ang="0">
              <a:pos x="connsiteX864" y="connsiteY864"/>
            </a:cxn>
            <a:cxn ang="0">
              <a:pos x="connsiteX865" y="connsiteY865"/>
            </a:cxn>
            <a:cxn ang="0">
              <a:pos x="connsiteX866" y="connsiteY866"/>
            </a:cxn>
            <a:cxn ang="0">
              <a:pos x="connsiteX867" y="connsiteY867"/>
            </a:cxn>
            <a:cxn ang="0">
              <a:pos x="connsiteX868" y="connsiteY868"/>
            </a:cxn>
            <a:cxn ang="0">
              <a:pos x="connsiteX869" y="connsiteY869"/>
            </a:cxn>
            <a:cxn ang="0">
              <a:pos x="connsiteX870" y="connsiteY870"/>
            </a:cxn>
            <a:cxn ang="0">
              <a:pos x="connsiteX871" y="connsiteY871"/>
            </a:cxn>
            <a:cxn ang="0">
              <a:pos x="connsiteX872" y="connsiteY872"/>
            </a:cxn>
            <a:cxn ang="0">
              <a:pos x="connsiteX873" y="connsiteY873"/>
            </a:cxn>
            <a:cxn ang="0">
              <a:pos x="connsiteX874" y="connsiteY874"/>
            </a:cxn>
            <a:cxn ang="0">
              <a:pos x="connsiteX875" y="connsiteY875"/>
            </a:cxn>
            <a:cxn ang="0">
              <a:pos x="connsiteX876" y="connsiteY876"/>
            </a:cxn>
            <a:cxn ang="0">
              <a:pos x="connsiteX877" y="connsiteY877"/>
            </a:cxn>
            <a:cxn ang="0">
              <a:pos x="connsiteX878" y="connsiteY878"/>
            </a:cxn>
            <a:cxn ang="0">
              <a:pos x="connsiteX879" y="connsiteY879"/>
            </a:cxn>
            <a:cxn ang="0">
              <a:pos x="connsiteX880" y="connsiteY880"/>
            </a:cxn>
            <a:cxn ang="0">
              <a:pos x="connsiteX881" y="connsiteY881"/>
            </a:cxn>
            <a:cxn ang="0">
              <a:pos x="connsiteX882" y="connsiteY882"/>
            </a:cxn>
            <a:cxn ang="0">
              <a:pos x="connsiteX883" y="connsiteY883"/>
            </a:cxn>
            <a:cxn ang="0">
              <a:pos x="connsiteX884" y="connsiteY884"/>
            </a:cxn>
            <a:cxn ang="0">
              <a:pos x="connsiteX885" y="connsiteY885"/>
            </a:cxn>
            <a:cxn ang="0">
              <a:pos x="connsiteX886" y="connsiteY886"/>
            </a:cxn>
            <a:cxn ang="0">
              <a:pos x="connsiteX887" y="connsiteY887"/>
            </a:cxn>
            <a:cxn ang="0">
              <a:pos x="connsiteX888" y="connsiteY888"/>
            </a:cxn>
            <a:cxn ang="0">
              <a:pos x="connsiteX889" y="connsiteY889"/>
            </a:cxn>
            <a:cxn ang="0">
              <a:pos x="connsiteX890" y="connsiteY890"/>
            </a:cxn>
            <a:cxn ang="0">
              <a:pos x="connsiteX891" y="connsiteY891"/>
            </a:cxn>
            <a:cxn ang="0">
              <a:pos x="connsiteX892" y="connsiteY892"/>
            </a:cxn>
            <a:cxn ang="0">
              <a:pos x="connsiteX893" y="connsiteY893"/>
            </a:cxn>
            <a:cxn ang="0">
              <a:pos x="connsiteX894" y="connsiteY894"/>
            </a:cxn>
            <a:cxn ang="0">
              <a:pos x="connsiteX895" y="connsiteY895"/>
            </a:cxn>
            <a:cxn ang="0">
              <a:pos x="connsiteX896" y="connsiteY896"/>
            </a:cxn>
            <a:cxn ang="0">
              <a:pos x="connsiteX897" y="connsiteY897"/>
            </a:cxn>
            <a:cxn ang="0">
              <a:pos x="connsiteX898" y="connsiteY898"/>
            </a:cxn>
            <a:cxn ang="0">
              <a:pos x="connsiteX899" y="connsiteY899"/>
            </a:cxn>
            <a:cxn ang="0">
              <a:pos x="connsiteX900" y="connsiteY900"/>
            </a:cxn>
            <a:cxn ang="0">
              <a:pos x="connsiteX901" y="connsiteY901"/>
            </a:cxn>
            <a:cxn ang="0">
              <a:pos x="connsiteX902" y="connsiteY902"/>
            </a:cxn>
            <a:cxn ang="0">
              <a:pos x="connsiteX903" y="connsiteY903"/>
            </a:cxn>
            <a:cxn ang="0">
              <a:pos x="connsiteX904" y="connsiteY904"/>
            </a:cxn>
            <a:cxn ang="0">
              <a:pos x="connsiteX905" y="connsiteY905"/>
            </a:cxn>
            <a:cxn ang="0">
              <a:pos x="connsiteX906" y="connsiteY906"/>
            </a:cxn>
            <a:cxn ang="0">
              <a:pos x="connsiteX907" y="connsiteY907"/>
            </a:cxn>
            <a:cxn ang="0">
              <a:pos x="connsiteX908" y="connsiteY908"/>
            </a:cxn>
            <a:cxn ang="0">
              <a:pos x="connsiteX909" y="connsiteY909"/>
            </a:cxn>
            <a:cxn ang="0">
              <a:pos x="connsiteX910" y="connsiteY910"/>
            </a:cxn>
            <a:cxn ang="0">
              <a:pos x="connsiteX911" y="connsiteY911"/>
            </a:cxn>
            <a:cxn ang="0">
              <a:pos x="connsiteX912" y="connsiteY912"/>
            </a:cxn>
            <a:cxn ang="0">
              <a:pos x="connsiteX913" y="connsiteY913"/>
            </a:cxn>
            <a:cxn ang="0">
              <a:pos x="connsiteX914" y="connsiteY914"/>
            </a:cxn>
            <a:cxn ang="0">
              <a:pos x="connsiteX915" y="connsiteY915"/>
            </a:cxn>
            <a:cxn ang="0">
              <a:pos x="connsiteX916" y="connsiteY916"/>
            </a:cxn>
            <a:cxn ang="0">
              <a:pos x="connsiteX917" y="connsiteY917"/>
            </a:cxn>
            <a:cxn ang="0">
              <a:pos x="connsiteX918" y="connsiteY918"/>
            </a:cxn>
            <a:cxn ang="0">
              <a:pos x="connsiteX919" y="connsiteY919"/>
            </a:cxn>
            <a:cxn ang="0">
              <a:pos x="connsiteX920" y="connsiteY920"/>
            </a:cxn>
            <a:cxn ang="0">
              <a:pos x="connsiteX921" y="connsiteY921"/>
            </a:cxn>
            <a:cxn ang="0">
              <a:pos x="connsiteX922" y="connsiteY922"/>
            </a:cxn>
            <a:cxn ang="0">
              <a:pos x="connsiteX923" y="connsiteY923"/>
            </a:cxn>
            <a:cxn ang="0">
              <a:pos x="connsiteX924" y="connsiteY924"/>
            </a:cxn>
            <a:cxn ang="0">
              <a:pos x="connsiteX925" y="connsiteY925"/>
            </a:cxn>
            <a:cxn ang="0">
              <a:pos x="connsiteX926" y="connsiteY926"/>
            </a:cxn>
            <a:cxn ang="0">
              <a:pos x="connsiteX927" y="connsiteY927"/>
            </a:cxn>
            <a:cxn ang="0">
              <a:pos x="connsiteX928" y="connsiteY928"/>
            </a:cxn>
            <a:cxn ang="0">
              <a:pos x="connsiteX929" y="connsiteY929"/>
            </a:cxn>
            <a:cxn ang="0">
              <a:pos x="connsiteX930" y="connsiteY930"/>
            </a:cxn>
            <a:cxn ang="0">
              <a:pos x="connsiteX931" y="connsiteY931"/>
            </a:cxn>
            <a:cxn ang="0">
              <a:pos x="connsiteX932" y="connsiteY932"/>
            </a:cxn>
            <a:cxn ang="0">
              <a:pos x="connsiteX933" y="connsiteY933"/>
            </a:cxn>
            <a:cxn ang="0">
              <a:pos x="connsiteX934" y="connsiteY934"/>
            </a:cxn>
            <a:cxn ang="0">
              <a:pos x="connsiteX935" y="connsiteY935"/>
            </a:cxn>
            <a:cxn ang="0">
              <a:pos x="connsiteX936" y="connsiteY936"/>
            </a:cxn>
            <a:cxn ang="0">
              <a:pos x="connsiteX937" y="connsiteY937"/>
            </a:cxn>
            <a:cxn ang="0">
              <a:pos x="connsiteX938" y="connsiteY938"/>
            </a:cxn>
            <a:cxn ang="0">
              <a:pos x="connsiteX939" y="connsiteY939"/>
            </a:cxn>
            <a:cxn ang="0">
              <a:pos x="connsiteX940" y="connsiteY940"/>
            </a:cxn>
            <a:cxn ang="0">
              <a:pos x="connsiteX941" y="connsiteY941"/>
            </a:cxn>
            <a:cxn ang="0">
              <a:pos x="connsiteX942" y="connsiteY942"/>
            </a:cxn>
            <a:cxn ang="0">
              <a:pos x="connsiteX943" y="connsiteY943"/>
            </a:cxn>
            <a:cxn ang="0">
              <a:pos x="connsiteX944" y="connsiteY944"/>
            </a:cxn>
            <a:cxn ang="0">
              <a:pos x="connsiteX945" y="connsiteY945"/>
            </a:cxn>
            <a:cxn ang="0">
              <a:pos x="connsiteX946" y="connsiteY946"/>
            </a:cxn>
            <a:cxn ang="0">
              <a:pos x="connsiteX947" y="connsiteY947"/>
            </a:cxn>
            <a:cxn ang="0">
              <a:pos x="connsiteX948" y="connsiteY948"/>
            </a:cxn>
            <a:cxn ang="0">
              <a:pos x="connsiteX949" y="connsiteY949"/>
            </a:cxn>
            <a:cxn ang="0">
              <a:pos x="connsiteX950" y="connsiteY950"/>
            </a:cxn>
            <a:cxn ang="0">
              <a:pos x="connsiteX951" y="connsiteY951"/>
            </a:cxn>
            <a:cxn ang="0">
              <a:pos x="connsiteX952" y="connsiteY952"/>
            </a:cxn>
            <a:cxn ang="0">
              <a:pos x="connsiteX953" y="connsiteY953"/>
            </a:cxn>
            <a:cxn ang="0">
              <a:pos x="connsiteX954" y="connsiteY954"/>
            </a:cxn>
            <a:cxn ang="0">
              <a:pos x="connsiteX955" y="connsiteY955"/>
            </a:cxn>
            <a:cxn ang="0">
              <a:pos x="connsiteX956" y="connsiteY956"/>
            </a:cxn>
            <a:cxn ang="0">
              <a:pos x="connsiteX957" y="connsiteY957"/>
            </a:cxn>
            <a:cxn ang="0">
              <a:pos x="connsiteX958" y="connsiteY958"/>
            </a:cxn>
            <a:cxn ang="0">
              <a:pos x="connsiteX959" y="connsiteY959"/>
            </a:cxn>
            <a:cxn ang="0">
              <a:pos x="connsiteX960" y="connsiteY960"/>
            </a:cxn>
            <a:cxn ang="0">
              <a:pos x="connsiteX961" y="connsiteY961"/>
            </a:cxn>
            <a:cxn ang="0">
              <a:pos x="connsiteX962" y="connsiteY962"/>
            </a:cxn>
            <a:cxn ang="0">
              <a:pos x="connsiteX963" y="connsiteY963"/>
            </a:cxn>
            <a:cxn ang="0">
              <a:pos x="connsiteX964" y="connsiteY964"/>
            </a:cxn>
            <a:cxn ang="0">
              <a:pos x="connsiteX965" y="connsiteY965"/>
            </a:cxn>
            <a:cxn ang="0">
              <a:pos x="connsiteX966" y="connsiteY966"/>
            </a:cxn>
            <a:cxn ang="0">
              <a:pos x="connsiteX967" y="connsiteY967"/>
            </a:cxn>
            <a:cxn ang="0">
              <a:pos x="connsiteX968" y="connsiteY968"/>
            </a:cxn>
            <a:cxn ang="0">
              <a:pos x="connsiteX969" y="connsiteY969"/>
            </a:cxn>
            <a:cxn ang="0">
              <a:pos x="connsiteX970" y="connsiteY970"/>
            </a:cxn>
            <a:cxn ang="0">
              <a:pos x="connsiteX971" y="connsiteY971"/>
            </a:cxn>
            <a:cxn ang="0">
              <a:pos x="connsiteX972" y="connsiteY972"/>
            </a:cxn>
            <a:cxn ang="0">
              <a:pos x="connsiteX973" y="connsiteY973"/>
            </a:cxn>
            <a:cxn ang="0">
              <a:pos x="connsiteX974" y="connsiteY974"/>
            </a:cxn>
            <a:cxn ang="0">
              <a:pos x="connsiteX975" y="connsiteY975"/>
            </a:cxn>
            <a:cxn ang="0">
              <a:pos x="connsiteX976" y="connsiteY976"/>
            </a:cxn>
            <a:cxn ang="0">
              <a:pos x="connsiteX977" y="connsiteY977"/>
            </a:cxn>
            <a:cxn ang="0">
              <a:pos x="connsiteX978" y="connsiteY978"/>
            </a:cxn>
            <a:cxn ang="0">
              <a:pos x="connsiteX979" y="connsiteY979"/>
            </a:cxn>
            <a:cxn ang="0">
              <a:pos x="connsiteX980" y="connsiteY980"/>
            </a:cxn>
            <a:cxn ang="0">
              <a:pos x="connsiteX981" y="connsiteY981"/>
            </a:cxn>
            <a:cxn ang="0">
              <a:pos x="connsiteX982" y="connsiteY982"/>
            </a:cxn>
            <a:cxn ang="0">
              <a:pos x="connsiteX983" y="connsiteY983"/>
            </a:cxn>
            <a:cxn ang="0">
              <a:pos x="connsiteX984" y="connsiteY984"/>
            </a:cxn>
            <a:cxn ang="0">
              <a:pos x="connsiteX985" y="connsiteY985"/>
            </a:cxn>
            <a:cxn ang="0">
              <a:pos x="connsiteX986" y="connsiteY986"/>
            </a:cxn>
            <a:cxn ang="0">
              <a:pos x="connsiteX987" y="connsiteY987"/>
            </a:cxn>
            <a:cxn ang="0">
              <a:pos x="connsiteX988" y="connsiteY988"/>
            </a:cxn>
            <a:cxn ang="0">
              <a:pos x="connsiteX989" y="connsiteY989"/>
            </a:cxn>
            <a:cxn ang="0">
              <a:pos x="connsiteX990" y="connsiteY990"/>
            </a:cxn>
            <a:cxn ang="0">
              <a:pos x="connsiteX991" y="connsiteY991"/>
            </a:cxn>
            <a:cxn ang="0">
              <a:pos x="connsiteX992" y="connsiteY992"/>
            </a:cxn>
            <a:cxn ang="0">
              <a:pos x="connsiteX993" y="connsiteY993"/>
            </a:cxn>
            <a:cxn ang="0">
              <a:pos x="connsiteX994" y="connsiteY994"/>
            </a:cxn>
            <a:cxn ang="0">
              <a:pos x="connsiteX995" y="connsiteY995"/>
            </a:cxn>
            <a:cxn ang="0">
              <a:pos x="connsiteX996" y="connsiteY996"/>
            </a:cxn>
            <a:cxn ang="0">
              <a:pos x="connsiteX997" y="connsiteY997"/>
            </a:cxn>
            <a:cxn ang="0">
              <a:pos x="connsiteX998" y="connsiteY998"/>
            </a:cxn>
            <a:cxn ang="0">
              <a:pos x="connsiteX999" y="connsiteY999"/>
            </a:cxn>
            <a:cxn ang="0">
              <a:pos x="connsiteX1000" y="connsiteY1000"/>
            </a:cxn>
            <a:cxn ang="0">
              <a:pos x="connsiteX1001" y="connsiteY1001"/>
            </a:cxn>
            <a:cxn ang="0">
              <a:pos x="connsiteX1002" y="connsiteY1002"/>
            </a:cxn>
            <a:cxn ang="0">
              <a:pos x="connsiteX1003" y="connsiteY1003"/>
            </a:cxn>
            <a:cxn ang="0">
              <a:pos x="connsiteX1004" y="connsiteY1004"/>
            </a:cxn>
            <a:cxn ang="0">
              <a:pos x="connsiteX1005" y="connsiteY1005"/>
            </a:cxn>
            <a:cxn ang="0">
              <a:pos x="connsiteX1006" y="connsiteY1006"/>
            </a:cxn>
            <a:cxn ang="0">
              <a:pos x="connsiteX1007" y="connsiteY1007"/>
            </a:cxn>
            <a:cxn ang="0">
              <a:pos x="connsiteX1008" y="connsiteY1008"/>
            </a:cxn>
            <a:cxn ang="0">
              <a:pos x="connsiteX1009" y="connsiteY1009"/>
            </a:cxn>
            <a:cxn ang="0">
              <a:pos x="connsiteX1010" y="connsiteY1010"/>
            </a:cxn>
            <a:cxn ang="0">
              <a:pos x="connsiteX1011" y="connsiteY1011"/>
            </a:cxn>
            <a:cxn ang="0">
              <a:pos x="connsiteX1012" y="connsiteY1012"/>
            </a:cxn>
            <a:cxn ang="0">
              <a:pos x="connsiteX1013" y="connsiteY1013"/>
            </a:cxn>
            <a:cxn ang="0">
              <a:pos x="connsiteX1014" y="connsiteY1014"/>
            </a:cxn>
            <a:cxn ang="0">
              <a:pos x="connsiteX1015" y="connsiteY1015"/>
            </a:cxn>
            <a:cxn ang="0">
              <a:pos x="connsiteX1016" y="connsiteY1016"/>
            </a:cxn>
            <a:cxn ang="0">
              <a:pos x="connsiteX1017" y="connsiteY1017"/>
            </a:cxn>
            <a:cxn ang="0">
              <a:pos x="connsiteX1018" y="connsiteY1018"/>
            </a:cxn>
            <a:cxn ang="0">
              <a:pos x="connsiteX1019" y="connsiteY1019"/>
            </a:cxn>
            <a:cxn ang="0">
              <a:pos x="connsiteX1020" y="connsiteY1020"/>
            </a:cxn>
            <a:cxn ang="0">
              <a:pos x="connsiteX1021" y="connsiteY1021"/>
            </a:cxn>
            <a:cxn ang="0">
              <a:pos x="connsiteX1022" y="connsiteY1022"/>
            </a:cxn>
            <a:cxn ang="0">
              <a:pos x="connsiteX1023" y="connsiteY1023"/>
            </a:cxn>
            <a:cxn ang="0">
              <a:pos x="connsiteX1024" y="connsiteY1024"/>
            </a:cxn>
            <a:cxn ang="0">
              <a:pos x="connsiteX1025" y="connsiteY1025"/>
            </a:cxn>
            <a:cxn ang="0">
              <a:pos x="connsiteX1026" y="connsiteY1026"/>
            </a:cxn>
            <a:cxn ang="0">
              <a:pos x="connsiteX1027" y="connsiteY1027"/>
            </a:cxn>
            <a:cxn ang="0">
              <a:pos x="connsiteX1028" y="connsiteY1028"/>
            </a:cxn>
            <a:cxn ang="0">
              <a:pos x="connsiteX1029" y="connsiteY1029"/>
            </a:cxn>
            <a:cxn ang="0">
              <a:pos x="connsiteX1030" y="connsiteY1030"/>
            </a:cxn>
            <a:cxn ang="0">
              <a:pos x="connsiteX1031" y="connsiteY1031"/>
            </a:cxn>
            <a:cxn ang="0">
              <a:pos x="connsiteX1032" y="connsiteY1032"/>
            </a:cxn>
            <a:cxn ang="0">
              <a:pos x="connsiteX1033" y="connsiteY1033"/>
            </a:cxn>
            <a:cxn ang="0">
              <a:pos x="connsiteX1034" y="connsiteY1034"/>
            </a:cxn>
            <a:cxn ang="0">
              <a:pos x="connsiteX1035" y="connsiteY1035"/>
            </a:cxn>
            <a:cxn ang="0">
              <a:pos x="connsiteX1036" y="connsiteY1036"/>
            </a:cxn>
            <a:cxn ang="0">
              <a:pos x="connsiteX1037" y="connsiteY1037"/>
            </a:cxn>
            <a:cxn ang="0">
              <a:pos x="connsiteX1038" y="connsiteY1038"/>
            </a:cxn>
            <a:cxn ang="0">
              <a:pos x="connsiteX1039" y="connsiteY1039"/>
            </a:cxn>
            <a:cxn ang="0">
              <a:pos x="connsiteX1040" y="connsiteY1040"/>
            </a:cxn>
            <a:cxn ang="0">
              <a:pos x="connsiteX1041" y="connsiteY1041"/>
            </a:cxn>
            <a:cxn ang="0">
              <a:pos x="connsiteX1042" y="connsiteY1042"/>
            </a:cxn>
            <a:cxn ang="0">
              <a:pos x="connsiteX1043" y="connsiteY1043"/>
            </a:cxn>
            <a:cxn ang="0">
              <a:pos x="connsiteX1044" y="connsiteY1044"/>
            </a:cxn>
            <a:cxn ang="0">
              <a:pos x="connsiteX1045" y="connsiteY1045"/>
            </a:cxn>
            <a:cxn ang="0">
              <a:pos x="connsiteX1046" y="connsiteY1046"/>
            </a:cxn>
            <a:cxn ang="0">
              <a:pos x="connsiteX1047" y="connsiteY1047"/>
            </a:cxn>
            <a:cxn ang="0">
              <a:pos x="connsiteX1048" y="connsiteY1048"/>
            </a:cxn>
            <a:cxn ang="0">
              <a:pos x="connsiteX1049" y="connsiteY1049"/>
            </a:cxn>
            <a:cxn ang="0">
              <a:pos x="connsiteX1050" y="connsiteY1050"/>
            </a:cxn>
            <a:cxn ang="0">
              <a:pos x="connsiteX1051" y="connsiteY1051"/>
            </a:cxn>
            <a:cxn ang="0">
              <a:pos x="connsiteX1052" y="connsiteY1052"/>
            </a:cxn>
            <a:cxn ang="0">
              <a:pos x="connsiteX1053" y="connsiteY1053"/>
            </a:cxn>
            <a:cxn ang="0">
              <a:pos x="connsiteX1054" y="connsiteY1054"/>
            </a:cxn>
            <a:cxn ang="0">
              <a:pos x="connsiteX1055" y="connsiteY1055"/>
            </a:cxn>
            <a:cxn ang="0">
              <a:pos x="connsiteX1056" y="connsiteY1056"/>
            </a:cxn>
            <a:cxn ang="0">
              <a:pos x="connsiteX1057" y="connsiteY1057"/>
            </a:cxn>
            <a:cxn ang="0">
              <a:pos x="connsiteX1058" y="connsiteY1058"/>
            </a:cxn>
            <a:cxn ang="0">
              <a:pos x="connsiteX1059" y="connsiteY1059"/>
            </a:cxn>
            <a:cxn ang="0">
              <a:pos x="connsiteX1060" y="connsiteY1060"/>
            </a:cxn>
            <a:cxn ang="0">
              <a:pos x="connsiteX1061" y="connsiteY1061"/>
            </a:cxn>
            <a:cxn ang="0">
              <a:pos x="connsiteX1062" y="connsiteY1062"/>
            </a:cxn>
            <a:cxn ang="0">
              <a:pos x="connsiteX1063" y="connsiteY1063"/>
            </a:cxn>
            <a:cxn ang="0">
              <a:pos x="connsiteX1064" y="connsiteY1064"/>
            </a:cxn>
            <a:cxn ang="0">
              <a:pos x="connsiteX1065" y="connsiteY1065"/>
            </a:cxn>
            <a:cxn ang="0">
              <a:pos x="connsiteX1066" y="connsiteY1066"/>
            </a:cxn>
            <a:cxn ang="0">
              <a:pos x="connsiteX1067" y="connsiteY1067"/>
            </a:cxn>
            <a:cxn ang="0">
              <a:pos x="connsiteX1068" y="connsiteY1068"/>
            </a:cxn>
            <a:cxn ang="0">
              <a:pos x="connsiteX1069" y="connsiteY1069"/>
            </a:cxn>
            <a:cxn ang="0">
              <a:pos x="connsiteX1070" y="connsiteY1070"/>
            </a:cxn>
            <a:cxn ang="0">
              <a:pos x="connsiteX1071" y="connsiteY1071"/>
            </a:cxn>
            <a:cxn ang="0">
              <a:pos x="connsiteX1072" y="connsiteY1072"/>
            </a:cxn>
            <a:cxn ang="0">
              <a:pos x="connsiteX1073" y="connsiteY1073"/>
            </a:cxn>
            <a:cxn ang="0">
              <a:pos x="connsiteX1074" y="connsiteY1074"/>
            </a:cxn>
            <a:cxn ang="0">
              <a:pos x="connsiteX1075" y="connsiteY1075"/>
            </a:cxn>
            <a:cxn ang="0">
              <a:pos x="connsiteX1076" y="connsiteY1076"/>
            </a:cxn>
            <a:cxn ang="0">
              <a:pos x="connsiteX1077" y="connsiteY1077"/>
            </a:cxn>
            <a:cxn ang="0">
              <a:pos x="connsiteX1078" y="connsiteY1078"/>
            </a:cxn>
            <a:cxn ang="0">
              <a:pos x="connsiteX1079" y="connsiteY1079"/>
            </a:cxn>
            <a:cxn ang="0">
              <a:pos x="connsiteX1080" y="connsiteY1080"/>
            </a:cxn>
            <a:cxn ang="0">
              <a:pos x="connsiteX1081" y="connsiteY1081"/>
            </a:cxn>
            <a:cxn ang="0">
              <a:pos x="connsiteX1082" y="connsiteY1082"/>
            </a:cxn>
            <a:cxn ang="0">
              <a:pos x="connsiteX1083" y="connsiteY1083"/>
            </a:cxn>
            <a:cxn ang="0">
              <a:pos x="connsiteX1084" y="connsiteY1084"/>
            </a:cxn>
            <a:cxn ang="0">
              <a:pos x="connsiteX1085" y="connsiteY1085"/>
            </a:cxn>
            <a:cxn ang="0">
              <a:pos x="connsiteX1086" y="connsiteY1086"/>
            </a:cxn>
            <a:cxn ang="0">
              <a:pos x="connsiteX1087" y="connsiteY1087"/>
            </a:cxn>
            <a:cxn ang="0">
              <a:pos x="connsiteX1088" y="connsiteY1088"/>
            </a:cxn>
            <a:cxn ang="0">
              <a:pos x="connsiteX1089" y="connsiteY1089"/>
            </a:cxn>
            <a:cxn ang="0">
              <a:pos x="connsiteX1090" y="connsiteY1090"/>
            </a:cxn>
            <a:cxn ang="0">
              <a:pos x="connsiteX1091" y="connsiteY1091"/>
            </a:cxn>
            <a:cxn ang="0">
              <a:pos x="connsiteX1092" y="connsiteY1092"/>
            </a:cxn>
            <a:cxn ang="0">
              <a:pos x="connsiteX1093" y="connsiteY1093"/>
            </a:cxn>
            <a:cxn ang="0">
              <a:pos x="connsiteX1094" y="connsiteY1094"/>
            </a:cxn>
            <a:cxn ang="0">
              <a:pos x="connsiteX1095" y="connsiteY1095"/>
            </a:cxn>
            <a:cxn ang="0">
              <a:pos x="connsiteX1096" y="connsiteY1096"/>
            </a:cxn>
            <a:cxn ang="0">
              <a:pos x="connsiteX1097" y="connsiteY1097"/>
            </a:cxn>
            <a:cxn ang="0">
              <a:pos x="connsiteX1098" y="connsiteY1098"/>
            </a:cxn>
            <a:cxn ang="0">
              <a:pos x="connsiteX1099" y="connsiteY1099"/>
            </a:cxn>
            <a:cxn ang="0">
              <a:pos x="connsiteX1100" y="connsiteY1100"/>
            </a:cxn>
            <a:cxn ang="0">
              <a:pos x="connsiteX1101" y="connsiteY1101"/>
            </a:cxn>
            <a:cxn ang="0">
              <a:pos x="connsiteX1102" y="connsiteY1102"/>
            </a:cxn>
            <a:cxn ang="0">
              <a:pos x="connsiteX1103" y="connsiteY1103"/>
            </a:cxn>
            <a:cxn ang="0">
              <a:pos x="connsiteX1104" y="connsiteY1104"/>
            </a:cxn>
            <a:cxn ang="0">
              <a:pos x="connsiteX1105" y="connsiteY1105"/>
            </a:cxn>
            <a:cxn ang="0">
              <a:pos x="connsiteX1106" y="connsiteY1106"/>
            </a:cxn>
            <a:cxn ang="0">
              <a:pos x="connsiteX1107" y="connsiteY1107"/>
            </a:cxn>
            <a:cxn ang="0">
              <a:pos x="connsiteX1108" y="connsiteY1108"/>
            </a:cxn>
            <a:cxn ang="0">
              <a:pos x="connsiteX1109" y="connsiteY1109"/>
            </a:cxn>
            <a:cxn ang="0">
              <a:pos x="connsiteX1110" y="connsiteY1110"/>
            </a:cxn>
            <a:cxn ang="0">
              <a:pos x="connsiteX1111" y="connsiteY1111"/>
            </a:cxn>
            <a:cxn ang="0">
              <a:pos x="connsiteX1112" y="connsiteY1112"/>
            </a:cxn>
            <a:cxn ang="0">
              <a:pos x="connsiteX1113" y="connsiteY1113"/>
            </a:cxn>
            <a:cxn ang="0">
              <a:pos x="connsiteX1114" y="connsiteY1114"/>
            </a:cxn>
            <a:cxn ang="0">
              <a:pos x="connsiteX1115" y="connsiteY1115"/>
            </a:cxn>
            <a:cxn ang="0">
              <a:pos x="connsiteX1116" y="connsiteY1116"/>
            </a:cxn>
            <a:cxn ang="0">
              <a:pos x="connsiteX1117" y="connsiteY1117"/>
            </a:cxn>
            <a:cxn ang="0">
              <a:pos x="connsiteX1118" y="connsiteY1118"/>
            </a:cxn>
            <a:cxn ang="0">
              <a:pos x="connsiteX1119" y="connsiteY1119"/>
            </a:cxn>
            <a:cxn ang="0">
              <a:pos x="connsiteX1120" y="connsiteY1120"/>
            </a:cxn>
            <a:cxn ang="0">
              <a:pos x="connsiteX1121" y="connsiteY1121"/>
            </a:cxn>
            <a:cxn ang="0">
              <a:pos x="connsiteX1122" y="connsiteY1122"/>
            </a:cxn>
            <a:cxn ang="0">
              <a:pos x="connsiteX1123" y="connsiteY1123"/>
            </a:cxn>
            <a:cxn ang="0">
              <a:pos x="connsiteX1124" y="connsiteY1124"/>
            </a:cxn>
            <a:cxn ang="0">
              <a:pos x="connsiteX1125" y="connsiteY1125"/>
            </a:cxn>
            <a:cxn ang="0">
              <a:pos x="connsiteX1126" y="connsiteY1126"/>
            </a:cxn>
            <a:cxn ang="0">
              <a:pos x="connsiteX1127" y="connsiteY1127"/>
            </a:cxn>
            <a:cxn ang="0">
              <a:pos x="connsiteX1128" y="connsiteY1128"/>
            </a:cxn>
            <a:cxn ang="0">
              <a:pos x="connsiteX1129" y="connsiteY1129"/>
            </a:cxn>
            <a:cxn ang="0">
              <a:pos x="connsiteX1130" y="connsiteY1130"/>
            </a:cxn>
            <a:cxn ang="0">
              <a:pos x="connsiteX1131" y="connsiteY1131"/>
            </a:cxn>
            <a:cxn ang="0">
              <a:pos x="connsiteX1132" y="connsiteY1132"/>
            </a:cxn>
            <a:cxn ang="0">
              <a:pos x="connsiteX1133" y="connsiteY1133"/>
            </a:cxn>
            <a:cxn ang="0">
              <a:pos x="connsiteX1134" y="connsiteY1134"/>
            </a:cxn>
            <a:cxn ang="0">
              <a:pos x="connsiteX1135" y="connsiteY1135"/>
            </a:cxn>
            <a:cxn ang="0">
              <a:pos x="connsiteX1136" y="connsiteY1136"/>
            </a:cxn>
            <a:cxn ang="0">
              <a:pos x="connsiteX1137" y="connsiteY1137"/>
            </a:cxn>
            <a:cxn ang="0">
              <a:pos x="connsiteX1138" y="connsiteY1138"/>
            </a:cxn>
            <a:cxn ang="0">
              <a:pos x="connsiteX1139" y="connsiteY1139"/>
            </a:cxn>
            <a:cxn ang="0">
              <a:pos x="connsiteX1140" y="connsiteY1140"/>
            </a:cxn>
            <a:cxn ang="0">
              <a:pos x="connsiteX1141" y="connsiteY1141"/>
            </a:cxn>
            <a:cxn ang="0">
              <a:pos x="connsiteX1142" y="connsiteY1142"/>
            </a:cxn>
            <a:cxn ang="0">
              <a:pos x="connsiteX1143" y="connsiteY1143"/>
            </a:cxn>
            <a:cxn ang="0">
              <a:pos x="connsiteX1144" y="connsiteY1144"/>
            </a:cxn>
            <a:cxn ang="0">
              <a:pos x="connsiteX1145" y="connsiteY1145"/>
            </a:cxn>
            <a:cxn ang="0">
              <a:pos x="connsiteX1146" y="connsiteY1146"/>
            </a:cxn>
            <a:cxn ang="0">
              <a:pos x="connsiteX1147" y="connsiteY1147"/>
            </a:cxn>
            <a:cxn ang="0">
              <a:pos x="connsiteX1148" y="connsiteY1148"/>
            </a:cxn>
            <a:cxn ang="0">
              <a:pos x="connsiteX1149" y="connsiteY1149"/>
            </a:cxn>
            <a:cxn ang="0">
              <a:pos x="connsiteX1150" y="connsiteY1150"/>
            </a:cxn>
            <a:cxn ang="0">
              <a:pos x="connsiteX1151" y="connsiteY1151"/>
            </a:cxn>
            <a:cxn ang="0">
              <a:pos x="connsiteX1152" y="connsiteY1152"/>
            </a:cxn>
            <a:cxn ang="0">
              <a:pos x="connsiteX1153" y="connsiteY1153"/>
            </a:cxn>
            <a:cxn ang="0">
              <a:pos x="connsiteX1154" y="connsiteY1154"/>
            </a:cxn>
            <a:cxn ang="0">
              <a:pos x="connsiteX1155" y="connsiteY1155"/>
            </a:cxn>
            <a:cxn ang="0">
              <a:pos x="connsiteX1156" y="connsiteY1156"/>
            </a:cxn>
            <a:cxn ang="0">
              <a:pos x="connsiteX1157" y="connsiteY1157"/>
            </a:cxn>
            <a:cxn ang="0">
              <a:pos x="connsiteX1158" y="connsiteY1158"/>
            </a:cxn>
            <a:cxn ang="0">
              <a:pos x="connsiteX1159" y="connsiteY1159"/>
            </a:cxn>
            <a:cxn ang="0">
              <a:pos x="connsiteX1160" y="connsiteY1160"/>
            </a:cxn>
            <a:cxn ang="0">
              <a:pos x="connsiteX1161" y="connsiteY1161"/>
            </a:cxn>
            <a:cxn ang="0">
              <a:pos x="connsiteX1162" y="connsiteY1162"/>
            </a:cxn>
            <a:cxn ang="0">
              <a:pos x="connsiteX1163" y="connsiteY1163"/>
            </a:cxn>
            <a:cxn ang="0">
              <a:pos x="connsiteX1164" y="connsiteY1164"/>
            </a:cxn>
            <a:cxn ang="0">
              <a:pos x="connsiteX1165" y="connsiteY1165"/>
            </a:cxn>
            <a:cxn ang="0">
              <a:pos x="connsiteX1166" y="connsiteY1166"/>
            </a:cxn>
            <a:cxn ang="0">
              <a:pos x="connsiteX1167" y="connsiteY1167"/>
            </a:cxn>
            <a:cxn ang="0">
              <a:pos x="connsiteX1168" y="connsiteY1168"/>
            </a:cxn>
            <a:cxn ang="0">
              <a:pos x="connsiteX1169" y="connsiteY1169"/>
            </a:cxn>
            <a:cxn ang="0">
              <a:pos x="connsiteX1170" y="connsiteY1170"/>
            </a:cxn>
            <a:cxn ang="0">
              <a:pos x="connsiteX1171" y="connsiteY1171"/>
            </a:cxn>
            <a:cxn ang="0">
              <a:pos x="connsiteX1172" y="connsiteY1172"/>
            </a:cxn>
            <a:cxn ang="0">
              <a:pos x="connsiteX1173" y="connsiteY1173"/>
            </a:cxn>
            <a:cxn ang="0">
              <a:pos x="connsiteX1174" y="connsiteY1174"/>
            </a:cxn>
            <a:cxn ang="0">
              <a:pos x="connsiteX1175" y="connsiteY1175"/>
            </a:cxn>
            <a:cxn ang="0">
              <a:pos x="connsiteX1176" y="connsiteY1176"/>
            </a:cxn>
            <a:cxn ang="0">
              <a:pos x="connsiteX1177" y="connsiteY1177"/>
            </a:cxn>
            <a:cxn ang="0">
              <a:pos x="connsiteX1178" y="connsiteY1178"/>
            </a:cxn>
            <a:cxn ang="0">
              <a:pos x="connsiteX1179" y="connsiteY1179"/>
            </a:cxn>
            <a:cxn ang="0">
              <a:pos x="connsiteX1180" y="connsiteY1180"/>
            </a:cxn>
            <a:cxn ang="0">
              <a:pos x="connsiteX1181" y="connsiteY1181"/>
            </a:cxn>
            <a:cxn ang="0">
              <a:pos x="connsiteX1182" y="connsiteY1182"/>
            </a:cxn>
            <a:cxn ang="0">
              <a:pos x="connsiteX1183" y="connsiteY1183"/>
            </a:cxn>
            <a:cxn ang="0">
              <a:pos x="connsiteX1184" y="connsiteY1184"/>
            </a:cxn>
            <a:cxn ang="0">
              <a:pos x="connsiteX1185" y="connsiteY1185"/>
            </a:cxn>
            <a:cxn ang="0">
              <a:pos x="connsiteX1186" y="connsiteY1186"/>
            </a:cxn>
            <a:cxn ang="0">
              <a:pos x="connsiteX1187" y="connsiteY1187"/>
            </a:cxn>
            <a:cxn ang="0">
              <a:pos x="connsiteX1188" y="connsiteY1188"/>
            </a:cxn>
            <a:cxn ang="0">
              <a:pos x="connsiteX1189" y="connsiteY1189"/>
            </a:cxn>
            <a:cxn ang="0">
              <a:pos x="connsiteX1190" y="connsiteY1190"/>
            </a:cxn>
            <a:cxn ang="0">
              <a:pos x="connsiteX1191" y="connsiteY1191"/>
            </a:cxn>
            <a:cxn ang="0">
              <a:pos x="connsiteX1192" y="connsiteY1192"/>
            </a:cxn>
            <a:cxn ang="0">
              <a:pos x="connsiteX1193" y="connsiteY1193"/>
            </a:cxn>
            <a:cxn ang="0">
              <a:pos x="connsiteX1194" y="connsiteY1194"/>
            </a:cxn>
            <a:cxn ang="0">
              <a:pos x="connsiteX1195" y="connsiteY1195"/>
            </a:cxn>
            <a:cxn ang="0">
              <a:pos x="connsiteX1196" y="connsiteY1196"/>
            </a:cxn>
            <a:cxn ang="0">
              <a:pos x="connsiteX1197" y="connsiteY1197"/>
            </a:cxn>
            <a:cxn ang="0">
              <a:pos x="connsiteX1198" y="connsiteY1198"/>
            </a:cxn>
            <a:cxn ang="0">
              <a:pos x="connsiteX1199" y="connsiteY1199"/>
            </a:cxn>
            <a:cxn ang="0">
              <a:pos x="connsiteX1200" y="connsiteY1200"/>
            </a:cxn>
            <a:cxn ang="0">
              <a:pos x="connsiteX1201" y="connsiteY1201"/>
            </a:cxn>
            <a:cxn ang="0">
              <a:pos x="connsiteX1202" y="connsiteY1202"/>
            </a:cxn>
            <a:cxn ang="0">
              <a:pos x="connsiteX1203" y="connsiteY1203"/>
            </a:cxn>
            <a:cxn ang="0">
              <a:pos x="connsiteX1204" y="connsiteY1204"/>
            </a:cxn>
            <a:cxn ang="0">
              <a:pos x="connsiteX1205" y="connsiteY1205"/>
            </a:cxn>
            <a:cxn ang="0">
              <a:pos x="connsiteX1206" y="connsiteY1206"/>
            </a:cxn>
            <a:cxn ang="0">
              <a:pos x="connsiteX1207" y="connsiteY1207"/>
            </a:cxn>
            <a:cxn ang="0">
              <a:pos x="connsiteX1208" y="connsiteY1208"/>
            </a:cxn>
            <a:cxn ang="0">
              <a:pos x="connsiteX1209" y="connsiteY1209"/>
            </a:cxn>
            <a:cxn ang="0">
              <a:pos x="connsiteX1210" y="connsiteY1210"/>
            </a:cxn>
            <a:cxn ang="0">
              <a:pos x="connsiteX1211" y="connsiteY1211"/>
            </a:cxn>
            <a:cxn ang="0">
              <a:pos x="connsiteX1212" y="connsiteY1212"/>
            </a:cxn>
            <a:cxn ang="0">
              <a:pos x="connsiteX1213" y="connsiteY1213"/>
            </a:cxn>
            <a:cxn ang="0">
              <a:pos x="connsiteX1214" y="connsiteY1214"/>
            </a:cxn>
            <a:cxn ang="0">
              <a:pos x="connsiteX1215" y="connsiteY1215"/>
            </a:cxn>
            <a:cxn ang="0">
              <a:pos x="connsiteX1216" y="connsiteY1216"/>
            </a:cxn>
            <a:cxn ang="0">
              <a:pos x="connsiteX1217" y="connsiteY1217"/>
            </a:cxn>
            <a:cxn ang="0">
              <a:pos x="connsiteX1218" y="connsiteY1218"/>
            </a:cxn>
            <a:cxn ang="0">
              <a:pos x="connsiteX1219" y="connsiteY1219"/>
            </a:cxn>
            <a:cxn ang="0">
              <a:pos x="connsiteX1220" y="connsiteY1220"/>
            </a:cxn>
            <a:cxn ang="0">
              <a:pos x="connsiteX1221" y="connsiteY1221"/>
            </a:cxn>
            <a:cxn ang="0">
              <a:pos x="connsiteX1222" y="connsiteY1222"/>
            </a:cxn>
            <a:cxn ang="0">
              <a:pos x="connsiteX1223" y="connsiteY1223"/>
            </a:cxn>
            <a:cxn ang="0">
              <a:pos x="connsiteX1224" y="connsiteY1224"/>
            </a:cxn>
            <a:cxn ang="0">
              <a:pos x="connsiteX1225" y="connsiteY1225"/>
            </a:cxn>
            <a:cxn ang="0">
              <a:pos x="connsiteX1226" y="connsiteY1226"/>
            </a:cxn>
            <a:cxn ang="0">
              <a:pos x="connsiteX1227" y="connsiteY1227"/>
            </a:cxn>
            <a:cxn ang="0">
              <a:pos x="connsiteX1228" y="connsiteY1228"/>
            </a:cxn>
            <a:cxn ang="0">
              <a:pos x="connsiteX1229" y="connsiteY1229"/>
            </a:cxn>
            <a:cxn ang="0">
              <a:pos x="connsiteX1230" y="connsiteY1230"/>
            </a:cxn>
            <a:cxn ang="0">
              <a:pos x="connsiteX1231" y="connsiteY1231"/>
            </a:cxn>
            <a:cxn ang="0">
              <a:pos x="connsiteX1232" y="connsiteY1232"/>
            </a:cxn>
            <a:cxn ang="0">
              <a:pos x="connsiteX1233" y="connsiteY1233"/>
            </a:cxn>
            <a:cxn ang="0">
              <a:pos x="connsiteX1234" y="connsiteY1234"/>
            </a:cxn>
            <a:cxn ang="0">
              <a:pos x="connsiteX1235" y="connsiteY1235"/>
            </a:cxn>
            <a:cxn ang="0">
              <a:pos x="connsiteX1236" y="connsiteY1236"/>
            </a:cxn>
            <a:cxn ang="0">
              <a:pos x="connsiteX1237" y="connsiteY1237"/>
            </a:cxn>
            <a:cxn ang="0">
              <a:pos x="connsiteX1238" y="connsiteY1238"/>
            </a:cxn>
            <a:cxn ang="0">
              <a:pos x="connsiteX1239" y="connsiteY1239"/>
            </a:cxn>
            <a:cxn ang="0">
              <a:pos x="connsiteX1240" y="connsiteY1240"/>
            </a:cxn>
            <a:cxn ang="0">
              <a:pos x="connsiteX1241" y="connsiteY1241"/>
            </a:cxn>
            <a:cxn ang="0">
              <a:pos x="connsiteX1242" y="connsiteY1242"/>
            </a:cxn>
            <a:cxn ang="0">
              <a:pos x="connsiteX1243" y="connsiteY1243"/>
            </a:cxn>
            <a:cxn ang="0">
              <a:pos x="connsiteX1244" y="connsiteY1244"/>
            </a:cxn>
            <a:cxn ang="0">
              <a:pos x="connsiteX1245" y="connsiteY1245"/>
            </a:cxn>
            <a:cxn ang="0">
              <a:pos x="connsiteX1246" y="connsiteY1246"/>
            </a:cxn>
            <a:cxn ang="0">
              <a:pos x="connsiteX1247" y="connsiteY1247"/>
            </a:cxn>
            <a:cxn ang="0">
              <a:pos x="connsiteX1248" y="connsiteY1248"/>
            </a:cxn>
            <a:cxn ang="0">
              <a:pos x="connsiteX1249" y="connsiteY1249"/>
            </a:cxn>
            <a:cxn ang="0">
              <a:pos x="connsiteX1250" y="connsiteY1250"/>
            </a:cxn>
            <a:cxn ang="0">
              <a:pos x="connsiteX1251" y="connsiteY1251"/>
            </a:cxn>
            <a:cxn ang="0">
              <a:pos x="connsiteX1252" y="connsiteY1252"/>
            </a:cxn>
            <a:cxn ang="0">
              <a:pos x="connsiteX1253" y="connsiteY1253"/>
            </a:cxn>
            <a:cxn ang="0">
              <a:pos x="connsiteX1254" y="connsiteY1254"/>
            </a:cxn>
            <a:cxn ang="0">
              <a:pos x="connsiteX1255" y="connsiteY1255"/>
            </a:cxn>
            <a:cxn ang="0">
              <a:pos x="connsiteX1256" y="connsiteY1256"/>
            </a:cxn>
            <a:cxn ang="0">
              <a:pos x="connsiteX1257" y="connsiteY1257"/>
            </a:cxn>
            <a:cxn ang="0">
              <a:pos x="connsiteX1258" y="connsiteY1258"/>
            </a:cxn>
            <a:cxn ang="0">
              <a:pos x="connsiteX1259" y="connsiteY1259"/>
            </a:cxn>
            <a:cxn ang="0">
              <a:pos x="connsiteX1260" y="connsiteY1260"/>
            </a:cxn>
            <a:cxn ang="0">
              <a:pos x="connsiteX1261" y="connsiteY1261"/>
            </a:cxn>
            <a:cxn ang="0">
              <a:pos x="connsiteX1262" y="connsiteY1262"/>
            </a:cxn>
            <a:cxn ang="0">
              <a:pos x="connsiteX1263" y="connsiteY1263"/>
            </a:cxn>
            <a:cxn ang="0">
              <a:pos x="connsiteX1264" y="connsiteY1264"/>
            </a:cxn>
            <a:cxn ang="0">
              <a:pos x="connsiteX1265" y="connsiteY1265"/>
            </a:cxn>
            <a:cxn ang="0">
              <a:pos x="connsiteX1266" y="connsiteY1266"/>
            </a:cxn>
            <a:cxn ang="0">
              <a:pos x="connsiteX1267" y="connsiteY1267"/>
            </a:cxn>
            <a:cxn ang="0">
              <a:pos x="connsiteX1268" y="connsiteY1268"/>
            </a:cxn>
            <a:cxn ang="0">
              <a:pos x="connsiteX1269" y="connsiteY1269"/>
            </a:cxn>
            <a:cxn ang="0">
              <a:pos x="connsiteX1270" y="connsiteY1270"/>
            </a:cxn>
            <a:cxn ang="0">
              <a:pos x="connsiteX1271" y="connsiteY1271"/>
            </a:cxn>
            <a:cxn ang="0">
              <a:pos x="connsiteX1272" y="connsiteY1272"/>
            </a:cxn>
            <a:cxn ang="0">
              <a:pos x="connsiteX1273" y="connsiteY1273"/>
            </a:cxn>
            <a:cxn ang="0">
              <a:pos x="connsiteX1274" y="connsiteY1274"/>
            </a:cxn>
            <a:cxn ang="0">
              <a:pos x="connsiteX1275" y="connsiteY1275"/>
            </a:cxn>
            <a:cxn ang="0">
              <a:pos x="connsiteX1276" y="connsiteY1276"/>
            </a:cxn>
            <a:cxn ang="0">
              <a:pos x="connsiteX1277" y="connsiteY1277"/>
            </a:cxn>
            <a:cxn ang="0">
              <a:pos x="connsiteX1278" y="connsiteY1278"/>
            </a:cxn>
            <a:cxn ang="0">
              <a:pos x="connsiteX1279" y="connsiteY1279"/>
            </a:cxn>
            <a:cxn ang="0">
              <a:pos x="connsiteX1280" y="connsiteY1280"/>
            </a:cxn>
            <a:cxn ang="0">
              <a:pos x="connsiteX1281" y="connsiteY1281"/>
            </a:cxn>
            <a:cxn ang="0">
              <a:pos x="connsiteX1282" y="connsiteY1282"/>
            </a:cxn>
            <a:cxn ang="0">
              <a:pos x="connsiteX1283" y="connsiteY1283"/>
            </a:cxn>
            <a:cxn ang="0">
              <a:pos x="connsiteX1284" y="connsiteY1284"/>
            </a:cxn>
            <a:cxn ang="0">
              <a:pos x="connsiteX1285" y="connsiteY1285"/>
            </a:cxn>
            <a:cxn ang="0">
              <a:pos x="connsiteX1286" y="connsiteY1286"/>
            </a:cxn>
            <a:cxn ang="0">
              <a:pos x="connsiteX1287" y="connsiteY1287"/>
            </a:cxn>
            <a:cxn ang="0">
              <a:pos x="connsiteX1288" y="connsiteY1288"/>
            </a:cxn>
            <a:cxn ang="0">
              <a:pos x="connsiteX1289" y="connsiteY1289"/>
            </a:cxn>
            <a:cxn ang="0">
              <a:pos x="connsiteX1290" y="connsiteY1290"/>
            </a:cxn>
            <a:cxn ang="0">
              <a:pos x="connsiteX1291" y="connsiteY1291"/>
            </a:cxn>
            <a:cxn ang="0">
              <a:pos x="connsiteX1292" y="connsiteY1292"/>
            </a:cxn>
            <a:cxn ang="0">
              <a:pos x="connsiteX1293" y="connsiteY1293"/>
            </a:cxn>
            <a:cxn ang="0">
              <a:pos x="connsiteX1294" y="connsiteY1294"/>
            </a:cxn>
            <a:cxn ang="0">
              <a:pos x="connsiteX1295" y="connsiteY1295"/>
            </a:cxn>
            <a:cxn ang="0">
              <a:pos x="connsiteX1296" y="connsiteY1296"/>
            </a:cxn>
            <a:cxn ang="0">
              <a:pos x="connsiteX1297" y="connsiteY1297"/>
            </a:cxn>
            <a:cxn ang="0">
              <a:pos x="connsiteX1298" y="connsiteY1298"/>
            </a:cxn>
            <a:cxn ang="0">
              <a:pos x="connsiteX1299" y="connsiteY1299"/>
            </a:cxn>
            <a:cxn ang="0">
              <a:pos x="connsiteX1300" y="connsiteY1300"/>
            </a:cxn>
            <a:cxn ang="0">
              <a:pos x="connsiteX1301" y="connsiteY1301"/>
            </a:cxn>
            <a:cxn ang="0">
              <a:pos x="connsiteX1302" y="connsiteY1302"/>
            </a:cxn>
            <a:cxn ang="0">
              <a:pos x="connsiteX1303" y="connsiteY1303"/>
            </a:cxn>
            <a:cxn ang="0">
              <a:pos x="connsiteX1304" y="connsiteY1304"/>
            </a:cxn>
            <a:cxn ang="0">
              <a:pos x="connsiteX1305" y="connsiteY1305"/>
            </a:cxn>
            <a:cxn ang="0">
              <a:pos x="connsiteX1306" y="connsiteY1306"/>
            </a:cxn>
            <a:cxn ang="0">
              <a:pos x="connsiteX1307" y="connsiteY1307"/>
            </a:cxn>
            <a:cxn ang="0">
              <a:pos x="connsiteX1308" y="connsiteY1308"/>
            </a:cxn>
            <a:cxn ang="0">
              <a:pos x="connsiteX1309" y="connsiteY1309"/>
            </a:cxn>
            <a:cxn ang="0">
              <a:pos x="connsiteX1310" y="connsiteY1310"/>
            </a:cxn>
            <a:cxn ang="0">
              <a:pos x="connsiteX1311" y="connsiteY1311"/>
            </a:cxn>
            <a:cxn ang="0">
              <a:pos x="connsiteX1312" y="connsiteY1312"/>
            </a:cxn>
            <a:cxn ang="0">
              <a:pos x="connsiteX1313" y="connsiteY1313"/>
            </a:cxn>
            <a:cxn ang="0">
              <a:pos x="connsiteX1314" y="connsiteY1314"/>
            </a:cxn>
            <a:cxn ang="0">
              <a:pos x="connsiteX1315" y="connsiteY1315"/>
            </a:cxn>
            <a:cxn ang="0">
              <a:pos x="connsiteX1316" y="connsiteY1316"/>
            </a:cxn>
            <a:cxn ang="0">
              <a:pos x="connsiteX1317" y="connsiteY1317"/>
            </a:cxn>
            <a:cxn ang="0">
              <a:pos x="connsiteX1318" y="connsiteY1318"/>
            </a:cxn>
            <a:cxn ang="0">
              <a:pos x="connsiteX1319" y="connsiteY1319"/>
            </a:cxn>
            <a:cxn ang="0">
              <a:pos x="connsiteX1320" y="connsiteY1320"/>
            </a:cxn>
            <a:cxn ang="0">
              <a:pos x="connsiteX1321" y="connsiteY1321"/>
            </a:cxn>
            <a:cxn ang="0">
              <a:pos x="connsiteX1322" y="connsiteY1322"/>
            </a:cxn>
            <a:cxn ang="0">
              <a:pos x="connsiteX1323" y="connsiteY1323"/>
            </a:cxn>
            <a:cxn ang="0">
              <a:pos x="connsiteX1324" y="connsiteY1324"/>
            </a:cxn>
            <a:cxn ang="0">
              <a:pos x="connsiteX1325" y="connsiteY1325"/>
            </a:cxn>
            <a:cxn ang="0">
              <a:pos x="connsiteX1326" y="connsiteY1326"/>
            </a:cxn>
            <a:cxn ang="0">
              <a:pos x="connsiteX1327" y="connsiteY1327"/>
            </a:cxn>
            <a:cxn ang="0">
              <a:pos x="connsiteX1328" y="connsiteY1328"/>
            </a:cxn>
            <a:cxn ang="0">
              <a:pos x="connsiteX1329" y="connsiteY1329"/>
            </a:cxn>
            <a:cxn ang="0">
              <a:pos x="connsiteX1330" y="connsiteY1330"/>
            </a:cxn>
            <a:cxn ang="0">
              <a:pos x="connsiteX1331" y="connsiteY1331"/>
            </a:cxn>
            <a:cxn ang="0">
              <a:pos x="connsiteX1332" y="connsiteY1332"/>
            </a:cxn>
            <a:cxn ang="0">
              <a:pos x="connsiteX1333" y="connsiteY1333"/>
            </a:cxn>
            <a:cxn ang="0">
              <a:pos x="connsiteX1334" y="connsiteY1334"/>
            </a:cxn>
            <a:cxn ang="0">
              <a:pos x="connsiteX1335" y="connsiteY1335"/>
            </a:cxn>
            <a:cxn ang="0">
              <a:pos x="connsiteX1336" y="connsiteY1336"/>
            </a:cxn>
            <a:cxn ang="0">
              <a:pos x="connsiteX1337" y="connsiteY1337"/>
            </a:cxn>
            <a:cxn ang="0">
              <a:pos x="connsiteX1338" y="connsiteY1338"/>
            </a:cxn>
            <a:cxn ang="0">
              <a:pos x="connsiteX1339" y="connsiteY1339"/>
            </a:cxn>
            <a:cxn ang="0">
              <a:pos x="connsiteX1340" y="connsiteY1340"/>
            </a:cxn>
            <a:cxn ang="0">
              <a:pos x="connsiteX1341" y="connsiteY1341"/>
            </a:cxn>
            <a:cxn ang="0">
              <a:pos x="connsiteX1342" y="connsiteY1342"/>
            </a:cxn>
            <a:cxn ang="0">
              <a:pos x="connsiteX1343" y="connsiteY1343"/>
            </a:cxn>
            <a:cxn ang="0">
              <a:pos x="connsiteX1344" y="connsiteY1344"/>
            </a:cxn>
            <a:cxn ang="0">
              <a:pos x="connsiteX1345" y="connsiteY1345"/>
            </a:cxn>
            <a:cxn ang="0">
              <a:pos x="connsiteX1346" y="connsiteY1346"/>
            </a:cxn>
            <a:cxn ang="0">
              <a:pos x="connsiteX1347" y="connsiteY1347"/>
            </a:cxn>
            <a:cxn ang="0">
              <a:pos x="connsiteX1348" y="connsiteY1348"/>
            </a:cxn>
            <a:cxn ang="0">
              <a:pos x="connsiteX1349" y="connsiteY1349"/>
            </a:cxn>
            <a:cxn ang="0">
              <a:pos x="connsiteX1350" y="connsiteY1350"/>
            </a:cxn>
            <a:cxn ang="0">
              <a:pos x="connsiteX1351" y="connsiteY1351"/>
            </a:cxn>
            <a:cxn ang="0">
              <a:pos x="connsiteX1352" y="connsiteY1352"/>
            </a:cxn>
            <a:cxn ang="0">
              <a:pos x="connsiteX1353" y="connsiteY1353"/>
            </a:cxn>
            <a:cxn ang="0">
              <a:pos x="connsiteX1354" y="connsiteY1354"/>
            </a:cxn>
            <a:cxn ang="0">
              <a:pos x="connsiteX1355" y="connsiteY1355"/>
            </a:cxn>
            <a:cxn ang="0">
              <a:pos x="connsiteX1356" y="connsiteY1356"/>
            </a:cxn>
            <a:cxn ang="0">
              <a:pos x="connsiteX1357" y="connsiteY1357"/>
            </a:cxn>
            <a:cxn ang="0">
              <a:pos x="connsiteX1358" y="connsiteY1358"/>
            </a:cxn>
            <a:cxn ang="0">
              <a:pos x="connsiteX1359" y="connsiteY1359"/>
            </a:cxn>
            <a:cxn ang="0">
              <a:pos x="connsiteX1360" y="connsiteY1360"/>
            </a:cxn>
            <a:cxn ang="0">
              <a:pos x="connsiteX1361" y="connsiteY1361"/>
            </a:cxn>
            <a:cxn ang="0">
              <a:pos x="connsiteX1362" y="connsiteY1362"/>
            </a:cxn>
            <a:cxn ang="0">
              <a:pos x="connsiteX1363" y="connsiteY1363"/>
            </a:cxn>
            <a:cxn ang="0">
              <a:pos x="connsiteX1364" y="connsiteY1364"/>
            </a:cxn>
            <a:cxn ang="0">
              <a:pos x="connsiteX1365" y="connsiteY1365"/>
            </a:cxn>
            <a:cxn ang="0">
              <a:pos x="connsiteX1366" y="connsiteY1366"/>
            </a:cxn>
            <a:cxn ang="0">
              <a:pos x="connsiteX1367" y="connsiteY1367"/>
            </a:cxn>
            <a:cxn ang="0">
              <a:pos x="connsiteX1368" y="connsiteY1368"/>
            </a:cxn>
            <a:cxn ang="0">
              <a:pos x="connsiteX1369" y="connsiteY1369"/>
            </a:cxn>
            <a:cxn ang="0">
              <a:pos x="connsiteX1370" y="connsiteY1370"/>
            </a:cxn>
            <a:cxn ang="0">
              <a:pos x="connsiteX1371" y="connsiteY1371"/>
            </a:cxn>
            <a:cxn ang="0">
              <a:pos x="connsiteX1372" y="connsiteY1372"/>
            </a:cxn>
            <a:cxn ang="0">
              <a:pos x="connsiteX1373" y="connsiteY1373"/>
            </a:cxn>
            <a:cxn ang="0">
              <a:pos x="connsiteX1374" y="connsiteY1374"/>
            </a:cxn>
            <a:cxn ang="0">
              <a:pos x="connsiteX1375" y="connsiteY1375"/>
            </a:cxn>
            <a:cxn ang="0">
              <a:pos x="connsiteX1376" y="connsiteY1376"/>
            </a:cxn>
            <a:cxn ang="0">
              <a:pos x="connsiteX1377" y="connsiteY1377"/>
            </a:cxn>
            <a:cxn ang="0">
              <a:pos x="connsiteX1378" y="connsiteY1378"/>
            </a:cxn>
            <a:cxn ang="0">
              <a:pos x="connsiteX1379" y="connsiteY1379"/>
            </a:cxn>
            <a:cxn ang="0">
              <a:pos x="connsiteX1380" y="connsiteY1380"/>
            </a:cxn>
            <a:cxn ang="0">
              <a:pos x="connsiteX1381" y="connsiteY1381"/>
            </a:cxn>
            <a:cxn ang="0">
              <a:pos x="connsiteX1382" y="connsiteY1382"/>
            </a:cxn>
            <a:cxn ang="0">
              <a:pos x="connsiteX1383" y="connsiteY1383"/>
            </a:cxn>
            <a:cxn ang="0">
              <a:pos x="connsiteX1384" y="connsiteY1384"/>
            </a:cxn>
            <a:cxn ang="0">
              <a:pos x="connsiteX1385" y="connsiteY1385"/>
            </a:cxn>
            <a:cxn ang="0">
              <a:pos x="connsiteX1386" y="connsiteY1386"/>
            </a:cxn>
            <a:cxn ang="0">
              <a:pos x="connsiteX1387" y="connsiteY1387"/>
            </a:cxn>
            <a:cxn ang="0">
              <a:pos x="connsiteX1388" y="connsiteY1388"/>
            </a:cxn>
            <a:cxn ang="0">
              <a:pos x="connsiteX1389" y="connsiteY1389"/>
            </a:cxn>
            <a:cxn ang="0">
              <a:pos x="connsiteX1390" y="connsiteY1390"/>
            </a:cxn>
            <a:cxn ang="0">
              <a:pos x="connsiteX1391" y="connsiteY1391"/>
            </a:cxn>
            <a:cxn ang="0">
              <a:pos x="connsiteX1392" y="connsiteY1392"/>
            </a:cxn>
            <a:cxn ang="0">
              <a:pos x="connsiteX1393" y="connsiteY1393"/>
            </a:cxn>
            <a:cxn ang="0">
              <a:pos x="connsiteX1394" y="connsiteY1394"/>
            </a:cxn>
            <a:cxn ang="0">
              <a:pos x="connsiteX1395" y="connsiteY1395"/>
            </a:cxn>
            <a:cxn ang="0">
              <a:pos x="connsiteX1396" y="connsiteY1396"/>
            </a:cxn>
            <a:cxn ang="0">
              <a:pos x="connsiteX1397" y="connsiteY1397"/>
            </a:cxn>
            <a:cxn ang="0">
              <a:pos x="connsiteX1398" y="connsiteY1398"/>
            </a:cxn>
            <a:cxn ang="0">
              <a:pos x="connsiteX1399" y="connsiteY1399"/>
            </a:cxn>
            <a:cxn ang="0">
              <a:pos x="connsiteX1400" y="connsiteY1400"/>
            </a:cxn>
            <a:cxn ang="0">
              <a:pos x="connsiteX1401" y="connsiteY1401"/>
            </a:cxn>
            <a:cxn ang="0">
              <a:pos x="connsiteX1402" y="connsiteY1402"/>
            </a:cxn>
            <a:cxn ang="0">
              <a:pos x="connsiteX1403" y="connsiteY1403"/>
            </a:cxn>
            <a:cxn ang="0">
              <a:pos x="connsiteX1404" y="connsiteY1404"/>
            </a:cxn>
            <a:cxn ang="0">
              <a:pos x="connsiteX1405" y="connsiteY1405"/>
            </a:cxn>
            <a:cxn ang="0">
              <a:pos x="connsiteX1406" y="connsiteY1406"/>
            </a:cxn>
            <a:cxn ang="0">
              <a:pos x="connsiteX1407" y="connsiteY1407"/>
            </a:cxn>
            <a:cxn ang="0">
              <a:pos x="connsiteX1408" y="connsiteY1408"/>
            </a:cxn>
            <a:cxn ang="0">
              <a:pos x="connsiteX1409" y="connsiteY1409"/>
            </a:cxn>
            <a:cxn ang="0">
              <a:pos x="connsiteX1410" y="connsiteY1410"/>
            </a:cxn>
            <a:cxn ang="0">
              <a:pos x="connsiteX1411" y="connsiteY1411"/>
            </a:cxn>
            <a:cxn ang="0">
              <a:pos x="connsiteX1412" y="connsiteY1412"/>
            </a:cxn>
            <a:cxn ang="0">
              <a:pos x="connsiteX1413" y="connsiteY1413"/>
            </a:cxn>
            <a:cxn ang="0">
              <a:pos x="connsiteX1414" y="connsiteY1414"/>
            </a:cxn>
            <a:cxn ang="0">
              <a:pos x="connsiteX1415" y="connsiteY1415"/>
            </a:cxn>
            <a:cxn ang="0">
              <a:pos x="connsiteX1416" y="connsiteY1416"/>
            </a:cxn>
            <a:cxn ang="0">
              <a:pos x="connsiteX1417" y="connsiteY1417"/>
            </a:cxn>
            <a:cxn ang="0">
              <a:pos x="connsiteX1418" y="connsiteY1418"/>
            </a:cxn>
            <a:cxn ang="0">
              <a:pos x="connsiteX1419" y="connsiteY1419"/>
            </a:cxn>
            <a:cxn ang="0">
              <a:pos x="connsiteX1420" y="connsiteY1420"/>
            </a:cxn>
            <a:cxn ang="0">
              <a:pos x="connsiteX1421" y="connsiteY1421"/>
            </a:cxn>
            <a:cxn ang="0">
              <a:pos x="connsiteX1422" y="connsiteY1422"/>
            </a:cxn>
            <a:cxn ang="0">
              <a:pos x="connsiteX1423" y="connsiteY1423"/>
            </a:cxn>
            <a:cxn ang="0">
              <a:pos x="connsiteX1424" y="connsiteY1424"/>
            </a:cxn>
            <a:cxn ang="0">
              <a:pos x="connsiteX1425" y="connsiteY1425"/>
            </a:cxn>
            <a:cxn ang="0">
              <a:pos x="connsiteX1426" y="connsiteY1426"/>
            </a:cxn>
            <a:cxn ang="0">
              <a:pos x="connsiteX1427" y="connsiteY1427"/>
            </a:cxn>
            <a:cxn ang="0">
              <a:pos x="connsiteX1428" y="connsiteY1428"/>
            </a:cxn>
            <a:cxn ang="0">
              <a:pos x="connsiteX1429" y="connsiteY1429"/>
            </a:cxn>
            <a:cxn ang="0">
              <a:pos x="connsiteX1430" y="connsiteY1430"/>
            </a:cxn>
            <a:cxn ang="0">
              <a:pos x="connsiteX1431" y="connsiteY1431"/>
            </a:cxn>
            <a:cxn ang="0">
              <a:pos x="connsiteX1432" y="connsiteY1432"/>
            </a:cxn>
            <a:cxn ang="0">
              <a:pos x="connsiteX1433" y="connsiteY1433"/>
            </a:cxn>
            <a:cxn ang="0">
              <a:pos x="connsiteX1434" y="connsiteY1434"/>
            </a:cxn>
            <a:cxn ang="0">
              <a:pos x="connsiteX1435" y="connsiteY1435"/>
            </a:cxn>
            <a:cxn ang="0">
              <a:pos x="connsiteX1436" y="connsiteY1436"/>
            </a:cxn>
            <a:cxn ang="0">
              <a:pos x="connsiteX1437" y="connsiteY1437"/>
            </a:cxn>
            <a:cxn ang="0">
              <a:pos x="connsiteX1438" y="connsiteY1438"/>
            </a:cxn>
            <a:cxn ang="0">
              <a:pos x="connsiteX1439" y="connsiteY1439"/>
            </a:cxn>
            <a:cxn ang="0">
              <a:pos x="connsiteX1440" y="connsiteY1440"/>
            </a:cxn>
            <a:cxn ang="0">
              <a:pos x="connsiteX1441" y="connsiteY1441"/>
            </a:cxn>
            <a:cxn ang="0">
              <a:pos x="connsiteX1442" y="connsiteY1442"/>
            </a:cxn>
            <a:cxn ang="0">
              <a:pos x="connsiteX1443" y="connsiteY1443"/>
            </a:cxn>
            <a:cxn ang="0">
              <a:pos x="connsiteX1444" y="connsiteY1444"/>
            </a:cxn>
            <a:cxn ang="0">
              <a:pos x="connsiteX1445" y="connsiteY1445"/>
            </a:cxn>
            <a:cxn ang="0">
              <a:pos x="connsiteX1446" y="connsiteY1446"/>
            </a:cxn>
            <a:cxn ang="0">
              <a:pos x="connsiteX1447" y="connsiteY1447"/>
            </a:cxn>
            <a:cxn ang="0">
              <a:pos x="connsiteX1448" y="connsiteY1448"/>
            </a:cxn>
            <a:cxn ang="0">
              <a:pos x="connsiteX1449" y="connsiteY1449"/>
            </a:cxn>
            <a:cxn ang="0">
              <a:pos x="connsiteX1450" y="connsiteY1450"/>
            </a:cxn>
            <a:cxn ang="0">
              <a:pos x="connsiteX1451" y="connsiteY1451"/>
            </a:cxn>
            <a:cxn ang="0">
              <a:pos x="connsiteX1452" y="connsiteY1452"/>
            </a:cxn>
            <a:cxn ang="0">
              <a:pos x="connsiteX1453" y="connsiteY1453"/>
            </a:cxn>
            <a:cxn ang="0">
              <a:pos x="connsiteX1454" y="connsiteY1454"/>
            </a:cxn>
            <a:cxn ang="0">
              <a:pos x="connsiteX1455" y="connsiteY1455"/>
            </a:cxn>
            <a:cxn ang="0">
              <a:pos x="connsiteX1456" y="connsiteY1456"/>
            </a:cxn>
            <a:cxn ang="0">
              <a:pos x="connsiteX1457" y="connsiteY1457"/>
            </a:cxn>
            <a:cxn ang="0">
              <a:pos x="connsiteX1458" y="connsiteY1458"/>
            </a:cxn>
            <a:cxn ang="0">
              <a:pos x="connsiteX1459" y="connsiteY1459"/>
            </a:cxn>
            <a:cxn ang="0">
              <a:pos x="connsiteX1460" y="connsiteY1460"/>
            </a:cxn>
            <a:cxn ang="0">
              <a:pos x="connsiteX1461" y="connsiteY1461"/>
            </a:cxn>
            <a:cxn ang="0">
              <a:pos x="connsiteX1462" y="connsiteY1462"/>
            </a:cxn>
            <a:cxn ang="0">
              <a:pos x="connsiteX1463" y="connsiteY1463"/>
            </a:cxn>
            <a:cxn ang="0">
              <a:pos x="connsiteX1464" y="connsiteY1464"/>
            </a:cxn>
            <a:cxn ang="0">
              <a:pos x="connsiteX1465" y="connsiteY1465"/>
            </a:cxn>
            <a:cxn ang="0">
              <a:pos x="connsiteX1466" y="connsiteY1466"/>
            </a:cxn>
            <a:cxn ang="0">
              <a:pos x="connsiteX1467" y="connsiteY1467"/>
            </a:cxn>
            <a:cxn ang="0">
              <a:pos x="connsiteX1468" y="connsiteY1468"/>
            </a:cxn>
            <a:cxn ang="0">
              <a:pos x="connsiteX1469" y="connsiteY1469"/>
            </a:cxn>
            <a:cxn ang="0">
              <a:pos x="connsiteX1470" y="connsiteY1470"/>
            </a:cxn>
            <a:cxn ang="0">
              <a:pos x="connsiteX1471" y="connsiteY1471"/>
            </a:cxn>
            <a:cxn ang="0">
              <a:pos x="connsiteX1472" y="connsiteY1472"/>
            </a:cxn>
            <a:cxn ang="0">
              <a:pos x="connsiteX1473" y="connsiteY1473"/>
            </a:cxn>
            <a:cxn ang="0">
              <a:pos x="connsiteX1474" y="connsiteY1474"/>
            </a:cxn>
            <a:cxn ang="0">
              <a:pos x="connsiteX1475" y="connsiteY1475"/>
            </a:cxn>
            <a:cxn ang="0">
              <a:pos x="connsiteX1476" y="connsiteY1476"/>
            </a:cxn>
            <a:cxn ang="0">
              <a:pos x="connsiteX1477" y="connsiteY1477"/>
            </a:cxn>
            <a:cxn ang="0">
              <a:pos x="connsiteX1478" y="connsiteY1478"/>
            </a:cxn>
            <a:cxn ang="0">
              <a:pos x="connsiteX1479" y="connsiteY1479"/>
            </a:cxn>
            <a:cxn ang="0">
              <a:pos x="connsiteX1480" y="connsiteY1480"/>
            </a:cxn>
            <a:cxn ang="0">
              <a:pos x="connsiteX1481" y="connsiteY1481"/>
            </a:cxn>
            <a:cxn ang="0">
              <a:pos x="connsiteX1482" y="connsiteY1482"/>
            </a:cxn>
            <a:cxn ang="0">
              <a:pos x="connsiteX1483" y="connsiteY1483"/>
            </a:cxn>
            <a:cxn ang="0">
              <a:pos x="connsiteX1484" y="connsiteY1484"/>
            </a:cxn>
            <a:cxn ang="0">
              <a:pos x="connsiteX1485" y="connsiteY1485"/>
            </a:cxn>
            <a:cxn ang="0">
              <a:pos x="connsiteX1486" y="connsiteY1486"/>
            </a:cxn>
            <a:cxn ang="0">
              <a:pos x="connsiteX1487" y="connsiteY1487"/>
            </a:cxn>
            <a:cxn ang="0">
              <a:pos x="connsiteX1488" y="connsiteY1488"/>
            </a:cxn>
            <a:cxn ang="0">
              <a:pos x="connsiteX1489" y="connsiteY1489"/>
            </a:cxn>
            <a:cxn ang="0">
              <a:pos x="connsiteX1490" y="connsiteY1490"/>
            </a:cxn>
            <a:cxn ang="0">
              <a:pos x="connsiteX1491" y="connsiteY1491"/>
            </a:cxn>
            <a:cxn ang="0">
              <a:pos x="connsiteX1492" y="connsiteY1492"/>
            </a:cxn>
            <a:cxn ang="0">
              <a:pos x="connsiteX1493" y="connsiteY1493"/>
            </a:cxn>
            <a:cxn ang="0">
              <a:pos x="connsiteX1494" y="connsiteY1494"/>
            </a:cxn>
            <a:cxn ang="0">
              <a:pos x="connsiteX1495" y="connsiteY1495"/>
            </a:cxn>
            <a:cxn ang="0">
              <a:pos x="connsiteX1496" y="connsiteY1496"/>
            </a:cxn>
            <a:cxn ang="0">
              <a:pos x="connsiteX1497" y="connsiteY1497"/>
            </a:cxn>
            <a:cxn ang="0">
              <a:pos x="connsiteX1498" y="connsiteY1498"/>
            </a:cxn>
            <a:cxn ang="0">
              <a:pos x="connsiteX1499" y="connsiteY1499"/>
            </a:cxn>
            <a:cxn ang="0">
              <a:pos x="connsiteX1500" y="connsiteY1500"/>
            </a:cxn>
            <a:cxn ang="0">
              <a:pos x="connsiteX1501" y="connsiteY1501"/>
            </a:cxn>
            <a:cxn ang="0">
              <a:pos x="connsiteX1502" y="connsiteY1502"/>
            </a:cxn>
            <a:cxn ang="0">
              <a:pos x="connsiteX1503" y="connsiteY1503"/>
            </a:cxn>
            <a:cxn ang="0">
              <a:pos x="connsiteX1504" y="connsiteY1504"/>
            </a:cxn>
            <a:cxn ang="0">
              <a:pos x="connsiteX1505" y="connsiteY1505"/>
            </a:cxn>
            <a:cxn ang="0">
              <a:pos x="connsiteX1506" y="connsiteY1506"/>
            </a:cxn>
            <a:cxn ang="0">
              <a:pos x="connsiteX1507" y="connsiteY1507"/>
            </a:cxn>
            <a:cxn ang="0">
              <a:pos x="connsiteX1508" y="connsiteY1508"/>
            </a:cxn>
            <a:cxn ang="0">
              <a:pos x="connsiteX1509" y="connsiteY1509"/>
            </a:cxn>
            <a:cxn ang="0">
              <a:pos x="connsiteX1510" y="connsiteY1510"/>
            </a:cxn>
            <a:cxn ang="0">
              <a:pos x="connsiteX1511" y="connsiteY1511"/>
            </a:cxn>
            <a:cxn ang="0">
              <a:pos x="connsiteX1512" y="connsiteY1512"/>
            </a:cxn>
            <a:cxn ang="0">
              <a:pos x="connsiteX1513" y="connsiteY1513"/>
            </a:cxn>
            <a:cxn ang="0">
              <a:pos x="connsiteX1514" y="connsiteY1514"/>
            </a:cxn>
            <a:cxn ang="0">
              <a:pos x="connsiteX1515" y="connsiteY1515"/>
            </a:cxn>
            <a:cxn ang="0">
              <a:pos x="connsiteX1516" y="connsiteY1516"/>
            </a:cxn>
            <a:cxn ang="0">
              <a:pos x="connsiteX1517" y="connsiteY1517"/>
            </a:cxn>
            <a:cxn ang="0">
              <a:pos x="connsiteX1518" y="connsiteY1518"/>
            </a:cxn>
            <a:cxn ang="0">
              <a:pos x="connsiteX1519" y="connsiteY1519"/>
            </a:cxn>
            <a:cxn ang="0">
              <a:pos x="connsiteX1520" y="connsiteY1520"/>
            </a:cxn>
            <a:cxn ang="0">
              <a:pos x="connsiteX1521" y="connsiteY1521"/>
            </a:cxn>
            <a:cxn ang="0">
              <a:pos x="connsiteX1522" y="connsiteY1522"/>
            </a:cxn>
            <a:cxn ang="0">
              <a:pos x="connsiteX1523" y="connsiteY1523"/>
            </a:cxn>
            <a:cxn ang="0">
              <a:pos x="connsiteX1524" y="connsiteY1524"/>
            </a:cxn>
            <a:cxn ang="0">
              <a:pos x="connsiteX1525" y="connsiteY1525"/>
            </a:cxn>
            <a:cxn ang="0">
              <a:pos x="connsiteX1526" y="connsiteY1526"/>
            </a:cxn>
            <a:cxn ang="0">
              <a:pos x="connsiteX1527" y="connsiteY1527"/>
            </a:cxn>
            <a:cxn ang="0">
              <a:pos x="connsiteX1528" y="connsiteY1528"/>
            </a:cxn>
            <a:cxn ang="0">
              <a:pos x="connsiteX1529" y="connsiteY1529"/>
            </a:cxn>
            <a:cxn ang="0">
              <a:pos x="connsiteX1530" y="connsiteY1530"/>
            </a:cxn>
            <a:cxn ang="0">
              <a:pos x="connsiteX1531" y="connsiteY1531"/>
            </a:cxn>
            <a:cxn ang="0">
              <a:pos x="connsiteX1532" y="connsiteY1532"/>
            </a:cxn>
            <a:cxn ang="0">
              <a:pos x="connsiteX1533" y="connsiteY1533"/>
            </a:cxn>
            <a:cxn ang="0">
              <a:pos x="connsiteX1534" y="connsiteY1534"/>
            </a:cxn>
            <a:cxn ang="0">
              <a:pos x="connsiteX1535" y="connsiteY1535"/>
            </a:cxn>
            <a:cxn ang="0">
              <a:pos x="connsiteX1536" y="connsiteY1536"/>
            </a:cxn>
            <a:cxn ang="0">
              <a:pos x="connsiteX1537" y="connsiteY1537"/>
            </a:cxn>
            <a:cxn ang="0">
              <a:pos x="connsiteX1538" y="connsiteY1538"/>
            </a:cxn>
            <a:cxn ang="0">
              <a:pos x="connsiteX1539" y="connsiteY1539"/>
            </a:cxn>
            <a:cxn ang="0">
              <a:pos x="connsiteX1540" y="connsiteY1540"/>
            </a:cxn>
            <a:cxn ang="0">
              <a:pos x="connsiteX1541" y="connsiteY1541"/>
            </a:cxn>
            <a:cxn ang="0">
              <a:pos x="connsiteX1542" y="connsiteY1542"/>
            </a:cxn>
            <a:cxn ang="0">
              <a:pos x="connsiteX1543" y="connsiteY1543"/>
            </a:cxn>
            <a:cxn ang="0">
              <a:pos x="connsiteX1544" y="connsiteY1544"/>
            </a:cxn>
            <a:cxn ang="0">
              <a:pos x="connsiteX1545" y="connsiteY1545"/>
            </a:cxn>
            <a:cxn ang="0">
              <a:pos x="connsiteX1546" y="connsiteY1546"/>
            </a:cxn>
            <a:cxn ang="0">
              <a:pos x="connsiteX1547" y="connsiteY1547"/>
            </a:cxn>
            <a:cxn ang="0">
              <a:pos x="connsiteX1548" y="connsiteY1548"/>
            </a:cxn>
            <a:cxn ang="0">
              <a:pos x="connsiteX1549" y="connsiteY1549"/>
            </a:cxn>
            <a:cxn ang="0">
              <a:pos x="connsiteX1550" y="connsiteY1550"/>
            </a:cxn>
            <a:cxn ang="0">
              <a:pos x="connsiteX1551" y="connsiteY1551"/>
            </a:cxn>
            <a:cxn ang="0">
              <a:pos x="connsiteX1552" y="connsiteY1552"/>
            </a:cxn>
            <a:cxn ang="0">
              <a:pos x="connsiteX1553" y="connsiteY1553"/>
            </a:cxn>
            <a:cxn ang="0">
              <a:pos x="connsiteX1554" y="connsiteY1554"/>
            </a:cxn>
            <a:cxn ang="0">
              <a:pos x="connsiteX1555" y="connsiteY1555"/>
            </a:cxn>
            <a:cxn ang="0">
              <a:pos x="connsiteX1556" y="connsiteY1556"/>
            </a:cxn>
            <a:cxn ang="0">
              <a:pos x="connsiteX1557" y="connsiteY1557"/>
            </a:cxn>
            <a:cxn ang="0">
              <a:pos x="connsiteX1558" y="connsiteY1558"/>
            </a:cxn>
            <a:cxn ang="0">
              <a:pos x="connsiteX1559" y="connsiteY1559"/>
            </a:cxn>
            <a:cxn ang="0">
              <a:pos x="connsiteX1560" y="connsiteY1560"/>
            </a:cxn>
            <a:cxn ang="0">
              <a:pos x="connsiteX1561" y="connsiteY1561"/>
            </a:cxn>
            <a:cxn ang="0">
              <a:pos x="connsiteX1562" y="connsiteY1562"/>
            </a:cxn>
            <a:cxn ang="0">
              <a:pos x="connsiteX1563" y="connsiteY1563"/>
            </a:cxn>
            <a:cxn ang="0">
              <a:pos x="connsiteX1564" y="connsiteY1564"/>
            </a:cxn>
            <a:cxn ang="0">
              <a:pos x="connsiteX1565" y="connsiteY1565"/>
            </a:cxn>
            <a:cxn ang="0">
              <a:pos x="connsiteX1566" y="connsiteY1566"/>
            </a:cxn>
            <a:cxn ang="0">
              <a:pos x="connsiteX1567" y="connsiteY1567"/>
            </a:cxn>
            <a:cxn ang="0">
              <a:pos x="connsiteX1568" y="connsiteY1568"/>
            </a:cxn>
            <a:cxn ang="0">
              <a:pos x="connsiteX1569" y="connsiteY1569"/>
            </a:cxn>
            <a:cxn ang="0">
              <a:pos x="connsiteX1570" y="connsiteY1570"/>
            </a:cxn>
            <a:cxn ang="0">
              <a:pos x="connsiteX1571" y="connsiteY1571"/>
            </a:cxn>
            <a:cxn ang="0">
              <a:pos x="connsiteX1572" y="connsiteY1572"/>
            </a:cxn>
            <a:cxn ang="0">
              <a:pos x="connsiteX1573" y="connsiteY1573"/>
            </a:cxn>
            <a:cxn ang="0">
              <a:pos x="connsiteX1574" y="connsiteY1574"/>
            </a:cxn>
            <a:cxn ang="0">
              <a:pos x="connsiteX1575" y="connsiteY1575"/>
            </a:cxn>
            <a:cxn ang="0">
              <a:pos x="connsiteX1576" y="connsiteY1576"/>
            </a:cxn>
            <a:cxn ang="0">
              <a:pos x="connsiteX1577" y="connsiteY1577"/>
            </a:cxn>
            <a:cxn ang="0">
              <a:pos x="connsiteX1578" y="connsiteY1578"/>
            </a:cxn>
            <a:cxn ang="0">
              <a:pos x="connsiteX1579" y="connsiteY1579"/>
            </a:cxn>
            <a:cxn ang="0">
              <a:pos x="connsiteX1580" y="connsiteY1580"/>
            </a:cxn>
            <a:cxn ang="0">
              <a:pos x="connsiteX1581" y="connsiteY1581"/>
            </a:cxn>
            <a:cxn ang="0">
              <a:pos x="connsiteX1582" y="connsiteY1582"/>
            </a:cxn>
            <a:cxn ang="0">
              <a:pos x="connsiteX1583" y="connsiteY1583"/>
            </a:cxn>
            <a:cxn ang="0">
              <a:pos x="connsiteX1584" y="connsiteY1584"/>
            </a:cxn>
            <a:cxn ang="0">
              <a:pos x="connsiteX1585" y="connsiteY1585"/>
            </a:cxn>
            <a:cxn ang="0">
              <a:pos x="connsiteX1586" y="connsiteY1586"/>
            </a:cxn>
            <a:cxn ang="0">
              <a:pos x="connsiteX1587" y="connsiteY1587"/>
            </a:cxn>
            <a:cxn ang="0">
              <a:pos x="connsiteX1588" y="connsiteY1588"/>
            </a:cxn>
            <a:cxn ang="0">
              <a:pos x="connsiteX1589" y="connsiteY1589"/>
            </a:cxn>
            <a:cxn ang="0">
              <a:pos x="connsiteX1590" y="connsiteY1590"/>
            </a:cxn>
            <a:cxn ang="0">
              <a:pos x="connsiteX1591" y="connsiteY1591"/>
            </a:cxn>
            <a:cxn ang="0">
              <a:pos x="connsiteX1592" y="connsiteY1592"/>
            </a:cxn>
            <a:cxn ang="0">
              <a:pos x="connsiteX1593" y="connsiteY1593"/>
            </a:cxn>
            <a:cxn ang="0">
              <a:pos x="connsiteX1594" y="connsiteY1594"/>
            </a:cxn>
            <a:cxn ang="0">
              <a:pos x="connsiteX1595" y="connsiteY1595"/>
            </a:cxn>
            <a:cxn ang="0">
              <a:pos x="connsiteX1596" y="connsiteY1596"/>
            </a:cxn>
            <a:cxn ang="0">
              <a:pos x="connsiteX1597" y="connsiteY1597"/>
            </a:cxn>
            <a:cxn ang="0">
              <a:pos x="connsiteX1598" y="connsiteY1598"/>
            </a:cxn>
            <a:cxn ang="0">
              <a:pos x="connsiteX1599" y="connsiteY1599"/>
            </a:cxn>
            <a:cxn ang="0">
              <a:pos x="connsiteX1600" y="connsiteY1600"/>
            </a:cxn>
            <a:cxn ang="0">
              <a:pos x="connsiteX1601" y="connsiteY1601"/>
            </a:cxn>
            <a:cxn ang="0">
              <a:pos x="connsiteX1602" y="connsiteY1602"/>
            </a:cxn>
            <a:cxn ang="0">
              <a:pos x="connsiteX1603" y="connsiteY1603"/>
            </a:cxn>
            <a:cxn ang="0">
              <a:pos x="connsiteX1604" y="connsiteY1604"/>
            </a:cxn>
            <a:cxn ang="0">
              <a:pos x="connsiteX1605" y="connsiteY1605"/>
            </a:cxn>
            <a:cxn ang="0">
              <a:pos x="connsiteX1606" y="connsiteY1606"/>
            </a:cxn>
            <a:cxn ang="0">
              <a:pos x="connsiteX1607" y="connsiteY1607"/>
            </a:cxn>
            <a:cxn ang="0">
              <a:pos x="connsiteX1608" y="connsiteY1608"/>
            </a:cxn>
            <a:cxn ang="0">
              <a:pos x="connsiteX1609" y="connsiteY1609"/>
            </a:cxn>
            <a:cxn ang="0">
              <a:pos x="connsiteX1610" y="connsiteY1610"/>
            </a:cxn>
            <a:cxn ang="0">
              <a:pos x="connsiteX1611" y="connsiteY1611"/>
            </a:cxn>
            <a:cxn ang="0">
              <a:pos x="connsiteX1612" y="connsiteY1612"/>
            </a:cxn>
            <a:cxn ang="0">
              <a:pos x="connsiteX1613" y="connsiteY1613"/>
            </a:cxn>
            <a:cxn ang="0">
              <a:pos x="connsiteX1614" y="connsiteY1614"/>
            </a:cxn>
            <a:cxn ang="0">
              <a:pos x="connsiteX1615" y="connsiteY1615"/>
            </a:cxn>
            <a:cxn ang="0">
              <a:pos x="connsiteX1616" y="connsiteY1616"/>
            </a:cxn>
            <a:cxn ang="0">
              <a:pos x="connsiteX1617" y="connsiteY1617"/>
            </a:cxn>
            <a:cxn ang="0">
              <a:pos x="connsiteX1618" y="connsiteY1618"/>
            </a:cxn>
            <a:cxn ang="0">
              <a:pos x="connsiteX1619" y="connsiteY1619"/>
            </a:cxn>
            <a:cxn ang="0">
              <a:pos x="connsiteX1620" y="connsiteY1620"/>
            </a:cxn>
            <a:cxn ang="0">
              <a:pos x="connsiteX1621" y="connsiteY1621"/>
            </a:cxn>
            <a:cxn ang="0">
              <a:pos x="connsiteX1622" y="connsiteY1622"/>
            </a:cxn>
            <a:cxn ang="0">
              <a:pos x="connsiteX1623" y="connsiteY1623"/>
            </a:cxn>
            <a:cxn ang="0">
              <a:pos x="connsiteX1624" y="connsiteY1624"/>
            </a:cxn>
            <a:cxn ang="0">
              <a:pos x="connsiteX1625" y="connsiteY1625"/>
            </a:cxn>
            <a:cxn ang="0">
              <a:pos x="connsiteX1626" y="connsiteY1626"/>
            </a:cxn>
            <a:cxn ang="0">
              <a:pos x="connsiteX1627" y="connsiteY1627"/>
            </a:cxn>
            <a:cxn ang="0">
              <a:pos x="connsiteX1628" y="connsiteY1628"/>
            </a:cxn>
            <a:cxn ang="0">
              <a:pos x="connsiteX1629" y="connsiteY1629"/>
            </a:cxn>
            <a:cxn ang="0">
              <a:pos x="connsiteX1630" y="connsiteY1630"/>
            </a:cxn>
            <a:cxn ang="0">
              <a:pos x="connsiteX1631" y="connsiteY1631"/>
            </a:cxn>
            <a:cxn ang="0">
              <a:pos x="connsiteX1632" y="connsiteY1632"/>
            </a:cxn>
            <a:cxn ang="0">
              <a:pos x="connsiteX1633" y="connsiteY1633"/>
            </a:cxn>
            <a:cxn ang="0">
              <a:pos x="connsiteX1634" y="connsiteY1634"/>
            </a:cxn>
            <a:cxn ang="0">
              <a:pos x="connsiteX1635" y="connsiteY1635"/>
            </a:cxn>
            <a:cxn ang="0">
              <a:pos x="connsiteX1636" y="connsiteY1636"/>
            </a:cxn>
            <a:cxn ang="0">
              <a:pos x="connsiteX1637" y="connsiteY1637"/>
            </a:cxn>
            <a:cxn ang="0">
              <a:pos x="connsiteX1638" y="connsiteY1638"/>
            </a:cxn>
            <a:cxn ang="0">
              <a:pos x="connsiteX1639" y="connsiteY1639"/>
            </a:cxn>
            <a:cxn ang="0">
              <a:pos x="connsiteX1640" y="connsiteY1640"/>
            </a:cxn>
            <a:cxn ang="0">
              <a:pos x="connsiteX1641" y="connsiteY1641"/>
            </a:cxn>
            <a:cxn ang="0">
              <a:pos x="connsiteX1642" y="connsiteY1642"/>
            </a:cxn>
            <a:cxn ang="0">
              <a:pos x="connsiteX1643" y="connsiteY1643"/>
            </a:cxn>
            <a:cxn ang="0">
              <a:pos x="connsiteX1644" y="connsiteY1644"/>
            </a:cxn>
            <a:cxn ang="0">
              <a:pos x="connsiteX1645" y="connsiteY1645"/>
            </a:cxn>
            <a:cxn ang="0">
              <a:pos x="connsiteX1646" y="connsiteY1646"/>
            </a:cxn>
            <a:cxn ang="0">
              <a:pos x="connsiteX1647" y="connsiteY1647"/>
            </a:cxn>
            <a:cxn ang="0">
              <a:pos x="connsiteX1648" y="connsiteY1648"/>
            </a:cxn>
            <a:cxn ang="0">
              <a:pos x="connsiteX1649" y="connsiteY1649"/>
            </a:cxn>
            <a:cxn ang="0">
              <a:pos x="connsiteX1650" y="connsiteY1650"/>
            </a:cxn>
            <a:cxn ang="0">
              <a:pos x="connsiteX1651" y="connsiteY1651"/>
            </a:cxn>
            <a:cxn ang="0">
              <a:pos x="connsiteX1652" y="connsiteY1652"/>
            </a:cxn>
            <a:cxn ang="0">
              <a:pos x="connsiteX1653" y="connsiteY1653"/>
            </a:cxn>
            <a:cxn ang="0">
              <a:pos x="connsiteX1654" y="connsiteY1654"/>
            </a:cxn>
            <a:cxn ang="0">
              <a:pos x="connsiteX1655" y="connsiteY1655"/>
            </a:cxn>
            <a:cxn ang="0">
              <a:pos x="connsiteX1656" y="connsiteY1656"/>
            </a:cxn>
            <a:cxn ang="0">
              <a:pos x="connsiteX1657" y="connsiteY1657"/>
            </a:cxn>
            <a:cxn ang="0">
              <a:pos x="connsiteX1658" y="connsiteY1658"/>
            </a:cxn>
            <a:cxn ang="0">
              <a:pos x="connsiteX1659" y="connsiteY1659"/>
            </a:cxn>
            <a:cxn ang="0">
              <a:pos x="connsiteX1660" y="connsiteY1660"/>
            </a:cxn>
            <a:cxn ang="0">
              <a:pos x="connsiteX1661" y="connsiteY1661"/>
            </a:cxn>
            <a:cxn ang="0">
              <a:pos x="connsiteX1662" y="connsiteY1662"/>
            </a:cxn>
            <a:cxn ang="0">
              <a:pos x="connsiteX1663" y="connsiteY1663"/>
            </a:cxn>
            <a:cxn ang="0">
              <a:pos x="connsiteX1664" y="connsiteY1664"/>
            </a:cxn>
            <a:cxn ang="0">
              <a:pos x="connsiteX1665" y="connsiteY1665"/>
            </a:cxn>
            <a:cxn ang="0">
              <a:pos x="connsiteX1666" y="connsiteY1666"/>
            </a:cxn>
            <a:cxn ang="0">
              <a:pos x="connsiteX1667" y="connsiteY1667"/>
            </a:cxn>
            <a:cxn ang="0">
              <a:pos x="connsiteX1668" y="connsiteY1668"/>
            </a:cxn>
            <a:cxn ang="0">
              <a:pos x="connsiteX1669" y="connsiteY1669"/>
            </a:cxn>
            <a:cxn ang="0">
              <a:pos x="connsiteX1670" y="connsiteY1670"/>
            </a:cxn>
            <a:cxn ang="0">
              <a:pos x="connsiteX1671" y="connsiteY1671"/>
            </a:cxn>
            <a:cxn ang="0">
              <a:pos x="connsiteX1672" y="connsiteY1672"/>
            </a:cxn>
            <a:cxn ang="0">
              <a:pos x="connsiteX1673" y="connsiteY1673"/>
            </a:cxn>
            <a:cxn ang="0">
              <a:pos x="connsiteX1674" y="connsiteY1674"/>
            </a:cxn>
            <a:cxn ang="0">
              <a:pos x="connsiteX1675" y="connsiteY1675"/>
            </a:cxn>
            <a:cxn ang="0">
              <a:pos x="connsiteX1676" y="connsiteY1676"/>
            </a:cxn>
            <a:cxn ang="0">
              <a:pos x="connsiteX1677" y="connsiteY1677"/>
            </a:cxn>
            <a:cxn ang="0">
              <a:pos x="connsiteX1678" y="connsiteY1678"/>
            </a:cxn>
            <a:cxn ang="0">
              <a:pos x="connsiteX1679" y="connsiteY1679"/>
            </a:cxn>
            <a:cxn ang="0">
              <a:pos x="connsiteX1680" y="connsiteY1680"/>
            </a:cxn>
            <a:cxn ang="0">
              <a:pos x="connsiteX1681" y="connsiteY1681"/>
            </a:cxn>
            <a:cxn ang="0">
              <a:pos x="connsiteX1682" y="connsiteY1682"/>
            </a:cxn>
            <a:cxn ang="0">
              <a:pos x="connsiteX1683" y="connsiteY1683"/>
            </a:cxn>
            <a:cxn ang="0">
              <a:pos x="connsiteX1684" y="connsiteY1684"/>
            </a:cxn>
            <a:cxn ang="0">
              <a:pos x="connsiteX1685" y="connsiteY1685"/>
            </a:cxn>
            <a:cxn ang="0">
              <a:pos x="connsiteX1686" y="connsiteY1686"/>
            </a:cxn>
            <a:cxn ang="0">
              <a:pos x="connsiteX1687" y="connsiteY1687"/>
            </a:cxn>
            <a:cxn ang="0">
              <a:pos x="connsiteX1688" y="connsiteY1688"/>
            </a:cxn>
            <a:cxn ang="0">
              <a:pos x="connsiteX1689" y="connsiteY1689"/>
            </a:cxn>
            <a:cxn ang="0">
              <a:pos x="connsiteX1690" y="connsiteY1690"/>
            </a:cxn>
            <a:cxn ang="0">
              <a:pos x="connsiteX1691" y="connsiteY1691"/>
            </a:cxn>
            <a:cxn ang="0">
              <a:pos x="connsiteX1692" y="connsiteY1692"/>
            </a:cxn>
            <a:cxn ang="0">
              <a:pos x="connsiteX1693" y="connsiteY1693"/>
            </a:cxn>
            <a:cxn ang="0">
              <a:pos x="connsiteX1694" y="connsiteY1694"/>
            </a:cxn>
            <a:cxn ang="0">
              <a:pos x="connsiteX1695" y="connsiteY1695"/>
            </a:cxn>
            <a:cxn ang="0">
              <a:pos x="connsiteX1696" y="connsiteY1696"/>
            </a:cxn>
            <a:cxn ang="0">
              <a:pos x="connsiteX1697" y="connsiteY1697"/>
            </a:cxn>
            <a:cxn ang="0">
              <a:pos x="connsiteX1698" y="connsiteY1698"/>
            </a:cxn>
            <a:cxn ang="0">
              <a:pos x="connsiteX1699" y="connsiteY1699"/>
            </a:cxn>
            <a:cxn ang="0">
              <a:pos x="connsiteX1700" y="connsiteY1700"/>
            </a:cxn>
            <a:cxn ang="0">
              <a:pos x="connsiteX1701" y="connsiteY1701"/>
            </a:cxn>
            <a:cxn ang="0">
              <a:pos x="connsiteX1702" y="connsiteY1702"/>
            </a:cxn>
            <a:cxn ang="0">
              <a:pos x="connsiteX1703" y="connsiteY1703"/>
            </a:cxn>
            <a:cxn ang="0">
              <a:pos x="connsiteX1704" y="connsiteY1704"/>
            </a:cxn>
            <a:cxn ang="0">
              <a:pos x="connsiteX1705" y="connsiteY1705"/>
            </a:cxn>
            <a:cxn ang="0">
              <a:pos x="connsiteX1706" y="connsiteY1706"/>
            </a:cxn>
            <a:cxn ang="0">
              <a:pos x="connsiteX1707" y="connsiteY1707"/>
            </a:cxn>
            <a:cxn ang="0">
              <a:pos x="connsiteX1708" y="connsiteY1708"/>
            </a:cxn>
            <a:cxn ang="0">
              <a:pos x="connsiteX1709" y="connsiteY1709"/>
            </a:cxn>
            <a:cxn ang="0">
              <a:pos x="connsiteX1710" y="connsiteY1710"/>
            </a:cxn>
            <a:cxn ang="0">
              <a:pos x="connsiteX1711" y="connsiteY1711"/>
            </a:cxn>
            <a:cxn ang="0">
              <a:pos x="connsiteX1712" y="connsiteY1712"/>
            </a:cxn>
            <a:cxn ang="0">
              <a:pos x="connsiteX1713" y="connsiteY1713"/>
            </a:cxn>
            <a:cxn ang="0">
              <a:pos x="connsiteX1714" y="connsiteY1714"/>
            </a:cxn>
            <a:cxn ang="0">
              <a:pos x="connsiteX1715" y="connsiteY1715"/>
            </a:cxn>
            <a:cxn ang="0">
              <a:pos x="connsiteX1716" y="connsiteY1716"/>
            </a:cxn>
            <a:cxn ang="0">
              <a:pos x="connsiteX1717" y="connsiteY1717"/>
            </a:cxn>
            <a:cxn ang="0">
              <a:pos x="connsiteX1718" y="connsiteY1718"/>
            </a:cxn>
            <a:cxn ang="0">
              <a:pos x="connsiteX1719" y="connsiteY1719"/>
            </a:cxn>
            <a:cxn ang="0">
              <a:pos x="connsiteX1720" y="connsiteY1720"/>
            </a:cxn>
            <a:cxn ang="0">
              <a:pos x="connsiteX1721" y="connsiteY1721"/>
            </a:cxn>
            <a:cxn ang="0">
              <a:pos x="connsiteX1722" y="connsiteY1722"/>
            </a:cxn>
            <a:cxn ang="0">
              <a:pos x="connsiteX1723" y="connsiteY1723"/>
            </a:cxn>
            <a:cxn ang="0">
              <a:pos x="connsiteX1724" y="connsiteY1724"/>
            </a:cxn>
            <a:cxn ang="0">
              <a:pos x="connsiteX1725" y="connsiteY1725"/>
            </a:cxn>
            <a:cxn ang="0">
              <a:pos x="connsiteX1726" y="connsiteY1726"/>
            </a:cxn>
            <a:cxn ang="0">
              <a:pos x="connsiteX1727" y="connsiteY1727"/>
            </a:cxn>
            <a:cxn ang="0">
              <a:pos x="connsiteX1728" y="connsiteY1728"/>
            </a:cxn>
            <a:cxn ang="0">
              <a:pos x="connsiteX1729" y="connsiteY1729"/>
            </a:cxn>
            <a:cxn ang="0">
              <a:pos x="connsiteX1730" y="connsiteY1730"/>
            </a:cxn>
            <a:cxn ang="0">
              <a:pos x="connsiteX1731" y="connsiteY1731"/>
            </a:cxn>
            <a:cxn ang="0">
              <a:pos x="connsiteX1732" y="connsiteY1732"/>
            </a:cxn>
            <a:cxn ang="0">
              <a:pos x="connsiteX1733" y="connsiteY1733"/>
            </a:cxn>
            <a:cxn ang="0">
              <a:pos x="connsiteX1734" y="connsiteY1734"/>
            </a:cxn>
            <a:cxn ang="0">
              <a:pos x="connsiteX1735" y="connsiteY1735"/>
            </a:cxn>
            <a:cxn ang="0">
              <a:pos x="connsiteX1736" y="connsiteY1736"/>
            </a:cxn>
            <a:cxn ang="0">
              <a:pos x="connsiteX1737" y="connsiteY1737"/>
            </a:cxn>
            <a:cxn ang="0">
              <a:pos x="connsiteX1738" y="connsiteY1738"/>
            </a:cxn>
            <a:cxn ang="0">
              <a:pos x="connsiteX1739" y="connsiteY1739"/>
            </a:cxn>
            <a:cxn ang="0">
              <a:pos x="connsiteX1740" y="connsiteY1740"/>
            </a:cxn>
            <a:cxn ang="0">
              <a:pos x="connsiteX1741" y="connsiteY1741"/>
            </a:cxn>
            <a:cxn ang="0">
              <a:pos x="connsiteX1742" y="connsiteY1742"/>
            </a:cxn>
            <a:cxn ang="0">
              <a:pos x="connsiteX1743" y="connsiteY1743"/>
            </a:cxn>
            <a:cxn ang="0">
              <a:pos x="connsiteX1744" y="connsiteY1744"/>
            </a:cxn>
            <a:cxn ang="0">
              <a:pos x="connsiteX1745" y="connsiteY1745"/>
            </a:cxn>
            <a:cxn ang="0">
              <a:pos x="connsiteX1746" y="connsiteY1746"/>
            </a:cxn>
            <a:cxn ang="0">
              <a:pos x="connsiteX1747" y="connsiteY1747"/>
            </a:cxn>
            <a:cxn ang="0">
              <a:pos x="connsiteX1748" y="connsiteY1748"/>
            </a:cxn>
            <a:cxn ang="0">
              <a:pos x="connsiteX1749" y="connsiteY1749"/>
            </a:cxn>
            <a:cxn ang="0">
              <a:pos x="connsiteX1750" y="connsiteY1750"/>
            </a:cxn>
            <a:cxn ang="0">
              <a:pos x="connsiteX1751" y="connsiteY1751"/>
            </a:cxn>
            <a:cxn ang="0">
              <a:pos x="connsiteX1752" y="connsiteY1752"/>
            </a:cxn>
            <a:cxn ang="0">
              <a:pos x="connsiteX1753" y="connsiteY1753"/>
            </a:cxn>
            <a:cxn ang="0">
              <a:pos x="connsiteX1754" y="connsiteY1754"/>
            </a:cxn>
            <a:cxn ang="0">
              <a:pos x="connsiteX1755" y="connsiteY1755"/>
            </a:cxn>
            <a:cxn ang="0">
              <a:pos x="connsiteX1756" y="connsiteY1756"/>
            </a:cxn>
            <a:cxn ang="0">
              <a:pos x="connsiteX1757" y="connsiteY1757"/>
            </a:cxn>
            <a:cxn ang="0">
              <a:pos x="connsiteX1758" y="connsiteY1758"/>
            </a:cxn>
            <a:cxn ang="0">
              <a:pos x="connsiteX1759" y="connsiteY1759"/>
            </a:cxn>
            <a:cxn ang="0">
              <a:pos x="connsiteX1760" y="connsiteY1760"/>
            </a:cxn>
            <a:cxn ang="0">
              <a:pos x="connsiteX1761" y="connsiteY1761"/>
            </a:cxn>
            <a:cxn ang="0">
              <a:pos x="connsiteX1762" y="connsiteY1762"/>
            </a:cxn>
            <a:cxn ang="0">
              <a:pos x="connsiteX1763" y="connsiteY1763"/>
            </a:cxn>
            <a:cxn ang="0">
              <a:pos x="connsiteX1764" y="connsiteY1764"/>
            </a:cxn>
            <a:cxn ang="0">
              <a:pos x="connsiteX1765" y="connsiteY1765"/>
            </a:cxn>
            <a:cxn ang="0">
              <a:pos x="connsiteX1766" y="connsiteY1766"/>
            </a:cxn>
            <a:cxn ang="0">
              <a:pos x="connsiteX1767" y="connsiteY1767"/>
            </a:cxn>
            <a:cxn ang="0">
              <a:pos x="connsiteX1768" y="connsiteY1768"/>
            </a:cxn>
            <a:cxn ang="0">
              <a:pos x="connsiteX1769" y="connsiteY1769"/>
            </a:cxn>
            <a:cxn ang="0">
              <a:pos x="connsiteX1770" y="connsiteY1770"/>
            </a:cxn>
            <a:cxn ang="0">
              <a:pos x="connsiteX1771" y="connsiteY1771"/>
            </a:cxn>
            <a:cxn ang="0">
              <a:pos x="connsiteX1772" y="connsiteY1772"/>
            </a:cxn>
            <a:cxn ang="0">
              <a:pos x="connsiteX1773" y="connsiteY1773"/>
            </a:cxn>
            <a:cxn ang="0">
              <a:pos x="connsiteX1774" y="connsiteY1774"/>
            </a:cxn>
            <a:cxn ang="0">
              <a:pos x="connsiteX1775" y="connsiteY1775"/>
            </a:cxn>
            <a:cxn ang="0">
              <a:pos x="connsiteX1776" y="connsiteY1776"/>
            </a:cxn>
            <a:cxn ang="0">
              <a:pos x="connsiteX1777" y="connsiteY1777"/>
            </a:cxn>
            <a:cxn ang="0">
              <a:pos x="connsiteX1778" y="connsiteY1778"/>
            </a:cxn>
            <a:cxn ang="0">
              <a:pos x="connsiteX1779" y="connsiteY1779"/>
            </a:cxn>
            <a:cxn ang="0">
              <a:pos x="connsiteX1780" y="connsiteY1780"/>
            </a:cxn>
            <a:cxn ang="0">
              <a:pos x="connsiteX1781" y="connsiteY1781"/>
            </a:cxn>
            <a:cxn ang="0">
              <a:pos x="connsiteX1782" y="connsiteY1782"/>
            </a:cxn>
            <a:cxn ang="0">
              <a:pos x="connsiteX1783" y="connsiteY1783"/>
            </a:cxn>
            <a:cxn ang="0">
              <a:pos x="connsiteX1784" y="connsiteY1784"/>
            </a:cxn>
            <a:cxn ang="0">
              <a:pos x="connsiteX1785" y="connsiteY1785"/>
            </a:cxn>
            <a:cxn ang="0">
              <a:pos x="connsiteX1786" y="connsiteY1786"/>
            </a:cxn>
            <a:cxn ang="0">
              <a:pos x="connsiteX1787" y="connsiteY1787"/>
            </a:cxn>
            <a:cxn ang="0">
              <a:pos x="connsiteX1788" y="connsiteY1788"/>
            </a:cxn>
            <a:cxn ang="0">
              <a:pos x="connsiteX1789" y="connsiteY1789"/>
            </a:cxn>
            <a:cxn ang="0">
              <a:pos x="connsiteX1790" y="connsiteY1790"/>
            </a:cxn>
            <a:cxn ang="0">
              <a:pos x="connsiteX1791" y="connsiteY1791"/>
            </a:cxn>
            <a:cxn ang="0">
              <a:pos x="connsiteX1792" y="connsiteY1792"/>
            </a:cxn>
            <a:cxn ang="0">
              <a:pos x="connsiteX1793" y="connsiteY1793"/>
            </a:cxn>
            <a:cxn ang="0">
              <a:pos x="connsiteX1794" y="connsiteY1794"/>
            </a:cxn>
            <a:cxn ang="0">
              <a:pos x="connsiteX1795" y="connsiteY1795"/>
            </a:cxn>
            <a:cxn ang="0">
              <a:pos x="connsiteX1796" y="connsiteY1796"/>
            </a:cxn>
            <a:cxn ang="0">
              <a:pos x="connsiteX1797" y="connsiteY1797"/>
            </a:cxn>
            <a:cxn ang="0">
              <a:pos x="connsiteX1798" y="connsiteY1798"/>
            </a:cxn>
            <a:cxn ang="0">
              <a:pos x="connsiteX1799" y="connsiteY1799"/>
            </a:cxn>
            <a:cxn ang="0">
              <a:pos x="connsiteX1800" y="connsiteY1800"/>
            </a:cxn>
            <a:cxn ang="0">
              <a:pos x="connsiteX1801" y="connsiteY1801"/>
            </a:cxn>
            <a:cxn ang="0">
              <a:pos x="connsiteX1802" y="connsiteY1802"/>
            </a:cxn>
            <a:cxn ang="0">
              <a:pos x="connsiteX1803" y="connsiteY1803"/>
            </a:cxn>
            <a:cxn ang="0">
              <a:pos x="connsiteX1804" y="connsiteY1804"/>
            </a:cxn>
            <a:cxn ang="0">
              <a:pos x="connsiteX1805" y="connsiteY1805"/>
            </a:cxn>
            <a:cxn ang="0">
              <a:pos x="connsiteX1806" y="connsiteY1806"/>
            </a:cxn>
            <a:cxn ang="0">
              <a:pos x="connsiteX1807" y="connsiteY1807"/>
            </a:cxn>
            <a:cxn ang="0">
              <a:pos x="connsiteX1808" y="connsiteY1808"/>
            </a:cxn>
            <a:cxn ang="0">
              <a:pos x="connsiteX1809" y="connsiteY1809"/>
            </a:cxn>
            <a:cxn ang="0">
              <a:pos x="connsiteX1810" y="connsiteY1810"/>
            </a:cxn>
            <a:cxn ang="0">
              <a:pos x="connsiteX1811" y="connsiteY1811"/>
            </a:cxn>
            <a:cxn ang="0">
              <a:pos x="connsiteX1812" y="connsiteY1812"/>
            </a:cxn>
            <a:cxn ang="0">
              <a:pos x="connsiteX1813" y="connsiteY1813"/>
            </a:cxn>
            <a:cxn ang="0">
              <a:pos x="connsiteX1814" y="connsiteY1814"/>
            </a:cxn>
            <a:cxn ang="0">
              <a:pos x="connsiteX1815" y="connsiteY1815"/>
            </a:cxn>
            <a:cxn ang="0">
              <a:pos x="connsiteX1816" y="connsiteY1816"/>
            </a:cxn>
            <a:cxn ang="0">
              <a:pos x="connsiteX1817" y="connsiteY1817"/>
            </a:cxn>
            <a:cxn ang="0">
              <a:pos x="connsiteX1818" y="connsiteY1818"/>
            </a:cxn>
            <a:cxn ang="0">
              <a:pos x="connsiteX1819" y="connsiteY1819"/>
            </a:cxn>
            <a:cxn ang="0">
              <a:pos x="connsiteX1820" y="connsiteY1820"/>
            </a:cxn>
            <a:cxn ang="0">
              <a:pos x="connsiteX1821" y="connsiteY1821"/>
            </a:cxn>
            <a:cxn ang="0">
              <a:pos x="connsiteX1822" y="connsiteY1822"/>
            </a:cxn>
            <a:cxn ang="0">
              <a:pos x="connsiteX1823" y="connsiteY1823"/>
            </a:cxn>
            <a:cxn ang="0">
              <a:pos x="connsiteX1824" y="connsiteY1824"/>
            </a:cxn>
            <a:cxn ang="0">
              <a:pos x="connsiteX1825" y="connsiteY1825"/>
            </a:cxn>
            <a:cxn ang="0">
              <a:pos x="connsiteX1826" y="connsiteY1826"/>
            </a:cxn>
            <a:cxn ang="0">
              <a:pos x="connsiteX1827" y="connsiteY1827"/>
            </a:cxn>
            <a:cxn ang="0">
              <a:pos x="connsiteX1828" y="connsiteY1828"/>
            </a:cxn>
            <a:cxn ang="0">
              <a:pos x="connsiteX1829" y="connsiteY1829"/>
            </a:cxn>
            <a:cxn ang="0">
              <a:pos x="connsiteX1830" y="connsiteY1830"/>
            </a:cxn>
            <a:cxn ang="0">
              <a:pos x="connsiteX1831" y="connsiteY1831"/>
            </a:cxn>
            <a:cxn ang="0">
              <a:pos x="connsiteX1832" y="connsiteY1832"/>
            </a:cxn>
            <a:cxn ang="0">
              <a:pos x="connsiteX1833" y="connsiteY1833"/>
            </a:cxn>
            <a:cxn ang="0">
              <a:pos x="connsiteX1834" y="connsiteY1834"/>
            </a:cxn>
            <a:cxn ang="0">
              <a:pos x="connsiteX1835" y="connsiteY1835"/>
            </a:cxn>
            <a:cxn ang="0">
              <a:pos x="connsiteX1836" y="connsiteY1836"/>
            </a:cxn>
            <a:cxn ang="0">
              <a:pos x="connsiteX1837" y="connsiteY1837"/>
            </a:cxn>
            <a:cxn ang="0">
              <a:pos x="connsiteX1838" y="connsiteY1838"/>
            </a:cxn>
            <a:cxn ang="0">
              <a:pos x="connsiteX1839" y="connsiteY1839"/>
            </a:cxn>
            <a:cxn ang="0">
              <a:pos x="connsiteX1840" y="connsiteY1840"/>
            </a:cxn>
            <a:cxn ang="0">
              <a:pos x="connsiteX1841" y="connsiteY1841"/>
            </a:cxn>
            <a:cxn ang="0">
              <a:pos x="connsiteX1842" y="connsiteY1842"/>
            </a:cxn>
            <a:cxn ang="0">
              <a:pos x="connsiteX1843" y="connsiteY1843"/>
            </a:cxn>
            <a:cxn ang="0">
              <a:pos x="connsiteX1844" y="connsiteY1844"/>
            </a:cxn>
            <a:cxn ang="0">
              <a:pos x="connsiteX1845" y="connsiteY1845"/>
            </a:cxn>
            <a:cxn ang="0">
              <a:pos x="connsiteX1846" y="connsiteY1846"/>
            </a:cxn>
            <a:cxn ang="0">
              <a:pos x="connsiteX1847" y="connsiteY1847"/>
            </a:cxn>
            <a:cxn ang="0">
              <a:pos x="connsiteX1848" y="connsiteY1848"/>
            </a:cxn>
            <a:cxn ang="0">
              <a:pos x="connsiteX1849" y="connsiteY1849"/>
            </a:cxn>
            <a:cxn ang="0">
              <a:pos x="connsiteX1850" y="connsiteY1850"/>
            </a:cxn>
            <a:cxn ang="0">
              <a:pos x="connsiteX1851" y="connsiteY1851"/>
            </a:cxn>
            <a:cxn ang="0">
              <a:pos x="connsiteX1852" y="connsiteY1852"/>
            </a:cxn>
            <a:cxn ang="0">
              <a:pos x="connsiteX1853" y="connsiteY1853"/>
            </a:cxn>
            <a:cxn ang="0">
              <a:pos x="connsiteX1854" y="connsiteY1854"/>
            </a:cxn>
            <a:cxn ang="0">
              <a:pos x="connsiteX1855" y="connsiteY1855"/>
            </a:cxn>
            <a:cxn ang="0">
              <a:pos x="connsiteX1856" y="connsiteY1856"/>
            </a:cxn>
            <a:cxn ang="0">
              <a:pos x="connsiteX1857" y="connsiteY1857"/>
            </a:cxn>
            <a:cxn ang="0">
              <a:pos x="connsiteX1858" y="connsiteY1858"/>
            </a:cxn>
            <a:cxn ang="0">
              <a:pos x="connsiteX1859" y="connsiteY1859"/>
            </a:cxn>
            <a:cxn ang="0">
              <a:pos x="connsiteX1860" y="connsiteY1860"/>
            </a:cxn>
            <a:cxn ang="0">
              <a:pos x="connsiteX1861" y="connsiteY1861"/>
            </a:cxn>
            <a:cxn ang="0">
              <a:pos x="connsiteX1862" y="connsiteY1862"/>
            </a:cxn>
            <a:cxn ang="0">
              <a:pos x="connsiteX1863" y="connsiteY1863"/>
            </a:cxn>
            <a:cxn ang="0">
              <a:pos x="connsiteX1864" y="connsiteY1864"/>
            </a:cxn>
            <a:cxn ang="0">
              <a:pos x="connsiteX1865" y="connsiteY1865"/>
            </a:cxn>
            <a:cxn ang="0">
              <a:pos x="connsiteX1866" y="connsiteY1866"/>
            </a:cxn>
            <a:cxn ang="0">
              <a:pos x="connsiteX1867" y="connsiteY1867"/>
            </a:cxn>
            <a:cxn ang="0">
              <a:pos x="connsiteX1868" y="connsiteY1868"/>
            </a:cxn>
            <a:cxn ang="0">
              <a:pos x="connsiteX1869" y="connsiteY1869"/>
            </a:cxn>
            <a:cxn ang="0">
              <a:pos x="connsiteX1870" y="connsiteY1870"/>
            </a:cxn>
            <a:cxn ang="0">
              <a:pos x="connsiteX1871" y="connsiteY1871"/>
            </a:cxn>
            <a:cxn ang="0">
              <a:pos x="connsiteX1872" y="connsiteY1872"/>
            </a:cxn>
            <a:cxn ang="0">
              <a:pos x="connsiteX1873" y="connsiteY1873"/>
            </a:cxn>
            <a:cxn ang="0">
              <a:pos x="connsiteX1874" y="connsiteY1874"/>
            </a:cxn>
            <a:cxn ang="0">
              <a:pos x="connsiteX1875" y="connsiteY1875"/>
            </a:cxn>
            <a:cxn ang="0">
              <a:pos x="connsiteX1876" y="connsiteY1876"/>
            </a:cxn>
            <a:cxn ang="0">
              <a:pos x="connsiteX1877" y="connsiteY1877"/>
            </a:cxn>
            <a:cxn ang="0">
              <a:pos x="connsiteX1878" y="connsiteY1878"/>
            </a:cxn>
            <a:cxn ang="0">
              <a:pos x="connsiteX1879" y="connsiteY1879"/>
            </a:cxn>
            <a:cxn ang="0">
              <a:pos x="connsiteX1880" y="connsiteY1880"/>
            </a:cxn>
            <a:cxn ang="0">
              <a:pos x="connsiteX1881" y="connsiteY1881"/>
            </a:cxn>
            <a:cxn ang="0">
              <a:pos x="connsiteX1882" y="connsiteY1882"/>
            </a:cxn>
            <a:cxn ang="0">
              <a:pos x="connsiteX1883" y="connsiteY1883"/>
            </a:cxn>
            <a:cxn ang="0">
              <a:pos x="connsiteX1884" y="connsiteY1884"/>
            </a:cxn>
            <a:cxn ang="0">
              <a:pos x="connsiteX1885" y="connsiteY1885"/>
            </a:cxn>
            <a:cxn ang="0">
              <a:pos x="connsiteX1886" y="connsiteY1886"/>
            </a:cxn>
            <a:cxn ang="0">
              <a:pos x="connsiteX1887" y="connsiteY1887"/>
            </a:cxn>
            <a:cxn ang="0">
              <a:pos x="connsiteX1888" y="connsiteY1888"/>
            </a:cxn>
            <a:cxn ang="0">
              <a:pos x="connsiteX1889" y="connsiteY1889"/>
            </a:cxn>
            <a:cxn ang="0">
              <a:pos x="connsiteX1890" y="connsiteY1890"/>
            </a:cxn>
            <a:cxn ang="0">
              <a:pos x="connsiteX1891" y="connsiteY1891"/>
            </a:cxn>
            <a:cxn ang="0">
              <a:pos x="connsiteX1892" y="connsiteY1892"/>
            </a:cxn>
            <a:cxn ang="0">
              <a:pos x="connsiteX1893" y="connsiteY1893"/>
            </a:cxn>
            <a:cxn ang="0">
              <a:pos x="connsiteX1894" y="connsiteY1894"/>
            </a:cxn>
            <a:cxn ang="0">
              <a:pos x="connsiteX1895" y="connsiteY1895"/>
            </a:cxn>
            <a:cxn ang="0">
              <a:pos x="connsiteX1896" y="connsiteY1896"/>
            </a:cxn>
            <a:cxn ang="0">
              <a:pos x="connsiteX1897" y="connsiteY1897"/>
            </a:cxn>
            <a:cxn ang="0">
              <a:pos x="connsiteX1898" y="connsiteY1898"/>
            </a:cxn>
            <a:cxn ang="0">
              <a:pos x="connsiteX1899" y="connsiteY1899"/>
            </a:cxn>
            <a:cxn ang="0">
              <a:pos x="connsiteX1900" y="connsiteY1900"/>
            </a:cxn>
            <a:cxn ang="0">
              <a:pos x="connsiteX1901" y="connsiteY1901"/>
            </a:cxn>
            <a:cxn ang="0">
              <a:pos x="connsiteX1902" y="connsiteY1902"/>
            </a:cxn>
            <a:cxn ang="0">
              <a:pos x="connsiteX1903" y="connsiteY1903"/>
            </a:cxn>
            <a:cxn ang="0">
              <a:pos x="connsiteX1904" y="connsiteY1904"/>
            </a:cxn>
            <a:cxn ang="0">
              <a:pos x="connsiteX1905" y="connsiteY1905"/>
            </a:cxn>
            <a:cxn ang="0">
              <a:pos x="connsiteX1906" y="connsiteY1906"/>
            </a:cxn>
            <a:cxn ang="0">
              <a:pos x="connsiteX1907" y="connsiteY1907"/>
            </a:cxn>
            <a:cxn ang="0">
              <a:pos x="connsiteX1908" y="connsiteY1908"/>
            </a:cxn>
            <a:cxn ang="0">
              <a:pos x="connsiteX1909" y="connsiteY1909"/>
            </a:cxn>
            <a:cxn ang="0">
              <a:pos x="connsiteX1910" y="connsiteY1910"/>
            </a:cxn>
            <a:cxn ang="0">
              <a:pos x="connsiteX1911" y="connsiteY1911"/>
            </a:cxn>
            <a:cxn ang="0">
              <a:pos x="connsiteX1912" y="connsiteY1912"/>
            </a:cxn>
            <a:cxn ang="0">
              <a:pos x="connsiteX1913" y="connsiteY1913"/>
            </a:cxn>
            <a:cxn ang="0">
              <a:pos x="connsiteX1914" y="connsiteY1914"/>
            </a:cxn>
            <a:cxn ang="0">
              <a:pos x="connsiteX1915" y="connsiteY1915"/>
            </a:cxn>
            <a:cxn ang="0">
              <a:pos x="connsiteX1916" y="connsiteY1916"/>
            </a:cxn>
            <a:cxn ang="0">
              <a:pos x="connsiteX1917" y="connsiteY1917"/>
            </a:cxn>
            <a:cxn ang="0">
              <a:pos x="connsiteX1918" y="connsiteY1918"/>
            </a:cxn>
            <a:cxn ang="0">
              <a:pos x="connsiteX1919" y="connsiteY1919"/>
            </a:cxn>
            <a:cxn ang="0">
              <a:pos x="connsiteX1920" y="connsiteY1920"/>
            </a:cxn>
            <a:cxn ang="0">
              <a:pos x="connsiteX1921" y="connsiteY1921"/>
            </a:cxn>
            <a:cxn ang="0">
              <a:pos x="connsiteX1922" y="connsiteY1922"/>
            </a:cxn>
            <a:cxn ang="0">
              <a:pos x="connsiteX1923" y="connsiteY1923"/>
            </a:cxn>
            <a:cxn ang="0">
              <a:pos x="connsiteX1924" y="connsiteY1924"/>
            </a:cxn>
            <a:cxn ang="0">
              <a:pos x="connsiteX1925" y="connsiteY1925"/>
            </a:cxn>
            <a:cxn ang="0">
              <a:pos x="connsiteX1926" y="connsiteY1926"/>
            </a:cxn>
            <a:cxn ang="0">
              <a:pos x="connsiteX1927" y="connsiteY1927"/>
            </a:cxn>
            <a:cxn ang="0">
              <a:pos x="connsiteX1928" y="connsiteY1928"/>
            </a:cxn>
            <a:cxn ang="0">
              <a:pos x="connsiteX1929" y="connsiteY1929"/>
            </a:cxn>
            <a:cxn ang="0">
              <a:pos x="connsiteX1930" y="connsiteY1930"/>
            </a:cxn>
            <a:cxn ang="0">
              <a:pos x="connsiteX1931" y="connsiteY1931"/>
            </a:cxn>
            <a:cxn ang="0">
              <a:pos x="connsiteX1932" y="connsiteY1932"/>
            </a:cxn>
            <a:cxn ang="0">
              <a:pos x="connsiteX1933" y="connsiteY1933"/>
            </a:cxn>
            <a:cxn ang="0">
              <a:pos x="connsiteX1934" y="connsiteY1934"/>
            </a:cxn>
            <a:cxn ang="0">
              <a:pos x="connsiteX1935" y="connsiteY1935"/>
            </a:cxn>
            <a:cxn ang="0">
              <a:pos x="connsiteX1936" y="connsiteY1936"/>
            </a:cxn>
            <a:cxn ang="0">
              <a:pos x="connsiteX1937" y="connsiteY1937"/>
            </a:cxn>
            <a:cxn ang="0">
              <a:pos x="connsiteX1938" y="connsiteY1938"/>
            </a:cxn>
            <a:cxn ang="0">
              <a:pos x="connsiteX1939" y="connsiteY1939"/>
            </a:cxn>
            <a:cxn ang="0">
              <a:pos x="connsiteX1940" y="connsiteY1940"/>
            </a:cxn>
            <a:cxn ang="0">
              <a:pos x="connsiteX1941" y="connsiteY1941"/>
            </a:cxn>
            <a:cxn ang="0">
              <a:pos x="connsiteX1942" y="connsiteY1942"/>
            </a:cxn>
            <a:cxn ang="0">
              <a:pos x="connsiteX1943" y="connsiteY1943"/>
            </a:cxn>
            <a:cxn ang="0">
              <a:pos x="connsiteX1944" y="connsiteY1944"/>
            </a:cxn>
            <a:cxn ang="0">
              <a:pos x="connsiteX1945" y="connsiteY1945"/>
            </a:cxn>
            <a:cxn ang="0">
              <a:pos x="connsiteX1946" y="connsiteY1946"/>
            </a:cxn>
            <a:cxn ang="0">
              <a:pos x="connsiteX1947" y="connsiteY1947"/>
            </a:cxn>
            <a:cxn ang="0">
              <a:pos x="connsiteX1948" y="connsiteY1948"/>
            </a:cxn>
            <a:cxn ang="0">
              <a:pos x="connsiteX1949" y="connsiteY1949"/>
            </a:cxn>
            <a:cxn ang="0">
              <a:pos x="connsiteX1950" y="connsiteY1950"/>
            </a:cxn>
            <a:cxn ang="0">
              <a:pos x="connsiteX1951" y="connsiteY1951"/>
            </a:cxn>
            <a:cxn ang="0">
              <a:pos x="connsiteX1952" y="connsiteY1952"/>
            </a:cxn>
            <a:cxn ang="0">
              <a:pos x="connsiteX1953" y="connsiteY1953"/>
            </a:cxn>
            <a:cxn ang="0">
              <a:pos x="connsiteX1954" y="connsiteY1954"/>
            </a:cxn>
            <a:cxn ang="0">
              <a:pos x="connsiteX1955" y="connsiteY1955"/>
            </a:cxn>
            <a:cxn ang="0">
              <a:pos x="connsiteX1956" y="connsiteY1956"/>
            </a:cxn>
            <a:cxn ang="0">
              <a:pos x="connsiteX1957" y="connsiteY1957"/>
            </a:cxn>
            <a:cxn ang="0">
              <a:pos x="connsiteX1958" y="connsiteY1958"/>
            </a:cxn>
          </a:cxnLst>
          <a:rect l="l" t="t" r="r" b="b"/>
          <a:pathLst>
            <a:path w="2967861" h="2340761">
              <a:moveTo>
                <a:pt x="2965999" y="516271"/>
              </a:moveTo>
              <a:lnTo>
                <a:pt x="2956685" y="502612"/>
              </a:lnTo>
              <a:lnTo>
                <a:pt x="2945199" y="489883"/>
              </a:lnTo>
              <a:lnTo>
                <a:pt x="2934644" y="477155"/>
              </a:lnTo>
              <a:lnTo>
                <a:pt x="2930608" y="477155"/>
              </a:lnTo>
              <a:lnTo>
                <a:pt x="2929677" y="477155"/>
              </a:lnTo>
              <a:lnTo>
                <a:pt x="2927503" y="479328"/>
              </a:lnTo>
              <a:lnTo>
                <a:pt x="2925330" y="479328"/>
              </a:lnTo>
              <a:lnTo>
                <a:pt x="2923158" y="480260"/>
              </a:lnTo>
              <a:lnTo>
                <a:pt x="2905462" y="477155"/>
              </a:lnTo>
              <a:lnTo>
                <a:pt x="2896149" y="469705"/>
              </a:lnTo>
              <a:lnTo>
                <a:pt x="2889008" y="460081"/>
              </a:lnTo>
              <a:lnTo>
                <a:pt x="2881868" y="449526"/>
              </a:lnTo>
              <a:lnTo>
                <a:pt x="2871313" y="439902"/>
              </a:lnTo>
              <a:lnTo>
                <a:pt x="2866035" y="435555"/>
              </a:lnTo>
              <a:lnTo>
                <a:pt x="2859827" y="435555"/>
              </a:lnTo>
              <a:lnTo>
                <a:pt x="2854549" y="434624"/>
              </a:lnTo>
              <a:lnTo>
                <a:pt x="2849271" y="434624"/>
              </a:lnTo>
              <a:lnTo>
                <a:pt x="2843994" y="430278"/>
              </a:lnTo>
              <a:lnTo>
                <a:pt x="2810776" y="395508"/>
              </a:lnTo>
              <a:lnTo>
                <a:pt x="2751481" y="370051"/>
              </a:lnTo>
              <a:lnTo>
                <a:pt x="2747445" y="370983"/>
              </a:lnTo>
              <a:lnTo>
                <a:pt x="2744340" y="373156"/>
              </a:lnTo>
              <a:lnTo>
                <a:pt x="2740305" y="377502"/>
              </a:lnTo>
              <a:lnTo>
                <a:pt x="2735027" y="378433"/>
              </a:lnTo>
              <a:lnTo>
                <a:pt x="2729750" y="378433"/>
              </a:lnTo>
              <a:lnTo>
                <a:pt x="2723541" y="378433"/>
              </a:lnTo>
              <a:lnTo>
                <a:pt x="2708950" y="373156"/>
              </a:lnTo>
              <a:lnTo>
                <a:pt x="2696532" y="365705"/>
              </a:lnTo>
              <a:lnTo>
                <a:pt x="2678836" y="362601"/>
              </a:lnTo>
              <a:lnTo>
                <a:pt x="2678836" y="367878"/>
              </a:lnTo>
              <a:lnTo>
                <a:pt x="2678836" y="373156"/>
              </a:lnTo>
              <a:lnTo>
                <a:pt x="2676664" y="377502"/>
              </a:lnTo>
              <a:lnTo>
                <a:pt x="2676664" y="380607"/>
              </a:lnTo>
              <a:lnTo>
                <a:pt x="2678836" y="382780"/>
              </a:lnTo>
              <a:lnTo>
                <a:pt x="2681010" y="385884"/>
              </a:lnTo>
              <a:lnTo>
                <a:pt x="2684114" y="392093"/>
              </a:lnTo>
              <a:lnTo>
                <a:pt x="2681941" y="397371"/>
              </a:lnTo>
              <a:lnTo>
                <a:pt x="2681941" y="400475"/>
              </a:lnTo>
              <a:lnTo>
                <a:pt x="2681010" y="404821"/>
              </a:lnTo>
              <a:lnTo>
                <a:pt x="2678836" y="406994"/>
              </a:lnTo>
              <a:lnTo>
                <a:pt x="2678836" y="412272"/>
              </a:lnTo>
              <a:lnTo>
                <a:pt x="2671696" y="406994"/>
              </a:lnTo>
              <a:lnTo>
                <a:pt x="2666419" y="402648"/>
              </a:lnTo>
              <a:lnTo>
                <a:pt x="2660210" y="395198"/>
              </a:lnTo>
              <a:lnTo>
                <a:pt x="2654932" y="389920"/>
              </a:lnTo>
              <a:lnTo>
                <a:pt x="2651828" y="382469"/>
              </a:lnTo>
              <a:lnTo>
                <a:pt x="2616437" y="382469"/>
              </a:lnTo>
              <a:lnTo>
                <a:pt x="2581978" y="382469"/>
              </a:lnTo>
              <a:lnTo>
                <a:pt x="2547518" y="385574"/>
              </a:lnTo>
              <a:lnTo>
                <a:pt x="2544414" y="384642"/>
              </a:lnTo>
              <a:lnTo>
                <a:pt x="2542240" y="380296"/>
              </a:lnTo>
              <a:lnTo>
                <a:pt x="2538205" y="378123"/>
              </a:lnTo>
              <a:lnTo>
                <a:pt x="2535100" y="365395"/>
              </a:lnTo>
              <a:lnTo>
                <a:pt x="2532927" y="350493"/>
              </a:lnTo>
              <a:lnTo>
                <a:pt x="2527650" y="333419"/>
              </a:lnTo>
              <a:lnTo>
                <a:pt x="2515232" y="330314"/>
              </a:lnTo>
              <a:lnTo>
                <a:pt x="2498468" y="327210"/>
              </a:lnTo>
              <a:lnTo>
                <a:pt x="2481703" y="325037"/>
              </a:lnTo>
              <a:lnTo>
                <a:pt x="2464008" y="325037"/>
              </a:lnTo>
              <a:lnTo>
                <a:pt x="2451590" y="330314"/>
              </a:lnTo>
              <a:lnTo>
                <a:pt x="2437931" y="325037"/>
              </a:lnTo>
              <a:lnTo>
                <a:pt x="2427375" y="315413"/>
              </a:lnTo>
              <a:lnTo>
                <a:pt x="2420235" y="304858"/>
              </a:lnTo>
              <a:lnTo>
                <a:pt x="2414958" y="293371"/>
              </a:lnTo>
              <a:lnTo>
                <a:pt x="2401298" y="293371"/>
              </a:lnTo>
              <a:lnTo>
                <a:pt x="2388880" y="293371"/>
              </a:lnTo>
              <a:lnTo>
                <a:pt x="2378325" y="297718"/>
              </a:lnTo>
              <a:lnTo>
                <a:pt x="2373047" y="295544"/>
              </a:lnTo>
              <a:lnTo>
                <a:pt x="2369012" y="293371"/>
              </a:lnTo>
              <a:lnTo>
                <a:pt x="2365907" y="291198"/>
              </a:lnTo>
              <a:lnTo>
                <a:pt x="2365907" y="288094"/>
              </a:lnTo>
              <a:lnTo>
                <a:pt x="2363734" y="285921"/>
              </a:lnTo>
              <a:lnTo>
                <a:pt x="2363734" y="282816"/>
              </a:lnTo>
              <a:lnTo>
                <a:pt x="2361561" y="276607"/>
              </a:lnTo>
              <a:lnTo>
                <a:pt x="2358457" y="273503"/>
              </a:lnTo>
              <a:lnTo>
                <a:pt x="2351316" y="268225"/>
              </a:lnTo>
              <a:lnTo>
                <a:pt x="2334552" y="262016"/>
              </a:lnTo>
              <a:lnTo>
                <a:pt x="2315925" y="256739"/>
              </a:lnTo>
              <a:lnTo>
                <a:pt x="2296057" y="251461"/>
              </a:lnTo>
              <a:lnTo>
                <a:pt x="2276188" y="249288"/>
              </a:lnTo>
              <a:lnTo>
                <a:pt x="2258493" y="249288"/>
              </a:lnTo>
              <a:lnTo>
                <a:pt x="2247007" y="253634"/>
              </a:lnTo>
              <a:lnTo>
                <a:pt x="2234589" y="256739"/>
              </a:lnTo>
              <a:lnTo>
                <a:pt x="2237693" y="273813"/>
              </a:lnTo>
              <a:lnTo>
                <a:pt x="2241729" y="286541"/>
              </a:lnTo>
              <a:lnTo>
                <a:pt x="2243902" y="305479"/>
              </a:lnTo>
              <a:lnTo>
                <a:pt x="2236762" y="305479"/>
              </a:lnTo>
              <a:lnTo>
                <a:pt x="2232726" y="303306"/>
              </a:lnTo>
              <a:lnTo>
                <a:pt x="2227448" y="303306"/>
              </a:lnTo>
              <a:lnTo>
                <a:pt x="2225275" y="303306"/>
              </a:lnTo>
              <a:lnTo>
                <a:pt x="2222171" y="303306"/>
              </a:lnTo>
              <a:lnTo>
                <a:pt x="2218135" y="306410"/>
              </a:lnTo>
              <a:lnTo>
                <a:pt x="2215030" y="310756"/>
              </a:lnTo>
              <a:lnTo>
                <a:pt x="2207890" y="306410"/>
              </a:lnTo>
              <a:lnTo>
                <a:pt x="2201681" y="303306"/>
              </a:lnTo>
              <a:lnTo>
                <a:pt x="2198577" y="298028"/>
              </a:lnTo>
              <a:lnTo>
                <a:pt x="2193299" y="293682"/>
              </a:lnTo>
              <a:lnTo>
                <a:pt x="2188022" y="288404"/>
              </a:lnTo>
              <a:lnTo>
                <a:pt x="2174362" y="310756"/>
              </a:lnTo>
              <a:lnTo>
                <a:pt x="2165980" y="308583"/>
              </a:lnTo>
              <a:lnTo>
                <a:pt x="2158840" y="306410"/>
              </a:lnTo>
              <a:lnTo>
                <a:pt x="2152631" y="303306"/>
              </a:lnTo>
              <a:lnTo>
                <a:pt x="2149526" y="298028"/>
              </a:lnTo>
              <a:lnTo>
                <a:pt x="2147353" y="290577"/>
              </a:lnTo>
              <a:lnTo>
                <a:pt x="2147353" y="280953"/>
              </a:lnTo>
              <a:lnTo>
                <a:pt x="2140213" y="290577"/>
              </a:lnTo>
              <a:lnTo>
                <a:pt x="2137109" y="301132"/>
              </a:lnTo>
              <a:lnTo>
                <a:pt x="2133073" y="312619"/>
              </a:lnTo>
              <a:lnTo>
                <a:pt x="2127795" y="321001"/>
              </a:lnTo>
              <a:lnTo>
                <a:pt x="2125622" y="323174"/>
              </a:lnTo>
              <a:lnTo>
                <a:pt x="2123449" y="325347"/>
              </a:lnTo>
              <a:lnTo>
                <a:pt x="2112894" y="317896"/>
              </a:lnTo>
              <a:lnTo>
                <a:pt x="2100476" y="310446"/>
              </a:lnTo>
              <a:lnTo>
                <a:pt x="2091163" y="300822"/>
              </a:lnTo>
              <a:lnTo>
                <a:pt x="2088989" y="295544"/>
              </a:lnTo>
              <a:lnTo>
                <a:pt x="2088058" y="291198"/>
              </a:lnTo>
              <a:lnTo>
                <a:pt x="2088058" y="288094"/>
              </a:lnTo>
              <a:lnTo>
                <a:pt x="2085885" y="283747"/>
              </a:lnTo>
              <a:lnTo>
                <a:pt x="2083712" y="280643"/>
              </a:lnTo>
              <a:lnTo>
                <a:pt x="2090852" y="261706"/>
              </a:lnTo>
              <a:lnTo>
                <a:pt x="2103270" y="248978"/>
              </a:lnTo>
              <a:lnTo>
                <a:pt x="2093957" y="212034"/>
              </a:lnTo>
              <a:lnTo>
                <a:pt x="2090852" y="212034"/>
              </a:lnTo>
              <a:lnTo>
                <a:pt x="2090852" y="206757"/>
              </a:lnTo>
              <a:lnTo>
                <a:pt x="2070984" y="208930"/>
              </a:lnTo>
              <a:lnTo>
                <a:pt x="2058566" y="214208"/>
              </a:lnTo>
              <a:lnTo>
                <a:pt x="2047079" y="223831"/>
              </a:lnTo>
              <a:lnTo>
                <a:pt x="2036524" y="218554"/>
              </a:lnTo>
              <a:lnTo>
                <a:pt x="2025038" y="212345"/>
              </a:lnTo>
              <a:lnTo>
                <a:pt x="2014482" y="207067"/>
              </a:lnTo>
              <a:lnTo>
                <a:pt x="2012310" y="209240"/>
              </a:lnTo>
              <a:lnTo>
                <a:pt x="2012310" y="211414"/>
              </a:lnTo>
              <a:lnTo>
                <a:pt x="2010136" y="211414"/>
              </a:lnTo>
              <a:lnTo>
                <a:pt x="2007032" y="212345"/>
              </a:lnTo>
              <a:lnTo>
                <a:pt x="2007032" y="218554"/>
              </a:lnTo>
              <a:lnTo>
                <a:pt x="2007032" y="223831"/>
              </a:lnTo>
              <a:lnTo>
                <a:pt x="2007032" y="226936"/>
              </a:lnTo>
              <a:lnTo>
                <a:pt x="2007032" y="229109"/>
              </a:lnTo>
              <a:lnTo>
                <a:pt x="2007032" y="232213"/>
              </a:lnTo>
              <a:lnTo>
                <a:pt x="2002996" y="243700"/>
              </a:lnTo>
              <a:lnTo>
                <a:pt x="1950841" y="239354"/>
              </a:lnTo>
              <a:lnTo>
                <a:pt x="1948668" y="234076"/>
              </a:lnTo>
              <a:lnTo>
                <a:pt x="1948668" y="228799"/>
              </a:lnTo>
              <a:lnTo>
                <a:pt x="1946495" y="223521"/>
              </a:lnTo>
              <a:lnTo>
                <a:pt x="1946495" y="218243"/>
              </a:lnTo>
              <a:lnTo>
                <a:pt x="1946495" y="216070"/>
              </a:lnTo>
              <a:lnTo>
                <a:pt x="1934077" y="206446"/>
              </a:lnTo>
              <a:lnTo>
                <a:pt x="1921659" y="204273"/>
              </a:lnTo>
              <a:lnTo>
                <a:pt x="1904895" y="204273"/>
              </a:lnTo>
              <a:lnTo>
                <a:pt x="1887200" y="206446"/>
              </a:lnTo>
              <a:lnTo>
                <a:pt x="1887200" y="219175"/>
              </a:lnTo>
              <a:lnTo>
                <a:pt x="1877886" y="219175"/>
              </a:lnTo>
              <a:lnTo>
                <a:pt x="1877886" y="218243"/>
              </a:lnTo>
              <a:lnTo>
                <a:pt x="1875713" y="218243"/>
              </a:lnTo>
              <a:lnTo>
                <a:pt x="1873540" y="216070"/>
              </a:lnTo>
              <a:lnTo>
                <a:pt x="1875713" y="206446"/>
              </a:lnTo>
              <a:lnTo>
                <a:pt x="1877886" y="198996"/>
              </a:lnTo>
              <a:lnTo>
                <a:pt x="1880060" y="193718"/>
              </a:lnTo>
              <a:lnTo>
                <a:pt x="1883164" y="188441"/>
              </a:lnTo>
              <a:lnTo>
                <a:pt x="1883164" y="182232"/>
              </a:lnTo>
              <a:lnTo>
                <a:pt x="1873851" y="186578"/>
              </a:lnTo>
              <a:lnTo>
                <a:pt x="1866710" y="191856"/>
              </a:lnTo>
              <a:lnTo>
                <a:pt x="1859570" y="197133"/>
              </a:lnTo>
              <a:lnTo>
                <a:pt x="1854293" y="203342"/>
              </a:lnTo>
              <a:lnTo>
                <a:pt x="1851188" y="201169"/>
              </a:lnTo>
              <a:lnTo>
                <a:pt x="1849015" y="201169"/>
              </a:lnTo>
              <a:lnTo>
                <a:pt x="1849015" y="198996"/>
              </a:lnTo>
              <a:lnTo>
                <a:pt x="1849015" y="196823"/>
              </a:lnTo>
              <a:lnTo>
                <a:pt x="1849015" y="195891"/>
              </a:lnTo>
              <a:lnTo>
                <a:pt x="1851188" y="191545"/>
              </a:lnTo>
              <a:lnTo>
                <a:pt x="1851188" y="188441"/>
              </a:lnTo>
              <a:lnTo>
                <a:pt x="1834424" y="186267"/>
              </a:lnTo>
              <a:lnTo>
                <a:pt x="1819833" y="188441"/>
              </a:lnTo>
              <a:lnTo>
                <a:pt x="1807415" y="195891"/>
              </a:lnTo>
              <a:lnTo>
                <a:pt x="1803379" y="195891"/>
              </a:lnTo>
              <a:lnTo>
                <a:pt x="1815797" y="180990"/>
              </a:lnTo>
              <a:lnTo>
                <a:pt x="1832561" y="169503"/>
              </a:lnTo>
              <a:lnTo>
                <a:pt x="1849325" y="159880"/>
              </a:lnTo>
              <a:lnTo>
                <a:pt x="1863916" y="151498"/>
              </a:lnTo>
              <a:lnTo>
                <a:pt x="1869194" y="141874"/>
              </a:lnTo>
              <a:lnTo>
                <a:pt x="1873230" y="132250"/>
              </a:lnTo>
              <a:lnTo>
                <a:pt x="1878507" y="123868"/>
              </a:lnTo>
              <a:lnTo>
                <a:pt x="1890925" y="114244"/>
              </a:lnTo>
              <a:lnTo>
                <a:pt x="1890925" y="90029"/>
              </a:lnTo>
              <a:lnTo>
                <a:pt x="1881612" y="77301"/>
              </a:lnTo>
              <a:lnTo>
                <a:pt x="1873230" y="65815"/>
              </a:lnTo>
              <a:lnTo>
                <a:pt x="1861743" y="57432"/>
              </a:lnTo>
              <a:lnTo>
                <a:pt x="1847152" y="49982"/>
              </a:lnTo>
              <a:lnTo>
                <a:pt x="1847152" y="47809"/>
              </a:lnTo>
              <a:lnTo>
                <a:pt x="1847152" y="45636"/>
              </a:lnTo>
              <a:lnTo>
                <a:pt x="1844979" y="43462"/>
              </a:lnTo>
              <a:lnTo>
                <a:pt x="1844048" y="45636"/>
              </a:lnTo>
              <a:lnTo>
                <a:pt x="1827284" y="50913"/>
              </a:lnTo>
              <a:lnTo>
                <a:pt x="1812693" y="53086"/>
              </a:lnTo>
              <a:lnTo>
                <a:pt x="1800275" y="55259"/>
              </a:lnTo>
              <a:lnTo>
                <a:pt x="1787857" y="60537"/>
              </a:lnTo>
              <a:lnTo>
                <a:pt x="1780717" y="50913"/>
              </a:lnTo>
              <a:lnTo>
                <a:pt x="1773577" y="43462"/>
              </a:lnTo>
              <a:lnTo>
                <a:pt x="1766436" y="40358"/>
              </a:lnTo>
              <a:lnTo>
                <a:pt x="1751845" y="36012"/>
              </a:lnTo>
              <a:lnTo>
                <a:pt x="1752777" y="30734"/>
              </a:lnTo>
              <a:lnTo>
                <a:pt x="1754950" y="28561"/>
              </a:lnTo>
              <a:lnTo>
                <a:pt x="1757123" y="25457"/>
              </a:lnTo>
              <a:lnTo>
                <a:pt x="1760227" y="23283"/>
              </a:lnTo>
              <a:lnTo>
                <a:pt x="1762401" y="22352"/>
              </a:lnTo>
              <a:lnTo>
                <a:pt x="1767678" y="20179"/>
              </a:lnTo>
              <a:lnTo>
                <a:pt x="1766747" y="14901"/>
              </a:lnTo>
              <a:lnTo>
                <a:pt x="1762711" y="10555"/>
              </a:lnTo>
              <a:lnTo>
                <a:pt x="1760538" y="7451"/>
              </a:lnTo>
              <a:lnTo>
                <a:pt x="1759607" y="5278"/>
              </a:lnTo>
              <a:lnTo>
                <a:pt x="1755571" y="0"/>
              </a:lnTo>
              <a:lnTo>
                <a:pt x="1735702" y="0"/>
              </a:lnTo>
              <a:lnTo>
                <a:pt x="1731666" y="18006"/>
              </a:lnTo>
              <a:lnTo>
                <a:pt x="1721111" y="28561"/>
              </a:lnTo>
              <a:lnTo>
                <a:pt x="1708693" y="38185"/>
              </a:lnTo>
              <a:lnTo>
                <a:pt x="1695034" y="45636"/>
              </a:lnTo>
              <a:lnTo>
                <a:pt x="1679511" y="53086"/>
              </a:lnTo>
              <a:lnTo>
                <a:pt x="1679511" y="73265"/>
              </a:lnTo>
              <a:lnTo>
                <a:pt x="1674234" y="73265"/>
              </a:lnTo>
              <a:lnTo>
                <a:pt x="1668025" y="72334"/>
              </a:lnTo>
              <a:lnTo>
                <a:pt x="1664921" y="72334"/>
              </a:lnTo>
              <a:lnTo>
                <a:pt x="1659643" y="70161"/>
              </a:lnTo>
              <a:lnTo>
                <a:pt x="1653434" y="75438"/>
              </a:lnTo>
              <a:lnTo>
                <a:pt x="1646294" y="82889"/>
              </a:lnTo>
              <a:lnTo>
                <a:pt x="1639153" y="88167"/>
              </a:lnTo>
              <a:lnTo>
                <a:pt x="1632013" y="94376"/>
              </a:lnTo>
              <a:lnTo>
                <a:pt x="1626736" y="94376"/>
              </a:lnTo>
              <a:lnTo>
                <a:pt x="1616181" y="94376"/>
              </a:lnTo>
              <a:lnTo>
                <a:pt x="1601590" y="94376"/>
              </a:lnTo>
              <a:lnTo>
                <a:pt x="1586999" y="94376"/>
              </a:lnTo>
              <a:lnTo>
                <a:pt x="1575512" y="94376"/>
              </a:lnTo>
              <a:lnTo>
                <a:pt x="1572408" y="99653"/>
              </a:lnTo>
              <a:lnTo>
                <a:pt x="1570235" y="104931"/>
              </a:lnTo>
              <a:lnTo>
                <a:pt x="1567130" y="110208"/>
              </a:lnTo>
              <a:lnTo>
                <a:pt x="1564957" y="117659"/>
              </a:lnTo>
              <a:lnTo>
                <a:pt x="1543226" y="117659"/>
              </a:lnTo>
              <a:lnTo>
                <a:pt x="1526462" y="123868"/>
              </a:lnTo>
              <a:lnTo>
                <a:pt x="1511871" y="130077"/>
              </a:lnTo>
              <a:lnTo>
                <a:pt x="1497280" y="141563"/>
              </a:lnTo>
              <a:lnTo>
                <a:pt x="1484862" y="152118"/>
              </a:lnTo>
              <a:lnTo>
                <a:pt x="1468098" y="161742"/>
              </a:lnTo>
              <a:lnTo>
                <a:pt x="1462821" y="180679"/>
              </a:lnTo>
              <a:lnTo>
                <a:pt x="1459716" y="198685"/>
              </a:lnTo>
              <a:lnTo>
                <a:pt x="1455680" y="215760"/>
              </a:lnTo>
              <a:lnTo>
                <a:pt x="1452576" y="215760"/>
              </a:lnTo>
              <a:lnTo>
                <a:pt x="1445436" y="198685"/>
              </a:lnTo>
              <a:lnTo>
                <a:pt x="1419358" y="203963"/>
              </a:lnTo>
              <a:lnTo>
                <a:pt x="1395454" y="211414"/>
              </a:lnTo>
              <a:lnTo>
                <a:pt x="1399490" y="233766"/>
              </a:lnTo>
              <a:lnTo>
                <a:pt x="1404767" y="253945"/>
              </a:lnTo>
              <a:lnTo>
                <a:pt x="1410045" y="275055"/>
              </a:lnTo>
              <a:lnTo>
                <a:pt x="1419358" y="290888"/>
              </a:lnTo>
              <a:lnTo>
                <a:pt x="1431776" y="304547"/>
              </a:lnTo>
              <a:lnTo>
                <a:pt x="1431776" y="312929"/>
              </a:lnTo>
              <a:lnTo>
                <a:pt x="1416254" y="302374"/>
              </a:lnTo>
              <a:lnTo>
                <a:pt x="1399490" y="287473"/>
              </a:lnTo>
              <a:lnTo>
                <a:pt x="1388934" y="272571"/>
              </a:lnTo>
              <a:lnTo>
                <a:pt x="1368135" y="272571"/>
              </a:lnTo>
              <a:lnTo>
                <a:pt x="1352612" y="275676"/>
              </a:lnTo>
              <a:lnTo>
                <a:pt x="1338953" y="283127"/>
              </a:lnTo>
              <a:lnTo>
                <a:pt x="1331812" y="274745"/>
              </a:lnTo>
              <a:lnTo>
                <a:pt x="1328708" y="263258"/>
              </a:lnTo>
              <a:lnTo>
                <a:pt x="1324672" y="252703"/>
              </a:lnTo>
              <a:lnTo>
                <a:pt x="1321568" y="250530"/>
              </a:lnTo>
              <a:lnTo>
                <a:pt x="1321568" y="249909"/>
              </a:lnTo>
              <a:lnTo>
                <a:pt x="1319394" y="249909"/>
              </a:lnTo>
              <a:lnTo>
                <a:pt x="1316290" y="249909"/>
              </a:lnTo>
              <a:lnTo>
                <a:pt x="1312254" y="249909"/>
              </a:lnTo>
              <a:lnTo>
                <a:pt x="1312254" y="284679"/>
              </a:lnTo>
              <a:lnTo>
                <a:pt x="1289281" y="305789"/>
              </a:lnTo>
              <a:lnTo>
                <a:pt x="1294559" y="320691"/>
              </a:lnTo>
              <a:lnTo>
                <a:pt x="1299837" y="331246"/>
              </a:lnTo>
              <a:lnTo>
                <a:pt x="1305114" y="343974"/>
              </a:lnTo>
              <a:lnTo>
                <a:pt x="1309150" y="362911"/>
              </a:lnTo>
              <a:lnTo>
                <a:pt x="1329018" y="370362"/>
              </a:lnTo>
              <a:lnTo>
                <a:pt x="1350750" y="378744"/>
              </a:lnTo>
              <a:lnTo>
                <a:pt x="1368445" y="386195"/>
              </a:lnTo>
              <a:lnTo>
                <a:pt x="1368445" y="392403"/>
              </a:lnTo>
              <a:lnTo>
                <a:pt x="1350750" y="386195"/>
              </a:lnTo>
              <a:lnTo>
                <a:pt x="1332123" y="386195"/>
              </a:lnTo>
              <a:lnTo>
                <a:pt x="1312254" y="386195"/>
              </a:lnTo>
              <a:lnTo>
                <a:pt x="1314427" y="401096"/>
              </a:lnTo>
              <a:lnTo>
                <a:pt x="1316601" y="418170"/>
              </a:lnTo>
              <a:lnTo>
                <a:pt x="1319705" y="435245"/>
              </a:lnTo>
              <a:lnTo>
                <a:pt x="1316601" y="453251"/>
              </a:lnTo>
              <a:lnTo>
                <a:pt x="1310392" y="464737"/>
              </a:lnTo>
              <a:lnTo>
                <a:pt x="1303251" y="479639"/>
              </a:lnTo>
              <a:lnTo>
                <a:pt x="1296111" y="492367"/>
              </a:lnTo>
              <a:lnTo>
                <a:pt x="1293006" y="494540"/>
              </a:lnTo>
              <a:lnTo>
                <a:pt x="1290833" y="495472"/>
              </a:lnTo>
              <a:lnTo>
                <a:pt x="1289902" y="497645"/>
              </a:lnTo>
              <a:lnTo>
                <a:pt x="1269102" y="497645"/>
              </a:lnTo>
              <a:lnTo>
                <a:pt x="1269102" y="492057"/>
              </a:lnTo>
              <a:lnTo>
                <a:pt x="1276243" y="489883"/>
              </a:lnTo>
              <a:lnTo>
                <a:pt x="1282452" y="486779"/>
              </a:lnTo>
              <a:lnTo>
                <a:pt x="1287729" y="484606"/>
              </a:lnTo>
              <a:lnTo>
                <a:pt x="1290833" y="480260"/>
              </a:lnTo>
              <a:lnTo>
                <a:pt x="1296111" y="477155"/>
              </a:lnTo>
              <a:lnTo>
                <a:pt x="1296111" y="460081"/>
              </a:lnTo>
              <a:lnTo>
                <a:pt x="1300147" y="447352"/>
              </a:lnTo>
              <a:lnTo>
                <a:pt x="1305424" y="435866"/>
              </a:lnTo>
              <a:lnTo>
                <a:pt x="1302320" y="429657"/>
              </a:lnTo>
              <a:lnTo>
                <a:pt x="1300147" y="423448"/>
              </a:lnTo>
              <a:lnTo>
                <a:pt x="1296111" y="420344"/>
              </a:lnTo>
              <a:lnTo>
                <a:pt x="1293006" y="415997"/>
              </a:lnTo>
              <a:lnTo>
                <a:pt x="1290833" y="412893"/>
              </a:lnTo>
              <a:lnTo>
                <a:pt x="1289902" y="407615"/>
              </a:lnTo>
              <a:lnTo>
                <a:pt x="1289902" y="400165"/>
              </a:lnTo>
              <a:lnTo>
                <a:pt x="1293006" y="390541"/>
              </a:lnTo>
              <a:lnTo>
                <a:pt x="1296111" y="379054"/>
              </a:lnTo>
              <a:lnTo>
                <a:pt x="1296111" y="366326"/>
              </a:lnTo>
              <a:lnTo>
                <a:pt x="1293006" y="355771"/>
              </a:lnTo>
              <a:lnTo>
                <a:pt x="1289902" y="340870"/>
              </a:lnTo>
              <a:lnTo>
                <a:pt x="1283693" y="328141"/>
              </a:lnTo>
              <a:lnTo>
                <a:pt x="1280589" y="318517"/>
              </a:lnTo>
              <a:lnTo>
                <a:pt x="1282762" y="311067"/>
              </a:lnTo>
              <a:lnTo>
                <a:pt x="1283693" y="299580"/>
              </a:lnTo>
              <a:lnTo>
                <a:pt x="1287729" y="286852"/>
              </a:lnTo>
              <a:lnTo>
                <a:pt x="1290833" y="271951"/>
              </a:lnTo>
              <a:lnTo>
                <a:pt x="1293006" y="257049"/>
              </a:lnTo>
              <a:lnTo>
                <a:pt x="1285866" y="249598"/>
              </a:lnTo>
              <a:lnTo>
                <a:pt x="1280589" y="239975"/>
              </a:lnTo>
              <a:lnTo>
                <a:pt x="1260720" y="239043"/>
              </a:lnTo>
              <a:lnTo>
                <a:pt x="1243956" y="239975"/>
              </a:lnTo>
              <a:lnTo>
                <a:pt x="1234643" y="246184"/>
              </a:lnTo>
              <a:lnTo>
                <a:pt x="1227502" y="254566"/>
              </a:lnTo>
              <a:lnTo>
                <a:pt x="1222225" y="266052"/>
              </a:lnTo>
              <a:lnTo>
                <a:pt x="1218189" y="276607"/>
              </a:lnTo>
              <a:lnTo>
                <a:pt x="1215085" y="290267"/>
              </a:lnTo>
              <a:lnTo>
                <a:pt x="1211049" y="300822"/>
              </a:lnTo>
              <a:lnTo>
                <a:pt x="1203909" y="310446"/>
              </a:lnTo>
              <a:lnTo>
                <a:pt x="1193353" y="317896"/>
              </a:lnTo>
              <a:lnTo>
                <a:pt x="1196458" y="338075"/>
              </a:lnTo>
              <a:lnTo>
                <a:pt x="1198631" y="352977"/>
              </a:lnTo>
              <a:lnTo>
                <a:pt x="1202667" y="370051"/>
              </a:lnTo>
              <a:lnTo>
                <a:pt x="1200494" y="392403"/>
              </a:lnTo>
              <a:lnTo>
                <a:pt x="1217258" y="392403"/>
              </a:lnTo>
              <a:lnTo>
                <a:pt x="1218189" y="399854"/>
              </a:lnTo>
              <a:lnTo>
                <a:pt x="1222225" y="405132"/>
              </a:lnTo>
              <a:lnTo>
                <a:pt x="1224398" y="410409"/>
              </a:lnTo>
              <a:lnTo>
                <a:pt x="1227502" y="414756"/>
              </a:lnTo>
              <a:lnTo>
                <a:pt x="1232780" y="420033"/>
              </a:lnTo>
              <a:lnTo>
                <a:pt x="1231849" y="423138"/>
              </a:lnTo>
              <a:lnTo>
                <a:pt x="1231849" y="425311"/>
              </a:lnTo>
              <a:lnTo>
                <a:pt x="1229676" y="427484"/>
              </a:lnTo>
              <a:lnTo>
                <a:pt x="1220362" y="423138"/>
              </a:lnTo>
              <a:lnTo>
                <a:pt x="1205771" y="415687"/>
              </a:lnTo>
              <a:lnTo>
                <a:pt x="1190249" y="402959"/>
              </a:lnTo>
              <a:lnTo>
                <a:pt x="1171622" y="390230"/>
              </a:lnTo>
              <a:lnTo>
                <a:pt x="1159204" y="377502"/>
              </a:lnTo>
              <a:lnTo>
                <a:pt x="1149891" y="366016"/>
              </a:lnTo>
              <a:lnTo>
                <a:pt x="1142751" y="366016"/>
              </a:lnTo>
              <a:lnTo>
                <a:pt x="1135611" y="366016"/>
              </a:lnTo>
              <a:lnTo>
                <a:pt x="1130333" y="363842"/>
              </a:lnTo>
              <a:lnTo>
                <a:pt x="1126297" y="362911"/>
              </a:lnTo>
              <a:lnTo>
                <a:pt x="1119157" y="366016"/>
              </a:lnTo>
              <a:lnTo>
                <a:pt x="1116052" y="368189"/>
              </a:lnTo>
              <a:lnTo>
                <a:pt x="1112017" y="371293"/>
              </a:lnTo>
              <a:lnTo>
                <a:pt x="1106739" y="375639"/>
              </a:lnTo>
              <a:lnTo>
                <a:pt x="1106739" y="383090"/>
              </a:lnTo>
              <a:lnTo>
                <a:pt x="1106739" y="388368"/>
              </a:lnTo>
              <a:lnTo>
                <a:pt x="1108912" y="392714"/>
              </a:lnTo>
              <a:lnTo>
                <a:pt x="1111085" y="395818"/>
              </a:lnTo>
              <a:lnTo>
                <a:pt x="1114190" y="400165"/>
              </a:lnTo>
              <a:lnTo>
                <a:pt x="1114190" y="405442"/>
              </a:lnTo>
              <a:lnTo>
                <a:pt x="1112017" y="410720"/>
              </a:lnTo>
              <a:lnTo>
                <a:pt x="1112017" y="415066"/>
              </a:lnTo>
              <a:lnTo>
                <a:pt x="1111085" y="415997"/>
              </a:lnTo>
              <a:lnTo>
                <a:pt x="1108912" y="420344"/>
              </a:lnTo>
              <a:lnTo>
                <a:pt x="1106739" y="423448"/>
              </a:lnTo>
              <a:lnTo>
                <a:pt x="1099599" y="422517"/>
              </a:lnTo>
              <a:lnTo>
                <a:pt x="1096495" y="422517"/>
              </a:lnTo>
              <a:lnTo>
                <a:pt x="1094321" y="420344"/>
              </a:lnTo>
              <a:lnTo>
                <a:pt x="1092148" y="418170"/>
              </a:lnTo>
              <a:lnTo>
                <a:pt x="1089044" y="415066"/>
              </a:lnTo>
              <a:lnTo>
                <a:pt x="1086871" y="412893"/>
              </a:lnTo>
              <a:lnTo>
                <a:pt x="1083766" y="412893"/>
              </a:lnTo>
              <a:lnTo>
                <a:pt x="1072280" y="415997"/>
              </a:lnTo>
              <a:lnTo>
                <a:pt x="1061724" y="420344"/>
              </a:lnTo>
              <a:lnTo>
                <a:pt x="1048065" y="425621"/>
              </a:lnTo>
              <a:lnTo>
                <a:pt x="1035647" y="430899"/>
              </a:lnTo>
              <a:lnTo>
                <a:pt x="1030369" y="436176"/>
              </a:lnTo>
              <a:lnTo>
                <a:pt x="1021056" y="436176"/>
              </a:lnTo>
              <a:lnTo>
                <a:pt x="1028196" y="425621"/>
              </a:lnTo>
              <a:lnTo>
                <a:pt x="1035336" y="420344"/>
              </a:lnTo>
              <a:lnTo>
                <a:pt x="1044650" y="415066"/>
              </a:lnTo>
              <a:lnTo>
                <a:pt x="1053963" y="407615"/>
              </a:lnTo>
              <a:lnTo>
                <a:pt x="1040304" y="403269"/>
              </a:lnTo>
              <a:lnTo>
                <a:pt x="1025713" y="400165"/>
              </a:lnTo>
              <a:lnTo>
                <a:pt x="1010190" y="400165"/>
              </a:lnTo>
              <a:lnTo>
                <a:pt x="1008017" y="407615"/>
              </a:lnTo>
              <a:lnTo>
                <a:pt x="1008017" y="412893"/>
              </a:lnTo>
              <a:lnTo>
                <a:pt x="1005844" y="415997"/>
              </a:lnTo>
              <a:lnTo>
                <a:pt x="1003671" y="420344"/>
              </a:lnTo>
              <a:lnTo>
                <a:pt x="1000567" y="423448"/>
              </a:lnTo>
              <a:lnTo>
                <a:pt x="1000567" y="427794"/>
              </a:lnTo>
              <a:lnTo>
                <a:pt x="996531" y="425621"/>
              </a:lnTo>
              <a:lnTo>
                <a:pt x="995600" y="422517"/>
              </a:lnTo>
              <a:lnTo>
                <a:pt x="993426" y="420344"/>
              </a:lnTo>
              <a:lnTo>
                <a:pt x="991253" y="415997"/>
              </a:lnTo>
              <a:lnTo>
                <a:pt x="990322" y="412893"/>
              </a:lnTo>
              <a:lnTo>
                <a:pt x="986286" y="410720"/>
              </a:lnTo>
              <a:lnTo>
                <a:pt x="983182" y="408547"/>
              </a:lnTo>
              <a:lnTo>
                <a:pt x="981009" y="410720"/>
              </a:lnTo>
              <a:lnTo>
                <a:pt x="975731" y="410720"/>
              </a:lnTo>
              <a:lnTo>
                <a:pt x="969522" y="412893"/>
              </a:lnTo>
              <a:lnTo>
                <a:pt x="957104" y="429967"/>
              </a:lnTo>
              <a:lnTo>
                <a:pt x="942513" y="443627"/>
              </a:lnTo>
              <a:lnTo>
                <a:pt x="930095" y="460702"/>
              </a:lnTo>
              <a:lnTo>
                <a:pt x="932269" y="465979"/>
              </a:lnTo>
              <a:lnTo>
                <a:pt x="932269" y="470325"/>
              </a:lnTo>
              <a:lnTo>
                <a:pt x="932269" y="475603"/>
              </a:lnTo>
              <a:lnTo>
                <a:pt x="932269" y="479949"/>
              </a:lnTo>
              <a:lnTo>
                <a:pt x="930095" y="485227"/>
              </a:lnTo>
              <a:lnTo>
                <a:pt x="926060" y="487400"/>
              </a:lnTo>
              <a:lnTo>
                <a:pt x="925128" y="487400"/>
              </a:lnTo>
              <a:lnTo>
                <a:pt x="922955" y="488331"/>
              </a:lnTo>
              <a:lnTo>
                <a:pt x="920782" y="488331"/>
              </a:lnTo>
              <a:lnTo>
                <a:pt x="915504" y="488331"/>
              </a:lnTo>
              <a:lnTo>
                <a:pt x="911469" y="487400"/>
              </a:lnTo>
              <a:lnTo>
                <a:pt x="908364" y="485227"/>
              </a:lnTo>
              <a:lnTo>
                <a:pt x="906191" y="483054"/>
              </a:lnTo>
              <a:lnTo>
                <a:pt x="900914" y="480881"/>
              </a:lnTo>
              <a:lnTo>
                <a:pt x="900914" y="460702"/>
              </a:lnTo>
              <a:lnTo>
                <a:pt x="908054" y="460702"/>
              </a:lnTo>
              <a:lnTo>
                <a:pt x="911158" y="458528"/>
              </a:lnTo>
              <a:lnTo>
                <a:pt x="913331" y="458528"/>
              </a:lnTo>
              <a:lnTo>
                <a:pt x="917367" y="457597"/>
              </a:lnTo>
              <a:lnTo>
                <a:pt x="917367" y="447973"/>
              </a:lnTo>
              <a:lnTo>
                <a:pt x="911158" y="438349"/>
              </a:lnTo>
              <a:lnTo>
                <a:pt x="904018" y="427794"/>
              </a:lnTo>
              <a:lnTo>
                <a:pt x="896878" y="420344"/>
              </a:lnTo>
              <a:lnTo>
                <a:pt x="866765" y="420344"/>
              </a:lnTo>
              <a:lnTo>
                <a:pt x="873905" y="464737"/>
              </a:lnTo>
              <a:lnTo>
                <a:pt x="877009" y="504785"/>
              </a:lnTo>
              <a:lnTo>
                <a:pt x="869869" y="502612"/>
              </a:lnTo>
              <a:lnTo>
                <a:pt x="862729" y="501680"/>
              </a:lnTo>
              <a:lnTo>
                <a:pt x="855588" y="499507"/>
              </a:lnTo>
              <a:lnTo>
                <a:pt x="850311" y="497334"/>
              </a:lnTo>
              <a:lnTo>
                <a:pt x="840997" y="510062"/>
              </a:lnTo>
              <a:lnTo>
                <a:pt x="830442" y="521549"/>
              </a:lnTo>
              <a:lnTo>
                <a:pt x="813678" y="529000"/>
              </a:lnTo>
              <a:lnTo>
                <a:pt x="815851" y="534277"/>
              </a:lnTo>
              <a:lnTo>
                <a:pt x="815851" y="537382"/>
              </a:lnTo>
              <a:lnTo>
                <a:pt x="815851" y="539555"/>
              </a:lnTo>
              <a:lnTo>
                <a:pt x="818025" y="541728"/>
              </a:lnTo>
              <a:lnTo>
                <a:pt x="818956" y="543901"/>
              </a:lnTo>
              <a:lnTo>
                <a:pt x="821129" y="544832"/>
              </a:lnTo>
              <a:lnTo>
                <a:pt x="821129" y="551041"/>
              </a:lnTo>
              <a:lnTo>
                <a:pt x="818956" y="556319"/>
              </a:lnTo>
              <a:lnTo>
                <a:pt x="818025" y="558492"/>
              </a:lnTo>
              <a:lnTo>
                <a:pt x="815851" y="561596"/>
              </a:lnTo>
              <a:lnTo>
                <a:pt x="813678" y="565943"/>
              </a:lnTo>
              <a:lnTo>
                <a:pt x="799087" y="559734"/>
              </a:lnTo>
              <a:lnTo>
                <a:pt x="786669" y="552283"/>
              </a:lnTo>
              <a:lnTo>
                <a:pt x="774252" y="544832"/>
              </a:lnTo>
              <a:lnTo>
                <a:pt x="774252" y="549179"/>
              </a:lnTo>
              <a:lnTo>
                <a:pt x="767732" y="549179"/>
              </a:lnTo>
              <a:lnTo>
                <a:pt x="767732" y="559734"/>
              </a:lnTo>
              <a:lnTo>
                <a:pt x="769906" y="569358"/>
              </a:lnTo>
              <a:lnTo>
                <a:pt x="772079" y="582086"/>
              </a:lnTo>
              <a:lnTo>
                <a:pt x="764938" y="581155"/>
              </a:lnTo>
              <a:lnTo>
                <a:pt x="760903" y="576808"/>
              </a:lnTo>
              <a:lnTo>
                <a:pt x="755625" y="574635"/>
              </a:lnTo>
              <a:lnTo>
                <a:pt x="752520" y="569358"/>
              </a:lnTo>
              <a:lnTo>
                <a:pt x="748485" y="559734"/>
              </a:lnTo>
              <a:lnTo>
                <a:pt x="745380" y="544832"/>
              </a:lnTo>
              <a:lnTo>
                <a:pt x="743207" y="526827"/>
              </a:lnTo>
              <a:lnTo>
                <a:pt x="741034" y="509752"/>
              </a:lnTo>
              <a:lnTo>
                <a:pt x="738861" y="497024"/>
              </a:lnTo>
              <a:lnTo>
                <a:pt x="753452" y="502301"/>
              </a:lnTo>
              <a:lnTo>
                <a:pt x="768043" y="509752"/>
              </a:lnTo>
              <a:lnTo>
                <a:pt x="784807" y="517203"/>
              </a:lnTo>
              <a:lnTo>
                <a:pt x="802502" y="517203"/>
              </a:lnTo>
              <a:lnTo>
                <a:pt x="819266" y="508821"/>
              </a:lnTo>
              <a:lnTo>
                <a:pt x="831684" y="495161"/>
              </a:lnTo>
              <a:lnTo>
                <a:pt x="833857" y="479328"/>
              </a:lnTo>
              <a:lnTo>
                <a:pt x="830753" y="462254"/>
              </a:lnTo>
              <a:lnTo>
                <a:pt x="819266" y="445179"/>
              </a:lnTo>
              <a:lnTo>
                <a:pt x="806848" y="429347"/>
              </a:lnTo>
              <a:lnTo>
                <a:pt x="792258" y="414445"/>
              </a:lnTo>
              <a:lnTo>
                <a:pt x="777667" y="402959"/>
              </a:lnTo>
              <a:lnTo>
                <a:pt x="765249" y="395508"/>
              </a:lnTo>
              <a:lnTo>
                <a:pt x="732031" y="392403"/>
              </a:lnTo>
              <a:lnTo>
                <a:pt x="726753" y="386195"/>
              </a:lnTo>
              <a:lnTo>
                <a:pt x="721476" y="380917"/>
              </a:lnTo>
              <a:lnTo>
                <a:pt x="719303" y="375639"/>
              </a:lnTo>
              <a:lnTo>
                <a:pt x="717130" y="371293"/>
              </a:lnTo>
              <a:lnTo>
                <a:pt x="711852" y="371293"/>
              </a:lnTo>
              <a:lnTo>
                <a:pt x="704712" y="373466"/>
              </a:lnTo>
              <a:lnTo>
                <a:pt x="692294" y="378744"/>
              </a:lnTo>
              <a:lnTo>
                <a:pt x="690121" y="375639"/>
              </a:lnTo>
              <a:lnTo>
                <a:pt x="689190" y="373466"/>
              </a:lnTo>
              <a:lnTo>
                <a:pt x="687016" y="373466"/>
              </a:lnTo>
              <a:lnTo>
                <a:pt x="684843" y="370362"/>
              </a:lnTo>
              <a:lnTo>
                <a:pt x="684843" y="366016"/>
              </a:lnTo>
              <a:lnTo>
                <a:pt x="687016" y="363842"/>
              </a:lnTo>
              <a:lnTo>
                <a:pt x="687016" y="362911"/>
              </a:lnTo>
              <a:lnTo>
                <a:pt x="689190" y="362911"/>
              </a:lnTo>
              <a:lnTo>
                <a:pt x="690121" y="360738"/>
              </a:lnTo>
              <a:lnTo>
                <a:pt x="692294" y="358565"/>
              </a:lnTo>
              <a:lnTo>
                <a:pt x="689190" y="343664"/>
              </a:lnTo>
              <a:lnTo>
                <a:pt x="682981" y="336213"/>
              </a:lnTo>
              <a:lnTo>
                <a:pt x="675840" y="334040"/>
              </a:lnTo>
              <a:lnTo>
                <a:pt x="668700" y="333108"/>
              </a:lnTo>
              <a:lnTo>
                <a:pt x="660318" y="328762"/>
              </a:lnTo>
              <a:lnTo>
                <a:pt x="653178" y="321311"/>
              </a:lnTo>
              <a:lnTo>
                <a:pt x="636414" y="323485"/>
              </a:lnTo>
              <a:lnTo>
                <a:pt x="619650" y="327831"/>
              </a:lnTo>
              <a:lnTo>
                <a:pt x="607232" y="330935"/>
              </a:lnTo>
              <a:lnTo>
                <a:pt x="595745" y="340559"/>
              </a:lnTo>
              <a:lnTo>
                <a:pt x="589536" y="355460"/>
              </a:lnTo>
              <a:lnTo>
                <a:pt x="583328" y="351114"/>
              </a:lnTo>
              <a:lnTo>
                <a:pt x="581465" y="351114"/>
              </a:lnTo>
              <a:lnTo>
                <a:pt x="579292" y="348941"/>
              </a:lnTo>
              <a:lnTo>
                <a:pt x="577119" y="348941"/>
              </a:lnTo>
              <a:lnTo>
                <a:pt x="574014" y="348941"/>
              </a:lnTo>
              <a:lnTo>
                <a:pt x="569978" y="348941"/>
              </a:lnTo>
              <a:lnTo>
                <a:pt x="564701" y="348941"/>
              </a:lnTo>
              <a:lnTo>
                <a:pt x="564701" y="362601"/>
              </a:lnTo>
              <a:lnTo>
                <a:pt x="560665" y="360428"/>
              </a:lnTo>
              <a:lnTo>
                <a:pt x="559734" y="360428"/>
              </a:lnTo>
              <a:lnTo>
                <a:pt x="557561" y="360428"/>
              </a:lnTo>
              <a:lnTo>
                <a:pt x="555387" y="358254"/>
              </a:lnTo>
              <a:lnTo>
                <a:pt x="535519" y="363532"/>
              </a:lnTo>
              <a:lnTo>
                <a:pt x="520928" y="375019"/>
              </a:lnTo>
              <a:lnTo>
                <a:pt x="511615" y="392093"/>
              </a:lnTo>
              <a:lnTo>
                <a:pt x="494850" y="392093"/>
              </a:lnTo>
              <a:lnTo>
                <a:pt x="494850" y="406994"/>
              </a:lnTo>
              <a:lnTo>
                <a:pt x="479328" y="415377"/>
              </a:lnTo>
              <a:lnTo>
                <a:pt x="466910" y="430278"/>
              </a:lnTo>
              <a:lnTo>
                <a:pt x="453251" y="452630"/>
              </a:lnTo>
              <a:lnTo>
                <a:pt x="442696" y="476845"/>
              </a:lnTo>
              <a:lnTo>
                <a:pt x="431209" y="501060"/>
              </a:lnTo>
              <a:lnTo>
                <a:pt x="420654" y="524343"/>
              </a:lnTo>
              <a:lnTo>
                <a:pt x="408236" y="544522"/>
              </a:lnTo>
              <a:lnTo>
                <a:pt x="394577" y="561596"/>
              </a:lnTo>
              <a:lnTo>
                <a:pt x="396750" y="565943"/>
              </a:lnTo>
              <a:lnTo>
                <a:pt x="396750" y="569047"/>
              </a:lnTo>
              <a:lnTo>
                <a:pt x="396750" y="571220"/>
              </a:lnTo>
              <a:lnTo>
                <a:pt x="398923" y="571220"/>
              </a:lnTo>
              <a:lnTo>
                <a:pt x="401096" y="571220"/>
              </a:lnTo>
              <a:lnTo>
                <a:pt x="404200" y="573393"/>
              </a:lnTo>
              <a:lnTo>
                <a:pt x="394887" y="581775"/>
              </a:lnTo>
              <a:lnTo>
                <a:pt x="384332" y="586122"/>
              </a:lnTo>
              <a:lnTo>
                <a:pt x="371914" y="593572"/>
              </a:lnTo>
              <a:lnTo>
                <a:pt x="369741" y="596677"/>
              </a:lnTo>
              <a:lnTo>
                <a:pt x="367568" y="602886"/>
              </a:lnTo>
              <a:lnTo>
                <a:pt x="366636" y="605990"/>
              </a:lnTo>
              <a:lnTo>
                <a:pt x="364463" y="610336"/>
              </a:lnTo>
              <a:lnTo>
                <a:pt x="360427" y="613441"/>
              </a:lnTo>
              <a:lnTo>
                <a:pt x="359496" y="611268"/>
              </a:lnTo>
              <a:lnTo>
                <a:pt x="357323" y="610336"/>
              </a:lnTo>
              <a:lnTo>
                <a:pt x="355150" y="608163"/>
              </a:lnTo>
              <a:lnTo>
                <a:pt x="352045" y="605990"/>
              </a:lnTo>
              <a:lnTo>
                <a:pt x="345836" y="611268"/>
              </a:lnTo>
              <a:lnTo>
                <a:pt x="340559" y="617477"/>
              </a:lnTo>
              <a:lnTo>
                <a:pt x="335281" y="622754"/>
              </a:lnTo>
              <a:lnTo>
                <a:pt x="331246" y="625859"/>
              </a:lnTo>
              <a:lnTo>
                <a:pt x="325968" y="640760"/>
              </a:lnTo>
              <a:lnTo>
                <a:pt x="323795" y="652247"/>
              </a:lnTo>
              <a:lnTo>
                <a:pt x="320690" y="660629"/>
              </a:lnTo>
              <a:lnTo>
                <a:pt x="311377" y="670252"/>
              </a:lnTo>
              <a:lnTo>
                <a:pt x="313550" y="692605"/>
              </a:lnTo>
              <a:lnTo>
                <a:pt x="316655" y="709679"/>
              </a:lnTo>
              <a:lnTo>
                <a:pt x="320690" y="724581"/>
              </a:lnTo>
              <a:lnTo>
                <a:pt x="322864" y="742586"/>
              </a:lnTo>
              <a:lnTo>
                <a:pt x="323795" y="764938"/>
              </a:lnTo>
              <a:lnTo>
                <a:pt x="327831" y="764938"/>
              </a:lnTo>
              <a:lnTo>
                <a:pt x="330004" y="767112"/>
              </a:lnTo>
              <a:lnTo>
                <a:pt x="330935" y="767112"/>
              </a:lnTo>
              <a:lnTo>
                <a:pt x="333108" y="767112"/>
              </a:lnTo>
              <a:lnTo>
                <a:pt x="335281" y="769285"/>
              </a:lnTo>
              <a:lnTo>
                <a:pt x="352977" y="764938"/>
              </a:lnTo>
              <a:lnTo>
                <a:pt x="364463" y="759661"/>
              </a:lnTo>
              <a:lnTo>
                <a:pt x="375018" y="752210"/>
              </a:lnTo>
              <a:lnTo>
                <a:pt x="384332" y="742586"/>
              </a:lnTo>
              <a:lnTo>
                <a:pt x="398923" y="735136"/>
              </a:lnTo>
              <a:lnTo>
                <a:pt x="409478" y="762765"/>
              </a:lnTo>
              <a:lnTo>
                <a:pt x="415687" y="786980"/>
              </a:lnTo>
              <a:lnTo>
                <a:pt x="424069" y="809332"/>
              </a:lnTo>
              <a:lnTo>
                <a:pt x="438660" y="829511"/>
              </a:lnTo>
              <a:lnTo>
                <a:pt x="438660" y="833857"/>
              </a:lnTo>
              <a:lnTo>
                <a:pt x="444869" y="833857"/>
              </a:lnTo>
              <a:lnTo>
                <a:pt x="453251" y="818956"/>
              </a:lnTo>
              <a:lnTo>
                <a:pt x="462564" y="807470"/>
              </a:lnTo>
              <a:lnTo>
                <a:pt x="474051" y="796914"/>
              </a:lnTo>
              <a:lnTo>
                <a:pt x="481191" y="784186"/>
              </a:lnTo>
              <a:lnTo>
                <a:pt x="488331" y="767112"/>
              </a:lnTo>
              <a:lnTo>
                <a:pt x="491436" y="744759"/>
              </a:lnTo>
              <a:lnTo>
                <a:pt x="515340" y="735136"/>
              </a:lnTo>
              <a:lnTo>
                <a:pt x="516271" y="734204"/>
              </a:lnTo>
              <a:lnTo>
                <a:pt x="516271" y="729858"/>
              </a:lnTo>
              <a:lnTo>
                <a:pt x="518444" y="727685"/>
              </a:lnTo>
              <a:lnTo>
                <a:pt x="518444" y="726754"/>
              </a:lnTo>
              <a:lnTo>
                <a:pt x="520618" y="724581"/>
              </a:lnTo>
              <a:lnTo>
                <a:pt x="522791" y="722407"/>
              </a:lnTo>
              <a:lnTo>
                <a:pt x="528068" y="720234"/>
              </a:lnTo>
              <a:lnTo>
                <a:pt x="524032" y="704402"/>
              </a:lnTo>
              <a:lnTo>
                <a:pt x="516892" y="690742"/>
              </a:lnTo>
              <a:lnTo>
                <a:pt x="506337" y="680187"/>
              </a:lnTo>
              <a:lnTo>
                <a:pt x="494850" y="670563"/>
              </a:lnTo>
              <a:lnTo>
                <a:pt x="501059" y="645106"/>
              </a:lnTo>
              <a:lnTo>
                <a:pt x="509441" y="622754"/>
              </a:lnTo>
              <a:lnTo>
                <a:pt x="523101" y="603817"/>
              </a:lnTo>
              <a:lnTo>
                <a:pt x="537692" y="587984"/>
              </a:lnTo>
              <a:lnTo>
                <a:pt x="550110" y="570910"/>
              </a:lnTo>
              <a:lnTo>
                <a:pt x="559423" y="550731"/>
              </a:lnTo>
              <a:lnTo>
                <a:pt x="564701" y="524343"/>
              </a:lnTo>
              <a:lnTo>
                <a:pt x="581465" y="523412"/>
              </a:lnTo>
              <a:lnTo>
                <a:pt x="595125" y="521238"/>
              </a:lnTo>
              <a:lnTo>
                <a:pt x="601334" y="526516"/>
              </a:lnTo>
              <a:lnTo>
                <a:pt x="606611" y="531794"/>
              </a:lnTo>
              <a:lnTo>
                <a:pt x="611889" y="537071"/>
              </a:lnTo>
              <a:lnTo>
                <a:pt x="602575" y="554146"/>
              </a:lnTo>
              <a:lnTo>
                <a:pt x="590157" y="569047"/>
              </a:lnTo>
              <a:lnTo>
                <a:pt x="575566" y="583949"/>
              </a:lnTo>
              <a:lnTo>
                <a:pt x="560976" y="596677"/>
              </a:lnTo>
              <a:lnTo>
                <a:pt x="552593" y="615614"/>
              </a:lnTo>
              <a:lnTo>
                <a:pt x="550420" y="628342"/>
              </a:lnTo>
              <a:lnTo>
                <a:pt x="552593" y="643244"/>
              </a:lnTo>
              <a:lnTo>
                <a:pt x="553525" y="655972"/>
              </a:lnTo>
              <a:lnTo>
                <a:pt x="552593" y="667458"/>
              </a:lnTo>
              <a:lnTo>
                <a:pt x="553525" y="682360"/>
              </a:lnTo>
              <a:lnTo>
                <a:pt x="557561" y="690742"/>
              </a:lnTo>
              <a:lnTo>
                <a:pt x="562838" y="698193"/>
              </a:lnTo>
              <a:lnTo>
                <a:pt x="568116" y="705643"/>
              </a:lnTo>
              <a:lnTo>
                <a:pt x="572152" y="715267"/>
              </a:lnTo>
              <a:lnTo>
                <a:pt x="593883" y="712163"/>
              </a:lnTo>
              <a:lnTo>
                <a:pt x="613751" y="705954"/>
              </a:lnTo>
              <a:lnTo>
                <a:pt x="631447" y="697572"/>
              </a:lnTo>
              <a:lnTo>
                <a:pt x="638587" y="697572"/>
              </a:lnTo>
              <a:lnTo>
                <a:pt x="644796" y="698503"/>
              </a:lnTo>
              <a:lnTo>
                <a:pt x="647900" y="700676"/>
              </a:lnTo>
              <a:lnTo>
                <a:pt x="653178" y="702849"/>
              </a:lnTo>
              <a:lnTo>
                <a:pt x="659387" y="705022"/>
              </a:lnTo>
              <a:lnTo>
                <a:pt x="652246" y="715578"/>
              </a:lnTo>
              <a:lnTo>
                <a:pt x="642933" y="719924"/>
              </a:lnTo>
              <a:lnTo>
                <a:pt x="633620" y="717751"/>
              </a:lnTo>
              <a:lnTo>
                <a:pt x="621202" y="715578"/>
              </a:lnTo>
              <a:lnTo>
                <a:pt x="608784" y="715578"/>
              </a:lnTo>
              <a:lnTo>
                <a:pt x="601644" y="719924"/>
              </a:lnTo>
              <a:lnTo>
                <a:pt x="595435" y="723028"/>
              </a:lnTo>
              <a:lnTo>
                <a:pt x="589226" y="727375"/>
              </a:lnTo>
              <a:lnTo>
                <a:pt x="579913" y="728306"/>
              </a:lnTo>
              <a:lnTo>
                <a:pt x="583017" y="745380"/>
              </a:lnTo>
              <a:lnTo>
                <a:pt x="585190" y="755004"/>
              </a:lnTo>
              <a:lnTo>
                <a:pt x="589226" y="762455"/>
              </a:lnTo>
              <a:lnTo>
                <a:pt x="590157" y="773010"/>
              </a:lnTo>
              <a:lnTo>
                <a:pt x="592331" y="790085"/>
              </a:lnTo>
              <a:lnTo>
                <a:pt x="587053" y="787911"/>
              </a:lnTo>
              <a:lnTo>
                <a:pt x="581775" y="785738"/>
              </a:lnTo>
              <a:lnTo>
                <a:pt x="579602" y="784807"/>
              </a:lnTo>
              <a:lnTo>
                <a:pt x="577429" y="780461"/>
              </a:lnTo>
              <a:lnTo>
                <a:pt x="575256" y="777356"/>
              </a:lnTo>
              <a:lnTo>
                <a:pt x="572152" y="773010"/>
              </a:lnTo>
              <a:lnTo>
                <a:pt x="572152" y="769906"/>
              </a:lnTo>
              <a:lnTo>
                <a:pt x="566874" y="770837"/>
              </a:lnTo>
              <a:lnTo>
                <a:pt x="562838" y="773010"/>
              </a:lnTo>
              <a:lnTo>
                <a:pt x="559734" y="777356"/>
              </a:lnTo>
              <a:lnTo>
                <a:pt x="555698" y="778288"/>
              </a:lnTo>
              <a:lnTo>
                <a:pt x="552593" y="782634"/>
              </a:lnTo>
              <a:lnTo>
                <a:pt x="548558" y="808090"/>
              </a:lnTo>
              <a:lnTo>
                <a:pt x="548558" y="839756"/>
              </a:lnTo>
              <a:lnTo>
                <a:pt x="543280" y="841929"/>
              </a:lnTo>
              <a:lnTo>
                <a:pt x="539244" y="841929"/>
              </a:lnTo>
              <a:lnTo>
                <a:pt x="536140" y="842860"/>
              </a:lnTo>
              <a:lnTo>
                <a:pt x="532104" y="847207"/>
              </a:lnTo>
              <a:lnTo>
                <a:pt x="531173" y="849380"/>
              </a:lnTo>
              <a:lnTo>
                <a:pt x="528999" y="854657"/>
              </a:lnTo>
              <a:lnTo>
                <a:pt x="509131" y="850311"/>
              </a:lnTo>
              <a:lnTo>
                <a:pt x="494540" y="849380"/>
              </a:lnTo>
              <a:lnTo>
                <a:pt x="485227" y="852484"/>
              </a:lnTo>
              <a:lnTo>
                <a:pt x="478086" y="856830"/>
              </a:lnTo>
              <a:lnTo>
                <a:pt x="472809" y="862108"/>
              </a:lnTo>
              <a:lnTo>
                <a:pt x="463495" y="867386"/>
              </a:lnTo>
              <a:lnTo>
                <a:pt x="452940" y="871732"/>
              </a:lnTo>
              <a:lnTo>
                <a:pt x="443627" y="871732"/>
              </a:lnTo>
              <a:lnTo>
                <a:pt x="436487" y="865523"/>
              </a:lnTo>
              <a:lnTo>
                <a:pt x="431209" y="862418"/>
              </a:lnTo>
              <a:lnTo>
                <a:pt x="423138" y="862418"/>
              </a:lnTo>
              <a:lnTo>
                <a:pt x="411651" y="867696"/>
              </a:lnTo>
              <a:lnTo>
                <a:pt x="406373" y="864592"/>
              </a:lnTo>
              <a:lnTo>
                <a:pt x="402338" y="862418"/>
              </a:lnTo>
              <a:lnTo>
                <a:pt x="401406" y="860245"/>
              </a:lnTo>
              <a:lnTo>
                <a:pt x="397371" y="858072"/>
              </a:lnTo>
              <a:lnTo>
                <a:pt x="392093" y="854968"/>
              </a:lnTo>
              <a:lnTo>
                <a:pt x="392093" y="842239"/>
              </a:lnTo>
              <a:lnTo>
                <a:pt x="394266" y="825165"/>
              </a:lnTo>
              <a:lnTo>
                <a:pt x="395197" y="807159"/>
              </a:lnTo>
              <a:lnTo>
                <a:pt x="397371" y="793500"/>
              </a:lnTo>
              <a:lnTo>
                <a:pt x="399544" y="786049"/>
              </a:lnTo>
              <a:lnTo>
                <a:pt x="399544" y="777667"/>
              </a:lnTo>
              <a:lnTo>
                <a:pt x="387126" y="780771"/>
              </a:lnTo>
              <a:lnTo>
                <a:pt x="375639" y="785117"/>
              </a:lnTo>
              <a:lnTo>
                <a:pt x="360117" y="786049"/>
              </a:lnTo>
              <a:lnTo>
                <a:pt x="361048" y="803123"/>
              </a:lnTo>
              <a:lnTo>
                <a:pt x="361048" y="823302"/>
              </a:lnTo>
              <a:lnTo>
                <a:pt x="365084" y="845654"/>
              </a:lnTo>
              <a:lnTo>
                <a:pt x="372224" y="864592"/>
              </a:lnTo>
              <a:lnTo>
                <a:pt x="370051" y="865523"/>
              </a:lnTo>
              <a:lnTo>
                <a:pt x="370051" y="867696"/>
              </a:lnTo>
              <a:lnTo>
                <a:pt x="370051" y="869869"/>
              </a:lnTo>
              <a:lnTo>
                <a:pt x="367878" y="872042"/>
              </a:lnTo>
              <a:lnTo>
                <a:pt x="353287" y="877320"/>
              </a:lnTo>
              <a:lnTo>
                <a:pt x="337765" y="882597"/>
              </a:lnTo>
              <a:lnTo>
                <a:pt x="324105" y="887875"/>
              </a:lnTo>
              <a:lnTo>
                <a:pt x="313550" y="895326"/>
              </a:lnTo>
              <a:lnTo>
                <a:pt x="308273" y="906812"/>
              </a:lnTo>
              <a:lnTo>
                <a:pt x="306099" y="917367"/>
              </a:lnTo>
              <a:lnTo>
                <a:pt x="298959" y="928854"/>
              </a:lnTo>
              <a:lnTo>
                <a:pt x="264500" y="939409"/>
              </a:lnTo>
              <a:lnTo>
                <a:pt x="262327" y="943755"/>
              </a:lnTo>
              <a:lnTo>
                <a:pt x="260154" y="946860"/>
              </a:lnTo>
              <a:lnTo>
                <a:pt x="260154" y="951206"/>
              </a:lnTo>
              <a:lnTo>
                <a:pt x="260154" y="954310"/>
              </a:lnTo>
              <a:lnTo>
                <a:pt x="260154" y="958657"/>
              </a:lnTo>
              <a:lnTo>
                <a:pt x="259222" y="961761"/>
              </a:lnTo>
              <a:lnTo>
                <a:pt x="257049" y="963934"/>
              </a:lnTo>
              <a:lnTo>
                <a:pt x="251771" y="966107"/>
              </a:lnTo>
              <a:lnTo>
                <a:pt x="247736" y="967039"/>
              </a:lnTo>
              <a:lnTo>
                <a:pt x="242458" y="969212"/>
              </a:lnTo>
              <a:lnTo>
                <a:pt x="238422" y="973558"/>
              </a:lnTo>
              <a:lnTo>
                <a:pt x="235318" y="971385"/>
              </a:lnTo>
              <a:lnTo>
                <a:pt x="231282" y="969212"/>
              </a:lnTo>
              <a:lnTo>
                <a:pt x="228178" y="969212"/>
              </a:lnTo>
              <a:lnTo>
                <a:pt x="226004" y="967039"/>
              </a:lnTo>
              <a:lnTo>
                <a:pt x="220727" y="966107"/>
              </a:lnTo>
              <a:lnTo>
                <a:pt x="215449" y="966107"/>
              </a:lnTo>
              <a:lnTo>
                <a:pt x="215449" y="986286"/>
              </a:lnTo>
              <a:lnTo>
                <a:pt x="209240" y="986286"/>
              </a:lnTo>
              <a:lnTo>
                <a:pt x="203963" y="986286"/>
              </a:lnTo>
              <a:lnTo>
                <a:pt x="198685" y="988459"/>
              </a:lnTo>
              <a:lnTo>
                <a:pt x="194650" y="989391"/>
              </a:lnTo>
              <a:lnTo>
                <a:pt x="188441" y="989391"/>
              </a:lnTo>
              <a:lnTo>
                <a:pt x="184405" y="991564"/>
              </a:lnTo>
              <a:lnTo>
                <a:pt x="181300" y="991564"/>
              </a:lnTo>
              <a:lnTo>
                <a:pt x="179127" y="993737"/>
              </a:lnTo>
              <a:lnTo>
                <a:pt x="175091" y="995910"/>
              </a:lnTo>
              <a:lnTo>
                <a:pt x="171987" y="996842"/>
              </a:lnTo>
              <a:lnTo>
                <a:pt x="181300" y="1006465"/>
              </a:lnTo>
              <a:lnTo>
                <a:pt x="193718" y="1013916"/>
              </a:lnTo>
              <a:lnTo>
                <a:pt x="206136" y="1018262"/>
              </a:lnTo>
              <a:lnTo>
                <a:pt x="218554" y="1021367"/>
              </a:lnTo>
              <a:lnTo>
                <a:pt x="220727" y="1040304"/>
              </a:lnTo>
              <a:lnTo>
                <a:pt x="222900" y="1056137"/>
              </a:lnTo>
              <a:lnTo>
                <a:pt x="222900" y="1073211"/>
              </a:lnTo>
              <a:lnTo>
                <a:pt x="218864" y="1088113"/>
              </a:lnTo>
              <a:lnTo>
                <a:pt x="218864" y="1090286"/>
              </a:lnTo>
              <a:lnTo>
                <a:pt x="218864" y="1091217"/>
              </a:lnTo>
              <a:lnTo>
                <a:pt x="216691" y="1091217"/>
              </a:lnTo>
              <a:lnTo>
                <a:pt x="216691" y="1093390"/>
              </a:lnTo>
              <a:lnTo>
                <a:pt x="215760" y="1095563"/>
              </a:lnTo>
              <a:lnTo>
                <a:pt x="202100" y="1100841"/>
              </a:lnTo>
              <a:lnTo>
                <a:pt x="184405" y="1105187"/>
              </a:lnTo>
              <a:lnTo>
                <a:pt x="166709" y="1105187"/>
              </a:lnTo>
              <a:lnTo>
                <a:pt x="149945" y="1100841"/>
              </a:lnTo>
              <a:lnTo>
                <a:pt x="135354" y="1095563"/>
              </a:lnTo>
              <a:lnTo>
                <a:pt x="130077" y="1095563"/>
              </a:lnTo>
              <a:lnTo>
                <a:pt x="126041" y="1097736"/>
              </a:lnTo>
              <a:lnTo>
                <a:pt x="122936" y="1097736"/>
              </a:lnTo>
              <a:lnTo>
                <a:pt x="120763" y="1097736"/>
              </a:lnTo>
              <a:lnTo>
                <a:pt x="118590" y="1098668"/>
              </a:lnTo>
              <a:lnTo>
                <a:pt x="116417" y="1103014"/>
              </a:lnTo>
              <a:lnTo>
                <a:pt x="115796" y="1106739"/>
              </a:lnTo>
              <a:lnTo>
                <a:pt x="111760" y="1119468"/>
              </a:lnTo>
              <a:lnTo>
                <a:pt x="111760" y="1140578"/>
              </a:lnTo>
              <a:lnTo>
                <a:pt x="111760" y="1163861"/>
              </a:lnTo>
              <a:lnTo>
                <a:pt x="113934" y="1188076"/>
              </a:lnTo>
              <a:lnTo>
                <a:pt x="116107" y="1208255"/>
              </a:lnTo>
              <a:lnTo>
                <a:pt x="116107" y="1223157"/>
              </a:lnTo>
              <a:lnTo>
                <a:pt x="119211" y="1223157"/>
              </a:lnTo>
              <a:lnTo>
                <a:pt x="119211" y="1228434"/>
              </a:lnTo>
              <a:lnTo>
                <a:pt x="126351" y="1228434"/>
              </a:lnTo>
              <a:lnTo>
                <a:pt x="131629" y="1227503"/>
              </a:lnTo>
              <a:lnTo>
                <a:pt x="135665" y="1227503"/>
              </a:lnTo>
              <a:lnTo>
                <a:pt x="138769" y="1223157"/>
              </a:lnTo>
              <a:lnTo>
                <a:pt x="144978" y="1225330"/>
              </a:lnTo>
              <a:lnTo>
                <a:pt x="148083" y="1225330"/>
              </a:lnTo>
              <a:lnTo>
                <a:pt x="152118" y="1227503"/>
              </a:lnTo>
              <a:lnTo>
                <a:pt x="155223" y="1228434"/>
              </a:lnTo>
              <a:lnTo>
                <a:pt x="157396" y="1230607"/>
              </a:lnTo>
              <a:lnTo>
                <a:pt x="157396" y="1232780"/>
              </a:lnTo>
              <a:lnTo>
                <a:pt x="157396" y="1234953"/>
              </a:lnTo>
              <a:lnTo>
                <a:pt x="159569" y="1234953"/>
              </a:lnTo>
              <a:lnTo>
                <a:pt x="159569" y="1235885"/>
              </a:lnTo>
              <a:lnTo>
                <a:pt x="153360" y="1252959"/>
              </a:lnTo>
              <a:lnTo>
                <a:pt x="142805" y="1265688"/>
              </a:lnTo>
              <a:lnTo>
                <a:pt x="130387" y="1277174"/>
              </a:lnTo>
              <a:lnTo>
                <a:pt x="116728" y="1287729"/>
              </a:lnTo>
              <a:lnTo>
                <a:pt x="104310" y="1299216"/>
              </a:lnTo>
              <a:lnTo>
                <a:pt x="94996" y="1314117"/>
              </a:lnTo>
              <a:lnTo>
                <a:pt x="94065" y="1324672"/>
              </a:lnTo>
              <a:lnTo>
                <a:pt x="94996" y="1337401"/>
              </a:lnTo>
              <a:lnTo>
                <a:pt x="94996" y="1348887"/>
              </a:lnTo>
              <a:lnTo>
                <a:pt x="91892" y="1357269"/>
              </a:lnTo>
              <a:lnTo>
                <a:pt x="77301" y="1366893"/>
              </a:lnTo>
              <a:lnTo>
                <a:pt x="62710" y="1374344"/>
              </a:lnTo>
              <a:lnTo>
                <a:pt x="48119" y="1383967"/>
              </a:lnTo>
              <a:lnTo>
                <a:pt x="35701" y="1394523"/>
              </a:lnTo>
              <a:lnTo>
                <a:pt x="31666" y="1401973"/>
              </a:lnTo>
              <a:lnTo>
                <a:pt x="24525" y="1415633"/>
              </a:lnTo>
              <a:lnTo>
                <a:pt x="17385" y="1431466"/>
              </a:lnTo>
              <a:lnTo>
                <a:pt x="10245" y="1450403"/>
              </a:lnTo>
              <a:lnTo>
                <a:pt x="3104" y="1466236"/>
              </a:lnTo>
              <a:lnTo>
                <a:pt x="0" y="1481137"/>
              </a:lnTo>
              <a:lnTo>
                <a:pt x="0" y="1492623"/>
              </a:lnTo>
              <a:lnTo>
                <a:pt x="3104" y="1500074"/>
              </a:lnTo>
              <a:lnTo>
                <a:pt x="9313" y="1509698"/>
              </a:lnTo>
              <a:lnTo>
                <a:pt x="12418" y="1518080"/>
              </a:lnTo>
              <a:lnTo>
                <a:pt x="12418" y="1532981"/>
              </a:lnTo>
              <a:lnTo>
                <a:pt x="10245" y="1542605"/>
              </a:lnTo>
              <a:lnTo>
                <a:pt x="7140" y="1555334"/>
              </a:lnTo>
              <a:lnTo>
                <a:pt x="3104" y="1570235"/>
              </a:lnTo>
              <a:lnTo>
                <a:pt x="2173" y="1587309"/>
              </a:lnTo>
              <a:lnTo>
                <a:pt x="5278" y="1597865"/>
              </a:lnTo>
              <a:lnTo>
                <a:pt x="5278" y="1622079"/>
              </a:lnTo>
              <a:lnTo>
                <a:pt x="14591" y="1633566"/>
              </a:lnTo>
              <a:lnTo>
                <a:pt x="29182" y="1646294"/>
              </a:lnTo>
              <a:lnTo>
                <a:pt x="45946" y="1659022"/>
              </a:lnTo>
              <a:lnTo>
                <a:pt x="56501" y="1671751"/>
              </a:lnTo>
              <a:lnTo>
                <a:pt x="65815" y="1695965"/>
              </a:lnTo>
              <a:lnTo>
                <a:pt x="78232" y="1705589"/>
              </a:lnTo>
              <a:lnTo>
                <a:pt x="92823" y="1713040"/>
              </a:lnTo>
              <a:lnTo>
                <a:pt x="107414" y="1720491"/>
              </a:lnTo>
              <a:lnTo>
                <a:pt x="122005" y="1727941"/>
              </a:lnTo>
              <a:lnTo>
                <a:pt x="132560" y="1740670"/>
              </a:lnTo>
              <a:lnTo>
                <a:pt x="139701" y="1738497"/>
              </a:lnTo>
              <a:lnTo>
                <a:pt x="145910" y="1736323"/>
              </a:lnTo>
              <a:lnTo>
                <a:pt x="149014" y="1733219"/>
              </a:lnTo>
              <a:lnTo>
                <a:pt x="153050" y="1731046"/>
              </a:lnTo>
              <a:lnTo>
                <a:pt x="161432" y="1733219"/>
              </a:lnTo>
              <a:lnTo>
                <a:pt x="172918" y="1736323"/>
              </a:lnTo>
              <a:lnTo>
                <a:pt x="185336" y="1736323"/>
              </a:lnTo>
              <a:lnTo>
                <a:pt x="189372" y="1723595"/>
              </a:lnTo>
              <a:lnTo>
                <a:pt x="224763" y="1731046"/>
              </a:lnTo>
              <a:lnTo>
                <a:pt x="239354" y="1725768"/>
              </a:lnTo>
              <a:lnTo>
                <a:pt x="257980" y="1718318"/>
              </a:lnTo>
              <a:lnTo>
                <a:pt x="275676" y="1710867"/>
              </a:lnTo>
              <a:lnTo>
                <a:pt x="290267" y="1713040"/>
              </a:lnTo>
              <a:lnTo>
                <a:pt x="302685" y="1713971"/>
              </a:lnTo>
              <a:lnTo>
                <a:pt x="316344" y="1716144"/>
              </a:lnTo>
              <a:lnTo>
                <a:pt x="336213" y="1747810"/>
              </a:lnTo>
              <a:lnTo>
                <a:pt x="343353" y="1747810"/>
              </a:lnTo>
              <a:lnTo>
                <a:pt x="348631" y="1747810"/>
              </a:lnTo>
              <a:lnTo>
                <a:pt x="353908" y="1745637"/>
              </a:lnTo>
              <a:lnTo>
                <a:pt x="356081" y="1743464"/>
              </a:lnTo>
              <a:lnTo>
                <a:pt x="360117" y="1740359"/>
              </a:lnTo>
              <a:lnTo>
                <a:pt x="367257" y="1742532"/>
              </a:lnTo>
              <a:lnTo>
                <a:pt x="372535" y="1742532"/>
              </a:lnTo>
              <a:lnTo>
                <a:pt x="375639" y="1743464"/>
              </a:lnTo>
              <a:lnTo>
                <a:pt x="379675" y="1747810"/>
              </a:lnTo>
              <a:lnTo>
                <a:pt x="382780" y="1749983"/>
              </a:lnTo>
              <a:lnTo>
                <a:pt x="388989" y="1753088"/>
              </a:lnTo>
              <a:lnTo>
                <a:pt x="382780" y="1775440"/>
              </a:lnTo>
              <a:lnTo>
                <a:pt x="377502" y="1795619"/>
              </a:lnTo>
              <a:lnTo>
                <a:pt x="372224" y="1817971"/>
              </a:lnTo>
              <a:lnTo>
                <a:pt x="388989" y="1835045"/>
              </a:lnTo>
              <a:lnTo>
                <a:pt x="404511" y="1855224"/>
              </a:lnTo>
              <a:lnTo>
                <a:pt x="421275" y="1877576"/>
              </a:lnTo>
              <a:lnTo>
                <a:pt x="431830" y="1899928"/>
              </a:lnTo>
              <a:lnTo>
                <a:pt x="435866" y="1917003"/>
              </a:lnTo>
              <a:lnTo>
                <a:pt x="435866" y="1929731"/>
              </a:lnTo>
              <a:lnTo>
                <a:pt x="438039" y="1942459"/>
              </a:lnTo>
              <a:lnTo>
                <a:pt x="445179" y="1957361"/>
              </a:lnTo>
              <a:lnTo>
                <a:pt x="438970" y="1972262"/>
              </a:lnTo>
              <a:lnTo>
                <a:pt x="431830" y="1989337"/>
              </a:lnTo>
              <a:lnTo>
                <a:pt x="421275" y="2009516"/>
              </a:lnTo>
              <a:lnTo>
                <a:pt x="414135" y="2027522"/>
              </a:lnTo>
              <a:lnTo>
                <a:pt x="410099" y="2048632"/>
              </a:lnTo>
              <a:lnTo>
                <a:pt x="412272" y="2066638"/>
              </a:lnTo>
              <a:lnTo>
                <a:pt x="419412" y="2081539"/>
              </a:lnTo>
              <a:lnTo>
                <a:pt x="430899" y="2096441"/>
              </a:lnTo>
              <a:lnTo>
                <a:pt x="441454" y="2113515"/>
              </a:lnTo>
              <a:lnTo>
                <a:pt x="448594" y="2128416"/>
              </a:lnTo>
              <a:lnTo>
                <a:pt x="448594" y="2133694"/>
              </a:lnTo>
              <a:lnTo>
                <a:pt x="448594" y="2138972"/>
              </a:lnTo>
              <a:lnTo>
                <a:pt x="446421" y="2143318"/>
              </a:lnTo>
              <a:lnTo>
                <a:pt x="445490" y="2148595"/>
              </a:lnTo>
              <a:lnTo>
                <a:pt x="445490" y="2151700"/>
              </a:lnTo>
              <a:lnTo>
                <a:pt x="445490" y="2156046"/>
              </a:lnTo>
              <a:lnTo>
                <a:pt x="452630" y="2159151"/>
              </a:lnTo>
              <a:lnTo>
                <a:pt x="450457" y="2163497"/>
              </a:lnTo>
              <a:lnTo>
                <a:pt x="448284" y="2166601"/>
              </a:lnTo>
              <a:lnTo>
                <a:pt x="448284" y="2170948"/>
              </a:lnTo>
              <a:lnTo>
                <a:pt x="446111" y="2176225"/>
              </a:lnTo>
              <a:lnTo>
                <a:pt x="448284" y="2181503"/>
              </a:lnTo>
              <a:lnTo>
                <a:pt x="450457" y="2181503"/>
              </a:lnTo>
              <a:lnTo>
                <a:pt x="452630" y="2185849"/>
              </a:lnTo>
              <a:lnTo>
                <a:pt x="455734" y="2186780"/>
              </a:lnTo>
              <a:lnTo>
                <a:pt x="459770" y="2191127"/>
              </a:lnTo>
              <a:lnTo>
                <a:pt x="459770" y="2193300"/>
              </a:lnTo>
              <a:lnTo>
                <a:pt x="455734" y="2206028"/>
              </a:lnTo>
              <a:lnTo>
                <a:pt x="465048" y="2224034"/>
              </a:lnTo>
              <a:lnTo>
                <a:pt x="479639" y="2242971"/>
              </a:lnTo>
              <a:lnTo>
                <a:pt x="494230" y="2260046"/>
              </a:lnTo>
              <a:lnTo>
                <a:pt x="504785" y="2278051"/>
              </a:lnTo>
              <a:lnTo>
                <a:pt x="506958" y="2290780"/>
              </a:lnTo>
              <a:lnTo>
                <a:pt x="506958" y="2303508"/>
              </a:lnTo>
              <a:lnTo>
                <a:pt x="506958" y="2314994"/>
              </a:lnTo>
              <a:lnTo>
                <a:pt x="509131" y="2324618"/>
              </a:lnTo>
              <a:lnTo>
                <a:pt x="512236" y="2327723"/>
              </a:lnTo>
              <a:lnTo>
                <a:pt x="516271" y="2333000"/>
              </a:lnTo>
              <a:lnTo>
                <a:pt x="519376" y="2335173"/>
              </a:lnTo>
              <a:lnTo>
                <a:pt x="523411" y="2339520"/>
              </a:lnTo>
              <a:lnTo>
                <a:pt x="528689" y="2342624"/>
              </a:lnTo>
              <a:lnTo>
                <a:pt x="553835" y="2337347"/>
              </a:lnTo>
              <a:lnTo>
                <a:pt x="582086" y="2332069"/>
              </a:lnTo>
              <a:lnTo>
                <a:pt x="609095" y="2324618"/>
              </a:lnTo>
              <a:lnTo>
                <a:pt x="636103" y="2317168"/>
              </a:lnTo>
              <a:lnTo>
                <a:pt x="657834" y="2303508"/>
              </a:lnTo>
              <a:lnTo>
                <a:pt x="675530" y="2287675"/>
              </a:lnTo>
              <a:lnTo>
                <a:pt x="684843" y="2270601"/>
              </a:lnTo>
              <a:lnTo>
                <a:pt x="691984" y="2253526"/>
              </a:lnTo>
              <a:lnTo>
                <a:pt x="715888" y="2233347"/>
              </a:lnTo>
              <a:lnTo>
                <a:pt x="718992" y="2218446"/>
              </a:lnTo>
              <a:lnTo>
                <a:pt x="721165" y="2203544"/>
              </a:lnTo>
              <a:lnTo>
                <a:pt x="723339" y="2188643"/>
              </a:lnTo>
              <a:lnTo>
                <a:pt x="728616" y="2175915"/>
              </a:lnTo>
              <a:lnTo>
                <a:pt x="748485" y="2171568"/>
              </a:lnTo>
              <a:lnTo>
                <a:pt x="752520" y="2168464"/>
              </a:lnTo>
              <a:lnTo>
                <a:pt x="753452" y="2164118"/>
              </a:lnTo>
              <a:lnTo>
                <a:pt x="757488" y="2161013"/>
              </a:lnTo>
              <a:lnTo>
                <a:pt x="759661" y="2158840"/>
              </a:lnTo>
              <a:lnTo>
                <a:pt x="762765" y="2155736"/>
              </a:lnTo>
              <a:lnTo>
                <a:pt x="768043" y="2151390"/>
              </a:lnTo>
              <a:lnTo>
                <a:pt x="764938" y="2131211"/>
              </a:lnTo>
              <a:lnTo>
                <a:pt x="757798" y="2114136"/>
              </a:lnTo>
              <a:lnTo>
                <a:pt x="748485" y="2103581"/>
              </a:lnTo>
              <a:lnTo>
                <a:pt x="757798" y="2084644"/>
              </a:lnTo>
              <a:lnTo>
                <a:pt x="772389" y="2071915"/>
              </a:lnTo>
              <a:lnTo>
                <a:pt x="790084" y="2062291"/>
              </a:lnTo>
              <a:lnTo>
                <a:pt x="808711" y="2053909"/>
              </a:lnTo>
              <a:lnTo>
                <a:pt x="824234" y="2042423"/>
              </a:lnTo>
              <a:lnTo>
                <a:pt x="835720" y="2019140"/>
              </a:lnTo>
              <a:lnTo>
                <a:pt x="837893" y="1996787"/>
              </a:lnTo>
              <a:lnTo>
                <a:pt x="831684" y="1974435"/>
              </a:lnTo>
              <a:lnTo>
                <a:pt x="824544" y="1952083"/>
              </a:lnTo>
              <a:lnTo>
                <a:pt x="817404" y="1931904"/>
              </a:lnTo>
              <a:lnTo>
                <a:pt x="810263" y="1909552"/>
              </a:lnTo>
              <a:lnTo>
                <a:pt x="807159" y="1887200"/>
              </a:lnTo>
              <a:lnTo>
                <a:pt x="812437" y="1862985"/>
              </a:lnTo>
              <a:lnTo>
                <a:pt x="827027" y="1837529"/>
              </a:lnTo>
              <a:lnTo>
                <a:pt x="845654" y="1815177"/>
              </a:lnTo>
              <a:lnTo>
                <a:pt x="867385" y="1794066"/>
              </a:lnTo>
              <a:lnTo>
                <a:pt x="890358" y="1776060"/>
              </a:lnTo>
              <a:lnTo>
                <a:pt x="912090" y="1757123"/>
              </a:lnTo>
              <a:lnTo>
                <a:pt x="931958" y="1736944"/>
              </a:lnTo>
              <a:lnTo>
                <a:pt x="945618" y="1718938"/>
              </a:lnTo>
              <a:lnTo>
                <a:pt x="958036" y="1696586"/>
              </a:lnTo>
              <a:lnTo>
                <a:pt x="968591" y="1674234"/>
              </a:lnTo>
              <a:lnTo>
                <a:pt x="975731" y="1655297"/>
              </a:lnTo>
              <a:lnTo>
                <a:pt x="979767" y="1642569"/>
              </a:lnTo>
              <a:lnTo>
                <a:pt x="979767" y="1631393"/>
              </a:lnTo>
              <a:lnTo>
                <a:pt x="985044" y="1621769"/>
              </a:lnTo>
              <a:lnTo>
                <a:pt x="985044" y="1618665"/>
              </a:lnTo>
              <a:lnTo>
                <a:pt x="963313" y="1621769"/>
              </a:lnTo>
              <a:lnTo>
                <a:pt x="939409" y="1627046"/>
              </a:lnTo>
              <a:lnTo>
                <a:pt x="914263" y="1633255"/>
              </a:lnTo>
              <a:lnTo>
                <a:pt x="895636" y="1641637"/>
              </a:lnTo>
              <a:lnTo>
                <a:pt x="880114" y="1640706"/>
              </a:lnTo>
              <a:lnTo>
                <a:pt x="874836" y="1634497"/>
              </a:lnTo>
              <a:lnTo>
                <a:pt x="872663" y="1629220"/>
              </a:lnTo>
              <a:lnTo>
                <a:pt x="872663" y="1623942"/>
              </a:lnTo>
              <a:lnTo>
                <a:pt x="872663" y="1616491"/>
              </a:lnTo>
              <a:lnTo>
                <a:pt x="868627" y="1611214"/>
              </a:lnTo>
              <a:lnTo>
                <a:pt x="854036" y="1599727"/>
              </a:lnTo>
              <a:lnTo>
                <a:pt x="836341" y="1589172"/>
              </a:lnTo>
              <a:lnTo>
                <a:pt x="819577" y="1577686"/>
              </a:lnTo>
              <a:lnTo>
                <a:pt x="809022" y="1564957"/>
              </a:lnTo>
              <a:lnTo>
                <a:pt x="804986" y="1553471"/>
              </a:lnTo>
              <a:lnTo>
                <a:pt x="802813" y="1545089"/>
              </a:lnTo>
              <a:lnTo>
                <a:pt x="799708" y="1533602"/>
              </a:lnTo>
              <a:lnTo>
                <a:pt x="797535" y="1530498"/>
              </a:lnTo>
              <a:lnTo>
                <a:pt x="792258" y="1526152"/>
              </a:lnTo>
              <a:lnTo>
                <a:pt x="786980" y="1523047"/>
              </a:lnTo>
              <a:lnTo>
                <a:pt x="782944" y="1517770"/>
              </a:lnTo>
              <a:lnTo>
                <a:pt x="779840" y="1513423"/>
              </a:lnTo>
              <a:lnTo>
                <a:pt x="779840" y="1476480"/>
              </a:lnTo>
              <a:lnTo>
                <a:pt x="777667" y="1471203"/>
              </a:lnTo>
              <a:lnTo>
                <a:pt x="772389" y="1466856"/>
              </a:lnTo>
              <a:lnTo>
                <a:pt x="768353" y="1463752"/>
              </a:lnTo>
              <a:lnTo>
                <a:pt x="763076" y="1459406"/>
              </a:lnTo>
              <a:lnTo>
                <a:pt x="759971" y="1456301"/>
              </a:lnTo>
              <a:lnTo>
                <a:pt x="750658" y="1436122"/>
              </a:lnTo>
              <a:lnTo>
                <a:pt x="743518" y="1415943"/>
              </a:lnTo>
              <a:lnTo>
                <a:pt x="736377" y="1393591"/>
              </a:lnTo>
              <a:lnTo>
                <a:pt x="724891" y="1374654"/>
              </a:lnTo>
              <a:lnTo>
                <a:pt x="712473" y="1357580"/>
              </a:lnTo>
              <a:lnTo>
                <a:pt x="712473" y="1350129"/>
              </a:lnTo>
              <a:lnTo>
                <a:pt x="716509" y="1350129"/>
              </a:lnTo>
              <a:lnTo>
                <a:pt x="719613" y="1357580"/>
              </a:lnTo>
              <a:lnTo>
                <a:pt x="723649" y="1363788"/>
              </a:lnTo>
              <a:lnTo>
                <a:pt x="726753" y="1366893"/>
              </a:lnTo>
              <a:lnTo>
                <a:pt x="730789" y="1369066"/>
              </a:lnTo>
              <a:lnTo>
                <a:pt x="733894" y="1371239"/>
              </a:lnTo>
              <a:lnTo>
                <a:pt x="737930" y="1372170"/>
              </a:lnTo>
              <a:lnTo>
                <a:pt x="738861" y="1376517"/>
              </a:lnTo>
              <a:lnTo>
                <a:pt x="745070" y="1378690"/>
              </a:lnTo>
              <a:lnTo>
                <a:pt x="755625" y="1386141"/>
              </a:lnTo>
              <a:lnTo>
                <a:pt x="762765" y="1396696"/>
              </a:lnTo>
              <a:lnTo>
                <a:pt x="768043" y="1409424"/>
              </a:lnTo>
              <a:lnTo>
                <a:pt x="774252" y="1423084"/>
              </a:lnTo>
              <a:lnTo>
                <a:pt x="779529" y="1435812"/>
              </a:lnTo>
              <a:lnTo>
                <a:pt x="799398" y="1448540"/>
              </a:lnTo>
              <a:lnTo>
                <a:pt x="804675" y="1459095"/>
              </a:lnTo>
              <a:lnTo>
                <a:pt x="806848" y="1472755"/>
              </a:lnTo>
              <a:lnTo>
                <a:pt x="809022" y="1485483"/>
              </a:lnTo>
              <a:lnTo>
                <a:pt x="812126" y="1496038"/>
              </a:lnTo>
              <a:lnTo>
                <a:pt x="824544" y="1510940"/>
              </a:lnTo>
              <a:lnTo>
                <a:pt x="838204" y="1525841"/>
              </a:lnTo>
              <a:lnTo>
                <a:pt x="850621" y="1542916"/>
              </a:lnTo>
              <a:lnTo>
                <a:pt x="859935" y="1560922"/>
              </a:lnTo>
              <a:lnTo>
                <a:pt x="860866" y="1572408"/>
              </a:lnTo>
              <a:lnTo>
                <a:pt x="860866" y="1582963"/>
              </a:lnTo>
              <a:lnTo>
                <a:pt x="863039" y="1594450"/>
              </a:lnTo>
              <a:lnTo>
                <a:pt x="868317" y="1605005"/>
              </a:lnTo>
              <a:lnTo>
                <a:pt x="870490" y="1609351"/>
              </a:lnTo>
              <a:lnTo>
                <a:pt x="872663" y="1611524"/>
              </a:lnTo>
              <a:lnTo>
                <a:pt x="874836" y="1612456"/>
              </a:lnTo>
              <a:lnTo>
                <a:pt x="875767" y="1612456"/>
              </a:lnTo>
              <a:lnTo>
                <a:pt x="879803" y="1614629"/>
              </a:lnTo>
              <a:lnTo>
                <a:pt x="889117" y="1614629"/>
              </a:lnTo>
              <a:lnTo>
                <a:pt x="901534" y="1611524"/>
              </a:lnTo>
              <a:lnTo>
                <a:pt x="913952" y="1604074"/>
              </a:lnTo>
              <a:lnTo>
                <a:pt x="928543" y="1597865"/>
              </a:lnTo>
              <a:lnTo>
                <a:pt x="946239" y="1592587"/>
              </a:lnTo>
              <a:lnTo>
                <a:pt x="963003" y="1589483"/>
              </a:lnTo>
              <a:lnTo>
                <a:pt x="979767" y="1582032"/>
              </a:lnTo>
              <a:lnTo>
                <a:pt x="992185" y="1572408"/>
              </a:lnTo>
              <a:lnTo>
                <a:pt x="1002740" y="1560922"/>
              </a:lnTo>
              <a:lnTo>
                <a:pt x="1016399" y="1553471"/>
              </a:lnTo>
              <a:lnTo>
                <a:pt x="1039372" y="1553471"/>
              </a:lnTo>
              <a:lnTo>
                <a:pt x="1039372" y="1544468"/>
              </a:lnTo>
              <a:lnTo>
                <a:pt x="1057999" y="1531740"/>
              </a:lnTo>
              <a:lnTo>
                <a:pt x="1075694" y="1520253"/>
              </a:lnTo>
              <a:lnTo>
                <a:pt x="1075694" y="1500074"/>
              </a:lnTo>
              <a:lnTo>
                <a:pt x="1089354" y="1494797"/>
              </a:lnTo>
              <a:lnTo>
                <a:pt x="1095563" y="1487346"/>
              </a:lnTo>
              <a:lnTo>
                <a:pt x="1101772" y="1477722"/>
              </a:lnTo>
              <a:lnTo>
                <a:pt x="1108912" y="1468098"/>
              </a:lnTo>
              <a:lnTo>
                <a:pt x="1087181" y="1450092"/>
              </a:lnTo>
              <a:lnTo>
                <a:pt x="1060172" y="1435191"/>
              </a:lnTo>
              <a:lnTo>
                <a:pt x="1057999" y="1420290"/>
              </a:lnTo>
              <a:lnTo>
                <a:pt x="1055826" y="1401352"/>
              </a:lnTo>
              <a:lnTo>
                <a:pt x="1035958" y="1416254"/>
              </a:lnTo>
              <a:lnTo>
                <a:pt x="1019193" y="1435191"/>
              </a:lnTo>
              <a:lnTo>
                <a:pt x="1008638" y="1435191"/>
              </a:lnTo>
              <a:lnTo>
                <a:pt x="999325" y="1437364"/>
              </a:lnTo>
              <a:lnTo>
                <a:pt x="992185" y="1438295"/>
              </a:lnTo>
              <a:lnTo>
                <a:pt x="990011" y="1433018"/>
              </a:lnTo>
              <a:lnTo>
                <a:pt x="989080" y="1427740"/>
              </a:lnTo>
              <a:lnTo>
                <a:pt x="989080" y="1422463"/>
              </a:lnTo>
              <a:lnTo>
                <a:pt x="986907" y="1416254"/>
              </a:lnTo>
              <a:lnTo>
                <a:pt x="984734" y="1410976"/>
              </a:lnTo>
              <a:lnTo>
                <a:pt x="979456" y="1408803"/>
              </a:lnTo>
              <a:lnTo>
                <a:pt x="977283" y="1408803"/>
              </a:lnTo>
              <a:lnTo>
                <a:pt x="975110" y="1408803"/>
              </a:lnTo>
              <a:lnTo>
                <a:pt x="975110" y="1410976"/>
              </a:lnTo>
              <a:lnTo>
                <a:pt x="974179" y="1413149"/>
              </a:lnTo>
              <a:lnTo>
                <a:pt x="972006" y="1418427"/>
              </a:lnTo>
              <a:lnTo>
                <a:pt x="964865" y="1407872"/>
              </a:lnTo>
              <a:lnTo>
                <a:pt x="957725" y="1392970"/>
              </a:lnTo>
              <a:lnTo>
                <a:pt x="948412" y="1375896"/>
              </a:lnTo>
              <a:lnTo>
                <a:pt x="943134" y="1358821"/>
              </a:lnTo>
              <a:lnTo>
                <a:pt x="939098" y="1343920"/>
              </a:lnTo>
              <a:lnTo>
                <a:pt x="946239" y="1343920"/>
              </a:lnTo>
              <a:lnTo>
                <a:pt x="950274" y="1343920"/>
              </a:lnTo>
              <a:lnTo>
                <a:pt x="952448" y="1343920"/>
              </a:lnTo>
              <a:lnTo>
                <a:pt x="953379" y="1343920"/>
              </a:lnTo>
              <a:lnTo>
                <a:pt x="955552" y="1343920"/>
              </a:lnTo>
              <a:lnTo>
                <a:pt x="967039" y="1353544"/>
              </a:lnTo>
              <a:lnTo>
                <a:pt x="972316" y="1363167"/>
              </a:lnTo>
              <a:lnTo>
                <a:pt x="975421" y="1373723"/>
              </a:lnTo>
              <a:lnTo>
                <a:pt x="984734" y="1381173"/>
              </a:lnTo>
              <a:lnTo>
                <a:pt x="997152" y="1388624"/>
              </a:lnTo>
              <a:lnTo>
                <a:pt x="1008638" y="1393902"/>
              </a:lnTo>
              <a:lnTo>
                <a:pt x="1019193" y="1401352"/>
              </a:lnTo>
              <a:lnTo>
                <a:pt x="1031611" y="1401352"/>
              </a:lnTo>
              <a:lnTo>
                <a:pt x="1040925" y="1400421"/>
              </a:lnTo>
              <a:lnTo>
                <a:pt x="1048065" y="1398248"/>
              </a:lnTo>
              <a:lnTo>
                <a:pt x="1059551" y="1393902"/>
              </a:lnTo>
              <a:lnTo>
                <a:pt x="1066692" y="1407561"/>
              </a:lnTo>
              <a:lnTo>
                <a:pt x="1071969" y="1418116"/>
              </a:lnTo>
              <a:lnTo>
                <a:pt x="1102082" y="1420290"/>
              </a:lnTo>
              <a:lnTo>
                <a:pt x="1133438" y="1422463"/>
              </a:lnTo>
              <a:lnTo>
                <a:pt x="1164793" y="1422463"/>
              </a:lnTo>
              <a:lnTo>
                <a:pt x="1194906" y="1418116"/>
              </a:lnTo>
              <a:lnTo>
                <a:pt x="1206392" y="1429603"/>
              </a:lnTo>
              <a:lnTo>
                <a:pt x="1218810" y="1437985"/>
              </a:lnTo>
              <a:lnTo>
                <a:pt x="1231228" y="1447609"/>
              </a:lnTo>
              <a:lnTo>
                <a:pt x="1238368" y="1458164"/>
              </a:lnTo>
              <a:lnTo>
                <a:pt x="1235264" y="1471824"/>
              </a:lnTo>
              <a:lnTo>
                <a:pt x="1238368" y="1474928"/>
              </a:lnTo>
              <a:lnTo>
                <a:pt x="1242404" y="1479274"/>
              </a:lnTo>
              <a:lnTo>
                <a:pt x="1247681" y="1482379"/>
              </a:lnTo>
              <a:lnTo>
                <a:pt x="1251717" y="1486725"/>
              </a:lnTo>
              <a:lnTo>
                <a:pt x="1262273" y="1487656"/>
              </a:lnTo>
              <a:lnTo>
                <a:pt x="1271586" y="1487656"/>
              </a:lnTo>
              <a:lnTo>
                <a:pt x="1284004" y="1486725"/>
              </a:lnTo>
              <a:lnTo>
                <a:pt x="1288039" y="1524910"/>
              </a:lnTo>
              <a:lnTo>
                <a:pt x="1296422" y="1556575"/>
              </a:lnTo>
              <a:lnTo>
                <a:pt x="1308840" y="1586068"/>
              </a:lnTo>
              <a:lnTo>
                <a:pt x="1327466" y="1613697"/>
              </a:lnTo>
              <a:lnTo>
                <a:pt x="1327466" y="1615870"/>
              </a:lnTo>
              <a:lnTo>
                <a:pt x="1325293" y="1618044"/>
              </a:lnTo>
              <a:lnTo>
                <a:pt x="1323120" y="1621148"/>
              </a:lnTo>
              <a:lnTo>
                <a:pt x="1322188" y="1625494"/>
              </a:lnTo>
              <a:lnTo>
                <a:pt x="1323120" y="1628599"/>
              </a:lnTo>
              <a:lnTo>
                <a:pt x="1329329" y="1645673"/>
              </a:lnTo>
              <a:lnTo>
                <a:pt x="1339884" y="1665852"/>
              </a:lnTo>
              <a:lnTo>
                <a:pt x="1351370" y="1678581"/>
              </a:lnTo>
              <a:lnTo>
                <a:pt x="1352302" y="1680754"/>
              </a:lnTo>
              <a:lnTo>
                <a:pt x="1354475" y="1680754"/>
              </a:lnTo>
              <a:lnTo>
                <a:pt x="1356648" y="1682927"/>
              </a:lnTo>
              <a:lnTo>
                <a:pt x="1358821" y="1682927"/>
              </a:lnTo>
              <a:lnTo>
                <a:pt x="1378690" y="1658712"/>
              </a:lnTo>
              <a:lnTo>
                <a:pt x="1391108" y="1633255"/>
              </a:lnTo>
              <a:lnTo>
                <a:pt x="1400421" y="1601590"/>
              </a:lnTo>
              <a:lnTo>
                <a:pt x="1403525" y="1564647"/>
              </a:lnTo>
              <a:lnTo>
                <a:pt x="1415943" y="1557196"/>
              </a:lnTo>
              <a:lnTo>
                <a:pt x="1425257" y="1547572"/>
              </a:lnTo>
              <a:lnTo>
                <a:pt x="1434570" y="1540122"/>
              </a:lnTo>
              <a:lnTo>
                <a:pt x="1451334" y="1540122"/>
              </a:lnTo>
              <a:lnTo>
                <a:pt x="1463752" y="1507214"/>
              </a:lnTo>
              <a:lnTo>
                <a:pt x="1470892" y="1501937"/>
              </a:lnTo>
              <a:lnTo>
                <a:pt x="1478032" y="1499764"/>
              </a:lnTo>
              <a:lnTo>
                <a:pt x="1485172" y="1499764"/>
              </a:lnTo>
              <a:lnTo>
                <a:pt x="1488277" y="1497591"/>
              </a:lnTo>
              <a:lnTo>
                <a:pt x="1493555" y="1490140"/>
              </a:lnTo>
              <a:lnTo>
                <a:pt x="1497590" y="1475239"/>
              </a:lnTo>
              <a:lnTo>
                <a:pt x="1512181" y="1475239"/>
              </a:lnTo>
              <a:lnTo>
                <a:pt x="1526772" y="1477412"/>
              </a:lnTo>
              <a:lnTo>
                <a:pt x="1543536" y="1475239"/>
              </a:lnTo>
              <a:lnTo>
                <a:pt x="1544468" y="1473065"/>
              </a:lnTo>
              <a:lnTo>
                <a:pt x="1546641" y="1472134"/>
              </a:lnTo>
              <a:lnTo>
                <a:pt x="1548814" y="1467788"/>
              </a:lnTo>
              <a:lnTo>
                <a:pt x="1550987" y="1465615"/>
              </a:lnTo>
              <a:lnTo>
                <a:pt x="1554092" y="1462510"/>
              </a:lnTo>
              <a:lnTo>
                <a:pt x="1565578" y="1480516"/>
              </a:lnTo>
              <a:lnTo>
                <a:pt x="1573960" y="1495418"/>
              </a:lnTo>
              <a:lnTo>
                <a:pt x="1585447" y="1509077"/>
              </a:lnTo>
              <a:lnTo>
                <a:pt x="1592587" y="1523979"/>
              </a:lnTo>
              <a:lnTo>
                <a:pt x="1597864" y="1541984"/>
              </a:lnTo>
              <a:lnTo>
                <a:pt x="1597864" y="1564337"/>
              </a:lnTo>
              <a:lnTo>
                <a:pt x="1600037" y="1566509"/>
              </a:lnTo>
              <a:lnTo>
                <a:pt x="1600969" y="1566509"/>
              </a:lnTo>
              <a:lnTo>
                <a:pt x="1600969" y="1567441"/>
              </a:lnTo>
              <a:lnTo>
                <a:pt x="1603142" y="1567441"/>
              </a:lnTo>
              <a:lnTo>
                <a:pt x="1610282" y="1567441"/>
              </a:lnTo>
              <a:lnTo>
                <a:pt x="1617422" y="1566509"/>
              </a:lnTo>
              <a:lnTo>
                <a:pt x="1621458" y="1564337"/>
              </a:lnTo>
              <a:lnTo>
                <a:pt x="1626736" y="1559990"/>
              </a:lnTo>
              <a:lnTo>
                <a:pt x="1629840" y="1556886"/>
              </a:lnTo>
              <a:lnTo>
                <a:pt x="1641327" y="1569614"/>
              </a:lnTo>
              <a:lnTo>
                <a:pt x="1648467" y="1586688"/>
              </a:lnTo>
              <a:lnTo>
                <a:pt x="1650640" y="1606867"/>
              </a:lnTo>
              <a:lnTo>
                <a:pt x="1650640" y="1629220"/>
              </a:lnTo>
              <a:lnTo>
                <a:pt x="1650640" y="1649399"/>
              </a:lnTo>
              <a:lnTo>
                <a:pt x="1650640" y="1668336"/>
              </a:lnTo>
              <a:lnTo>
                <a:pt x="1653745" y="1683237"/>
              </a:lnTo>
              <a:lnTo>
                <a:pt x="1653745" y="1686342"/>
              </a:lnTo>
              <a:lnTo>
                <a:pt x="1663058" y="1683237"/>
              </a:lnTo>
              <a:lnTo>
                <a:pt x="1663058" y="1686342"/>
              </a:lnTo>
              <a:lnTo>
                <a:pt x="1672371" y="1699070"/>
              </a:lnTo>
              <a:lnTo>
                <a:pt x="1677649" y="1713971"/>
              </a:lnTo>
              <a:lnTo>
                <a:pt x="1682927" y="1728873"/>
              </a:lnTo>
              <a:lnTo>
                <a:pt x="1686962" y="1745947"/>
              </a:lnTo>
              <a:lnTo>
                <a:pt x="1693171" y="1760849"/>
              </a:lnTo>
              <a:lnTo>
                <a:pt x="1702485" y="1768299"/>
              </a:lnTo>
              <a:lnTo>
                <a:pt x="1704658" y="1770472"/>
              </a:lnTo>
              <a:lnTo>
                <a:pt x="1715213" y="1775750"/>
              </a:lnTo>
              <a:lnTo>
                <a:pt x="1726699" y="1785374"/>
              </a:lnTo>
              <a:lnTo>
                <a:pt x="1737255" y="1785374"/>
              </a:lnTo>
              <a:lnTo>
                <a:pt x="1736323" y="1758986"/>
              </a:lnTo>
              <a:lnTo>
                <a:pt x="1729183" y="1733529"/>
              </a:lnTo>
              <a:lnTo>
                <a:pt x="1717696" y="1711177"/>
              </a:lnTo>
              <a:lnTo>
                <a:pt x="1703106" y="1696276"/>
              </a:lnTo>
              <a:lnTo>
                <a:pt x="1700001" y="1694103"/>
              </a:lnTo>
              <a:lnTo>
                <a:pt x="1695965" y="1694103"/>
              </a:lnTo>
              <a:lnTo>
                <a:pt x="1692861" y="1694103"/>
              </a:lnTo>
              <a:lnTo>
                <a:pt x="1688825" y="1694103"/>
              </a:lnTo>
              <a:lnTo>
                <a:pt x="1687894" y="1691930"/>
              </a:lnTo>
              <a:lnTo>
                <a:pt x="1681685" y="1681374"/>
              </a:lnTo>
              <a:lnTo>
                <a:pt x="1680753" y="1671751"/>
              </a:lnTo>
              <a:lnTo>
                <a:pt x="1676718" y="1664300"/>
              </a:lnTo>
              <a:lnTo>
                <a:pt x="1667404" y="1659022"/>
              </a:lnTo>
              <a:lnTo>
                <a:pt x="1676718" y="1634808"/>
              </a:lnTo>
              <a:lnTo>
                <a:pt x="1683858" y="1605315"/>
              </a:lnTo>
              <a:lnTo>
                <a:pt x="1700622" y="1618975"/>
              </a:lnTo>
              <a:lnTo>
                <a:pt x="1716144" y="1631703"/>
              </a:lnTo>
              <a:lnTo>
                <a:pt x="1730735" y="1644431"/>
              </a:lnTo>
              <a:lnTo>
                <a:pt x="1742222" y="1659333"/>
              </a:lnTo>
              <a:lnTo>
                <a:pt x="1747499" y="1679512"/>
              </a:lnTo>
              <a:lnTo>
                <a:pt x="1754640" y="1679512"/>
              </a:lnTo>
              <a:lnTo>
                <a:pt x="1815176" y="1629841"/>
              </a:lnTo>
              <a:lnTo>
                <a:pt x="1813003" y="1600348"/>
              </a:lnTo>
              <a:lnTo>
                <a:pt x="1807726" y="1576133"/>
              </a:lnTo>
              <a:lnTo>
                <a:pt x="1796239" y="1558128"/>
              </a:lnTo>
              <a:lnTo>
                <a:pt x="1783822" y="1541053"/>
              </a:lnTo>
              <a:lnTo>
                <a:pt x="1767057" y="1525220"/>
              </a:lnTo>
              <a:lnTo>
                <a:pt x="1769230" y="1510319"/>
              </a:lnTo>
              <a:lnTo>
                <a:pt x="1774508" y="1500695"/>
              </a:lnTo>
              <a:lnTo>
                <a:pt x="1780717" y="1495418"/>
              </a:lnTo>
              <a:lnTo>
                <a:pt x="1787857" y="1489209"/>
              </a:lnTo>
              <a:lnTo>
                <a:pt x="1794066" y="1480827"/>
              </a:lnTo>
              <a:lnTo>
                <a:pt x="1800275" y="1480827"/>
              </a:lnTo>
              <a:lnTo>
                <a:pt x="1805553" y="1481758"/>
              </a:lnTo>
              <a:lnTo>
                <a:pt x="1807726" y="1481758"/>
              </a:lnTo>
              <a:lnTo>
                <a:pt x="1810830" y="1483931"/>
              </a:lnTo>
              <a:lnTo>
                <a:pt x="1813003" y="1488277"/>
              </a:lnTo>
              <a:lnTo>
                <a:pt x="1816108" y="1493555"/>
              </a:lnTo>
              <a:lnTo>
                <a:pt x="1818281" y="1496659"/>
              </a:lnTo>
              <a:lnTo>
                <a:pt x="1816108" y="1501006"/>
              </a:lnTo>
              <a:lnTo>
                <a:pt x="1815176" y="1504110"/>
              </a:lnTo>
              <a:lnTo>
                <a:pt x="1811141" y="1506283"/>
              </a:lnTo>
              <a:lnTo>
                <a:pt x="1808036" y="1506283"/>
              </a:lnTo>
              <a:lnTo>
                <a:pt x="1804000" y="1508456"/>
              </a:lnTo>
              <a:lnTo>
                <a:pt x="1804000" y="1518080"/>
              </a:lnTo>
              <a:lnTo>
                <a:pt x="1804000" y="1523358"/>
              </a:lnTo>
              <a:lnTo>
                <a:pt x="1806173" y="1528635"/>
              </a:lnTo>
              <a:lnTo>
                <a:pt x="1808346" y="1533913"/>
              </a:lnTo>
              <a:lnTo>
                <a:pt x="1811451" y="1532981"/>
              </a:lnTo>
              <a:lnTo>
                <a:pt x="1813624" y="1532981"/>
              </a:lnTo>
              <a:lnTo>
                <a:pt x="1815797" y="1532981"/>
              </a:lnTo>
              <a:lnTo>
                <a:pt x="1816729" y="1530808"/>
              </a:lnTo>
              <a:lnTo>
                <a:pt x="1818902" y="1530808"/>
              </a:lnTo>
              <a:lnTo>
                <a:pt x="1826042" y="1526462"/>
              </a:lnTo>
              <a:lnTo>
                <a:pt x="1830078" y="1523358"/>
              </a:lnTo>
              <a:lnTo>
                <a:pt x="1831009" y="1521184"/>
              </a:lnTo>
              <a:lnTo>
                <a:pt x="1835045" y="1518080"/>
              </a:lnTo>
              <a:lnTo>
                <a:pt x="1838150" y="1513734"/>
              </a:lnTo>
              <a:lnTo>
                <a:pt x="1837218" y="1508456"/>
              </a:lnTo>
              <a:lnTo>
                <a:pt x="1837218" y="1503179"/>
              </a:lnTo>
              <a:lnTo>
                <a:pt x="1835045" y="1501006"/>
              </a:lnTo>
              <a:lnTo>
                <a:pt x="1835045" y="1498832"/>
              </a:lnTo>
              <a:lnTo>
                <a:pt x="1835045" y="1495728"/>
              </a:lnTo>
              <a:lnTo>
                <a:pt x="1835045" y="1491382"/>
              </a:lnTo>
              <a:lnTo>
                <a:pt x="1835045" y="1483931"/>
              </a:lnTo>
              <a:lnTo>
                <a:pt x="1862054" y="1478653"/>
              </a:lnTo>
              <a:lnTo>
                <a:pt x="1891236" y="1469030"/>
              </a:lnTo>
              <a:lnTo>
                <a:pt x="1916382" y="1458474"/>
              </a:lnTo>
              <a:lnTo>
                <a:pt x="1940286" y="1443573"/>
              </a:lnTo>
              <a:lnTo>
                <a:pt x="1958913" y="1423394"/>
              </a:lnTo>
              <a:lnTo>
                <a:pt x="1967295" y="1408493"/>
              </a:lnTo>
              <a:lnTo>
                <a:pt x="1974435" y="1394833"/>
              </a:lnTo>
              <a:lnTo>
                <a:pt x="1981575" y="1379932"/>
              </a:lnTo>
              <a:lnTo>
                <a:pt x="1993993" y="1371550"/>
              </a:lnTo>
              <a:lnTo>
                <a:pt x="1993993" y="1351992"/>
              </a:lnTo>
              <a:lnTo>
                <a:pt x="1993062" y="1329639"/>
              </a:lnTo>
              <a:lnTo>
                <a:pt x="1989026" y="1309460"/>
              </a:lnTo>
              <a:lnTo>
                <a:pt x="1981886" y="1289281"/>
              </a:lnTo>
              <a:lnTo>
                <a:pt x="1973504" y="1274380"/>
              </a:lnTo>
              <a:lnTo>
                <a:pt x="1958913" y="1264756"/>
              </a:lnTo>
              <a:lnTo>
                <a:pt x="1964190" y="1252028"/>
              </a:lnTo>
              <a:lnTo>
                <a:pt x="1969468" y="1244577"/>
              </a:lnTo>
              <a:lnTo>
                <a:pt x="1976608" y="1237127"/>
              </a:lnTo>
              <a:lnTo>
                <a:pt x="1983748" y="1227503"/>
              </a:lnTo>
              <a:lnTo>
                <a:pt x="2003617" y="1227503"/>
              </a:lnTo>
              <a:lnTo>
                <a:pt x="2003617" y="1214774"/>
              </a:lnTo>
              <a:lnTo>
                <a:pt x="1998339" y="1214774"/>
              </a:lnTo>
              <a:lnTo>
                <a:pt x="1987784" y="1209497"/>
              </a:lnTo>
              <a:lnTo>
                <a:pt x="1978471" y="1209497"/>
              </a:lnTo>
              <a:lnTo>
                <a:pt x="1969157" y="1212601"/>
              </a:lnTo>
              <a:lnTo>
                <a:pt x="1958602" y="1218810"/>
              </a:lnTo>
              <a:lnTo>
                <a:pt x="1954567" y="1212601"/>
              </a:lnTo>
              <a:lnTo>
                <a:pt x="1951462" y="1209497"/>
              </a:lnTo>
              <a:lnTo>
                <a:pt x="1947426" y="1205151"/>
              </a:lnTo>
              <a:lnTo>
                <a:pt x="1942149" y="1202046"/>
              </a:lnTo>
              <a:lnTo>
                <a:pt x="1935008" y="1197700"/>
              </a:lnTo>
              <a:lnTo>
                <a:pt x="1942149" y="1184972"/>
              </a:lnTo>
              <a:lnTo>
                <a:pt x="1954567" y="1174416"/>
              </a:lnTo>
              <a:lnTo>
                <a:pt x="1966985" y="1164793"/>
              </a:lnTo>
              <a:lnTo>
                <a:pt x="1978471" y="1153306"/>
              </a:lnTo>
              <a:lnTo>
                <a:pt x="1983748" y="1155479"/>
              </a:lnTo>
              <a:lnTo>
                <a:pt x="1987784" y="1155479"/>
              </a:lnTo>
              <a:lnTo>
                <a:pt x="1990889" y="1157652"/>
              </a:lnTo>
              <a:lnTo>
                <a:pt x="1993993" y="1157652"/>
              </a:lnTo>
              <a:lnTo>
                <a:pt x="1990889" y="1165103"/>
              </a:lnTo>
              <a:lnTo>
                <a:pt x="1988716" y="1168208"/>
              </a:lnTo>
              <a:lnTo>
                <a:pt x="1987784" y="1174416"/>
              </a:lnTo>
              <a:lnTo>
                <a:pt x="1985611" y="1177521"/>
              </a:lnTo>
              <a:lnTo>
                <a:pt x="1983438" y="1182799"/>
              </a:lnTo>
              <a:lnTo>
                <a:pt x="1983438" y="1187145"/>
              </a:lnTo>
              <a:lnTo>
                <a:pt x="1995856" y="1181867"/>
              </a:lnTo>
              <a:lnTo>
                <a:pt x="2010447" y="1175658"/>
              </a:lnTo>
              <a:lnTo>
                <a:pt x="2022865" y="1172554"/>
              </a:lnTo>
              <a:lnTo>
                <a:pt x="2034351" y="1174727"/>
              </a:lnTo>
              <a:lnTo>
                <a:pt x="2043664" y="1174727"/>
              </a:lnTo>
              <a:lnTo>
                <a:pt x="2039629" y="1182178"/>
              </a:lnTo>
              <a:lnTo>
                <a:pt x="2037456" y="1187455"/>
              </a:lnTo>
              <a:lnTo>
                <a:pt x="2034351" y="1192733"/>
              </a:lnTo>
              <a:lnTo>
                <a:pt x="2030315" y="1198010"/>
              </a:lnTo>
              <a:lnTo>
                <a:pt x="2034351" y="1204219"/>
              </a:lnTo>
              <a:lnTo>
                <a:pt x="2037456" y="1205151"/>
              </a:lnTo>
              <a:lnTo>
                <a:pt x="2039629" y="1207324"/>
              </a:lnTo>
              <a:lnTo>
                <a:pt x="2041802" y="1207324"/>
              </a:lnTo>
              <a:lnTo>
                <a:pt x="2044906" y="1207324"/>
              </a:lnTo>
              <a:lnTo>
                <a:pt x="2048942" y="1207324"/>
              </a:lnTo>
              <a:lnTo>
                <a:pt x="2054220" y="1207324"/>
              </a:lnTo>
              <a:lnTo>
                <a:pt x="2054220" y="1218810"/>
              </a:lnTo>
              <a:lnTo>
                <a:pt x="2052046" y="1233712"/>
              </a:lnTo>
              <a:lnTo>
                <a:pt x="2052046" y="1246440"/>
              </a:lnTo>
              <a:lnTo>
                <a:pt x="2054220" y="1254822"/>
              </a:lnTo>
              <a:lnTo>
                <a:pt x="2054220" y="1264446"/>
              </a:lnTo>
              <a:lnTo>
                <a:pt x="2078124" y="1261341"/>
              </a:lnTo>
              <a:lnTo>
                <a:pt x="2092715" y="1255132"/>
              </a:lnTo>
              <a:lnTo>
                <a:pt x="2099855" y="1247682"/>
              </a:lnTo>
              <a:lnTo>
                <a:pt x="2102960" y="1239300"/>
              </a:lnTo>
              <a:lnTo>
                <a:pt x="2100787" y="1226571"/>
              </a:lnTo>
              <a:lnTo>
                <a:pt x="2097682" y="1215085"/>
              </a:lnTo>
              <a:lnTo>
                <a:pt x="2090542" y="1202357"/>
              </a:lnTo>
              <a:lnTo>
                <a:pt x="2085264" y="1189628"/>
              </a:lnTo>
              <a:lnTo>
                <a:pt x="2078124" y="1178142"/>
              </a:lnTo>
              <a:lnTo>
                <a:pt x="2074088" y="1167587"/>
              </a:lnTo>
              <a:lnTo>
                <a:pt x="2078124" y="1165414"/>
              </a:lnTo>
              <a:lnTo>
                <a:pt x="2081228" y="1165414"/>
              </a:lnTo>
              <a:lnTo>
                <a:pt x="2083402" y="1165414"/>
              </a:lnTo>
              <a:lnTo>
                <a:pt x="2085575" y="1163241"/>
              </a:lnTo>
              <a:lnTo>
                <a:pt x="2087748" y="1163241"/>
              </a:lnTo>
              <a:lnTo>
                <a:pt x="2098303" y="1155790"/>
              </a:lnTo>
              <a:lnTo>
                <a:pt x="2105443" y="1145235"/>
              </a:lnTo>
              <a:lnTo>
                <a:pt x="2110721" y="1133748"/>
              </a:lnTo>
              <a:lnTo>
                <a:pt x="2117861" y="1123193"/>
              </a:lnTo>
              <a:lnTo>
                <a:pt x="2127175" y="1113569"/>
              </a:lnTo>
              <a:lnTo>
                <a:pt x="2137730" y="1111396"/>
              </a:lnTo>
              <a:lnTo>
                <a:pt x="2149216" y="1111396"/>
              </a:lnTo>
              <a:lnTo>
                <a:pt x="2161634" y="1113569"/>
              </a:lnTo>
              <a:lnTo>
                <a:pt x="2174052" y="1110465"/>
              </a:lnTo>
              <a:lnTo>
                <a:pt x="2178088" y="1106118"/>
              </a:lnTo>
              <a:lnTo>
                <a:pt x="2185228" y="1096495"/>
              </a:lnTo>
              <a:lnTo>
                <a:pt x="2195783" y="1083766"/>
              </a:lnTo>
              <a:lnTo>
                <a:pt x="2208201" y="1071038"/>
              </a:lnTo>
              <a:lnTo>
                <a:pt x="2219687" y="1056137"/>
              </a:lnTo>
              <a:lnTo>
                <a:pt x="2230242" y="1043408"/>
              </a:lnTo>
              <a:lnTo>
                <a:pt x="2239556" y="1031922"/>
              </a:lnTo>
              <a:lnTo>
                <a:pt x="2243592" y="1028817"/>
              </a:lnTo>
              <a:lnTo>
                <a:pt x="2250732" y="1011743"/>
              </a:lnTo>
              <a:lnTo>
                <a:pt x="2256010" y="999015"/>
              </a:lnTo>
              <a:lnTo>
                <a:pt x="2263150" y="986286"/>
              </a:lnTo>
              <a:lnTo>
                <a:pt x="2273705" y="974800"/>
              </a:lnTo>
              <a:lnTo>
                <a:pt x="2270600" y="962072"/>
              </a:lnTo>
              <a:lnTo>
                <a:pt x="2266565" y="952448"/>
              </a:lnTo>
              <a:lnTo>
                <a:pt x="2263460" y="942824"/>
              </a:lnTo>
              <a:lnTo>
                <a:pt x="2263460" y="932269"/>
              </a:lnTo>
              <a:lnTo>
                <a:pt x="2265633" y="922645"/>
              </a:lnTo>
              <a:lnTo>
                <a:pt x="2270911" y="917367"/>
              </a:lnTo>
              <a:lnTo>
                <a:pt x="2273084" y="912090"/>
              </a:lnTo>
              <a:lnTo>
                <a:pt x="2270911" y="902466"/>
              </a:lnTo>
              <a:lnTo>
                <a:pt x="2266875" y="887565"/>
              </a:lnTo>
              <a:lnTo>
                <a:pt x="2263771" y="877941"/>
              </a:lnTo>
              <a:lnTo>
                <a:pt x="2258493" y="870490"/>
              </a:lnTo>
              <a:lnTo>
                <a:pt x="2251353" y="862108"/>
              </a:lnTo>
              <a:lnTo>
                <a:pt x="2242039" y="862108"/>
              </a:lnTo>
              <a:lnTo>
                <a:pt x="2236762" y="862108"/>
              </a:lnTo>
              <a:lnTo>
                <a:pt x="2230553" y="863039"/>
              </a:lnTo>
              <a:lnTo>
                <a:pt x="2227448" y="865213"/>
              </a:lnTo>
              <a:lnTo>
                <a:pt x="2223413" y="869559"/>
              </a:lnTo>
              <a:lnTo>
                <a:pt x="2216272" y="867386"/>
              </a:lnTo>
              <a:lnTo>
                <a:pt x="2213168" y="865213"/>
              </a:lnTo>
              <a:lnTo>
                <a:pt x="2209132" y="862108"/>
              </a:lnTo>
              <a:lnTo>
                <a:pt x="2208201" y="857762"/>
              </a:lnTo>
              <a:lnTo>
                <a:pt x="2206028" y="854657"/>
              </a:lnTo>
              <a:lnTo>
                <a:pt x="2203854" y="848448"/>
              </a:lnTo>
              <a:lnTo>
                <a:pt x="2188332" y="848448"/>
              </a:lnTo>
              <a:lnTo>
                <a:pt x="2188332" y="837893"/>
              </a:lnTo>
              <a:lnTo>
                <a:pt x="2200750" y="828269"/>
              </a:lnTo>
              <a:lnTo>
                <a:pt x="2206028" y="820819"/>
              </a:lnTo>
              <a:lnTo>
                <a:pt x="2211305" y="812437"/>
              </a:lnTo>
              <a:lnTo>
                <a:pt x="2218446" y="804986"/>
              </a:lnTo>
              <a:lnTo>
                <a:pt x="2247627" y="795362"/>
              </a:lnTo>
              <a:lnTo>
                <a:pt x="2256941" y="785738"/>
              </a:lnTo>
              <a:lnTo>
                <a:pt x="2264081" y="773010"/>
              </a:lnTo>
              <a:lnTo>
                <a:pt x="2271221" y="760282"/>
              </a:lnTo>
              <a:lnTo>
                <a:pt x="2278361" y="746622"/>
              </a:lnTo>
              <a:lnTo>
                <a:pt x="2290779" y="736067"/>
              </a:lnTo>
              <a:lnTo>
                <a:pt x="2305370" y="726443"/>
              </a:lnTo>
              <a:lnTo>
                <a:pt x="2317788" y="713715"/>
              </a:lnTo>
              <a:lnTo>
                <a:pt x="2354110" y="718993"/>
              </a:lnTo>
              <a:lnTo>
                <a:pt x="2363424" y="730479"/>
              </a:lnTo>
              <a:lnTo>
                <a:pt x="2375841" y="732652"/>
              </a:lnTo>
              <a:lnTo>
                <a:pt x="2390432" y="726443"/>
              </a:lnTo>
              <a:lnTo>
                <a:pt x="2407196" y="723339"/>
              </a:lnTo>
              <a:lnTo>
                <a:pt x="2407196" y="743518"/>
              </a:lnTo>
              <a:lnTo>
                <a:pt x="2422719" y="743518"/>
              </a:lnTo>
              <a:lnTo>
                <a:pt x="2439483" y="741345"/>
              </a:lnTo>
              <a:lnTo>
                <a:pt x="2451901" y="739171"/>
              </a:lnTo>
              <a:lnTo>
                <a:pt x="2463387" y="733894"/>
              </a:lnTo>
              <a:lnTo>
                <a:pt x="2463387" y="730789"/>
              </a:lnTo>
              <a:lnTo>
                <a:pt x="2461214" y="726443"/>
              </a:lnTo>
              <a:lnTo>
                <a:pt x="2459041" y="721166"/>
              </a:lnTo>
              <a:lnTo>
                <a:pt x="2458110" y="718061"/>
              </a:lnTo>
              <a:lnTo>
                <a:pt x="2458110" y="713715"/>
              </a:lnTo>
              <a:lnTo>
                <a:pt x="2458110" y="710610"/>
              </a:lnTo>
              <a:lnTo>
                <a:pt x="2463387" y="700987"/>
              </a:lnTo>
              <a:lnTo>
                <a:pt x="2473942" y="688258"/>
              </a:lnTo>
              <a:lnTo>
                <a:pt x="2485429" y="674599"/>
              </a:lnTo>
              <a:lnTo>
                <a:pt x="2497847" y="664044"/>
              </a:lnTo>
              <a:lnTo>
                <a:pt x="2507160" y="658766"/>
              </a:lnTo>
              <a:lnTo>
                <a:pt x="2510265" y="656593"/>
              </a:lnTo>
              <a:lnTo>
                <a:pt x="2515542" y="658766"/>
              </a:lnTo>
              <a:lnTo>
                <a:pt x="2519578" y="659697"/>
              </a:lnTo>
              <a:lnTo>
                <a:pt x="2524855" y="661871"/>
              </a:lnTo>
              <a:lnTo>
                <a:pt x="2530133" y="666217"/>
              </a:lnTo>
              <a:lnTo>
                <a:pt x="2530133" y="669321"/>
              </a:lnTo>
              <a:lnTo>
                <a:pt x="2529202" y="673667"/>
              </a:lnTo>
              <a:lnTo>
                <a:pt x="2529202" y="674599"/>
              </a:lnTo>
              <a:lnTo>
                <a:pt x="2529202" y="676772"/>
              </a:lnTo>
              <a:lnTo>
                <a:pt x="2527028" y="678945"/>
              </a:lnTo>
              <a:lnTo>
                <a:pt x="2527028" y="684223"/>
              </a:lnTo>
              <a:lnTo>
                <a:pt x="2529202" y="688569"/>
              </a:lnTo>
              <a:lnTo>
                <a:pt x="2529202" y="689500"/>
              </a:lnTo>
              <a:lnTo>
                <a:pt x="2530133" y="695709"/>
              </a:lnTo>
              <a:lnTo>
                <a:pt x="2546897" y="688258"/>
              </a:lnTo>
              <a:lnTo>
                <a:pt x="2559315" y="678635"/>
              </a:lnTo>
              <a:lnTo>
                <a:pt x="2568628" y="665906"/>
              </a:lnTo>
              <a:lnTo>
                <a:pt x="2577942" y="651005"/>
              </a:lnTo>
              <a:lnTo>
                <a:pt x="2587255" y="637345"/>
              </a:lnTo>
              <a:lnTo>
                <a:pt x="2588186" y="636414"/>
              </a:lnTo>
              <a:lnTo>
                <a:pt x="2590359" y="634241"/>
              </a:lnTo>
              <a:lnTo>
                <a:pt x="2593464" y="632068"/>
              </a:lnTo>
              <a:lnTo>
                <a:pt x="2595637" y="634241"/>
              </a:lnTo>
              <a:lnTo>
                <a:pt x="2595637" y="636414"/>
              </a:lnTo>
              <a:lnTo>
                <a:pt x="2597810" y="636414"/>
              </a:lnTo>
              <a:lnTo>
                <a:pt x="2597810" y="637345"/>
              </a:lnTo>
              <a:lnTo>
                <a:pt x="2592533" y="651005"/>
              </a:lnTo>
              <a:lnTo>
                <a:pt x="2588497" y="665906"/>
              </a:lnTo>
              <a:lnTo>
                <a:pt x="2583219" y="678635"/>
              </a:lnTo>
              <a:lnTo>
                <a:pt x="2570802" y="688258"/>
              </a:lnTo>
              <a:lnTo>
                <a:pt x="2558384" y="696640"/>
              </a:lnTo>
              <a:lnTo>
                <a:pt x="2546897" y="706264"/>
              </a:lnTo>
              <a:lnTo>
                <a:pt x="2532306" y="728616"/>
              </a:lnTo>
              <a:lnTo>
                <a:pt x="2517715" y="750968"/>
              </a:lnTo>
              <a:lnTo>
                <a:pt x="2510575" y="758419"/>
              </a:lnTo>
              <a:lnTo>
                <a:pt x="2500020" y="761524"/>
              </a:lnTo>
              <a:lnTo>
                <a:pt x="2490706" y="765870"/>
              </a:lnTo>
              <a:lnTo>
                <a:pt x="2483566" y="771147"/>
              </a:lnTo>
              <a:lnTo>
                <a:pt x="2476426" y="786049"/>
              </a:lnTo>
              <a:lnTo>
                <a:pt x="2478599" y="798777"/>
              </a:lnTo>
              <a:lnTo>
                <a:pt x="2483877" y="808401"/>
              </a:lnTo>
              <a:lnTo>
                <a:pt x="2480772" y="815852"/>
              </a:lnTo>
              <a:lnTo>
                <a:pt x="2478599" y="821129"/>
              </a:lnTo>
              <a:lnTo>
                <a:pt x="2473322" y="825475"/>
              </a:lnTo>
              <a:lnTo>
                <a:pt x="2469286" y="828580"/>
              </a:lnTo>
              <a:lnTo>
                <a:pt x="2464008" y="832926"/>
              </a:lnTo>
              <a:lnTo>
                <a:pt x="2461835" y="865833"/>
              </a:lnTo>
              <a:lnTo>
                <a:pt x="2464008" y="893463"/>
              </a:lnTo>
              <a:lnTo>
                <a:pt x="2473322" y="917678"/>
              </a:lnTo>
              <a:lnTo>
                <a:pt x="2487912" y="937857"/>
              </a:lnTo>
              <a:lnTo>
                <a:pt x="2487912" y="943134"/>
              </a:lnTo>
              <a:lnTo>
                <a:pt x="2494121" y="943134"/>
              </a:lnTo>
              <a:lnTo>
                <a:pt x="2498157" y="922955"/>
              </a:lnTo>
              <a:lnTo>
                <a:pt x="2510575" y="922955"/>
              </a:lnTo>
              <a:lnTo>
                <a:pt x="2515852" y="904950"/>
              </a:lnTo>
              <a:lnTo>
                <a:pt x="2522993" y="890048"/>
              </a:lnTo>
              <a:lnTo>
                <a:pt x="2527028" y="890048"/>
              </a:lnTo>
              <a:lnTo>
                <a:pt x="2529202" y="890048"/>
              </a:lnTo>
              <a:lnTo>
                <a:pt x="2530133" y="890048"/>
              </a:lnTo>
              <a:lnTo>
                <a:pt x="2534169" y="890048"/>
              </a:lnTo>
              <a:lnTo>
                <a:pt x="2537273" y="890048"/>
              </a:lnTo>
              <a:lnTo>
                <a:pt x="2539446" y="875147"/>
              </a:lnTo>
              <a:lnTo>
                <a:pt x="2541620" y="867696"/>
              </a:lnTo>
              <a:lnTo>
                <a:pt x="2546897" y="860245"/>
              </a:lnTo>
              <a:lnTo>
                <a:pt x="2554037" y="848759"/>
              </a:lnTo>
              <a:lnTo>
                <a:pt x="2566455" y="848759"/>
              </a:lnTo>
              <a:lnTo>
                <a:pt x="2566455" y="840377"/>
              </a:lnTo>
              <a:lnTo>
                <a:pt x="2566455" y="832926"/>
              </a:lnTo>
              <a:lnTo>
                <a:pt x="2568628" y="827649"/>
              </a:lnTo>
              <a:lnTo>
                <a:pt x="2570802" y="821440"/>
              </a:lnTo>
              <a:lnTo>
                <a:pt x="2572975" y="820508"/>
              </a:lnTo>
              <a:lnTo>
                <a:pt x="2573906" y="818335"/>
              </a:lnTo>
              <a:lnTo>
                <a:pt x="2576079" y="818335"/>
              </a:lnTo>
              <a:lnTo>
                <a:pt x="2578252" y="818335"/>
              </a:lnTo>
              <a:lnTo>
                <a:pt x="2583530" y="818335"/>
              </a:lnTo>
              <a:lnTo>
                <a:pt x="2580425" y="794120"/>
              </a:lnTo>
              <a:lnTo>
                <a:pt x="2580425" y="766491"/>
              </a:lnTo>
              <a:lnTo>
                <a:pt x="2581356" y="742276"/>
              </a:lnTo>
              <a:lnTo>
                <a:pt x="2590670" y="719924"/>
              </a:lnTo>
              <a:lnTo>
                <a:pt x="2595948" y="718993"/>
              </a:lnTo>
              <a:lnTo>
                <a:pt x="2607434" y="716819"/>
              </a:lnTo>
              <a:lnTo>
                <a:pt x="2619852" y="716819"/>
              </a:lnTo>
              <a:lnTo>
                <a:pt x="2629165" y="716819"/>
              </a:lnTo>
              <a:lnTo>
                <a:pt x="2634443" y="714646"/>
              </a:lnTo>
              <a:lnTo>
                <a:pt x="2634443" y="707196"/>
              </a:lnTo>
              <a:lnTo>
                <a:pt x="2639720" y="704091"/>
              </a:lnTo>
              <a:lnTo>
                <a:pt x="2646861" y="699745"/>
              </a:lnTo>
              <a:lnTo>
                <a:pt x="2656174" y="697572"/>
              </a:lnTo>
              <a:lnTo>
                <a:pt x="2663314" y="696640"/>
              </a:lnTo>
              <a:lnTo>
                <a:pt x="2666419" y="701918"/>
              </a:lnTo>
              <a:lnTo>
                <a:pt x="2672628" y="707196"/>
              </a:lnTo>
              <a:lnTo>
                <a:pt x="2677905" y="711542"/>
              </a:lnTo>
              <a:lnTo>
                <a:pt x="2685045" y="709369"/>
              </a:lnTo>
              <a:lnTo>
                <a:pt x="2692186" y="705022"/>
              </a:lnTo>
              <a:lnTo>
                <a:pt x="2702741" y="701918"/>
              </a:lnTo>
              <a:lnTo>
                <a:pt x="2717332" y="699745"/>
              </a:lnTo>
              <a:lnTo>
                <a:pt x="2724472" y="689190"/>
              </a:lnTo>
              <a:lnTo>
                <a:pt x="2728508" y="677703"/>
              </a:lnTo>
              <a:lnTo>
                <a:pt x="2729439" y="662802"/>
              </a:lnTo>
              <a:lnTo>
                <a:pt x="2744030" y="657524"/>
              </a:lnTo>
              <a:lnTo>
                <a:pt x="2757690" y="652247"/>
              </a:lnTo>
              <a:lnTo>
                <a:pt x="2768245" y="644796"/>
              </a:lnTo>
              <a:lnTo>
                <a:pt x="2773522" y="629895"/>
              </a:lnTo>
              <a:lnTo>
                <a:pt x="2782836" y="632068"/>
              </a:lnTo>
              <a:lnTo>
                <a:pt x="2789976" y="632999"/>
              </a:lnTo>
              <a:lnTo>
                <a:pt x="2795254" y="637345"/>
              </a:lnTo>
              <a:lnTo>
                <a:pt x="2802394" y="642623"/>
              </a:lnTo>
              <a:lnTo>
                <a:pt x="2807671" y="640450"/>
              </a:lnTo>
              <a:lnTo>
                <a:pt x="2811707" y="640450"/>
              </a:lnTo>
              <a:lnTo>
                <a:pt x="2813880" y="638277"/>
              </a:lnTo>
              <a:lnTo>
                <a:pt x="2816985" y="638277"/>
              </a:lnTo>
              <a:lnTo>
                <a:pt x="2811707" y="612820"/>
              </a:lnTo>
              <a:lnTo>
                <a:pt x="2800221" y="590468"/>
              </a:lnTo>
              <a:lnTo>
                <a:pt x="2789666" y="577740"/>
              </a:lnTo>
              <a:lnTo>
                <a:pt x="2792770" y="572462"/>
              </a:lnTo>
              <a:lnTo>
                <a:pt x="2794943" y="570289"/>
              </a:lnTo>
              <a:lnTo>
                <a:pt x="2797116" y="568116"/>
              </a:lnTo>
              <a:lnTo>
                <a:pt x="2799290" y="568116"/>
              </a:lnTo>
              <a:lnTo>
                <a:pt x="2800221" y="568116"/>
              </a:lnTo>
              <a:lnTo>
                <a:pt x="2802394" y="570289"/>
              </a:lnTo>
              <a:lnTo>
                <a:pt x="2804567" y="570289"/>
              </a:lnTo>
              <a:lnTo>
                <a:pt x="2806740" y="570289"/>
              </a:lnTo>
              <a:lnTo>
                <a:pt x="2809845" y="570289"/>
              </a:lnTo>
              <a:lnTo>
                <a:pt x="2813880" y="568116"/>
              </a:lnTo>
              <a:lnTo>
                <a:pt x="2822263" y="560665"/>
              </a:lnTo>
              <a:lnTo>
                <a:pt x="2826298" y="547937"/>
              </a:lnTo>
              <a:lnTo>
                <a:pt x="2829403" y="533036"/>
              </a:lnTo>
              <a:lnTo>
                <a:pt x="2829403" y="520307"/>
              </a:lnTo>
              <a:lnTo>
                <a:pt x="2833439" y="525585"/>
              </a:lnTo>
              <a:lnTo>
                <a:pt x="2838716" y="533036"/>
              </a:lnTo>
              <a:lnTo>
                <a:pt x="2842752" y="540486"/>
              </a:lnTo>
              <a:lnTo>
                <a:pt x="2845856" y="538313"/>
              </a:lnTo>
              <a:lnTo>
                <a:pt x="2848029" y="538313"/>
              </a:lnTo>
              <a:lnTo>
                <a:pt x="2850203" y="538313"/>
              </a:lnTo>
              <a:lnTo>
                <a:pt x="2851134" y="536140"/>
              </a:lnTo>
              <a:lnTo>
                <a:pt x="2853307" y="536140"/>
              </a:lnTo>
              <a:lnTo>
                <a:pt x="2860447" y="536140"/>
              </a:lnTo>
              <a:lnTo>
                <a:pt x="2864483" y="538313"/>
              </a:lnTo>
              <a:lnTo>
                <a:pt x="2865414" y="540486"/>
              </a:lnTo>
              <a:lnTo>
                <a:pt x="2869450" y="542659"/>
              </a:lnTo>
              <a:lnTo>
                <a:pt x="2872555" y="543591"/>
              </a:lnTo>
              <a:lnTo>
                <a:pt x="2872555" y="557250"/>
              </a:lnTo>
              <a:lnTo>
                <a:pt x="2887146" y="560355"/>
              </a:lnTo>
              <a:lnTo>
                <a:pt x="2898632" y="565632"/>
              </a:lnTo>
              <a:lnTo>
                <a:pt x="2905772" y="577119"/>
              </a:lnTo>
              <a:lnTo>
                <a:pt x="2912913" y="577119"/>
              </a:lnTo>
              <a:lnTo>
                <a:pt x="2916017" y="577119"/>
              </a:lnTo>
              <a:lnTo>
                <a:pt x="2920053" y="577119"/>
              </a:lnTo>
              <a:lnTo>
                <a:pt x="2923158" y="574946"/>
              </a:lnTo>
              <a:lnTo>
                <a:pt x="2925330" y="572773"/>
              </a:lnTo>
              <a:lnTo>
                <a:pt x="2928435" y="567495"/>
              </a:lnTo>
              <a:lnTo>
                <a:pt x="2930608" y="564390"/>
              </a:lnTo>
              <a:lnTo>
                <a:pt x="2930608" y="562217"/>
              </a:lnTo>
              <a:lnTo>
                <a:pt x="2928435" y="557871"/>
              </a:lnTo>
              <a:lnTo>
                <a:pt x="2927503" y="556940"/>
              </a:lnTo>
              <a:lnTo>
                <a:pt x="2925330" y="554767"/>
              </a:lnTo>
              <a:lnTo>
                <a:pt x="2921295" y="552594"/>
              </a:lnTo>
              <a:lnTo>
                <a:pt x="2923468" y="547316"/>
              </a:lnTo>
              <a:lnTo>
                <a:pt x="2925641" y="542038"/>
              </a:lnTo>
              <a:lnTo>
                <a:pt x="2927814" y="539865"/>
              </a:lnTo>
              <a:lnTo>
                <a:pt x="2930919" y="535519"/>
              </a:lnTo>
              <a:lnTo>
                <a:pt x="2933092" y="532415"/>
              </a:lnTo>
              <a:lnTo>
                <a:pt x="2969414" y="532415"/>
              </a:lnTo>
              <a:lnTo>
                <a:pt x="2965999" y="516271"/>
              </a:lnTo>
              <a:close/>
              <a:moveTo>
                <a:pt x="758729" y="1039993"/>
              </a:moveTo>
              <a:lnTo>
                <a:pt x="776425" y="1034716"/>
              </a:lnTo>
              <a:lnTo>
                <a:pt x="791016" y="1027265"/>
              </a:lnTo>
              <a:lnTo>
                <a:pt x="791016" y="1030370"/>
              </a:lnTo>
              <a:lnTo>
                <a:pt x="791016" y="1034716"/>
              </a:lnTo>
              <a:lnTo>
                <a:pt x="791016" y="1039993"/>
              </a:lnTo>
              <a:lnTo>
                <a:pt x="788843" y="1045271"/>
              </a:lnTo>
              <a:lnTo>
                <a:pt x="785738" y="1050549"/>
              </a:lnTo>
              <a:lnTo>
                <a:pt x="785738" y="1057999"/>
              </a:lnTo>
              <a:lnTo>
                <a:pt x="774252" y="1057999"/>
              </a:lnTo>
              <a:lnTo>
                <a:pt x="765870" y="1057068"/>
              </a:lnTo>
              <a:lnTo>
                <a:pt x="758729" y="1054895"/>
              </a:lnTo>
              <a:lnTo>
                <a:pt x="758729" y="1039993"/>
              </a:lnTo>
              <a:close/>
              <a:moveTo>
                <a:pt x="644175" y="1152064"/>
              </a:moveTo>
              <a:lnTo>
                <a:pt x="645106" y="1151133"/>
              </a:lnTo>
              <a:lnTo>
                <a:pt x="645106" y="1148960"/>
              </a:lnTo>
              <a:lnTo>
                <a:pt x="647279" y="1148960"/>
              </a:lnTo>
              <a:lnTo>
                <a:pt x="649453" y="1146787"/>
              </a:lnTo>
              <a:lnTo>
                <a:pt x="651626" y="1144614"/>
              </a:lnTo>
              <a:lnTo>
                <a:pt x="666217" y="1144614"/>
              </a:lnTo>
              <a:lnTo>
                <a:pt x="662181" y="1148960"/>
              </a:lnTo>
              <a:lnTo>
                <a:pt x="659076" y="1151133"/>
              </a:lnTo>
              <a:lnTo>
                <a:pt x="655041" y="1152064"/>
              </a:lnTo>
              <a:lnTo>
                <a:pt x="651936" y="1154238"/>
              </a:lnTo>
              <a:lnTo>
                <a:pt x="645727" y="1156411"/>
              </a:lnTo>
              <a:lnTo>
                <a:pt x="642623" y="1156411"/>
              </a:lnTo>
              <a:lnTo>
                <a:pt x="644175" y="1152064"/>
              </a:lnTo>
              <a:close/>
              <a:moveTo>
                <a:pt x="765870" y="1265377"/>
              </a:moveTo>
              <a:lnTo>
                <a:pt x="759661" y="1282452"/>
              </a:lnTo>
              <a:lnTo>
                <a:pt x="752520" y="1300457"/>
              </a:lnTo>
              <a:lnTo>
                <a:pt x="751589" y="1315359"/>
              </a:lnTo>
              <a:lnTo>
                <a:pt x="737930" y="1319705"/>
              </a:lnTo>
              <a:lnTo>
                <a:pt x="725512" y="1320636"/>
              </a:lnTo>
              <a:lnTo>
                <a:pt x="714957" y="1315359"/>
              </a:lnTo>
              <a:lnTo>
                <a:pt x="701297" y="1312254"/>
              </a:lnTo>
              <a:lnTo>
                <a:pt x="696019" y="1312254"/>
              </a:lnTo>
              <a:lnTo>
                <a:pt x="692915" y="1312254"/>
              </a:lnTo>
              <a:lnTo>
                <a:pt x="688879" y="1313186"/>
              </a:lnTo>
              <a:lnTo>
                <a:pt x="685775" y="1317532"/>
              </a:lnTo>
              <a:lnTo>
                <a:pt x="683602" y="1319705"/>
              </a:lnTo>
              <a:lnTo>
                <a:pt x="681428" y="1322810"/>
              </a:lnTo>
              <a:lnTo>
                <a:pt x="678324" y="1324983"/>
              </a:lnTo>
              <a:lnTo>
                <a:pt x="673046" y="1322810"/>
              </a:lnTo>
              <a:lnTo>
                <a:pt x="661560" y="1320636"/>
              </a:lnTo>
              <a:lnTo>
                <a:pt x="646969" y="1319705"/>
              </a:lnTo>
              <a:lnTo>
                <a:pt x="632378" y="1315359"/>
              </a:lnTo>
              <a:lnTo>
                <a:pt x="617787" y="1313186"/>
              </a:lnTo>
              <a:lnTo>
                <a:pt x="610647" y="1312254"/>
              </a:lnTo>
              <a:lnTo>
                <a:pt x="596056" y="1306046"/>
              </a:lnTo>
              <a:lnTo>
                <a:pt x="581465" y="1298595"/>
              </a:lnTo>
              <a:lnTo>
                <a:pt x="566874" y="1295490"/>
              </a:lnTo>
              <a:lnTo>
                <a:pt x="551352" y="1298595"/>
              </a:lnTo>
              <a:lnTo>
                <a:pt x="539865" y="1306046"/>
              </a:lnTo>
              <a:lnTo>
                <a:pt x="536761" y="1315669"/>
              </a:lnTo>
              <a:lnTo>
                <a:pt x="532725" y="1325293"/>
              </a:lnTo>
              <a:lnTo>
                <a:pt x="530552" y="1335848"/>
              </a:lnTo>
              <a:lnTo>
                <a:pt x="523411" y="1334917"/>
              </a:lnTo>
              <a:lnTo>
                <a:pt x="510994" y="1330571"/>
              </a:lnTo>
              <a:lnTo>
                <a:pt x="496403" y="1327466"/>
              </a:lnTo>
              <a:lnTo>
                <a:pt x="485848" y="1323120"/>
              </a:lnTo>
              <a:lnTo>
                <a:pt x="478707" y="1320016"/>
              </a:lnTo>
              <a:lnTo>
                <a:pt x="474671" y="1305114"/>
              </a:lnTo>
              <a:lnTo>
                <a:pt x="460081" y="1297664"/>
              </a:lnTo>
              <a:lnTo>
                <a:pt x="445490" y="1295490"/>
              </a:lnTo>
              <a:lnTo>
                <a:pt x="430899" y="1295490"/>
              </a:lnTo>
              <a:lnTo>
                <a:pt x="418481" y="1291144"/>
              </a:lnTo>
              <a:lnTo>
                <a:pt x="415376" y="1288040"/>
              </a:lnTo>
              <a:lnTo>
                <a:pt x="413203" y="1285867"/>
              </a:lnTo>
              <a:lnTo>
                <a:pt x="409167" y="1282762"/>
              </a:lnTo>
              <a:lnTo>
                <a:pt x="408236" y="1278416"/>
              </a:lnTo>
              <a:lnTo>
                <a:pt x="402027" y="1275311"/>
              </a:lnTo>
              <a:lnTo>
                <a:pt x="406063" y="1256374"/>
              </a:lnTo>
              <a:lnTo>
                <a:pt x="409167" y="1238368"/>
              </a:lnTo>
              <a:lnTo>
                <a:pt x="415376" y="1221294"/>
              </a:lnTo>
              <a:lnTo>
                <a:pt x="410720" y="1221294"/>
              </a:lnTo>
              <a:lnTo>
                <a:pt x="401406" y="1219121"/>
              </a:lnTo>
              <a:lnTo>
                <a:pt x="381538" y="1218189"/>
              </a:lnTo>
              <a:lnTo>
                <a:pt x="358565" y="1218189"/>
              </a:lnTo>
              <a:lnTo>
                <a:pt x="330314" y="1218189"/>
              </a:lnTo>
              <a:lnTo>
                <a:pt x="305168" y="1219121"/>
              </a:lnTo>
              <a:lnTo>
                <a:pt x="281264" y="1223467"/>
              </a:lnTo>
              <a:lnTo>
                <a:pt x="265742" y="1226571"/>
              </a:lnTo>
              <a:lnTo>
                <a:pt x="254255" y="1234022"/>
              </a:lnTo>
              <a:lnTo>
                <a:pt x="239664" y="1243646"/>
              </a:lnTo>
              <a:lnTo>
                <a:pt x="225073" y="1251097"/>
              </a:lnTo>
              <a:lnTo>
                <a:pt x="174160" y="1243646"/>
              </a:lnTo>
              <a:lnTo>
                <a:pt x="174160" y="1234022"/>
              </a:lnTo>
              <a:lnTo>
                <a:pt x="180369" y="1233091"/>
              </a:lnTo>
              <a:lnTo>
                <a:pt x="183473" y="1230918"/>
              </a:lnTo>
              <a:lnTo>
                <a:pt x="187509" y="1228744"/>
              </a:lnTo>
              <a:lnTo>
                <a:pt x="190614" y="1226571"/>
              </a:lnTo>
              <a:lnTo>
                <a:pt x="192787" y="1226571"/>
              </a:lnTo>
              <a:lnTo>
                <a:pt x="195891" y="1228744"/>
              </a:lnTo>
              <a:lnTo>
                <a:pt x="199927" y="1230918"/>
              </a:lnTo>
              <a:lnTo>
                <a:pt x="205205" y="1233091"/>
              </a:lnTo>
              <a:lnTo>
                <a:pt x="208309" y="1233091"/>
              </a:lnTo>
              <a:lnTo>
                <a:pt x="214518" y="1230918"/>
              </a:lnTo>
              <a:lnTo>
                <a:pt x="219796" y="1225640"/>
              </a:lnTo>
              <a:lnTo>
                <a:pt x="222900" y="1219431"/>
              </a:lnTo>
              <a:lnTo>
                <a:pt x="226936" y="1216327"/>
              </a:lnTo>
              <a:lnTo>
                <a:pt x="232213" y="1211980"/>
              </a:lnTo>
              <a:lnTo>
                <a:pt x="244631" y="1211049"/>
              </a:lnTo>
              <a:lnTo>
                <a:pt x="244631" y="1204840"/>
              </a:lnTo>
              <a:lnTo>
                <a:pt x="244631" y="1202978"/>
              </a:lnTo>
              <a:lnTo>
                <a:pt x="244631" y="1200804"/>
              </a:lnTo>
              <a:lnTo>
                <a:pt x="244631" y="1196458"/>
              </a:lnTo>
              <a:lnTo>
                <a:pt x="248667" y="1195527"/>
              </a:lnTo>
              <a:lnTo>
                <a:pt x="250840" y="1193354"/>
              </a:lnTo>
              <a:lnTo>
                <a:pt x="251771" y="1191181"/>
              </a:lnTo>
              <a:lnTo>
                <a:pt x="253945" y="1191181"/>
              </a:lnTo>
              <a:lnTo>
                <a:pt x="256118" y="1189007"/>
              </a:lnTo>
              <a:lnTo>
                <a:pt x="261395" y="1189007"/>
              </a:lnTo>
              <a:lnTo>
                <a:pt x="259222" y="1185903"/>
              </a:lnTo>
              <a:lnTo>
                <a:pt x="256118" y="1181557"/>
              </a:lnTo>
              <a:lnTo>
                <a:pt x="253945" y="1180625"/>
              </a:lnTo>
              <a:lnTo>
                <a:pt x="251771" y="1178452"/>
              </a:lnTo>
              <a:lnTo>
                <a:pt x="251771" y="1174106"/>
              </a:lnTo>
              <a:lnTo>
                <a:pt x="253945" y="1173175"/>
              </a:lnTo>
              <a:lnTo>
                <a:pt x="257980" y="1159515"/>
              </a:lnTo>
              <a:lnTo>
                <a:pt x="263258" y="1148960"/>
              </a:lnTo>
              <a:lnTo>
                <a:pt x="270398" y="1139336"/>
              </a:lnTo>
              <a:lnTo>
                <a:pt x="290267" y="1139336"/>
              </a:lnTo>
              <a:lnTo>
                <a:pt x="295544" y="1130954"/>
              </a:lnTo>
              <a:lnTo>
                <a:pt x="297717" y="1119468"/>
              </a:lnTo>
              <a:lnTo>
                <a:pt x="300822" y="1108912"/>
              </a:lnTo>
              <a:lnTo>
                <a:pt x="310135" y="1101462"/>
              </a:lnTo>
              <a:lnTo>
                <a:pt x="314171" y="1099289"/>
              </a:lnTo>
              <a:lnTo>
                <a:pt x="315102" y="1099289"/>
              </a:lnTo>
              <a:lnTo>
                <a:pt x="319138" y="1099289"/>
              </a:lnTo>
              <a:lnTo>
                <a:pt x="321311" y="1101462"/>
              </a:lnTo>
              <a:lnTo>
                <a:pt x="322243" y="1104566"/>
              </a:lnTo>
              <a:lnTo>
                <a:pt x="324416" y="1108912"/>
              </a:lnTo>
              <a:lnTo>
                <a:pt x="344284" y="1104566"/>
              </a:lnTo>
              <a:lnTo>
                <a:pt x="361048" y="1094942"/>
              </a:lnTo>
              <a:lnTo>
                <a:pt x="373466" y="1084387"/>
              </a:lnTo>
              <a:lnTo>
                <a:pt x="388057" y="1089665"/>
              </a:lnTo>
              <a:lnTo>
                <a:pt x="399544" y="1101151"/>
              </a:lnTo>
              <a:lnTo>
                <a:pt x="406684" y="1113880"/>
              </a:lnTo>
              <a:lnTo>
                <a:pt x="415066" y="1124435"/>
              </a:lnTo>
              <a:lnTo>
                <a:pt x="424379" y="1135921"/>
              </a:lnTo>
              <a:lnTo>
                <a:pt x="453561" y="1156100"/>
              </a:lnTo>
              <a:lnTo>
                <a:pt x="480570" y="1176279"/>
              </a:lnTo>
              <a:lnTo>
                <a:pt x="480570" y="1180625"/>
              </a:lnTo>
              <a:lnTo>
                <a:pt x="480570" y="1183730"/>
              </a:lnTo>
              <a:lnTo>
                <a:pt x="479639" y="1185903"/>
              </a:lnTo>
              <a:lnTo>
                <a:pt x="479639" y="1188076"/>
              </a:lnTo>
              <a:lnTo>
                <a:pt x="477466" y="1189007"/>
              </a:lnTo>
              <a:lnTo>
                <a:pt x="470325" y="1196458"/>
              </a:lnTo>
              <a:lnTo>
                <a:pt x="458839" y="1200804"/>
              </a:lnTo>
              <a:lnTo>
                <a:pt x="444248" y="1202978"/>
              </a:lnTo>
              <a:lnTo>
                <a:pt x="429657" y="1200804"/>
              </a:lnTo>
              <a:lnTo>
                <a:pt x="435866" y="1213533"/>
              </a:lnTo>
              <a:lnTo>
                <a:pt x="444248" y="1218810"/>
              </a:lnTo>
              <a:lnTo>
                <a:pt x="455734" y="1223157"/>
              </a:lnTo>
              <a:lnTo>
                <a:pt x="465048" y="1230607"/>
              </a:lnTo>
              <a:lnTo>
                <a:pt x="473430" y="1230607"/>
              </a:lnTo>
              <a:lnTo>
                <a:pt x="473430" y="1206082"/>
              </a:lnTo>
              <a:lnTo>
                <a:pt x="484916" y="1206082"/>
              </a:lnTo>
              <a:lnTo>
                <a:pt x="488021" y="1198631"/>
              </a:lnTo>
              <a:lnTo>
                <a:pt x="492057" y="1193354"/>
              </a:lnTo>
              <a:lnTo>
                <a:pt x="495161" y="1189007"/>
              </a:lnTo>
              <a:lnTo>
                <a:pt x="500439" y="1185903"/>
              </a:lnTo>
              <a:lnTo>
                <a:pt x="499507" y="1180625"/>
              </a:lnTo>
              <a:lnTo>
                <a:pt x="497334" y="1176279"/>
              </a:lnTo>
              <a:lnTo>
                <a:pt x="497334" y="1174106"/>
              </a:lnTo>
              <a:lnTo>
                <a:pt x="495161" y="1171002"/>
              </a:lnTo>
              <a:lnTo>
                <a:pt x="494230" y="1166655"/>
              </a:lnTo>
              <a:lnTo>
                <a:pt x="494230" y="1161378"/>
              </a:lnTo>
              <a:lnTo>
                <a:pt x="499507" y="1161378"/>
              </a:lnTo>
              <a:lnTo>
                <a:pt x="504785" y="1163551"/>
              </a:lnTo>
              <a:lnTo>
                <a:pt x="507889" y="1165724"/>
              </a:lnTo>
              <a:lnTo>
                <a:pt x="510062" y="1165724"/>
              </a:lnTo>
              <a:lnTo>
                <a:pt x="514098" y="1165724"/>
              </a:lnTo>
              <a:lnTo>
                <a:pt x="517203" y="1165724"/>
              </a:lnTo>
              <a:lnTo>
                <a:pt x="521238" y="1165724"/>
              </a:lnTo>
              <a:lnTo>
                <a:pt x="521238" y="1161378"/>
              </a:lnTo>
              <a:lnTo>
                <a:pt x="509752" y="1151754"/>
              </a:lnTo>
              <a:lnTo>
                <a:pt x="499197" y="1144303"/>
              </a:lnTo>
              <a:lnTo>
                <a:pt x="484606" y="1139026"/>
              </a:lnTo>
              <a:lnTo>
                <a:pt x="484606" y="1128471"/>
              </a:lnTo>
              <a:lnTo>
                <a:pt x="470015" y="1128471"/>
              </a:lnTo>
              <a:lnTo>
                <a:pt x="457597" y="1109533"/>
              </a:lnTo>
              <a:lnTo>
                <a:pt x="443937" y="1093701"/>
              </a:lnTo>
              <a:lnTo>
                <a:pt x="429346" y="1078799"/>
              </a:lnTo>
              <a:lnTo>
                <a:pt x="429346" y="1072590"/>
              </a:lnTo>
              <a:lnTo>
                <a:pt x="429346" y="1069486"/>
              </a:lnTo>
              <a:lnTo>
                <a:pt x="429346" y="1065140"/>
              </a:lnTo>
              <a:lnTo>
                <a:pt x="429346" y="1064208"/>
              </a:lnTo>
              <a:lnTo>
                <a:pt x="433382" y="1062035"/>
              </a:lnTo>
              <a:lnTo>
                <a:pt x="436487" y="1057689"/>
              </a:lnTo>
              <a:lnTo>
                <a:pt x="438660" y="1057689"/>
              </a:lnTo>
              <a:lnTo>
                <a:pt x="438660" y="1056758"/>
              </a:lnTo>
              <a:lnTo>
                <a:pt x="440833" y="1056758"/>
              </a:lnTo>
              <a:lnTo>
                <a:pt x="443006" y="1056758"/>
              </a:lnTo>
              <a:lnTo>
                <a:pt x="443937" y="1054584"/>
              </a:lnTo>
              <a:lnTo>
                <a:pt x="446111" y="1057689"/>
              </a:lnTo>
              <a:lnTo>
                <a:pt x="448284" y="1062035"/>
              </a:lnTo>
              <a:lnTo>
                <a:pt x="448284" y="1065140"/>
              </a:lnTo>
              <a:lnTo>
                <a:pt x="450457" y="1071349"/>
              </a:lnTo>
              <a:lnTo>
                <a:pt x="465048" y="1067002"/>
              </a:lnTo>
              <a:lnTo>
                <a:pt x="472188" y="1087181"/>
              </a:lnTo>
              <a:lnTo>
                <a:pt x="479328" y="1098668"/>
              </a:lnTo>
              <a:lnTo>
                <a:pt x="487710" y="1103945"/>
              </a:lnTo>
              <a:lnTo>
                <a:pt x="497024" y="1106118"/>
              </a:lnTo>
              <a:lnTo>
                <a:pt x="507579" y="1111396"/>
              </a:lnTo>
              <a:lnTo>
                <a:pt x="521238" y="1121020"/>
              </a:lnTo>
              <a:lnTo>
                <a:pt x="526516" y="1126297"/>
              </a:lnTo>
              <a:lnTo>
                <a:pt x="526516" y="1133748"/>
              </a:lnTo>
              <a:lnTo>
                <a:pt x="524343" y="1141199"/>
              </a:lnTo>
              <a:lnTo>
                <a:pt x="522170" y="1150823"/>
              </a:lnTo>
              <a:lnTo>
                <a:pt x="524343" y="1161378"/>
              </a:lnTo>
              <a:lnTo>
                <a:pt x="528379" y="1165724"/>
              </a:lnTo>
              <a:lnTo>
                <a:pt x="531483" y="1166655"/>
              </a:lnTo>
              <a:lnTo>
                <a:pt x="536761" y="1171002"/>
              </a:lnTo>
              <a:lnTo>
                <a:pt x="540797" y="1174106"/>
              </a:lnTo>
              <a:lnTo>
                <a:pt x="543901" y="1176279"/>
              </a:lnTo>
              <a:lnTo>
                <a:pt x="560665" y="1225951"/>
              </a:lnTo>
              <a:lnTo>
                <a:pt x="564701" y="1225951"/>
              </a:lnTo>
              <a:lnTo>
                <a:pt x="565632" y="1228124"/>
              </a:lnTo>
              <a:lnTo>
                <a:pt x="567805" y="1228124"/>
              </a:lnTo>
              <a:lnTo>
                <a:pt x="569978" y="1230297"/>
              </a:lnTo>
              <a:lnTo>
                <a:pt x="575256" y="1228124"/>
              </a:lnTo>
              <a:lnTo>
                <a:pt x="580534" y="1225951"/>
              </a:lnTo>
              <a:lnTo>
                <a:pt x="582707" y="1225019"/>
              </a:lnTo>
              <a:lnTo>
                <a:pt x="584880" y="1220673"/>
              </a:lnTo>
              <a:lnTo>
                <a:pt x="584880" y="1218500"/>
              </a:lnTo>
              <a:lnTo>
                <a:pt x="587053" y="1215395"/>
              </a:lnTo>
              <a:lnTo>
                <a:pt x="587984" y="1211049"/>
              </a:lnTo>
              <a:lnTo>
                <a:pt x="592020" y="1210118"/>
              </a:lnTo>
              <a:lnTo>
                <a:pt x="597298" y="1205772"/>
              </a:lnTo>
              <a:lnTo>
                <a:pt x="594193" y="1188697"/>
              </a:lnTo>
              <a:lnTo>
                <a:pt x="587053" y="1172864"/>
              </a:lnTo>
              <a:lnTo>
                <a:pt x="577740" y="1161378"/>
              </a:lnTo>
              <a:lnTo>
                <a:pt x="577740" y="1156411"/>
              </a:lnTo>
              <a:lnTo>
                <a:pt x="580844" y="1158584"/>
              </a:lnTo>
              <a:lnTo>
                <a:pt x="580844" y="1159515"/>
              </a:lnTo>
              <a:lnTo>
                <a:pt x="583017" y="1161688"/>
              </a:lnTo>
              <a:lnTo>
                <a:pt x="585190" y="1166035"/>
              </a:lnTo>
              <a:lnTo>
                <a:pt x="592331" y="1163861"/>
              </a:lnTo>
              <a:lnTo>
                <a:pt x="595435" y="1163861"/>
              </a:lnTo>
              <a:lnTo>
                <a:pt x="597608" y="1163861"/>
              </a:lnTo>
              <a:lnTo>
                <a:pt x="599781" y="1161688"/>
              </a:lnTo>
              <a:lnTo>
                <a:pt x="599781" y="1159515"/>
              </a:lnTo>
              <a:lnTo>
                <a:pt x="599781" y="1158584"/>
              </a:lnTo>
              <a:lnTo>
                <a:pt x="597608" y="1154238"/>
              </a:lnTo>
              <a:lnTo>
                <a:pt x="597608" y="1148960"/>
              </a:lnTo>
              <a:lnTo>
                <a:pt x="600713" y="1148960"/>
              </a:lnTo>
              <a:lnTo>
                <a:pt x="600713" y="1144614"/>
              </a:lnTo>
              <a:lnTo>
                <a:pt x="604748" y="1144614"/>
              </a:lnTo>
              <a:lnTo>
                <a:pt x="607853" y="1144614"/>
              </a:lnTo>
              <a:lnTo>
                <a:pt x="610026" y="1146787"/>
              </a:lnTo>
              <a:lnTo>
                <a:pt x="612199" y="1146787"/>
              </a:lnTo>
              <a:lnTo>
                <a:pt x="614372" y="1148960"/>
              </a:lnTo>
              <a:lnTo>
                <a:pt x="619650" y="1151133"/>
              </a:lnTo>
              <a:lnTo>
                <a:pt x="622754" y="1152064"/>
              </a:lnTo>
              <a:lnTo>
                <a:pt x="624927" y="1154238"/>
              </a:lnTo>
              <a:lnTo>
                <a:pt x="627100" y="1156411"/>
              </a:lnTo>
              <a:lnTo>
                <a:pt x="630205" y="1158584"/>
              </a:lnTo>
              <a:lnTo>
                <a:pt x="634241" y="1161688"/>
              </a:lnTo>
              <a:lnTo>
                <a:pt x="632068" y="1166966"/>
              </a:lnTo>
              <a:lnTo>
                <a:pt x="629894" y="1171312"/>
              </a:lnTo>
              <a:lnTo>
                <a:pt x="629894" y="1174416"/>
              </a:lnTo>
              <a:lnTo>
                <a:pt x="629894" y="1178763"/>
              </a:lnTo>
              <a:lnTo>
                <a:pt x="629894" y="1181867"/>
              </a:lnTo>
              <a:lnTo>
                <a:pt x="629894" y="1186213"/>
              </a:lnTo>
              <a:lnTo>
                <a:pt x="629894" y="1189318"/>
              </a:lnTo>
              <a:lnTo>
                <a:pt x="636103" y="1206392"/>
              </a:lnTo>
              <a:lnTo>
                <a:pt x="648521" y="1223467"/>
              </a:lnTo>
              <a:lnTo>
                <a:pt x="665285" y="1234022"/>
              </a:lnTo>
              <a:lnTo>
                <a:pt x="680808" y="1238368"/>
              </a:lnTo>
              <a:lnTo>
                <a:pt x="684843" y="1236195"/>
              </a:lnTo>
              <a:lnTo>
                <a:pt x="687948" y="1233091"/>
              </a:lnTo>
              <a:lnTo>
                <a:pt x="690121" y="1228744"/>
              </a:lnTo>
              <a:lnTo>
                <a:pt x="695399" y="1226571"/>
              </a:lnTo>
              <a:lnTo>
                <a:pt x="699434" y="1225640"/>
              </a:lnTo>
              <a:lnTo>
                <a:pt x="704712" y="1226571"/>
              </a:lnTo>
              <a:lnTo>
                <a:pt x="714025" y="1230918"/>
              </a:lnTo>
              <a:lnTo>
                <a:pt x="721165" y="1234022"/>
              </a:lnTo>
              <a:lnTo>
                <a:pt x="728306" y="1236195"/>
              </a:lnTo>
              <a:lnTo>
                <a:pt x="735446" y="1234022"/>
              </a:lnTo>
              <a:lnTo>
                <a:pt x="743828" y="1226571"/>
              </a:lnTo>
              <a:lnTo>
                <a:pt x="750968" y="1226571"/>
              </a:lnTo>
              <a:lnTo>
                <a:pt x="755004" y="1226571"/>
              </a:lnTo>
              <a:lnTo>
                <a:pt x="758109" y="1226571"/>
              </a:lnTo>
              <a:lnTo>
                <a:pt x="760282" y="1228744"/>
              </a:lnTo>
              <a:lnTo>
                <a:pt x="762455" y="1230918"/>
              </a:lnTo>
              <a:lnTo>
                <a:pt x="762455" y="1234022"/>
              </a:lnTo>
              <a:lnTo>
                <a:pt x="764628" y="1238368"/>
              </a:lnTo>
              <a:lnTo>
                <a:pt x="767732" y="1251097"/>
              </a:lnTo>
              <a:lnTo>
                <a:pt x="765870" y="1265377"/>
              </a:lnTo>
              <a:close/>
              <a:moveTo>
                <a:pt x="845033" y="1136232"/>
              </a:moveTo>
              <a:lnTo>
                <a:pt x="825165" y="1141509"/>
              </a:lnTo>
              <a:lnTo>
                <a:pt x="803434" y="1143682"/>
              </a:lnTo>
              <a:lnTo>
                <a:pt x="781702" y="1139336"/>
              </a:lnTo>
              <a:lnTo>
                <a:pt x="773320" y="1136232"/>
              </a:lnTo>
              <a:lnTo>
                <a:pt x="766180" y="1130954"/>
              </a:lnTo>
              <a:lnTo>
                <a:pt x="756867" y="1124745"/>
              </a:lnTo>
              <a:lnTo>
                <a:pt x="742276" y="1124745"/>
              </a:lnTo>
              <a:lnTo>
                <a:pt x="727685" y="1126918"/>
              </a:lnTo>
              <a:lnTo>
                <a:pt x="713094" y="1134369"/>
              </a:lnTo>
              <a:lnTo>
                <a:pt x="700676" y="1139647"/>
              </a:lnTo>
              <a:lnTo>
                <a:pt x="686085" y="1141820"/>
              </a:lnTo>
              <a:lnTo>
                <a:pt x="671494" y="1136542"/>
              </a:lnTo>
              <a:lnTo>
                <a:pt x="666217" y="1134369"/>
              </a:lnTo>
              <a:lnTo>
                <a:pt x="662181" y="1132196"/>
              </a:lnTo>
              <a:lnTo>
                <a:pt x="659076" y="1131265"/>
              </a:lnTo>
              <a:lnTo>
                <a:pt x="656903" y="1126918"/>
              </a:lnTo>
              <a:lnTo>
                <a:pt x="656903" y="1123814"/>
              </a:lnTo>
              <a:lnTo>
                <a:pt x="654730" y="1116363"/>
              </a:lnTo>
              <a:lnTo>
                <a:pt x="654730" y="1110154"/>
              </a:lnTo>
              <a:lnTo>
                <a:pt x="658766" y="1099599"/>
              </a:lnTo>
              <a:lnTo>
                <a:pt x="665906" y="1086871"/>
              </a:lnTo>
              <a:lnTo>
                <a:pt x="674288" y="1071969"/>
              </a:lnTo>
              <a:lnTo>
                <a:pt x="683602" y="1057068"/>
              </a:lnTo>
              <a:lnTo>
                <a:pt x="690742" y="1043408"/>
              </a:lnTo>
              <a:lnTo>
                <a:pt x="694778" y="1035026"/>
              </a:lnTo>
              <a:lnTo>
                <a:pt x="703160" y="1037199"/>
              </a:lnTo>
              <a:lnTo>
                <a:pt x="710300" y="1040304"/>
              </a:lnTo>
              <a:lnTo>
                <a:pt x="715578" y="1042477"/>
              </a:lnTo>
              <a:lnTo>
                <a:pt x="721786" y="1047755"/>
              </a:lnTo>
              <a:lnTo>
                <a:pt x="724891" y="1049928"/>
              </a:lnTo>
              <a:lnTo>
                <a:pt x="727064" y="1049928"/>
              </a:lnTo>
              <a:lnTo>
                <a:pt x="729237" y="1049928"/>
              </a:lnTo>
              <a:lnTo>
                <a:pt x="730168" y="1050859"/>
              </a:lnTo>
              <a:lnTo>
                <a:pt x="717751" y="1055205"/>
              </a:lnTo>
              <a:lnTo>
                <a:pt x="721786" y="1064829"/>
              </a:lnTo>
              <a:lnTo>
                <a:pt x="728927" y="1072280"/>
              </a:lnTo>
              <a:lnTo>
                <a:pt x="734204" y="1079731"/>
              </a:lnTo>
              <a:lnTo>
                <a:pt x="743518" y="1080662"/>
              </a:lnTo>
              <a:lnTo>
                <a:pt x="755935" y="1075384"/>
              </a:lnTo>
              <a:lnTo>
                <a:pt x="765249" y="1067934"/>
              </a:lnTo>
              <a:lnTo>
                <a:pt x="780771" y="1073211"/>
              </a:lnTo>
              <a:lnTo>
                <a:pt x="800640" y="1084698"/>
              </a:lnTo>
              <a:lnTo>
                <a:pt x="821439" y="1097426"/>
              </a:lnTo>
              <a:lnTo>
                <a:pt x="836030" y="1110154"/>
              </a:lnTo>
              <a:lnTo>
                <a:pt x="844413" y="1125056"/>
              </a:lnTo>
              <a:lnTo>
                <a:pt x="850621" y="1125056"/>
              </a:lnTo>
              <a:lnTo>
                <a:pt x="845033" y="1136232"/>
              </a:lnTo>
              <a:close/>
              <a:moveTo>
                <a:pt x="1025402" y="1146787"/>
              </a:moveTo>
              <a:lnTo>
                <a:pt x="1022298" y="1146787"/>
              </a:lnTo>
              <a:lnTo>
                <a:pt x="1018262" y="1146787"/>
              </a:lnTo>
              <a:lnTo>
                <a:pt x="1015157" y="1146787"/>
              </a:lnTo>
              <a:lnTo>
                <a:pt x="1011122" y="1144614"/>
              </a:lnTo>
              <a:lnTo>
                <a:pt x="1008949" y="1161688"/>
              </a:lnTo>
              <a:lnTo>
                <a:pt x="1011122" y="1173175"/>
              </a:lnTo>
              <a:lnTo>
                <a:pt x="1016399" y="1183730"/>
              </a:lnTo>
              <a:lnTo>
                <a:pt x="1020435" y="1196458"/>
              </a:lnTo>
              <a:lnTo>
                <a:pt x="1022608" y="1217569"/>
              </a:lnTo>
              <a:lnTo>
                <a:pt x="995600" y="1218500"/>
              </a:lnTo>
              <a:lnTo>
                <a:pt x="976973" y="1215395"/>
              </a:lnTo>
              <a:lnTo>
                <a:pt x="966418" y="1205772"/>
              </a:lnTo>
              <a:lnTo>
                <a:pt x="962382" y="1188697"/>
              </a:lnTo>
              <a:lnTo>
                <a:pt x="962382" y="1165414"/>
              </a:lnTo>
              <a:lnTo>
                <a:pt x="974800" y="1165414"/>
              </a:lnTo>
              <a:lnTo>
                <a:pt x="967660" y="1151754"/>
              </a:lnTo>
              <a:lnTo>
                <a:pt x="955242" y="1138094"/>
              </a:lnTo>
              <a:lnTo>
                <a:pt x="944686" y="1121020"/>
              </a:lnTo>
              <a:lnTo>
                <a:pt x="933200" y="1103945"/>
              </a:lnTo>
              <a:lnTo>
                <a:pt x="927922" y="1086871"/>
              </a:lnTo>
              <a:lnTo>
                <a:pt x="931027" y="1071038"/>
              </a:lnTo>
              <a:lnTo>
                <a:pt x="938167" y="1059552"/>
              </a:lnTo>
              <a:lnTo>
                <a:pt x="949653" y="1049928"/>
              </a:lnTo>
              <a:lnTo>
                <a:pt x="962071" y="1044650"/>
              </a:lnTo>
              <a:lnTo>
                <a:pt x="974489" y="1039373"/>
              </a:lnTo>
              <a:lnTo>
                <a:pt x="985976" y="1029749"/>
              </a:lnTo>
              <a:lnTo>
                <a:pt x="995289" y="1029749"/>
              </a:lnTo>
              <a:lnTo>
                <a:pt x="1000567" y="1031922"/>
              </a:lnTo>
              <a:lnTo>
                <a:pt x="1005844" y="1031922"/>
              </a:lnTo>
              <a:lnTo>
                <a:pt x="1011122" y="1034095"/>
              </a:lnTo>
              <a:lnTo>
                <a:pt x="1008017" y="1049928"/>
              </a:lnTo>
              <a:lnTo>
                <a:pt x="1000877" y="1063587"/>
              </a:lnTo>
              <a:lnTo>
                <a:pt x="986286" y="1068865"/>
              </a:lnTo>
              <a:lnTo>
                <a:pt x="966418" y="1071038"/>
              </a:lnTo>
              <a:lnTo>
                <a:pt x="973558" y="1086871"/>
              </a:lnTo>
              <a:lnTo>
                <a:pt x="985976" y="1101772"/>
              </a:lnTo>
              <a:lnTo>
                <a:pt x="1001498" y="1111396"/>
              </a:lnTo>
              <a:lnTo>
                <a:pt x="1000567" y="1115742"/>
              </a:lnTo>
              <a:lnTo>
                <a:pt x="998394" y="1116674"/>
              </a:lnTo>
              <a:lnTo>
                <a:pt x="996220" y="1116674"/>
              </a:lnTo>
              <a:lnTo>
                <a:pt x="995289" y="1121020"/>
              </a:lnTo>
              <a:lnTo>
                <a:pt x="1000567" y="1130644"/>
              </a:lnTo>
              <a:lnTo>
                <a:pt x="1005844" y="1139026"/>
              </a:lnTo>
              <a:lnTo>
                <a:pt x="1008017" y="1143372"/>
              </a:lnTo>
              <a:lnTo>
                <a:pt x="1008949" y="1144303"/>
              </a:lnTo>
              <a:lnTo>
                <a:pt x="1011122" y="1143372"/>
              </a:lnTo>
              <a:lnTo>
                <a:pt x="1011122" y="1141199"/>
              </a:lnTo>
              <a:lnTo>
                <a:pt x="1013295" y="1138094"/>
              </a:lnTo>
              <a:lnTo>
                <a:pt x="1013295" y="1133748"/>
              </a:lnTo>
              <a:lnTo>
                <a:pt x="1015468" y="1131575"/>
              </a:lnTo>
              <a:lnTo>
                <a:pt x="1018573" y="1133748"/>
              </a:lnTo>
              <a:lnTo>
                <a:pt x="1022608" y="1138094"/>
              </a:lnTo>
              <a:lnTo>
                <a:pt x="1023540" y="1139026"/>
              </a:lnTo>
              <a:lnTo>
                <a:pt x="1027575" y="1141199"/>
              </a:lnTo>
              <a:lnTo>
                <a:pt x="1030680" y="1144303"/>
              </a:lnTo>
              <a:lnTo>
                <a:pt x="1025402" y="1146787"/>
              </a:lnTo>
              <a:close/>
            </a:path>
          </a:pathLst>
        </a:custGeom>
        <a:solidFill>
          <a:srgbClr val="88C4D1"/>
        </a:solidFill>
        <a:ln w="3104" cap="flat">
          <a:noFill/>
          <a:prstDash val="solid"/>
          <a:miter/>
        </a:ln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234787</xdr:colOff>
      <xdr:row>7</xdr:row>
      <xdr:rowOff>243179</xdr:rowOff>
    </xdr:from>
    <xdr:to>
      <xdr:col>8</xdr:col>
      <xdr:colOff>365321</xdr:colOff>
      <xdr:row>9</xdr:row>
      <xdr:rowOff>42409</xdr:rowOff>
    </xdr:to>
    <xdr:sp macro="" textlink="">
      <xdr:nvSpPr>
        <xdr:cNvPr id="131" name="===ภาคเหนือ===">
          <a:extLst>
            <a:ext uri="{FF2B5EF4-FFF2-40B4-BE49-F238E27FC236}">
              <a16:creationId xmlns:a16="http://schemas.microsoft.com/office/drawing/2014/main" id="{8AA776BA-A25C-4D9F-BA66-D7AA1109BB2D}"/>
            </a:ext>
          </a:extLst>
        </xdr:cNvPr>
        <xdr:cNvSpPr txBox="1"/>
      </xdr:nvSpPr>
      <xdr:spPr>
        <a:xfrm>
          <a:off x="5934547" y="2635859"/>
          <a:ext cx="1113514" cy="4240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th-TH"/>
          </a:defPPr>
          <a:lvl1pPr marL="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1pPr>
          <a:lvl2pPr marL="4572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2pPr>
          <a:lvl3pPr marL="9144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3pPr>
          <a:lvl4pPr marL="13716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4pPr>
          <a:lvl5pPr marL="18288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5pPr>
          <a:lvl6pPr marL="22860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6pPr>
          <a:lvl7pPr marL="27432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7pPr>
          <a:lvl8pPr marL="32004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8pPr>
          <a:lvl9pPr marL="36576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9pPr>
        </a:lstStyle>
        <a:p>
          <a:pPr algn="ctr"/>
          <a:r>
            <a:rPr lang="th-TH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ต่างประเทศ</a:t>
          </a:r>
          <a:endParaRPr lang="en-US" sz="1400">
            <a:latin typeface="TH SarabunPSK" panose="020B0500040200020003" pitchFamily="34" charset="-34"/>
            <a:ea typeface="Tahoma" panose="020B0604030504040204" pitchFamily="34" charset="0"/>
            <a:cs typeface="TH SarabunPSK" panose="020B0500040200020003" pitchFamily="34" charset="-34"/>
          </a:endParaRPr>
        </a:p>
        <a:p>
          <a:pPr algn="ctr"/>
          <a:r>
            <a:rPr lang="en-US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9</a:t>
          </a:r>
          <a:r>
            <a:rPr lang="th-TH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47</a:t>
          </a:r>
          <a:r>
            <a:rPr lang="en-US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 (</a:t>
          </a:r>
          <a:r>
            <a:rPr lang="th-TH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0.</a:t>
          </a:r>
          <a:r>
            <a:rPr lang="en-US" sz="14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07%)</a:t>
          </a:r>
          <a:endParaRPr lang="th-TH" sz="1400">
            <a:latin typeface="TH SarabunPSK" panose="020B0500040200020003" pitchFamily="34" charset="-34"/>
            <a:ea typeface="Tahoma" panose="020B060403050404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608076</xdr:colOff>
      <xdr:row>11</xdr:row>
      <xdr:rowOff>240470</xdr:rowOff>
    </xdr:from>
    <xdr:to>
      <xdr:col>3</xdr:col>
      <xdr:colOff>608503</xdr:colOff>
      <xdr:row>14</xdr:row>
      <xdr:rowOff>7620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AFD1A375-09E3-4EED-AC7C-A55DA11E2170}"/>
            </a:ext>
          </a:extLst>
        </xdr:cNvPr>
        <xdr:cNvCxnSpPr>
          <a:stCxn id="95" idx="6"/>
        </xdr:cNvCxnSpPr>
      </xdr:nvCxnSpPr>
      <xdr:spPr>
        <a:xfrm flipH="1">
          <a:off x="2962656" y="3882830"/>
          <a:ext cx="427" cy="704410"/>
        </a:xfrm>
        <a:prstGeom prst="line">
          <a:avLst/>
        </a:prstGeom>
        <a:ln>
          <a:solidFill>
            <a:srgbClr val="4281A4"/>
          </a:solidFill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487680</xdr:colOff>
      <xdr:row>3</xdr:row>
      <xdr:rowOff>175260</xdr:rowOff>
    </xdr:from>
    <xdr:to>
      <xdr:col>6</xdr:col>
      <xdr:colOff>421038</xdr:colOff>
      <xdr:row>20</xdr:row>
      <xdr:rowOff>283934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A111BCE-C035-807F-7710-EA6A711F5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318260"/>
          <a:ext cx="4779678" cy="541981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67733</xdr:colOff>
      <xdr:row>1</xdr:row>
      <xdr:rowOff>84667</xdr:rowOff>
    </xdr:from>
    <xdr:to>
      <xdr:col>14</xdr:col>
      <xdr:colOff>441573</xdr:colOff>
      <xdr:row>16</xdr:row>
      <xdr:rowOff>118627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FB4AF-7DD9-4A80-9C3D-B57A29A40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33" y="412327"/>
          <a:ext cx="11194240" cy="494886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25484</xdr:colOff>
      <xdr:row>8</xdr:row>
      <xdr:rowOff>161305</xdr:rowOff>
    </xdr:from>
    <xdr:to>
      <xdr:col>8</xdr:col>
      <xdr:colOff>293915</xdr:colOff>
      <xdr:row>8</xdr:row>
      <xdr:rowOff>161305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6251379-1AD3-4019-B1C8-0922D3917CE2}"/>
            </a:ext>
          </a:extLst>
        </xdr:cNvPr>
        <xdr:cNvCxnSpPr/>
      </xdr:nvCxnSpPr>
      <xdr:spPr>
        <a:xfrm flipH="1">
          <a:off x="2867744" y="3232165"/>
          <a:ext cx="3019251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394606</xdr:colOff>
      <xdr:row>8</xdr:row>
      <xdr:rowOff>166005</xdr:rowOff>
    </xdr:from>
    <xdr:to>
      <xdr:col>21</xdr:col>
      <xdr:colOff>1753</xdr:colOff>
      <xdr:row>8</xdr:row>
      <xdr:rowOff>166005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8F1368D-9D0F-45C0-BCC7-00BBE1FE932D}"/>
            </a:ext>
          </a:extLst>
        </xdr:cNvPr>
        <xdr:cNvCxnSpPr/>
      </xdr:nvCxnSpPr>
      <xdr:spPr>
        <a:xfrm>
          <a:off x="8128906" y="3236865"/>
          <a:ext cx="3386667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50501</xdr:colOff>
      <xdr:row>8</xdr:row>
      <xdr:rowOff>18751</xdr:rowOff>
    </xdr:from>
    <xdr:to>
      <xdr:col>18</xdr:col>
      <xdr:colOff>5265</xdr:colOff>
      <xdr:row>9</xdr:row>
      <xdr:rowOff>105890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B8E716-5CBF-4772-9FBF-84410AB3A78E}"/>
            </a:ext>
          </a:extLst>
        </xdr:cNvPr>
        <xdr:cNvSpPr txBox="1"/>
      </xdr:nvSpPr>
      <xdr:spPr>
        <a:xfrm>
          <a:off x="3776681" y="3089611"/>
          <a:ext cx="6477484" cy="399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ไม่มีรายงานข้อมูลจำแนกตามระดับ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25484</xdr:colOff>
      <xdr:row>9</xdr:row>
      <xdr:rowOff>172190</xdr:rowOff>
    </xdr:from>
    <xdr:to>
      <xdr:col>8</xdr:col>
      <xdr:colOff>293915</xdr:colOff>
      <xdr:row>9</xdr:row>
      <xdr:rowOff>172190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572039-ED82-4594-B266-9B0475121FCE}"/>
            </a:ext>
          </a:extLst>
        </xdr:cNvPr>
        <xdr:cNvCxnSpPr/>
      </xdr:nvCxnSpPr>
      <xdr:spPr>
        <a:xfrm flipH="1">
          <a:off x="2867744" y="3555470"/>
          <a:ext cx="3019251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394606</xdr:colOff>
      <xdr:row>9</xdr:row>
      <xdr:rowOff>176890</xdr:rowOff>
    </xdr:from>
    <xdr:to>
      <xdr:col>21</xdr:col>
      <xdr:colOff>1753</xdr:colOff>
      <xdr:row>9</xdr:row>
      <xdr:rowOff>176890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7F15006-F67E-46D0-B884-B7D8FBD741AC}"/>
            </a:ext>
          </a:extLst>
        </xdr:cNvPr>
        <xdr:cNvCxnSpPr/>
      </xdr:nvCxnSpPr>
      <xdr:spPr>
        <a:xfrm>
          <a:off x="8128906" y="3560170"/>
          <a:ext cx="3386667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50501</xdr:colOff>
      <xdr:row>9</xdr:row>
      <xdr:rowOff>29635</xdr:rowOff>
    </xdr:from>
    <xdr:to>
      <xdr:col>18</xdr:col>
      <xdr:colOff>5265</xdr:colOff>
      <xdr:row>10</xdr:row>
      <xdr:rowOff>116776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3A1156-662A-4B4D-B06C-9DF416E4091C}"/>
            </a:ext>
          </a:extLst>
        </xdr:cNvPr>
        <xdr:cNvSpPr txBox="1"/>
      </xdr:nvSpPr>
      <xdr:spPr>
        <a:xfrm>
          <a:off x="3776681" y="3412915"/>
          <a:ext cx="6477484" cy="39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ไม่มีรายงานข้อมูลจำแนกตามระดับ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25483</xdr:colOff>
      <xdr:row>10</xdr:row>
      <xdr:rowOff>161305</xdr:rowOff>
    </xdr:from>
    <xdr:to>
      <xdr:col>8</xdr:col>
      <xdr:colOff>293914</xdr:colOff>
      <xdr:row>10</xdr:row>
      <xdr:rowOff>161305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3FCFE73-3476-4006-AC80-E79812CCB30B}"/>
            </a:ext>
          </a:extLst>
        </xdr:cNvPr>
        <xdr:cNvCxnSpPr/>
      </xdr:nvCxnSpPr>
      <xdr:spPr>
        <a:xfrm flipH="1">
          <a:off x="2867743" y="3857005"/>
          <a:ext cx="3019251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394605</xdr:colOff>
      <xdr:row>10</xdr:row>
      <xdr:rowOff>166005</xdr:rowOff>
    </xdr:from>
    <xdr:to>
      <xdr:col>21</xdr:col>
      <xdr:colOff>1752</xdr:colOff>
      <xdr:row>10</xdr:row>
      <xdr:rowOff>166005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F9C2D8F-A0C8-4DCC-B304-B9A9E183E183}"/>
            </a:ext>
          </a:extLst>
        </xdr:cNvPr>
        <xdr:cNvCxnSpPr/>
      </xdr:nvCxnSpPr>
      <xdr:spPr>
        <a:xfrm>
          <a:off x="8128905" y="3861705"/>
          <a:ext cx="3386667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50500</xdr:colOff>
      <xdr:row>10</xdr:row>
      <xdr:rowOff>18749</xdr:rowOff>
    </xdr:from>
    <xdr:to>
      <xdr:col>18</xdr:col>
      <xdr:colOff>5264</xdr:colOff>
      <xdr:row>11</xdr:row>
      <xdr:rowOff>105890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7A1ADE-EDDA-488B-B89C-075B0EB8B936}"/>
            </a:ext>
          </a:extLst>
        </xdr:cNvPr>
        <xdr:cNvSpPr txBox="1"/>
      </xdr:nvSpPr>
      <xdr:spPr>
        <a:xfrm>
          <a:off x="3776680" y="3714449"/>
          <a:ext cx="6477484" cy="39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ไม่มีรายงานข้อมูลจำแนกตามระดับ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25482</xdr:colOff>
      <xdr:row>11</xdr:row>
      <xdr:rowOff>139536</xdr:rowOff>
    </xdr:from>
    <xdr:to>
      <xdr:col>8</xdr:col>
      <xdr:colOff>293913</xdr:colOff>
      <xdr:row>11</xdr:row>
      <xdr:rowOff>139536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A362BA-3D2E-422A-9241-9954701E66E4}"/>
            </a:ext>
          </a:extLst>
        </xdr:cNvPr>
        <xdr:cNvCxnSpPr/>
      </xdr:nvCxnSpPr>
      <xdr:spPr>
        <a:xfrm flipH="1">
          <a:off x="2867742" y="4147656"/>
          <a:ext cx="3019251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394604</xdr:colOff>
      <xdr:row>11</xdr:row>
      <xdr:rowOff>144236</xdr:rowOff>
    </xdr:from>
    <xdr:to>
      <xdr:col>21</xdr:col>
      <xdr:colOff>1751</xdr:colOff>
      <xdr:row>11</xdr:row>
      <xdr:rowOff>144236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3B3A1C7-070E-4D57-99AE-C9F33B68DF66}"/>
            </a:ext>
          </a:extLst>
        </xdr:cNvPr>
        <xdr:cNvCxnSpPr/>
      </xdr:nvCxnSpPr>
      <xdr:spPr>
        <a:xfrm>
          <a:off x="8128904" y="4152356"/>
          <a:ext cx="3386667" cy="0"/>
        </a:xfrm>
        <a:prstGeom prst="straightConnector1">
          <a:avLst/>
        </a:prstGeom>
        <a:ln w="31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50499</xdr:colOff>
      <xdr:row>10</xdr:row>
      <xdr:rowOff>310248</xdr:rowOff>
    </xdr:from>
    <xdr:to>
      <xdr:col>18</xdr:col>
      <xdr:colOff>5263</xdr:colOff>
      <xdr:row>12</xdr:row>
      <xdr:rowOff>26064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FE1601-32E9-41FE-93BD-E96117C57DAC}"/>
            </a:ext>
          </a:extLst>
        </xdr:cNvPr>
        <xdr:cNvSpPr txBox="1"/>
      </xdr:nvSpPr>
      <xdr:spPr>
        <a:xfrm>
          <a:off x="3776679" y="4005948"/>
          <a:ext cx="6477484" cy="355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ไม่มีรายงานข้อมูลจำแนกตามระดับ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33866</xdr:colOff>
      <xdr:row>1</xdr:row>
      <xdr:rowOff>30231</xdr:rowOff>
    </xdr:from>
    <xdr:to>
      <xdr:col>3</xdr:col>
      <xdr:colOff>773464</xdr:colOff>
      <xdr:row>18</xdr:row>
      <xdr:rowOff>254000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035EA-A6F2-47E8-B3A1-FF55A755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" y="411231"/>
          <a:ext cx="9319718" cy="55349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20412</xdr:colOff>
      <xdr:row>1</xdr:row>
      <xdr:rowOff>61236</xdr:rowOff>
    </xdr:from>
    <xdr:to>
      <xdr:col>3</xdr:col>
      <xdr:colOff>775854</xdr:colOff>
      <xdr:row>18</xdr:row>
      <xdr:rowOff>233815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ED419-925A-4E4F-99FE-18C8717F7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" y="442236"/>
          <a:ext cx="9739422" cy="5483719"/>
        </a:xfrm>
        <a:prstGeom prst="rect">
          <a:avLst/>
        </a:prstGeom>
      </xdr:spPr>
    </xdr:pic>
    <xdr:clientData/>
  </xdr:twoCellAnchor>
  <xdr:oneCellAnchor>
    <xdr:from>
      <xdr:col>0</xdr:col>
      <xdr:colOff>2660198</xdr:colOff>
      <xdr:row>1</xdr:row>
      <xdr:rowOff>6807</xdr:rowOff>
    </xdr:from>
    <xdr:ext cx="528991" cy="2771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79CB63-4598-4386-A270-4C09D6BA694B}"/>
            </a:ext>
          </a:extLst>
        </xdr:cNvPr>
        <xdr:cNvSpPr txBox="1"/>
      </xdr:nvSpPr>
      <xdr:spPr>
        <a:xfrm>
          <a:off x="2660198" y="387807"/>
          <a:ext cx="528991" cy="277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 b="1">
              <a:solidFill>
                <a:schemeClr val="tx1">
                  <a:lumMod val="75000"/>
                  <a:lumOff val="25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121,446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19050</xdr:rowOff>
    </xdr:from>
    <xdr:to>
      <xdr:col>4</xdr:col>
      <xdr:colOff>4264</xdr:colOff>
      <xdr:row>12</xdr:row>
      <xdr:rowOff>63950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7D4A5-223D-4460-8046-D8526393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"/>
          <a:ext cx="5254444" cy="3710120"/>
        </a:xfrm>
        <a:prstGeom prst="rect">
          <a:avLst/>
        </a:prstGeom>
      </xdr:spPr>
    </xdr:pic>
    <xdr:clientData/>
  </xdr:twoCellAnchor>
  <xdr:twoCellAnchor>
    <xdr:from>
      <xdr:col>0</xdr:col>
      <xdr:colOff>3065145</xdr:colOff>
      <xdr:row>4</xdr:row>
      <xdr:rowOff>226695</xdr:rowOff>
    </xdr:from>
    <xdr:to>
      <xdr:col>1</xdr:col>
      <xdr:colOff>329565</xdr:colOff>
      <xdr:row>7</xdr:row>
      <xdr:rowOff>5715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E7923F5-5E33-4759-BB75-3648AF81B606}"/>
            </a:ext>
          </a:extLst>
        </xdr:cNvPr>
        <xdr:cNvGrpSpPr/>
      </xdr:nvGrpSpPr>
      <xdr:grpSpPr>
        <a:xfrm>
          <a:off x="3065145" y="1500664"/>
          <a:ext cx="621983" cy="707707"/>
          <a:chOff x="2994660" y="1554480"/>
          <a:chExt cx="716280" cy="716280"/>
        </a:xfrm>
      </xdr:grpSpPr>
      <xdr:sp macro="" textlink="">
        <xdr:nvSpPr>
          <xdr:cNvPr id="4" name="Flowchart: Connector 3">
            <a:extLst>
              <a:ext uri="{FF2B5EF4-FFF2-40B4-BE49-F238E27FC236}">
                <a16:creationId xmlns:a16="http://schemas.microsoft.com/office/drawing/2014/main" id="{07AEEEE0-6975-B59A-0E63-FD84DFA4E7E2}"/>
              </a:ext>
            </a:extLst>
          </xdr:cNvPr>
          <xdr:cNvSpPr/>
        </xdr:nvSpPr>
        <xdr:spPr>
          <a:xfrm>
            <a:off x="2994660" y="1554480"/>
            <a:ext cx="716280" cy="716280"/>
          </a:xfrm>
          <a:prstGeom prst="flowChartConnector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" name="Picture 4" descr="Icon&#10;&#10;Description automatically generated">
            <a:extLst>
              <a:ext uri="{FF2B5EF4-FFF2-40B4-BE49-F238E27FC236}">
                <a16:creationId xmlns:a16="http://schemas.microsoft.com/office/drawing/2014/main" id="{A5CEBC40-DC82-1818-B1E6-41DB679CB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6100" y="1623060"/>
            <a:ext cx="518160" cy="518160"/>
          </a:xfrm>
          <a:prstGeom prst="rect">
            <a:avLst/>
          </a:prstGeom>
        </xdr:spPr>
      </xdr:pic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16934</xdr:colOff>
      <xdr:row>17</xdr:row>
      <xdr:rowOff>33867</xdr:rowOff>
    </xdr:from>
    <xdr:to>
      <xdr:col>2</xdr:col>
      <xdr:colOff>1246472</xdr:colOff>
      <xdr:row>40</xdr:row>
      <xdr:rowOff>207362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68919-BF96-43E1-9D34-154017A0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4" y="4072467"/>
          <a:ext cx="5961558" cy="508077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</xdr:row>
      <xdr:rowOff>84667</xdr:rowOff>
    </xdr:from>
    <xdr:to>
      <xdr:col>2</xdr:col>
      <xdr:colOff>1237662</xdr:colOff>
      <xdr:row>16</xdr:row>
      <xdr:rowOff>173337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4299F-E284-402A-AA9B-6AF657617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" y="770467"/>
          <a:ext cx="5918882" cy="3228110"/>
        </a:xfrm>
        <a:prstGeom prst="rect">
          <a:avLst/>
        </a:prstGeom>
      </xdr:spPr>
    </xdr:pic>
    <xdr:clientData/>
  </xdr:twoCellAnchor>
  <xdr:twoCellAnchor>
    <xdr:from>
      <xdr:col>0</xdr:col>
      <xdr:colOff>3444240</xdr:colOff>
      <xdr:row>6</xdr:row>
      <xdr:rowOff>76200</xdr:rowOff>
    </xdr:from>
    <xdr:to>
      <xdr:col>1</xdr:col>
      <xdr:colOff>320039</xdr:colOff>
      <xdr:row>9</xdr:row>
      <xdr:rowOff>76200</xdr:rowOff>
    </xdr:to>
    <xdr:sp macro="" textlink="">
      <xdr:nvSpPr>
        <xdr:cNvPr id="4" name="Round Same Side Corner Rectangle 8">
          <a:extLst>
            <a:ext uri="{FF2B5EF4-FFF2-40B4-BE49-F238E27FC236}">
              <a16:creationId xmlns:a16="http://schemas.microsoft.com/office/drawing/2014/main" id="{3C9DAB75-C796-4C1E-9DB4-3862A53A67E3}"/>
            </a:ext>
          </a:extLst>
        </xdr:cNvPr>
        <xdr:cNvSpPr/>
      </xdr:nvSpPr>
      <xdr:spPr>
        <a:xfrm>
          <a:off x="3444240" y="1615440"/>
          <a:ext cx="327659" cy="640080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2700"/>
        </a:p>
      </xdr:txBody>
    </xdr:sp>
    <xdr:clientData/>
  </xdr:twoCellAnchor>
  <xdr:twoCellAnchor>
    <xdr:from>
      <xdr:col>0</xdr:col>
      <xdr:colOff>1217998</xdr:colOff>
      <xdr:row>17</xdr:row>
      <xdr:rowOff>114702</xdr:rowOff>
    </xdr:from>
    <xdr:to>
      <xdr:col>0</xdr:col>
      <xdr:colOff>1448202</xdr:colOff>
      <xdr:row>20</xdr:row>
      <xdr:rowOff>83419</xdr:rowOff>
    </xdr:to>
    <xdr:sp macro="" textlink="">
      <xdr:nvSpPr>
        <xdr:cNvPr id="5" name="Round Same Side Corner Rectangle 8">
          <a:extLst>
            <a:ext uri="{FF2B5EF4-FFF2-40B4-BE49-F238E27FC236}">
              <a16:creationId xmlns:a16="http://schemas.microsoft.com/office/drawing/2014/main" id="{8AAC6A0E-76B1-4106-AD33-C525BD1760DD}"/>
            </a:ext>
          </a:extLst>
        </xdr:cNvPr>
        <xdr:cNvSpPr/>
      </xdr:nvSpPr>
      <xdr:spPr>
        <a:xfrm>
          <a:off x="1217998" y="4153302"/>
          <a:ext cx="230204" cy="608797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2700"/>
        </a:p>
      </xdr:txBody>
    </xdr:sp>
    <xdr:clientData/>
  </xdr:twoCellAnchor>
  <xdr:twoCellAnchor>
    <xdr:from>
      <xdr:col>2</xdr:col>
      <xdr:colOff>424312</xdr:colOff>
      <xdr:row>17</xdr:row>
      <xdr:rowOff>129538</xdr:rowOff>
    </xdr:from>
    <xdr:to>
      <xdr:col>2</xdr:col>
      <xdr:colOff>731519</xdr:colOff>
      <xdr:row>20</xdr:row>
      <xdr:rowOff>45719</xdr:rowOff>
    </xdr:to>
    <xdr:sp macro="" textlink="">
      <xdr:nvSpPr>
        <xdr:cNvPr id="6" name="Round Same Side Corner Rectangle 20">
          <a:extLst>
            <a:ext uri="{FF2B5EF4-FFF2-40B4-BE49-F238E27FC236}">
              <a16:creationId xmlns:a16="http://schemas.microsoft.com/office/drawing/2014/main" id="{D2473533-5D26-4ED3-B67C-83C49179A43B}"/>
            </a:ext>
          </a:extLst>
        </xdr:cNvPr>
        <xdr:cNvSpPr/>
      </xdr:nvSpPr>
      <xdr:spPr>
        <a:xfrm rot="10800000">
          <a:off x="5156332" y="4168138"/>
          <a:ext cx="307207" cy="556261"/>
        </a:xfrm>
        <a:custGeom>
          <a:avLst/>
          <a:gdLst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521281 w 1856332"/>
            <a:gd name="connsiteY2" fmla="*/ 3174669 h 3959924"/>
            <a:gd name="connsiteX3" fmla="*/ 466697 w 1856332"/>
            <a:gd name="connsiteY3" fmla="*/ 3144149 h 3959924"/>
            <a:gd name="connsiteX4" fmla="*/ 8303 w 1856332"/>
            <a:gd name="connsiteY4" fmla="*/ 1942070 h 3959924"/>
            <a:gd name="connsiteX5" fmla="*/ 81139 w 1856332"/>
            <a:gd name="connsiteY5" fmla="*/ 1779444 h 3959924"/>
            <a:gd name="connsiteX6" fmla="*/ 243764 w 1856332"/>
            <a:gd name="connsiteY6" fmla="*/ 1852280 h 3959924"/>
            <a:gd name="connsiteX7" fmla="*/ 504770 w 1856332"/>
            <a:gd name="connsiteY7" fmla="*/ 2536736 h 3959924"/>
            <a:gd name="connsiteX8" fmla="*/ 555637 w 1856332"/>
            <a:gd name="connsiteY8" fmla="*/ 2536736 h 3959924"/>
            <a:gd name="connsiteX9" fmla="*/ 226299 w 1856332"/>
            <a:gd name="connsiteY9" fmla="*/ 1210417 h 3959924"/>
            <a:gd name="connsiteX10" fmla="*/ 551784 w 1856332"/>
            <a:gd name="connsiteY10" fmla="*/ 1210417 h 3959924"/>
            <a:gd name="connsiteX11" fmla="*/ 551784 w 1856332"/>
            <a:gd name="connsiteY11" fmla="*/ 168335 h 3959924"/>
            <a:gd name="connsiteX12" fmla="*/ 720119 w 1856332"/>
            <a:gd name="connsiteY12" fmla="*/ 0 h 3959924"/>
            <a:gd name="connsiteX13" fmla="*/ 888454 w 1856332"/>
            <a:gd name="connsiteY13" fmla="*/ 168335 h 3959924"/>
            <a:gd name="connsiteX14" fmla="*/ 888454 w 1856332"/>
            <a:gd name="connsiteY14" fmla="*/ 1210417 h 3959924"/>
            <a:gd name="connsiteX15" fmla="*/ 968040 w 1856332"/>
            <a:gd name="connsiteY15" fmla="*/ 1210417 h 3959924"/>
            <a:gd name="connsiteX16" fmla="*/ 968040 w 1856332"/>
            <a:gd name="connsiteY16" fmla="*/ 168335 h 3959924"/>
            <a:gd name="connsiteX17" fmla="*/ 1136375 w 1856332"/>
            <a:gd name="connsiteY17" fmla="*/ 0 h 3959924"/>
            <a:gd name="connsiteX18" fmla="*/ 1304710 w 1856332"/>
            <a:gd name="connsiteY18" fmla="*/ 168335 h 3959924"/>
            <a:gd name="connsiteX19" fmla="*/ 1304710 w 1856332"/>
            <a:gd name="connsiteY19" fmla="*/ 1210417 h 3959924"/>
            <a:gd name="connsiteX20" fmla="*/ 1631589 w 1856332"/>
            <a:gd name="connsiteY20" fmla="*/ 1210417 h 3959924"/>
            <a:gd name="connsiteX21" fmla="*/ 1302251 w 1856332"/>
            <a:gd name="connsiteY21" fmla="*/ 2536736 h 3959924"/>
            <a:gd name="connsiteX22" fmla="*/ 1351562 w 1856332"/>
            <a:gd name="connsiteY22" fmla="*/ 2536736 h 3959924"/>
            <a:gd name="connsiteX23" fmla="*/ 1612568 w 1856332"/>
            <a:gd name="connsiteY23" fmla="*/ 1852280 h 3959924"/>
            <a:gd name="connsiteX24" fmla="*/ 1775193 w 1856332"/>
            <a:gd name="connsiteY24" fmla="*/ 1779444 h 3959924"/>
            <a:gd name="connsiteX25" fmla="*/ 1848029 w 1856332"/>
            <a:gd name="connsiteY25" fmla="*/ 1942070 h 3959924"/>
            <a:gd name="connsiteX26" fmla="*/ 1389635 w 1856332"/>
            <a:gd name="connsiteY26" fmla="*/ 3144149 h 3959924"/>
            <a:gd name="connsiteX27" fmla="*/ 1344732 w 1856332"/>
            <a:gd name="connsiteY27" fmla="*/ 3176282 h 3959924"/>
            <a:gd name="connsiteX28" fmla="*/ 1228565 w 1856332"/>
            <a:gd name="connsiteY28" fmla="*/ 3214674 h 3959924"/>
            <a:gd name="connsiteX29" fmla="*/ 925623 w 1856332"/>
            <a:gd name="connsiteY29" fmla="*/ 3959924 h 3959924"/>
            <a:gd name="connsiteX30" fmla="*/ 601623 w 1856332"/>
            <a:gd name="connsiteY30" fmla="*/ 3635924 h 3959924"/>
            <a:gd name="connsiteX31" fmla="*/ 925623 w 1856332"/>
            <a:gd name="connsiteY31" fmla="*/ 3311924 h 3959924"/>
            <a:gd name="connsiteX32" fmla="*/ 1249623 w 1856332"/>
            <a:gd name="connsiteY32" fmla="*/ 3635924 h 3959924"/>
            <a:gd name="connsiteX33" fmla="*/ 925623 w 1856332"/>
            <a:gd name="connsiteY33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856332" h="3959924">
              <a:moveTo>
                <a:pt x="1228565" y="3214674"/>
              </a:moveTo>
              <a:lnTo>
                <a:pt x="622681" y="3214674"/>
              </a:lnTo>
              <a:cubicBezTo>
                <a:pt x="495703" y="3202920"/>
                <a:pt x="501057" y="3225622"/>
                <a:pt x="466697" y="3144149"/>
              </a:cubicBezTo>
              <a:lnTo>
                <a:pt x="8303" y="1942070"/>
              </a:lnTo>
              <a:cubicBezTo>
                <a:pt x="-16491" y="1877049"/>
                <a:pt x="16118" y="1804239"/>
                <a:pt x="81139" y="1779444"/>
              </a:cubicBezTo>
              <a:cubicBezTo>
                <a:pt x="146160" y="1754650"/>
                <a:pt x="218970" y="1787259"/>
                <a:pt x="243764" y="1852280"/>
              </a:cubicBezTo>
              <a:lnTo>
                <a:pt x="504770" y="2536736"/>
              </a:lnTo>
              <a:lnTo>
                <a:pt x="555637" y="2536736"/>
              </a:lnTo>
              <a:lnTo>
                <a:pt x="226299" y="1210417"/>
              </a:lnTo>
              <a:lnTo>
                <a:pt x="551784" y="1210417"/>
              </a:lnTo>
              <a:lnTo>
                <a:pt x="551784" y="168335"/>
              </a:lnTo>
              <a:cubicBezTo>
                <a:pt x="551784" y="75366"/>
                <a:pt x="627150" y="0"/>
                <a:pt x="720119" y="0"/>
              </a:cubicBezTo>
              <a:cubicBezTo>
                <a:pt x="813088" y="0"/>
                <a:pt x="888454" y="75366"/>
                <a:pt x="888454" y="168335"/>
              </a:cubicBezTo>
              <a:lnTo>
                <a:pt x="888454" y="1210417"/>
              </a:lnTo>
              <a:lnTo>
                <a:pt x="968040" y="1210417"/>
              </a:lnTo>
              <a:lnTo>
                <a:pt x="968040" y="168335"/>
              </a:lnTo>
              <a:cubicBezTo>
                <a:pt x="968040" y="75366"/>
                <a:pt x="1043406" y="0"/>
                <a:pt x="1136375" y="0"/>
              </a:cubicBezTo>
              <a:cubicBezTo>
                <a:pt x="1229344" y="0"/>
                <a:pt x="1304710" y="75366"/>
                <a:pt x="1304710" y="168335"/>
              </a:cubicBezTo>
              <a:lnTo>
                <a:pt x="1304710" y="1210417"/>
              </a:lnTo>
              <a:lnTo>
                <a:pt x="1631589" y="1210417"/>
              </a:lnTo>
              <a:lnTo>
                <a:pt x="1302251" y="2536736"/>
              </a:lnTo>
              <a:lnTo>
                <a:pt x="1351562" y="2536736"/>
              </a:lnTo>
              <a:lnTo>
                <a:pt x="1612568" y="1852280"/>
              </a:lnTo>
              <a:cubicBezTo>
                <a:pt x="1637362" y="1787259"/>
                <a:pt x="1710172" y="1754650"/>
                <a:pt x="1775193" y="1779444"/>
              </a:cubicBezTo>
              <a:cubicBezTo>
                <a:pt x="1840214" y="1804239"/>
                <a:pt x="1872823" y="1877049"/>
                <a:pt x="1848029" y="1942070"/>
              </a:cubicBezTo>
              <a:lnTo>
                <a:pt x="1389635" y="3144149"/>
              </a:lnTo>
              <a:cubicBezTo>
                <a:pt x="1348984" y="3225622"/>
                <a:pt x="1356391" y="3202920"/>
                <a:pt x="1228565" y="3214674"/>
              </a:cubicBezTo>
              <a:close/>
              <a:moveTo>
                <a:pt x="925623" y="3959924"/>
              </a:moveTo>
              <a:cubicBezTo>
                <a:pt x="746683" y="3959924"/>
                <a:pt x="601623" y="3814864"/>
                <a:pt x="601623" y="3635924"/>
              </a:cubicBezTo>
              <a:cubicBezTo>
                <a:pt x="601623" y="3456984"/>
                <a:pt x="746683" y="3311924"/>
                <a:pt x="925623" y="3311924"/>
              </a:cubicBezTo>
              <a:cubicBezTo>
                <a:pt x="1104563" y="3311924"/>
                <a:pt x="1249623" y="3456984"/>
                <a:pt x="1249623" y="3635924"/>
              </a:cubicBezTo>
              <a:cubicBezTo>
                <a:pt x="1249623" y="3814864"/>
                <a:pt x="1104563" y="3959924"/>
                <a:pt x="925623" y="3959924"/>
              </a:cubicBezTo>
              <a:close/>
            </a:path>
          </a:pathLst>
        </a:cu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</xdr:rowOff>
    </xdr:from>
    <xdr:to>
      <xdr:col>8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07A09-DCC8-46F8-A69D-7395D25AA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142604</xdr:colOff>
      <xdr:row>6</xdr:row>
      <xdr:rowOff>156752</xdr:rowOff>
    </xdr:from>
    <xdr:to>
      <xdr:col>3</xdr:col>
      <xdr:colOff>33746</xdr:colOff>
      <xdr:row>11</xdr:row>
      <xdr:rowOff>45866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C92D3AD-B689-4292-83CB-F241B6E5195A}"/>
            </a:ext>
          </a:extLst>
        </xdr:cNvPr>
        <xdr:cNvGrpSpPr/>
      </xdr:nvGrpSpPr>
      <xdr:grpSpPr>
        <a:xfrm>
          <a:off x="3074187" y="1744252"/>
          <a:ext cx="970642" cy="1000364"/>
          <a:chOff x="-233979" y="2407789"/>
          <a:chExt cx="1289589" cy="126800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99F6E43-8249-D201-0890-2C535EB64E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835" y="2961423"/>
            <a:ext cx="86677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E13E93D0-6154-565F-F988-F8648E26F7E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233979" y="2407789"/>
            <a:ext cx="1228724" cy="11525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33868</xdr:colOff>
      <xdr:row>16</xdr:row>
      <xdr:rowOff>42332</xdr:rowOff>
    </xdr:from>
    <xdr:to>
      <xdr:col>7</xdr:col>
      <xdr:colOff>589550</xdr:colOff>
      <xdr:row>41</xdr:row>
      <xdr:rowOff>176576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0D94EC-1D2A-4C86-8DB3-231E27BE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68" y="3875192"/>
          <a:ext cx="6994582" cy="546824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568882</xdr:colOff>
      <xdr:row>10</xdr:row>
      <xdr:rowOff>43607</xdr:rowOff>
    </xdr:from>
    <xdr:to>
      <xdr:col>2</xdr:col>
      <xdr:colOff>254545</xdr:colOff>
      <xdr:row>10</xdr:row>
      <xdr:rowOff>224055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7D8318-8365-4E27-AD3B-0E98EBA673FF}"/>
            </a:ext>
          </a:extLst>
        </xdr:cNvPr>
        <xdr:cNvSpPr txBox="1"/>
      </xdr:nvSpPr>
      <xdr:spPr>
        <a:xfrm>
          <a:off x="568882" y="2786807"/>
          <a:ext cx="828663" cy="180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บริหาร</a:t>
          </a:r>
          <a:endParaRPr lang="en-US" sz="1600" b="1">
            <a:solidFill>
              <a:schemeClr val="accent1">
                <a:lumMod val="50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157649</xdr:colOff>
      <xdr:row>10</xdr:row>
      <xdr:rowOff>13127</xdr:rowOff>
    </xdr:from>
    <xdr:to>
      <xdr:col>7</xdr:col>
      <xdr:colOff>386248</xdr:colOff>
      <xdr:row>10</xdr:row>
      <xdr:rowOff>178335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20FEC3-06C9-4DC0-BA68-5DA51DDAFAAD}"/>
            </a:ext>
          </a:extLst>
        </xdr:cNvPr>
        <xdr:cNvSpPr txBox="1"/>
      </xdr:nvSpPr>
      <xdr:spPr>
        <a:xfrm>
          <a:off x="3937169" y="2756327"/>
          <a:ext cx="838199" cy="165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อำนวยการ</a:t>
          </a:r>
          <a:endParaRPr lang="en-US" sz="1600" b="1">
            <a:solidFill>
              <a:schemeClr val="accent1">
                <a:lumMod val="50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</xdr:col>
      <xdr:colOff>34305</xdr:colOff>
      <xdr:row>19</xdr:row>
      <xdr:rowOff>256967</xdr:rowOff>
    </xdr:from>
    <xdr:to>
      <xdr:col>2</xdr:col>
      <xdr:colOff>296465</xdr:colOff>
      <xdr:row>20</xdr:row>
      <xdr:rowOff>147855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AA4696-F7D3-4D39-BBBF-0EA1179D2BD4}"/>
            </a:ext>
          </a:extLst>
        </xdr:cNvPr>
        <xdr:cNvSpPr txBox="1"/>
      </xdr:nvSpPr>
      <xdr:spPr>
        <a:xfrm>
          <a:off x="605805" y="5331887"/>
          <a:ext cx="833660" cy="15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วิชาการ</a:t>
          </a:r>
          <a:endParaRPr lang="en-US" sz="1600" b="1">
            <a:solidFill>
              <a:schemeClr val="accent1">
                <a:lumMod val="50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48505</xdr:colOff>
      <xdr:row>19</xdr:row>
      <xdr:rowOff>160020</xdr:rowOff>
    </xdr:from>
    <xdr:to>
      <xdr:col>7</xdr:col>
      <xdr:colOff>277105</xdr:colOff>
      <xdr:row>20</xdr:row>
      <xdr:rowOff>239295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75F313-2269-4C38-9EEF-AF6E49849098}"/>
            </a:ext>
          </a:extLst>
        </xdr:cNvPr>
        <xdr:cNvSpPr txBox="1"/>
      </xdr:nvSpPr>
      <xdr:spPr>
        <a:xfrm>
          <a:off x="3828025" y="5234940"/>
          <a:ext cx="838200" cy="345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ทั่วไป</a:t>
          </a:r>
          <a:endParaRPr lang="en-US" sz="1600" b="1">
            <a:solidFill>
              <a:schemeClr val="accent1">
                <a:lumMod val="50000"/>
              </a:schemeClr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359022</xdr:colOff>
      <xdr:row>1</xdr:row>
      <xdr:rowOff>16697</xdr:rowOff>
    </xdr:from>
    <xdr:to>
      <xdr:col>2</xdr:col>
      <xdr:colOff>83405</xdr:colOff>
      <xdr:row>3</xdr:row>
      <xdr:rowOff>154506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4824CB-5AEA-476A-8448-1E5651C7BD42}"/>
            </a:ext>
          </a:extLst>
        </xdr:cNvPr>
        <xdr:cNvSpPr txBox="1"/>
      </xdr:nvSpPr>
      <xdr:spPr>
        <a:xfrm>
          <a:off x="359022" y="359597"/>
          <a:ext cx="867383" cy="67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1,106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0.2</a:t>
          </a:r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5</xdr:col>
      <xdr:colOff>122143</xdr:colOff>
      <xdr:row>1</xdr:row>
      <xdr:rowOff>22207</xdr:rowOff>
    </xdr:from>
    <xdr:to>
      <xdr:col>6</xdr:col>
      <xdr:colOff>513194</xdr:colOff>
      <xdr:row>3</xdr:row>
      <xdr:rowOff>160016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6F7433-7F2A-422C-BAC6-F19DC94ADA02}"/>
            </a:ext>
          </a:extLst>
        </xdr:cNvPr>
        <xdr:cNvSpPr txBox="1"/>
      </xdr:nvSpPr>
      <xdr:spPr>
        <a:xfrm>
          <a:off x="3413983" y="365107"/>
          <a:ext cx="878731" cy="67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6,700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(1.</a:t>
          </a:r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</a:t>
          </a:r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0</xdr:col>
      <xdr:colOff>166439</xdr:colOff>
      <xdr:row>10</xdr:row>
      <xdr:rowOff>196332</xdr:rowOff>
    </xdr:from>
    <xdr:to>
      <xdr:col>1</xdr:col>
      <xdr:colOff>469131</xdr:colOff>
      <xdr:row>13</xdr:row>
      <xdr:rowOff>67441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6D0A2D-6EA7-43B7-A649-A0EC5BC1760F}"/>
            </a:ext>
          </a:extLst>
        </xdr:cNvPr>
        <xdr:cNvSpPr txBox="1"/>
      </xdr:nvSpPr>
      <xdr:spPr>
        <a:xfrm>
          <a:off x="166439" y="2939532"/>
          <a:ext cx="874192" cy="67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320,179</a:t>
          </a:r>
        </a:p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(7</a:t>
          </a:r>
          <a:r>
            <a:rPr lang="th-TH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7.</a:t>
          </a:r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32</a:t>
          </a:r>
          <a:r>
            <a:rPr lang="th-TH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5</xdr:col>
      <xdr:colOff>142539</xdr:colOff>
      <xdr:row>10</xdr:row>
      <xdr:rowOff>202331</xdr:rowOff>
    </xdr:from>
    <xdr:to>
      <xdr:col>6</xdr:col>
      <xdr:colOff>533591</xdr:colOff>
      <xdr:row>13</xdr:row>
      <xdr:rowOff>73440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BEF225-DD47-481C-A925-559FD0334F2A}"/>
            </a:ext>
          </a:extLst>
        </xdr:cNvPr>
        <xdr:cNvSpPr txBox="1"/>
      </xdr:nvSpPr>
      <xdr:spPr>
        <a:xfrm>
          <a:off x="3434379" y="2945531"/>
          <a:ext cx="878732" cy="67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8</a:t>
          </a:r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6,103</a:t>
          </a:r>
        </a:p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(20.79</a:t>
          </a:r>
          <a:r>
            <a:rPr lang="th-TH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="1">
              <a:solidFill>
                <a:schemeClr val="accent1">
                  <a:lumMod val="50000"/>
                </a:schemeClr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%)</a:t>
          </a:r>
        </a:p>
      </xdr:txBody>
    </xdr:sp>
    <xdr:clientData/>
  </xdr:twoCellAnchor>
  <xdr:twoCellAnchor>
    <xdr:from>
      <xdr:col>4</xdr:col>
      <xdr:colOff>884206</xdr:colOff>
      <xdr:row>19</xdr:row>
      <xdr:rowOff>27175</xdr:rowOff>
    </xdr:from>
    <xdr:to>
      <xdr:col>8</xdr:col>
      <xdr:colOff>304800</xdr:colOff>
      <xdr:row>19</xdr:row>
      <xdr:rowOff>160020</xdr:rowOff>
    </xdr:to>
    <xdr:grpSp>
      <xdr:nvGrpSpPr>
        <xdr:cNvPr id="10" name="그룹 179">
          <a:extLst>
            <a:ext uri="{FF2B5EF4-FFF2-40B4-BE49-F238E27FC236}">
              <a16:creationId xmlns:a16="http://schemas.microsoft.com/office/drawing/2014/main" id="{92D25560-4763-4236-BCD9-FDE9F7D3E909}"/>
            </a:ext>
          </a:extLst>
        </xdr:cNvPr>
        <xdr:cNvGrpSpPr/>
      </xdr:nvGrpSpPr>
      <xdr:grpSpPr>
        <a:xfrm>
          <a:off x="3170206" y="5246875"/>
          <a:ext cx="1982819" cy="132845"/>
          <a:chOff x="8367597" y="4296953"/>
          <a:chExt cx="1931719" cy="135371"/>
        </a:xfrm>
        <a:solidFill>
          <a:srgbClr val="FE938C"/>
        </a:solidFill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958B2B56-BBE6-F59C-EAFE-354D4D15FE49}"/>
              </a:ext>
            </a:extLst>
          </xdr:cNvPr>
          <xdr:cNvSpPr/>
        </xdr:nvSpPr>
        <xdr:spPr>
          <a:xfrm>
            <a:off x="836759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79BD3F0D-A313-3E64-2DBB-09FD6D30D17E}"/>
              </a:ext>
            </a:extLst>
          </xdr:cNvPr>
          <xdr:cNvSpPr/>
        </xdr:nvSpPr>
        <xdr:spPr>
          <a:xfrm>
            <a:off x="856719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69F60E20-F3B7-CD4C-E7FE-DB37B80E4A21}"/>
              </a:ext>
            </a:extLst>
          </xdr:cNvPr>
          <xdr:cNvSpPr/>
        </xdr:nvSpPr>
        <xdr:spPr>
          <a:xfrm>
            <a:off x="876678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6F9C7DA6-64AD-38D9-AC3B-590FA8FBC272}"/>
              </a:ext>
            </a:extLst>
          </xdr:cNvPr>
          <xdr:cNvSpPr/>
        </xdr:nvSpPr>
        <xdr:spPr>
          <a:xfrm>
            <a:off x="8966379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FDCEF77A-E8FB-78CD-7D85-8D07060D8287}"/>
              </a:ext>
            </a:extLst>
          </xdr:cNvPr>
          <xdr:cNvSpPr/>
        </xdr:nvSpPr>
        <xdr:spPr>
          <a:xfrm>
            <a:off x="9165973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ED08844-F2EF-0098-A0F9-A6A473C7EB24}"/>
              </a:ext>
            </a:extLst>
          </xdr:cNvPr>
          <xdr:cNvSpPr/>
        </xdr:nvSpPr>
        <xdr:spPr>
          <a:xfrm>
            <a:off x="936556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DC7BFD7-951D-7A08-FCCA-87F3E929B4E7}"/>
              </a:ext>
            </a:extLst>
          </xdr:cNvPr>
          <xdr:cNvSpPr/>
        </xdr:nvSpPr>
        <xdr:spPr>
          <a:xfrm>
            <a:off x="956516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7E33005C-C996-A3C3-0D8C-56B689BFC952}"/>
              </a:ext>
            </a:extLst>
          </xdr:cNvPr>
          <xdr:cNvSpPr/>
        </xdr:nvSpPr>
        <xdr:spPr>
          <a:xfrm>
            <a:off x="976475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482D49E-E5F6-4514-4ED2-CD861C20FA61}"/>
              </a:ext>
            </a:extLst>
          </xdr:cNvPr>
          <xdr:cNvSpPr/>
        </xdr:nvSpPr>
        <xdr:spPr>
          <a:xfrm>
            <a:off x="9964349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6BE7A2E-B0DA-0540-66DA-20971B776561}"/>
              </a:ext>
            </a:extLst>
          </xdr:cNvPr>
          <xdr:cNvSpPr/>
        </xdr:nvSpPr>
        <xdr:spPr>
          <a:xfrm>
            <a:off x="1016394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18</xdr:row>
      <xdr:rowOff>89358</xdr:rowOff>
    </xdr:from>
    <xdr:to>
      <xdr:col>8</xdr:col>
      <xdr:colOff>304800</xdr:colOff>
      <xdr:row>18</xdr:row>
      <xdr:rowOff>222203</xdr:rowOff>
    </xdr:to>
    <xdr:grpSp>
      <xdr:nvGrpSpPr>
        <xdr:cNvPr id="21" name="그룹 190">
          <a:extLst>
            <a:ext uri="{FF2B5EF4-FFF2-40B4-BE49-F238E27FC236}">
              <a16:creationId xmlns:a16="http://schemas.microsoft.com/office/drawing/2014/main" id="{169A2E6B-6128-4FED-B792-1E8A5B7EB0A1}"/>
            </a:ext>
          </a:extLst>
        </xdr:cNvPr>
        <xdr:cNvGrpSpPr/>
      </xdr:nvGrpSpPr>
      <xdr:grpSpPr>
        <a:xfrm>
          <a:off x="3170206" y="5032833"/>
          <a:ext cx="1982819" cy="132845"/>
          <a:chOff x="8367597" y="4092436"/>
          <a:chExt cx="1931719" cy="135371"/>
        </a:xfrm>
        <a:solidFill>
          <a:srgbClr val="FE938C"/>
        </a:solidFill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AEF30BA-F823-51AA-C16D-CB6A29294916}"/>
              </a:ext>
            </a:extLst>
          </xdr:cNvPr>
          <xdr:cNvSpPr/>
        </xdr:nvSpPr>
        <xdr:spPr>
          <a:xfrm>
            <a:off x="836759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71DF7586-BEF0-2A13-D271-B8ACB305FCF9}"/>
              </a:ext>
            </a:extLst>
          </xdr:cNvPr>
          <xdr:cNvSpPr/>
        </xdr:nvSpPr>
        <xdr:spPr>
          <a:xfrm>
            <a:off x="856719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DC38766A-6985-4189-9280-A6ED210C7E2D}"/>
              </a:ext>
            </a:extLst>
          </xdr:cNvPr>
          <xdr:cNvSpPr/>
        </xdr:nvSpPr>
        <xdr:spPr>
          <a:xfrm>
            <a:off x="876678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08BA73E-EFF0-0822-D780-610BE287B86A}"/>
              </a:ext>
            </a:extLst>
          </xdr:cNvPr>
          <xdr:cNvSpPr/>
        </xdr:nvSpPr>
        <xdr:spPr>
          <a:xfrm>
            <a:off x="896637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5EE85B72-B9A4-6C3B-D20D-18EF4F18F4CA}"/>
              </a:ext>
            </a:extLst>
          </xdr:cNvPr>
          <xdr:cNvSpPr/>
        </xdr:nvSpPr>
        <xdr:spPr>
          <a:xfrm>
            <a:off x="9165973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C42C595D-F5BC-50C3-9ED2-085994D451D9}"/>
              </a:ext>
            </a:extLst>
          </xdr:cNvPr>
          <xdr:cNvSpPr/>
        </xdr:nvSpPr>
        <xdr:spPr>
          <a:xfrm>
            <a:off x="936556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6C37F7E7-E513-5179-5C06-8E0579C20072}"/>
              </a:ext>
            </a:extLst>
          </xdr:cNvPr>
          <xdr:cNvSpPr/>
        </xdr:nvSpPr>
        <xdr:spPr>
          <a:xfrm>
            <a:off x="956516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2D2110E7-8246-1D13-3660-750E8BFC3216}"/>
              </a:ext>
            </a:extLst>
          </xdr:cNvPr>
          <xdr:cNvSpPr/>
        </xdr:nvSpPr>
        <xdr:spPr>
          <a:xfrm>
            <a:off x="976475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CC60054E-2C3E-C759-113D-E8B15AE106DB}"/>
              </a:ext>
            </a:extLst>
          </xdr:cNvPr>
          <xdr:cNvSpPr/>
        </xdr:nvSpPr>
        <xdr:spPr>
          <a:xfrm>
            <a:off x="996434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91A3D7BB-D59F-AD95-CDE7-FAA50F8C9ECF}"/>
              </a:ext>
            </a:extLst>
          </xdr:cNvPr>
          <xdr:cNvSpPr/>
        </xdr:nvSpPr>
        <xdr:spPr>
          <a:xfrm>
            <a:off x="1016394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17</xdr:row>
      <xdr:rowOff>37239</xdr:rowOff>
    </xdr:from>
    <xdr:to>
      <xdr:col>8</xdr:col>
      <xdr:colOff>304800</xdr:colOff>
      <xdr:row>18</xdr:row>
      <xdr:rowOff>17684</xdr:rowOff>
    </xdr:to>
    <xdr:grpSp>
      <xdr:nvGrpSpPr>
        <xdr:cNvPr id="32" name="그룹 201">
          <a:extLst>
            <a:ext uri="{FF2B5EF4-FFF2-40B4-BE49-F238E27FC236}">
              <a16:creationId xmlns:a16="http://schemas.microsoft.com/office/drawing/2014/main" id="{BE7A1204-7DB8-48B4-9B16-BEBECD3C159E}"/>
            </a:ext>
          </a:extLst>
        </xdr:cNvPr>
        <xdr:cNvGrpSpPr/>
      </xdr:nvGrpSpPr>
      <xdr:grpSpPr>
        <a:xfrm>
          <a:off x="3170206" y="4828314"/>
          <a:ext cx="1982819" cy="132845"/>
          <a:chOff x="8367597" y="3887917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20ABC03E-8103-967A-1327-6B6822A21F82}"/>
              </a:ext>
            </a:extLst>
          </xdr:cNvPr>
          <xdr:cNvSpPr/>
        </xdr:nvSpPr>
        <xdr:spPr>
          <a:xfrm>
            <a:off x="836759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BDEA991F-7D37-7FE4-7BFD-DD8BFD52086B}"/>
              </a:ext>
            </a:extLst>
          </xdr:cNvPr>
          <xdr:cNvSpPr/>
        </xdr:nvSpPr>
        <xdr:spPr>
          <a:xfrm>
            <a:off x="856719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8B1955E5-C31D-286E-31AA-50DECF2E0E34}"/>
              </a:ext>
            </a:extLst>
          </xdr:cNvPr>
          <xdr:cNvSpPr/>
        </xdr:nvSpPr>
        <xdr:spPr>
          <a:xfrm>
            <a:off x="876678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3B7B6563-172F-BCB0-179C-5C9BD708B5C2}"/>
              </a:ext>
            </a:extLst>
          </xdr:cNvPr>
          <xdr:cNvSpPr/>
        </xdr:nvSpPr>
        <xdr:spPr>
          <a:xfrm>
            <a:off x="896637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C594AE5-6638-9530-E66A-88042F0D958D}"/>
              </a:ext>
            </a:extLst>
          </xdr:cNvPr>
          <xdr:cNvSpPr/>
        </xdr:nvSpPr>
        <xdr:spPr>
          <a:xfrm>
            <a:off x="9165973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EEE55A1-BB4C-7748-92EC-2859EFDF0A77}"/>
              </a:ext>
            </a:extLst>
          </xdr:cNvPr>
          <xdr:cNvSpPr/>
        </xdr:nvSpPr>
        <xdr:spPr>
          <a:xfrm>
            <a:off x="936556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1B0FB614-ACE7-B9CC-F6BD-400474672572}"/>
              </a:ext>
            </a:extLst>
          </xdr:cNvPr>
          <xdr:cNvSpPr/>
        </xdr:nvSpPr>
        <xdr:spPr>
          <a:xfrm>
            <a:off x="956516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283CE2BE-7B9A-A8B4-B6AA-49AD445BE09A}"/>
              </a:ext>
            </a:extLst>
          </xdr:cNvPr>
          <xdr:cNvSpPr/>
        </xdr:nvSpPr>
        <xdr:spPr>
          <a:xfrm>
            <a:off x="976475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4CFCA3F-43C5-5F46-25B1-0FF7928673DC}"/>
              </a:ext>
            </a:extLst>
          </xdr:cNvPr>
          <xdr:cNvSpPr/>
        </xdr:nvSpPr>
        <xdr:spPr>
          <a:xfrm>
            <a:off x="9964349" y="3887917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53C64C75-BB0F-52B0-80CA-68244E889DF0}"/>
              </a:ext>
            </a:extLst>
          </xdr:cNvPr>
          <xdr:cNvSpPr/>
        </xdr:nvSpPr>
        <xdr:spPr>
          <a:xfrm>
            <a:off x="10163945" y="3887917"/>
            <a:ext cx="135371" cy="135371"/>
          </a:xfrm>
          <a:prstGeom prst="rect">
            <a:avLst/>
          </a:prstGeom>
          <a:solidFill>
            <a:srgbClr val="FE93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16</xdr:row>
      <xdr:rowOff>99420</xdr:rowOff>
    </xdr:from>
    <xdr:to>
      <xdr:col>8</xdr:col>
      <xdr:colOff>304800</xdr:colOff>
      <xdr:row>16</xdr:row>
      <xdr:rowOff>232265</xdr:rowOff>
    </xdr:to>
    <xdr:grpSp>
      <xdr:nvGrpSpPr>
        <xdr:cNvPr id="43" name="그룹 212">
          <a:extLst>
            <a:ext uri="{FF2B5EF4-FFF2-40B4-BE49-F238E27FC236}">
              <a16:creationId xmlns:a16="http://schemas.microsoft.com/office/drawing/2014/main" id="{BC28574C-63F1-4538-A108-23ABE318F353}"/>
            </a:ext>
          </a:extLst>
        </xdr:cNvPr>
        <xdr:cNvGrpSpPr/>
      </xdr:nvGrpSpPr>
      <xdr:grpSpPr>
        <a:xfrm>
          <a:off x="3170206" y="4614270"/>
          <a:ext cx="1982819" cy="132845"/>
          <a:chOff x="8367597" y="3683398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57FB7439-6CE1-38FF-A8E9-3637861CA487}"/>
              </a:ext>
            </a:extLst>
          </xdr:cNvPr>
          <xdr:cNvSpPr/>
        </xdr:nvSpPr>
        <xdr:spPr>
          <a:xfrm>
            <a:off x="836759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214D5E6A-32DB-9C8C-2640-A0E20DF9C466}"/>
              </a:ext>
            </a:extLst>
          </xdr:cNvPr>
          <xdr:cNvSpPr/>
        </xdr:nvSpPr>
        <xdr:spPr>
          <a:xfrm>
            <a:off x="856719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659462F3-112F-139C-D86B-F5B04D57788A}"/>
              </a:ext>
            </a:extLst>
          </xdr:cNvPr>
          <xdr:cNvSpPr/>
        </xdr:nvSpPr>
        <xdr:spPr>
          <a:xfrm>
            <a:off x="876678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5697B2E6-8E23-C9B1-A366-FA2EED638A5F}"/>
              </a:ext>
            </a:extLst>
          </xdr:cNvPr>
          <xdr:cNvSpPr/>
        </xdr:nvSpPr>
        <xdr:spPr>
          <a:xfrm>
            <a:off x="896637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3F47C040-FD05-7913-01E6-0F88D3183C2A}"/>
              </a:ext>
            </a:extLst>
          </xdr:cNvPr>
          <xdr:cNvSpPr/>
        </xdr:nvSpPr>
        <xdr:spPr>
          <a:xfrm>
            <a:off x="9165973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DA19B877-4E9E-75B9-D559-F23B9B68482B}"/>
              </a:ext>
            </a:extLst>
          </xdr:cNvPr>
          <xdr:cNvSpPr/>
        </xdr:nvSpPr>
        <xdr:spPr>
          <a:xfrm>
            <a:off x="936556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BA6F6681-B29B-DEC2-68E7-532B316548A8}"/>
              </a:ext>
            </a:extLst>
          </xdr:cNvPr>
          <xdr:cNvSpPr/>
        </xdr:nvSpPr>
        <xdr:spPr>
          <a:xfrm>
            <a:off x="956516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5FA834F2-49B4-46E1-AE75-6B1A2BCB4B89}"/>
              </a:ext>
            </a:extLst>
          </xdr:cNvPr>
          <xdr:cNvSpPr/>
        </xdr:nvSpPr>
        <xdr:spPr>
          <a:xfrm>
            <a:off x="976475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19959058-3893-1685-6932-5EEA0D3DC601}"/>
              </a:ext>
            </a:extLst>
          </xdr:cNvPr>
          <xdr:cNvSpPr/>
        </xdr:nvSpPr>
        <xdr:spPr>
          <a:xfrm>
            <a:off x="996434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D6C5E051-D50B-338C-B8E3-583B1D533453}"/>
              </a:ext>
            </a:extLst>
          </xdr:cNvPr>
          <xdr:cNvSpPr/>
        </xdr:nvSpPr>
        <xdr:spPr>
          <a:xfrm>
            <a:off x="1016394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15</xdr:row>
      <xdr:rowOff>161601</xdr:rowOff>
    </xdr:from>
    <xdr:to>
      <xdr:col>8</xdr:col>
      <xdr:colOff>304800</xdr:colOff>
      <xdr:row>16</xdr:row>
      <xdr:rowOff>27746</xdr:rowOff>
    </xdr:to>
    <xdr:grpSp>
      <xdr:nvGrpSpPr>
        <xdr:cNvPr id="54" name="그룹 223">
          <a:extLst>
            <a:ext uri="{FF2B5EF4-FFF2-40B4-BE49-F238E27FC236}">
              <a16:creationId xmlns:a16="http://schemas.microsoft.com/office/drawing/2014/main" id="{E9C409BB-D750-4C0C-8647-1D4BC4370847}"/>
            </a:ext>
          </a:extLst>
        </xdr:cNvPr>
        <xdr:cNvGrpSpPr/>
      </xdr:nvGrpSpPr>
      <xdr:grpSpPr>
        <a:xfrm>
          <a:off x="3170206" y="4400226"/>
          <a:ext cx="1982819" cy="142370"/>
          <a:chOff x="8367597" y="3478879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221787B1-509C-E7E6-5865-E012AE30E322}"/>
              </a:ext>
            </a:extLst>
          </xdr:cNvPr>
          <xdr:cNvSpPr/>
        </xdr:nvSpPr>
        <xdr:spPr>
          <a:xfrm>
            <a:off x="836759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6544EEEF-3CAB-6DC5-D301-E4214813827E}"/>
              </a:ext>
            </a:extLst>
          </xdr:cNvPr>
          <xdr:cNvSpPr/>
        </xdr:nvSpPr>
        <xdr:spPr>
          <a:xfrm>
            <a:off x="856719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2B0679F5-CF0E-BE07-39F9-D95B3E95D57D}"/>
              </a:ext>
            </a:extLst>
          </xdr:cNvPr>
          <xdr:cNvSpPr/>
        </xdr:nvSpPr>
        <xdr:spPr>
          <a:xfrm>
            <a:off x="876678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D0D4A40E-C2FF-19C1-A267-B17931595EF0}"/>
              </a:ext>
            </a:extLst>
          </xdr:cNvPr>
          <xdr:cNvSpPr/>
        </xdr:nvSpPr>
        <xdr:spPr>
          <a:xfrm>
            <a:off x="896637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DB5896CC-5058-B237-118C-947A79150DC7}"/>
              </a:ext>
            </a:extLst>
          </xdr:cNvPr>
          <xdr:cNvSpPr/>
        </xdr:nvSpPr>
        <xdr:spPr>
          <a:xfrm>
            <a:off x="9165973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D0AC9F7C-4087-DDA2-6C15-65B99A9072E8}"/>
              </a:ext>
            </a:extLst>
          </xdr:cNvPr>
          <xdr:cNvSpPr/>
        </xdr:nvSpPr>
        <xdr:spPr>
          <a:xfrm>
            <a:off x="936556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D47AA5B2-3BC3-4AFD-C06A-98BFEEF0421D}"/>
              </a:ext>
            </a:extLst>
          </xdr:cNvPr>
          <xdr:cNvSpPr/>
        </xdr:nvSpPr>
        <xdr:spPr>
          <a:xfrm>
            <a:off x="956516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1703C29-EE0E-504E-DFEE-F96D43E0080A}"/>
              </a:ext>
            </a:extLst>
          </xdr:cNvPr>
          <xdr:cNvSpPr/>
        </xdr:nvSpPr>
        <xdr:spPr>
          <a:xfrm>
            <a:off x="976475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3EB7306A-4617-AD2A-AF16-4903AECA12E9}"/>
              </a:ext>
            </a:extLst>
          </xdr:cNvPr>
          <xdr:cNvSpPr/>
        </xdr:nvSpPr>
        <xdr:spPr>
          <a:xfrm>
            <a:off x="996434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713317D4-18FB-AA60-5E5A-C8A7B49D9D32}"/>
              </a:ext>
            </a:extLst>
          </xdr:cNvPr>
          <xdr:cNvSpPr/>
        </xdr:nvSpPr>
        <xdr:spPr>
          <a:xfrm>
            <a:off x="1016394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14</xdr:row>
      <xdr:rowOff>223782</xdr:rowOff>
    </xdr:from>
    <xdr:to>
      <xdr:col>8</xdr:col>
      <xdr:colOff>304800</xdr:colOff>
      <xdr:row>15</xdr:row>
      <xdr:rowOff>89927</xdr:rowOff>
    </xdr:to>
    <xdr:grpSp>
      <xdr:nvGrpSpPr>
        <xdr:cNvPr id="65" name="그룹 234">
          <a:extLst>
            <a:ext uri="{FF2B5EF4-FFF2-40B4-BE49-F238E27FC236}">
              <a16:creationId xmlns:a16="http://schemas.microsoft.com/office/drawing/2014/main" id="{FB537C04-BE35-4EAA-983A-A62FCDDCA52E}"/>
            </a:ext>
          </a:extLst>
        </xdr:cNvPr>
        <xdr:cNvGrpSpPr/>
      </xdr:nvGrpSpPr>
      <xdr:grpSpPr>
        <a:xfrm>
          <a:off x="3170206" y="4186182"/>
          <a:ext cx="1982819" cy="142370"/>
          <a:chOff x="8367597" y="3274360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31060521-3A21-F84E-050B-F53AB860644E}"/>
              </a:ext>
            </a:extLst>
          </xdr:cNvPr>
          <xdr:cNvSpPr/>
        </xdr:nvSpPr>
        <xdr:spPr>
          <a:xfrm>
            <a:off x="836759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23E8841D-FBEA-12C5-2E92-BBAD3A9A0A50}"/>
              </a:ext>
            </a:extLst>
          </xdr:cNvPr>
          <xdr:cNvSpPr/>
        </xdr:nvSpPr>
        <xdr:spPr>
          <a:xfrm>
            <a:off x="856719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9358F288-90A2-4CFD-ED63-A9649E193FB3}"/>
              </a:ext>
            </a:extLst>
          </xdr:cNvPr>
          <xdr:cNvSpPr/>
        </xdr:nvSpPr>
        <xdr:spPr>
          <a:xfrm>
            <a:off x="876678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801D158A-2DBC-FBC2-F571-4F2009D74179}"/>
              </a:ext>
            </a:extLst>
          </xdr:cNvPr>
          <xdr:cNvSpPr/>
        </xdr:nvSpPr>
        <xdr:spPr>
          <a:xfrm>
            <a:off x="896637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809F79F3-380F-16DE-59EB-593D91A15E4A}"/>
              </a:ext>
            </a:extLst>
          </xdr:cNvPr>
          <xdr:cNvSpPr/>
        </xdr:nvSpPr>
        <xdr:spPr>
          <a:xfrm>
            <a:off x="9165973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53D68696-DE4A-DEA2-C68C-41186A0C1903}"/>
              </a:ext>
            </a:extLst>
          </xdr:cNvPr>
          <xdr:cNvSpPr/>
        </xdr:nvSpPr>
        <xdr:spPr>
          <a:xfrm>
            <a:off x="936556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8E85CCDA-29D6-56B0-06CC-E97D60E2E325}"/>
              </a:ext>
            </a:extLst>
          </xdr:cNvPr>
          <xdr:cNvSpPr/>
        </xdr:nvSpPr>
        <xdr:spPr>
          <a:xfrm>
            <a:off x="956516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BAC105E0-E532-2088-3504-44B306B3BE60}"/>
              </a:ext>
            </a:extLst>
          </xdr:cNvPr>
          <xdr:cNvSpPr/>
        </xdr:nvSpPr>
        <xdr:spPr>
          <a:xfrm>
            <a:off x="976475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E6C944E4-C67B-BB4D-16AD-AF519D6C2481}"/>
              </a:ext>
            </a:extLst>
          </xdr:cNvPr>
          <xdr:cNvSpPr/>
        </xdr:nvSpPr>
        <xdr:spPr>
          <a:xfrm>
            <a:off x="996434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325A823C-290C-F1FD-CBD4-50A40A917330}"/>
              </a:ext>
            </a:extLst>
          </xdr:cNvPr>
          <xdr:cNvSpPr/>
        </xdr:nvSpPr>
        <xdr:spPr>
          <a:xfrm>
            <a:off x="1016394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14</xdr:row>
      <xdr:rowOff>19263</xdr:rowOff>
    </xdr:from>
    <xdr:to>
      <xdr:col>8</xdr:col>
      <xdr:colOff>304800</xdr:colOff>
      <xdr:row>14</xdr:row>
      <xdr:rowOff>152108</xdr:rowOff>
    </xdr:to>
    <xdr:grpSp>
      <xdr:nvGrpSpPr>
        <xdr:cNvPr id="76" name="그룹 245">
          <a:extLst>
            <a:ext uri="{FF2B5EF4-FFF2-40B4-BE49-F238E27FC236}">
              <a16:creationId xmlns:a16="http://schemas.microsoft.com/office/drawing/2014/main" id="{81FAD78E-2064-4551-B62D-72D1A1088770}"/>
            </a:ext>
          </a:extLst>
        </xdr:cNvPr>
        <xdr:cNvGrpSpPr/>
      </xdr:nvGrpSpPr>
      <xdr:grpSpPr>
        <a:xfrm>
          <a:off x="3170206" y="3981663"/>
          <a:ext cx="1982819" cy="132845"/>
          <a:chOff x="8367597" y="3069841"/>
          <a:chExt cx="1931719" cy="135371"/>
        </a:xfrm>
      </xdr:grpSpPr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FBF175B5-8664-4CE1-12C9-8256CBD9BF5C}"/>
              </a:ext>
            </a:extLst>
          </xdr:cNvPr>
          <xdr:cNvSpPr/>
        </xdr:nvSpPr>
        <xdr:spPr>
          <a:xfrm>
            <a:off x="8367597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3462F162-AFE0-B4CF-6971-87612A947487}"/>
              </a:ext>
            </a:extLst>
          </xdr:cNvPr>
          <xdr:cNvSpPr/>
        </xdr:nvSpPr>
        <xdr:spPr>
          <a:xfrm>
            <a:off x="8567191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F009C6C2-D7D1-7DDE-27DC-03D90A481F4E}"/>
              </a:ext>
            </a:extLst>
          </xdr:cNvPr>
          <xdr:cNvSpPr/>
        </xdr:nvSpPr>
        <xdr:spPr>
          <a:xfrm>
            <a:off x="876678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FB34EB35-85FF-5C41-0A75-D07C77B9F56A}"/>
              </a:ext>
            </a:extLst>
          </xdr:cNvPr>
          <xdr:cNvSpPr/>
        </xdr:nvSpPr>
        <xdr:spPr>
          <a:xfrm>
            <a:off x="8966379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BB775282-FD0B-001B-B296-108D3603FEDD}"/>
              </a:ext>
            </a:extLst>
          </xdr:cNvPr>
          <xdr:cNvSpPr/>
        </xdr:nvSpPr>
        <xdr:spPr>
          <a:xfrm>
            <a:off x="9165973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1D4C000E-D32F-C872-AFA0-736BCA2E64EC}"/>
              </a:ext>
            </a:extLst>
          </xdr:cNvPr>
          <xdr:cNvSpPr/>
        </xdr:nvSpPr>
        <xdr:spPr>
          <a:xfrm>
            <a:off x="9365567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A52B7613-AA0F-782F-450E-89A6FC79C1DF}"/>
              </a:ext>
            </a:extLst>
          </xdr:cNvPr>
          <xdr:cNvSpPr/>
        </xdr:nvSpPr>
        <xdr:spPr>
          <a:xfrm>
            <a:off x="9565161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FC22C6C6-8794-B6B1-0382-F2B8CE3ED2B6}"/>
              </a:ext>
            </a:extLst>
          </xdr:cNvPr>
          <xdr:cNvSpPr/>
        </xdr:nvSpPr>
        <xdr:spPr>
          <a:xfrm>
            <a:off x="976475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7FAF82F2-3DD9-B16A-E0DA-79B1358A0FD8}"/>
              </a:ext>
            </a:extLst>
          </xdr:cNvPr>
          <xdr:cNvSpPr/>
        </xdr:nvSpPr>
        <xdr:spPr>
          <a:xfrm>
            <a:off x="9964349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EE044BBD-12B8-684B-4665-B3AE4AAC6891}"/>
              </a:ext>
            </a:extLst>
          </xdr:cNvPr>
          <xdr:cNvSpPr/>
        </xdr:nvSpPr>
        <xdr:spPr>
          <a:xfrm>
            <a:off x="1016394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13</xdr:row>
      <xdr:rowOff>127164</xdr:rowOff>
    </xdr:from>
    <xdr:to>
      <xdr:col>8</xdr:col>
      <xdr:colOff>304800</xdr:colOff>
      <xdr:row>13</xdr:row>
      <xdr:rowOff>260009</xdr:rowOff>
    </xdr:to>
    <xdr:grpSp>
      <xdr:nvGrpSpPr>
        <xdr:cNvPr id="87" name="그룹 256">
          <a:extLst>
            <a:ext uri="{FF2B5EF4-FFF2-40B4-BE49-F238E27FC236}">
              <a16:creationId xmlns:a16="http://schemas.microsoft.com/office/drawing/2014/main" id="{FD4546D9-F91A-4449-B660-176631814E67}"/>
            </a:ext>
          </a:extLst>
        </xdr:cNvPr>
        <xdr:cNvGrpSpPr/>
      </xdr:nvGrpSpPr>
      <xdr:grpSpPr>
        <a:xfrm>
          <a:off x="3170206" y="3784764"/>
          <a:ext cx="1982819" cy="132845"/>
          <a:chOff x="8367597" y="2865322"/>
          <a:chExt cx="1931719" cy="135371"/>
        </a:xfrm>
      </xdr:grpSpPr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ACF53541-1F1B-ED3E-D309-E3ABEB0205CE}"/>
              </a:ext>
            </a:extLst>
          </xdr:cNvPr>
          <xdr:cNvSpPr/>
        </xdr:nvSpPr>
        <xdr:spPr>
          <a:xfrm>
            <a:off x="8367597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E0040348-C9C7-05D5-0A36-24F28E6B131B}"/>
              </a:ext>
            </a:extLst>
          </xdr:cNvPr>
          <xdr:cNvSpPr/>
        </xdr:nvSpPr>
        <xdr:spPr>
          <a:xfrm>
            <a:off x="8567191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DFC3529F-E384-58E7-EFD2-6FD060F7B013}"/>
              </a:ext>
            </a:extLst>
          </xdr:cNvPr>
          <xdr:cNvSpPr/>
        </xdr:nvSpPr>
        <xdr:spPr>
          <a:xfrm>
            <a:off x="876678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BDABF169-4CED-6D2F-4580-3948F55220AB}"/>
              </a:ext>
            </a:extLst>
          </xdr:cNvPr>
          <xdr:cNvSpPr/>
        </xdr:nvSpPr>
        <xdr:spPr>
          <a:xfrm>
            <a:off x="8966379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93FA7C54-C5EB-CF0F-614F-8B0513E12376}"/>
              </a:ext>
            </a:extLst>
          </xdr:cNvPr>
          <xdr:cNvSpPr/>
        </xdr:nvSpPr>
        <xdr:spPr>
          <a:xfrm>
            <a:off x="9165973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3BEC736B-8313-2BDE-352E-FFE2C2A38C22}"/>
              </a:ext>
            </a:extLst>
          </xdr:cNvPr>
          <xdr:cNvSpPr/>
        </xdr:nvSpPr>
        <xdr:spPr>
          <a:xfrm>
            <a:off x="9365567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9ACAF95C-6BF9-26DE-0B7A-6F2833FD198C}"/>
              </a:ext>
            </a:extLst>
          </xdr:cNvPr>
          <xdr:cNvSpPr/>
        </xdr:nvSpPr>
        <xdr:spPr>
          <a:xfrm>
            <a:off x="9565161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7AC1F8C0-E989-569F-2B91-19DA6AFC715E}"/>
              </a:ext>
            </a:extLst>
          </xdr:cNvPr>
          <xdr:cNvSpPr/>
        </xdr:nvSpPr>
        <xdr:spPr>
          <a:xfrm>
            <a:off x="976475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F83AD235-EC19-1CCF-3AF7-45929210E3E3}"/>
              </a:ext>
            </a:extLst>
          </xdr:cNvPr>
          <xdr:cNvSpPr/>
        </xdr:nvSpPr>
        <xdr:spPr>
          <a:xfrm>
            <a:off x="9964349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E3D8535A-71A8-0461-BD94-E8A180134647}"/>
              </a:ext>
            </a:extLst>
          </xdr:cNvPr>
          <xdr:cNvSpPr/>
        </xdr:nvSpPr>
        <xdr:spPr>
          <a:xfrm>
            <a:off x="1016394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884206</xdr:colOff>
      <xdr:row>12</xdr:row>
      <xdr:rowOff>189345</xdr:rowOff>
    </xdr:from>
    <xdr:to>
      <xdr:col>8</xdr:col>
      <xdr:colOff>304800</xdr:colOff>
      <xdr:row>13</xdr:row>
      <xdr:rowOff>55490</xdr:rowOff>
    </xdr:to>
    <xdr:grpSp>
      <xdr:nvGrpSpPr>
        <xdr:cNvPr id="98" name="그룹 267">
          <a:extLst>
            <a:ext uri="{FF2B5EF4-FFF2-40B4-BE49-F238E27FC236}">
              <a16:creationId xmlns:a16="http://schemas.microsoft.com/office/drawing/2014/main" id="{68D3760E-D353-468E-A701-1232DE08710A}"/>
            </a:ext>
          </a:extLst>
        </xdr:cNvPr>
        <xdr:cNvGrpSpPr/>
      </xdr:nvGrpSpPr>
      <xdr:grpSpPr>
        <a:xfrm>
          <a:off x="3170206" y="3570720"/>
          <a:ext cx="1982819" cy="142370"/>
          <a:chOff x="8367597" y="2660803"/>
          <a:chExt cx="1931719" cy="135371"/>
        </a:xfrm>
      </xdr:grpSpPr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9FE08EF-F0AB-2CDA-0238-66139D7E4422}"/>
              </a:ext>
            </a:extLst>
          </xdr:cNvPr>
          <xdr:cNvSpPr/>
        </xdr:nvSpPr>
        <xdr:spPr>
          <a:xfrm>
            <a:off x="836759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73A3FECD-9215-D396-23BD-0A5768917E31}"/>
              </a:ext>
            </a:extLst>
          </xdr:cNvPr>
          <xdr:cNvSpPr/>
        </xdr:nvSpPr>
        <xdr:spPr>
          <a:xfrm>
            <a:off x="856719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9483AD8F-4EB7-0F6F-CB8E-5F2E53008034}"/>
              </a:ext>
            </a:extLst>
          </xdr:cNvPr>
          <xdr:cNvSpPr/>
        </xdr:nvSpPr>
        <xdr:spPr>
          <a:xfrm>
            <a:off x="876678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873CBF58-18F8-C62D-7324-377CF64ADDAA}"/>
              </a:ext>
            </a:extLst>
          </xdr:cNvPr>
          <xdr:cNvSpPr/>
        </xdr:nvSpPr>
        <xdr:spPr>
          <a:xfrm>
            <a:off x="896637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8DB68566-FFC6-2A65-78F0-202B14A16616}"/>
              </a:ext>
            </a:extLst>
          </xdr:cNvPr>
          <xdr:cNvSpPr/>
        </xdr:nvSpPr>
        <xdr:spPr>
          <a:xfrm>
            <a:off x="9165973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D7207F68-4D80-6B2A-DF0A-4DC08DE6C4D4}"/>
              </a:ext>
            </a:extLst>
          </xdr:cNvPr>
          <xdr:cNvSpPr/>
        </xdr:nvSpPr>
        <xdr:spPr>
          <a:xfrm>
            <a:off x="936556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A514248E-71CC-998E-D796-62ECC0914CF4}"/>
              </a:ext>
            </a:extLst>
          </xdr:cNvPr>
          <xdr:cNvSpPr/>
        </xdr:nvSpPr>
        <xdr:spPr>
          <a:xfrm>
            <a:off x="956516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FD72D872-62EB-2D64-4BC1-9BF350F23FED}"/>
              </a:ext>
            </a:extLst>
          </xdr:cNvPr>
          <xdr:cNvSpPr/>
        </xdr:nvSpPr>
        <xdr:spPr>
          <a:xfrm>
            <a:off x="976475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7C48D8BD-0038-94F2-9D33-F50D631EAA70}"/>
              </a:ext>
            </a:extLst>
          </xdr:cNvPr>
          <xdr:cNvSpPr/>
        </xdr:nvSpPr>
        <xdr:spPr>
          <a:xfrm>
            <a:off x="996434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2B47F4FD-64F5-C2B1-BE47-CB9DB3BE0AD4}"/>
              </a:ext>
            </a:extLst>
          </xdr:cNvPr>
          <xdr:cNvSpPr/>
        </xdr:nvSpPr>
        <xdr:spPr>
          <a:xfrm>
            <a:off x="1016394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6</xdr:col>
      <xdr:colOff>533436</xdr:colOff>
      <xdr:row>11</xdr:row>
      <xdr:rowOff>251526</xdr:rowOff>
    </xdr:from>
    <xdr:to>
      <xdr:col>8</xdr:col>
      <xdr:colOff>308598</xdr:colOff>
      <xdr:row>12</xdr:row>
      <xdr:rowOff>117671</xdr:rowOff>
    </xdr:to>
    <xdr:grpSp>
      <xdr:nvGrpSpPr>
        <xdr:cNvPr id="109" name="그룹 278">
          <a:extLst>
            <a:ext uri="{FF2B5EF4-FFF2-40B4-BE49-F238E27FC236}">
              <a16:creationId xmlns:a16="http://schemas.microsoft.com/office/drawing/2014/main" id="{9D84CF90-DC93-4399-BBE1-60C5F5BCD4D6}"/>
            </a:ext>
          </a:extLst>
        </xdr:cNvPr>
        <xdr:cNvGrpSpPr/>
      </xdr:nvGrpSpPr>
      <xdr:grpSpPr>
        <a:xfrm>
          <a:off x="4200561" y="3356676"/>
          <a:ext cx="956262" cy="142370"/>
          <a:chOff x="9365567" y="2456284"/>
          <a:chExt cx="933749" cy="135371"/>
        </a:xfrm>
      </xdr:grpSpPr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34AD34C6-4F69-509A-C3D8-6381175EDEF4}"/>
              </a:ext>
            </a:extLst>
          </xdr:cNvPr>
          <xdr:cNvSpPr/>
        </xdr:nvSpPr>
        <xdr:spPr>
          <a:xfrm>
            <a:off x="9365567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4D9DC864-649D-F82F-D307-B6D9F17A40E3}"/>
              </a:ext>
            </a:extLst>
          </xdr:cNvPr>
          <xdr:cNvSpPr/>
        </xdr:nvSpPr>
        <xdr:spPr>
          <a:xfrm>
            <a:off x="956516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A8331790-0AD5-BE9C-4472-5C2047AE585B}"/>
              </a:ext>
            </a:extLst>
          </xdr:cNvPr>
          <xdr:cNvSpPr/>
        </xdr:nvSpPr>
        <xdr:spPr>
          <a:xfrm>
            <a:off x="9764756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E63A5B72-079D-C6B7-C859-1DE6A524A18E}"/>
              </a:ext>
            </a:extLst>
          </xdr:cNvPr>
          <xdr:cNvSpPr/>
        </xdr:nvSpPr>
        <xdr:spPr>
          <a:xfrm>
            <a:off x="996435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A3FF97A1-A176-1C33-D4B4-79B9764ED8E5}"/>
              </a:ext>
            </a:extLst>
          </xdr:cNvPr>
          <xdr:cNvSpPr/>
        </xdr:nvSpPr>
        <xdr:spPr>
          <a:xfrm>
            <a:off x="10163945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6</xdr:col>
      <xdr:colOff>541056</xdr:colOff>
      <xdr:row>11</xdr:row>
      <xdr:rowOff>47007</xdr:rowOff>
    </xdr:from>
    <xdr:to>
      <xdr:col>8</xdr:col>
      <xdr:colOff>316218</xdr:colOff>
      <xdr:row>11</xdr:row>
      <xdr:rowOff>179852</xdr:rowOff>
    </xdr:to>
    <xdr:grpSp>
      <xdr:nvGrpSpPr>
        <xdr:cNvPr id="115" name="그룹 284">
          <a:extLst>
            <a:ext uri="{FF2B5EF4-FFF2-40B4-BE49-F238E27FC236}">
              <a16:creationId xmlns:a16="http://schemas.microsoft.com/office/drawing/2014/main" id="{5BD8A27E-9389-443F-834D-2C8CAA75AEEB}"/>
            </a:ext>
          </a:extLst>
        </xdr:cNvPr>
        <xdr:cNvGrpSpPr/>
      </xdr:nvGrpSpPr>
      <xdr:grpSpPr>
        <a:xfrm>
          <a:off x="4208181" y="3152157"/>
          <a:ext cx="956262" cy="132845"/>
          <a:chOff x="9365567" y="2251765"/>
          <a:chExt cx="933749" cy="135371"/>
        </a:xfrm>
      </xdr:grpSpPr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710D4921-AF44-B6A8-F242-268CD190375D}"/>
              </a:ext>
            </a:extLst>
          </xdr:cNvPr>
          <xdr:cNvSpPr/>
        </xdr:nvSpPr>
        <xdr:spPr>
          <a:xfrm>
            <a:off x="9365567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C747B24B-5712-9FEE-0EA7-7482EAF068DF}"/>
              </a:ext>
            </a:extLst>
          </xdr:cNvPr>
          <xdr:cNvSpPr/>
        </xdr:nvSpPr>
        <xdr:spPr>
          <a:xfrm>
            <a:off x="956516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4B90B248-A89D-2B2C-67C9-AB5C8784F95C}"/>
              </a:ext>
            </a:extLst>
          </xdr:cNvPr>
          <xdr:cNvSpPr/>
        </xdr:nvSpPr>
        <xdr:spPr>
          <a:xfrm>
            <a:off x="9764756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35DD4138-6FE8-80AF-3E93-8F77B7878C38}"/>
              </a:ext>
            </a:extLst>
          </xdr:cNvPr>
          <xdr:cNvSpPr/>
        </xdr:nvSpPr>
        <xdr:spPr>
          <a:xfrm>
            <a:off x="996435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C6ABB383-82F2-6A9A-A6EC-222DBBF9C2D7}"/>
              </a:ext>
            </a:extLst>
          </xdr:cNvPr>
          <xdr:cNvSpPr/>
        </xdr:nvSpPr>
        <xdr:spPr>
          <a:xfrm>
            <a:off x="10163945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19</xdr:row>
      <xdr:rowOff>50035</xdr:rowOff>
    </xdr:from>
    <xdr:to>
      <xdr:col>3</xdr:col>
      <xdr:colOff>312420</xdr:colOff>
      <xdr:row>19</xdr:row>
      <xdr:rowOff>175260</xdr:rowOff>
    </xdr:to>
    <xdr:grpSp>
      <xdr:nvGrpSpPr>
        <xdr:cNvPr id="121" name="그룹 295">
          <a:extLst>
            <a:ext uri="{FF2B5EF4-FFF2-40B4-BE49-F238E27FC236}">
              <a16:creationId xmlns:a16="http://schemas.microsoft.com/office/drawing/2014/main" id="{753579FD-6E59-4204-B416-044FDF861786}"/>
            </a:ext>
          </a:extLst>
        </xdr:cNvPr>
        <xdr:cNvGrpSpPr/>
      </xdr:nvGrpSpPr>
      <xdr:grpSpPr>
        <a:xfrm>
          <a:off x="129731" y="5269735"/>
          <a:ext cx="1878139" cy="125225"/>
          <a:chOff x="8367597" y="4296953"/>
          <a:chExt cx="1931719" cy="135371"/>
        </a:xfrm>
        <a:solidFill>
          <a:srgbClr val="54A3BC"/>
        </a:solidFill>
      </xdr:grpSpPr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34205383-A1AA-BCE4-B764-026B615A593D}"/>
              </a:ext>
            </a:extLst>
          </xdr:cNvPr>
          <xdr:cNvSpPr/>
        </xdr:nvSpPr>
        <xdr:spPr>
          <a:xfrm>
            <a:off x="836759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F5A0D992-243D-1974-06E0-C6498F59BC61}"/>
              </a:ext>
            </a:extLst>
          </xdr:cNvPr>
          <xdr:cNvSpPr/>
        </xdr:nvSpPr>
        <xdr:spPr>
          <a:xfrm>
            <a:off x="856719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834DA29C-5A5C-15AB-6BDC-0CC70961063C}"/>
              </a:ext>
            </a:extLst>
          </xdr:cNvPr>
          <xdr:cNvSpPr/>
        </xdr:nvSpPr>
        <xdr:spPr>
          <a:xfrm>
            <a:off x="876678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15ABE505-E990-4FAC-FF83-044499416408}"/>
              </a:ext>
            </a:extLst>
          </xdr:cNvPr>
          <xdr:cNvSpPr/>
        </xdr:nvSpPr>
        <xdr:spPr>
          <a:xfrm>
            <a:off x="8966379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1466A96B-E0F5-101B-0CE6-0ED087F4B126}"/>
              </a:ext>
            </a:extLst>
          </xdr:cNvPr>
          <xdr:cNvSpPr/>
        </xdr:nvSpPr>
        <xdr:spPr>
          <a:xfrm>
            <a:off x="9165973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7" name="Rectangle 126">
            <a:extLst>
              <a:ext uri="{FF2B5EF4-FFF2-40B4-BE49-F238E27FC236}">
                <a16:creationId xmlns:a16="http://schemas.microsoft.com/office/drawing/2014/main" id="{E930C687-1562-9FD0-5130-88F4FC83BF69}"/>
              </a:ext>
            </a:extLst>
          </xdr:cNvPr>
          <xdr:cNvSpPr/>
        </xdr:nvSpPr>
        <xdr:spPr>
          <a:xfrm>
            <a:off x="936556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8" name="Rectangle 127">
            <a:extLst>
              <a:ext uri="{FF2B5EF4-FFF2-40B4-BE49-F238E27FC236}">
                <a16:creationId xmlns:a16="http://schemas.microsoft.com/office/drawing/2014/main" id="{4D2027C4-6D4F-ADFE-3C72-D5DEF9CD31E2}"/>
              </a:ext>
            </a:extLst>
          </xdr:cNvPr>
          <xdr:cNvSpPr/>
        </xdr:nvSpPr>
        <xdr:spPr>
          <a:xfrm>
            <a:off x="956516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29" name="Rectangle 128">
            <a:extLst>
              <a:ext uri="{FF2B5EF4-FFF2-40B4-BE49-F238E27FC236}">
                <a16:creationId xmlns:a16="http://schemas.microsoft.com/office/drawing/2014/main" id="{79DD748A-27B2-CCF8-8CC4-5320C5666F26}"/>
              </a:ext>
            </a:extLst>
          </xdr:cNvPr>
          <xdr:cNvSpPr/>
        </xdr:nvSpPr>
        <xdr:spPr>
          <a:xfrm>
            <a:off x="976475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20432A77-BC01-0E4F-F997-9017C2EC39C5}"/>
              </a:ext>
            </a:extLst>
          </xdr:cNvPr>
          <xdr:cNvSpPr/>
        </xdr:nvSpPr>
        <xdr:spPr>
          <a:xfrm>
            <a:off x="9964349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1" name="Rectangle 130">
            <a:extLst>
              <a:ext uri="{FF2B5EF4-FFF2-40B4-BE49-F238E27FC236}">
                <a16:creationId xmlns:a16="http://schemas.microsoft.com/office/drawing/2014/main" id="{700A7C8B-362F-A307-5F2B-29415D7DF56A}"/>
              </a:ext>
            </a:extLst>
          </xdr:cNvPr>
          <xdr:cNvSpPr/>
        </xdr:nvSpPr>
        <xdr:spPr>
          <a:xfrm>
            <a:off x="1016394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18</xdr:row>
      <xdr:rowOff>112218</xdr:rowOff>
    </xdr:from>
    <xdr:to>
      <xdr:col>3</xdr:col>
      <xdr:colOff>312420</xdr:colOff>
      <xdr:row>18</xdr:row>
      <xdr:rowOff>237443</xdr:rowOff>
    </xdr:to>
    <xdr:grpSp>
      <xdr:nvGrpSpPr>
        <xdr:cNvPr id="132" name="그룹 306">
          <a:extLst>
            <a:ext uri="{FF2B5EF4-FFF2-40B4-BE49-F238E27FC236}">
              <a16:creationId xmlns:a16="http://schemas.microsoft.com/office/drawing/2014/main" id="{8C715C53-0AFC-4E9D-82C5-AD43F4F1A1D6}"/>
            </a:ext>
          </a:extLst>
        </xdr:cNvPr>
        <xdr:cNvGrpSpPr/>
      </xdr:nvGrpSpPr>
      <xdr:grpSpPr>
        <a:xfrm>
          <a:off x="129731" y="5055693"/>
          <a:ext cx="1878139" cy="125225"/>
          <a:chOff x="8367597" y="4092436"/>
          <a:chExt cx="1931719" cy="135371"/>
        </a:xfrm>
        <a:solidFill>
          <a:srgbClr val="54A3BC"/>
        </a:solidFill>
      </xdr:grpSpPr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6AC8890A-9833-ADCF-E1D9-EE73FF44A6A0}"/>
              </a:ext>
            </a:extLst>
          </xdr:cNvPr>
          <xdr:cNvSpPr/>
        </xdr:nvSpPr>
        <xdr:spPr>
          <a:xfrm>
            <a:off x="836759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4" name="Rectangle 133">
            <a:extLst>
              <a:ext uri="{FF2B5EF4-FFF2-40B4-BE49-F238E27FC236}">
                <a16:creationId xmlns:a16="http://schemas.microsoft.com/office/drawing/2014/main" id="{CD375641-6F49-507A-A443-1298627D3E6E}"/>
              </a:ext>
            </a:extLst>
          </xdr:cNvPr>
          <xdr:cNvSpPr/>
        </xdr:nvSpPr>
        <xdr:spPr>
          <a:xfrm>
            <a:off x="856719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5" name="Rectangle 134">
            <a:extLst>
              <a:ext uri="{FF2B5EF4-FFF2-40B4-BE49-F238E27FC236}">
                <a16:creationId xmlns:a16="http://schemas.microsoft.com/office/drawing/2014/main" id="{65BA615A-8366-2818-BB3D-6257AE4DD435}"/>
              </a:ext>
            </a:extLst>
          </xdr:cNvPr>
          <xdr:cNvSpPr/>
        </xdr:nvSpPr>
        <xdr:spPr>
          <a:xfrm>
            <a:off x="876678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6" name="Rectangle 135">
            <a:extLst>
              <a:ext uri="{FF2B5EF4-FFF2-40B4-BE49-F238E27FC236}">
                <a16:creationId xmlns:a16="http://schemas.microsoft.com/office/drawing/2014/main" id="{3A0B026B-430F-D55D-8A37-E9543435B3FC}"/>
              </a:ext>
            </a:extLst>
          </xdr:cNvPr>
          <xdr:cNvSpPr/>
        </xdr:nvSpPr>
        <xdr:spPr>
          <a:xfrm>
            <a:off x="896637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38F298AC-2D0E-F2F4-9148-328C01ACE92D}"/>
              </a:ext>
            </a:extLst>
          </xdr:cNvPr>
          <xdr:cNvSpPr/>
        </xdr:nvSpPr>
        <xdr:spPr>
          <a:xfrm>
            <a:off x="9165973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25A6A4DC-9103-7A29-DFB3-8E0308828CCF}"/>
              </a:ext>
            </a:extLst>
          </xdr:cNvPr>
          <xdr:cNvSpPr/>
        </xdr:nvSpPr>
        <xdr:spPr>
          <a:xfrm>
            <a:off x="936556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D54DD96C-F8A6-0C41-7400-27DB7980F531}"/>
              </a:ext>
            </a:extLst>
          </xdr:cNvPr>
          <xdr:cNvSpPr/>
        </xdr:nvSpPr>
        <xdr:spPr>
          <a:xfrm>
            <a:off x="956516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E3B2B0F-68A2-12AD-9266-3327FAA5A6A8}"/>
              </a:ext>
            </a:extLst>
          </xdr:cNvPr>
          <xdr:cNvSpPr/>
        </xdr:nvSpPr>
        <xdr:spPr>
          <a:xfrm>
            <a:off x="976475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86866789-553E-283E-C09A-F8B8E4F39E4F}"/>
              </a:ext>
            </a:extLst>
          </xdr:cNvPr>
          <xdr:cNvSpPr/>
        </xdr:nvSpPr>
        <xdr:spPr>
          <a:xfrm>
            <a:off x="996434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1841752A-366A-B41B-9322-0B32520E92C8}"/>
              </a:ext>
            </a:extLst>
          </xdr:cNvPr>
          <xdr:cNvSpPr/>
        </xdr:nvSpPr>
        <xdr:spPr>
          <a:xfrm>
            <a:off x="1016394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17</xdr:row>
      <xdr:rowOff>60099</xdr:rowOff>
    </xdr:from>
    <xdr:to>
      <xdr:col>3</xdr:col>
      <xdr:colOff>312420</xdr:colOff>
      <xdr:row>18</xdr:row>
      <xdr:rowOff>32924</xdr:rowOff>
    </xdr:to>
    <xdr:grpSp>
      <xdr:nvGrpSpPr>
        <xdr:cNvPr id="143" name="그룹 317">
          <a:extLst>
            <a:ext uri="{FF2B5EF4-FFF2-40B4-BE49-F238E27FC236}">
              <a16:creationId xmlns:a16="http://schemas.microsoft.com/office/drawing/2014/main" id="{55768AA9-2278-4170-8D9C-02EDD68B6D0C}"/>
            </a:ext>
          </a:extLst>
        </xdr:cNvPr>
        <xdr:cNvGrpSpPr/>
      </xdr:nvGrpSpPr>
      <xdr:grpSpPr>
        <a:xfrm>
          <a:off x="129731" y="4851174"/>
          <a:ext cx="1878139" cy="125225"/>
          <a:chOff x="8367597" y="3887917"/>
          <a:chExt cx="1931719" cy="135371"/>
        </a:xfrm>
        <a:solidFill>
          <a:srgbClr val="54A3BC"/>
        </a:solidFill>
      </xdr:grpSpPr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3178A18C-8E8F-62E9-949C-CCC3B8E28E13}"/>
              </a:ext>
            </a:extLst>
          </xdr:cNvPr>
          <xdr:cNvSpPr/>
        </xdr:nvSpPr>
        <xdr:spPr>
          <a:xfrm>
            <a:off x="836759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882FA094-D8B6-07F9-A50F-310CD1FA8B03}"/>
              </a:ext>
            </a:extLst>
          </xdr:cNvPr>
          <xdr:cNvSpPr/>
        </xdr:nvSpPr>
        <xdr:spPr>
          <a:xfrm>
            <a:off x="856719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37EF6901-ED3F-2C48-04CE-91D3A3C4A010}"/>
              </a:ext>
            </a:extLst>
          </xdr:cNvPr>
          <xdr:cNvSpPr/>
        </xdr:nvSpPr>
        <xdr:spPr>
          <a:xfrm>
            <a:off x="876678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909830FB-67CF-35BF-C24C-78E2BB1BC832}"/>
              </a:ext>
            </a:extLst>
          </xdr:cNvPr>
          <xdr:cNvSpPr/>
        </xdr:nvSpPr>
        <xdr:spPr>
          <a:xfrm>
            <a:off x="896637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8" name="Rectangle 147">
            <a:extLst>
              <a:ext uri="{FF2B5EF4-FFF2-40B4-BE49-F238E27FC236}">
                <a16:creationId xmlns:a16="http://schemas.microsoft.com/office/drawing/2014/main" id="{89FBD0D2-FD7F-79C6-7A68-CF9C344C5844}"/>
              </a:ext>
            </a:extLst>
          </xdr:cNvPr>
          <xdr:cNvSpPr/>
        </xdr:nvSpPr>
        <xdr:spPr>
          <a:xfrm>
            <a:off x="9165973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B2A4ADC0-27D7-B10C-2FD4-8C8E81B03511}"/>
              </a:ext>
            </a:extLst>
          </xdr:cNvPr>
          <xdr:cNvSpPr/>
        </xdr:nvSpPr>
        <xdr:spPr>
          <a:xfrm>
            <a:off x="936556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0" name="Rectangle 149">
            <a:extLst>
              <a:ext uri="{FF2B5EF4-FFF2-40B4-BE49-F238E27FC236}">
                <a16:creationId xmlns:a16="http://schemas.microsoft.com/office/drawing/2014/main" id="{1B07AE1E-4D0C-2FB9-9679-0FD24108E6B3}"/>
              </a:ext>
            </a:extLst>
          </xdr:cNvPr>
          <xdr:cNvSpPr/>
        </xdr:nvSpPr>
        <xdr:spPr>
          <a:xfrm>
            <a:off x="956516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1" name="Rectangle 150">
            <a:extLst>
              <a:ext uri="{FF2B5EF4-FFF2-40B4-BE49-F238E27FC236}">
                <a16:creationId xmlns:a16="http://schemas.microsoft.com/office/drawing/2014/main" id="{33326331-3290-CD82-DB8E-56FDC669AD0D}"/>
              </a:ext>
            </a:extLst>
          </xdr:cNvPr>
          <xdr:cNvSpPr/>
        </xdr:nvSpPr>
        <xdr:spPr>
          <a:xfrm>
            <a:off x="976475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5CD87CA8-D5B8-A14B-A675-5C4BA917216F}"/>
              </a:ext>
            </a:extLst>
          </xdr:cNvPr>
          <xdr:cNvSpPr/>
        </xdr:nvSpPr>
        <xdr:spPr>
          <a:xfrm>
            <a:off x="996434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CC32C9AA-D726-89EA-358A-E7FD9CC31C9F}"/>
              </a:ext>
            </a:extLst>
          </xdr:cNvPr>
          <xdr:cNvSpPr/>
        </xdr:nvSpPr>
        <xdr:spPr>
          <a:xfrm>
            <a:off x="1016394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16</xdr:row>
      <xdr:rowOff>122280</xdr:rowOff>
    </xdr:from>
    <xdr:to>
      <xdr:col>3</xdr:col>
      <xdr:colOff>312420</xdr:colOff>
      <xdr:row>16</xdr:row>
      <xdr:rowOff>247505</xdr:rowOff>
    </xdr:to>
    <xdr:grpSp>
      <xdr:nvGrpSpPr>
        <xdr:cNvPr id="154" name="그룹 328">
          <a:extLst>
            <a:ext uri="{FF2B5EF4-FFF2-40B4-BE49-F238E27FC236}">
              <a16:creationId xmlns:a16="http://schemas.microsoft.com/office/drawing/2014/main" id="{FFFA4855-CBF1-4F1E-ADAF-3E9EB3DE91AA}"/>
            </a:ext>
          </a:extLst>
        </xdr:cNvPr>
        <xdr:cNvGrpSpPr/>
      </xdr:nvGrpSpPr>
      <xdr:grpSpPr>
        <a:xfrm>
          <a:off x="129731" y="4637130"/>
          <a:ext cx="1878139" cy="125225"/>
          <a:chOff x="8367597" y="3683398"/>
          <a:chExt cx="1931719" cy="135371"/>
        </a:xfrm>
        <a:solidFill>
          <a:srgbClr val="54A3BC"/>
        </a:solidFill>
      </xdr:grpSpPr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A550073E-8707-1E55-D0C7-74E631CBC4E9}"/>
              </a:ext>
            </a:extLst>
          </xdr:cNvPr>
          <xdr:cNvSpPr/>
        </xdr:nvSpPr>
        <xdr:spPr>
          <a:xfrm>
            <a:off x="836759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EFC5AC24-E038-C33D-8964-76BB6DE7D74D}"/>
              </a:ext>
            </a:extLst>
          </xdr:cNvPr>
          <xdr:cNvSpPr/>
        </xdr:nvSpPr>
        <xdr:spPr>
          <a:xfrm>
            <a:off x="856719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21C77361-5216-123C-6CF2-45E94C69075C}"/>
              </a:ext>
            </a:extLst>
          </xdr:cNvPr>
          <xdr:cNvSpPr/>
        </xdr:nvSpPr>
        <xdr:spPr>
          <a:xfrm>
            <a:off x="876678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8" name="Rectangle 157">
            <a:extLst>
              <a:ext uri="{FF2B5EF4-FFF2-40B4-BE49-F238E27FC236}">
                <a16:creationId xmlns:a16="http://schemas.microsoft.com/office/drawing/2014/main" id="{EADCF9BA-AF85-EACA-B371-FCDAB83C247C}"/>
              </a:ext>
            </a:extLst>
          </xdr:cNvPr>
          <xdr:cNvSpPr/>
        </xdr:nvSpPr>
        <xdr:spPr>
          <a:xfrm>
            <a:off x="896637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59" name="Rectangle 158">
            <a:extLst>
              <a:ext uri="{FF2B5EF4-FFF2-40B4-BE49-F238E27FC236}">
                <a16:creationId xmlns:a16="http://schemas.microsoft.com/office/drawing/2014/main" id="{1169E9B2-3632-14C8-E052-B56332E4939F}"/>
              </a:ext>
            </a:extLst>
          </xdr:cNvPr>
          <xdr:cNvSpPr/>
        </xdr:nvSpPr>
        <xdr:spPr>
          <a:xfrm>
            <a:off x="9165973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ADCBC6FE-9F8B-287D-DF20-2352ED31BE64}"/>
              </a:ext>
            </a:extLst>
          </xdr:cNvPr>
          <xdr:cNvSpPr/>
        </xdr:nvSpPr>
        <xdr:spPr>
          <a:xfrm>
            <a:off x="936556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A03CBC8-4306-C5F0-1385-0D02B15FC9EA}"/>
              </a:ext>
            </a:extLst>
          </xdr:cNvPr>
          <xdr:cNvSpPr/>
        </xdr:nvSpPr>
        <xdr:spPr>
          <a:xfrm>
            <a:off x="956516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2" name="Rectangle 161">
            <a:extLst>
              <a:ext uri="{FF2B5EF4-FFF2-40B4-BE49-F238E27FC236}">
                <a16:creationId xmlns:a16="http://schemas.microsoft.com/office/drawing/2014/main" id="{ADBA2004-0696-8B3C-5D86-3C747C21A431}"/>
              </a:ext>
            </a:extLst>
          </xdr:cNvPr>
          <xdr:cNvSpPr/>
        </xdr:nvSpPr>
        <xdr:spPr>
          <a:xfrm>
            <a:off x="976475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3" name="Rectangle 162">
            <a:extLst>
              <a:ext uri="{FF2B5EF4-FFF2-40B4-BE49-F238E27FC236}">
                <a16:creationId xmlns:a16="http://schemas.microsoft.com/office/drawing/2014/main" id="{DBFA0FAB-9E3F-35DA-FDDC-0D2DD1D74F42}"/>
              </a:ext>
            </a:extLst>
          </xdr:cNvPr>
          <xdr:cNvSpPr/>
        </xdr:nvSpPr>
        <xdr:spPr>
          <a:xfrm>
            <a:off x="996434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64C10699-140A-CD53-A30F-770E2F886352}"/>
              </a:ext>
            </a:extLst>
          </xdr:cNvPr>
          <xdr:cNvSpPr/>
        </xdr:nvSpPr>
        <xdr:spPr>
          <a:xfrm>
            <a:off x="1016394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15</xdr:row>
      <xdr:rowOff>184461</xdr:rowOff>
    </xdr:from>
    <xdr:to>
      <xdr:col>3</xdr:col>
      <xdr:colOff>312420</xdr:colOff>
      <xdr:row>16</xdr:row>
      <xdr:rowOff>42986</xdr:rowOff>
    </xdr:to>
    <xdr:grpSp>
      <xdr:nvGrpSpPr>
        <xdr:cNvPr id="165" name="그룹 339">
          <a:extLst>
            <a:ext uri="{FF2B5EF4-FFF2-40B4-BE49-F238E27FC236}">
              <a16:creationId xmlns:a16="http://schemas.microsoft.com/office/drawing/2014/main" id="{3BFF3C0F-B696-4310-8B2E-93DE4F49504F}"/>
            </a:ext>
          </a:extLst>
        </xdr:cNvPr>
        <xdr:cNvGrpSpPr/>
      </xdr:nvGrpSpPr>
      <xdr:grpSpPr>
        <a:xfrm>
          <a:off x="129731" y="4423086"/>
          <a:ext cx="1878139" cy="134750"/>
          <a:chOff x="8367597" y="3478879"/>
          <a:chExt cx="1931719" cy="135371"/>
        </a:xfrm>
        <a:solidFill>
          <a:srgbClr val="54A3BC"/>
        </a:solidFill>
      </xdr:grpSpPr>
      <xdr:sp macro="" textlink="">
        <xdr:nvSpPr>
          <xdr:cNvPr id="166" name="Rectangle 165">
            <a:extLst>
              <a:ext uri="{FF2B5EF4-FFF2-40B4-BE49-F238E27FC236}">
                <a16:creationId xmlns:a16="http://schemas.microsoft.com/office/drawing/2014/main" id="{4F9393CE-5413-3FEA-A1D5-C97FFD07A5AA}"/>
              </a:ext>
            </a:extLst>
          </xdr:cNvPr>
          <xdr:cNvSpPr/>
        </xdr:nvSpPr>
        <xdr:spPr>
          <a:xfrm>
            <a:off x="836759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EDCC02E1-837E-C262-24DE-75B881A52DC7}"/>
              </a:ext>
            </a:extLst>
          </xdr:cNvPr>
          <xdr:cNvSpPr/>
        </xdr:nvSpPr>
        <xdr:spPr>
          <a:xfrm>
            <a:off x="856719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8" name="Rectangle 167">
            <a:extLst>
              <a:ext uri="{FF2B5EF4-FFF2-40B4-BE49-F238E27FC236}">
                <a16:creationId xmlns:a16="http://schemas.microsoft.com/office/drawing/2014/main" id="{B8F7CBB3-7A29-2DC5-76C4-383B6E34F9A5}"/>
              </a:ext>
            </a:extLst>
          </xdr:cNvPr>
          <xdr:cNvSpPr/>
        </xdr:nvSpPr>
        <xdr:spPr>
          <a:xfrm>
            <a:off x="876678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69" name="Rectangle 168">
            <a:extLst>
              <a:ext uri="{FF2B5EF4-FFF2-40B4-BE49-F238E27FC236}">
                <a16:creationId xmlns:a16="http://schemas.microsoft.com/office/drawing/2014/main" id="{925C2B92-27AB-06A5-3DFD-C635016306B1}"/>
              </a:ext>
            </a:extLst>
          </xdr:cNvPr>
          <xdr:cNvSpPr/>
        </xdr:nvSpPr>
        <xdr:spPr>
          <a:xfrm>
            <a:off x="896637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88CA7246-B4A2-9CAE-D5E5-9FC42BB92F6C}"/>
              </a:ext>
            </a:extLst>
          </xdr:cNvPr>
          <xdr:cNvSpPr/>
        </xdr:nvSpPr>
        <xdr:spPr>
          <a:xfrm>
            <a:off x="9165973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ADDF74ED-0C96-019F-1EA2-E4D30B2BF83E}"/>
              </a:ext>
            </a:extLst>
          </xdr:cNvPr>
          <xdr:cNvSpPr/>
        </xdr:nvSpPr>
        <xdr:spPr>
          <a:xfrm>
            <a:off x="936556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5269EA7A-DC71-C808-A674-E5814CFADB23}"/>
              </a:ext>
            </a:extLst>
          </xdr:cNvPr>
          <xdr:cNvSpPr/>
        </xdr:nvSpPr>
        <xdr:spPr>
          <a:xfrm>
            <a:off x="956516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2FBC0404-1763-C60D-E5EA-99D25EED3578}"/>
              </a:ext>
            </a:extLst>
          </xdr:cNvPr>
          <xdr:cNvSpPr/>
        </xdr:nvSpPr>
        <xdr:spPr>
          <a:xfrm>
            <a:off x="976475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4" name="Rectangle 173">
            <a:extLst>
              <a:ext uri="{FF2B5EF4-FFF2-40B4-BE49-F238E27FC236}">
                <a16:creationId xmlns:a16="http://schemas.microsoft.com/office/drawing/2014/main" id="{4B0ACE84-1FE9-323B-9B24-971CB31343F7}"/>
              </a:ext>
            </a:extLst>
          </xdr:cNvPr>
          <xdr:cNvSpPr/>
        </xdr:nvSpPr>
        <xdr:spPr>
          <a:xfrm>
            <a:off x="996434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CCA7BA2B-26BC-1C67-BC68-CAE44FDDE151}"/>
              </a:ext>
            </a:extLst>
          </xdr:cNvPr>
          <xdr:cNvSpPr/>
        </xdr:nvSpPr>
        <xdr:spPr>
          <a:xfrm>
            <a:off x="1016394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14</xdr:row>
      <xdr:rowOff>246642</xdr:rowOff>
    </xdr:from>
    <xdr:to>
      <xdr:col>3</xdr:col>
      <xdr:colOff>312420</xdr:colOff>
      <xdr:row>15</xdr:row>
      <xdr:rowOff>105167</xdr:rowOff>
    </xdr:to>
    <xdr:grpSp>
      <xdr:nvGrpSpPr>
        <xdr:cNvPr id="176" name="그룹 350">
          <a:extLst>
            <a:ext uri="{FF2B5EF4-FFF2-40B4-BE49-F238E27FC236}">
              <a16:creationId xmlns:a16="http://schemas.microsoft.com/office/drawing/2014/main" id="{E675FB1E-4410-470A-9320-A9E41A161AD2}"/>
            </a:ext>
          </a:extLst>
        </xdr:cNvPr>
        <xdr:cNvGrpSpPr/>
      </xdr:nvGrpSpPr>
      <xdr:grpSpPr>
        <a:xfrm>
          <a:off x="129731" y="4209042"/>
          <a:ext cx="1878139" cy="134750"/>
          <a:chOff x="8367597" y="3274360"/>
          <a:chExt cx="1931719" cy="135371"/>
        </a:xfrm>
        <a:solidFill>
          <a:srgbClr val="54A3BC"/>
        </a:solidFill>
      </xdr:grpSpPr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2F78D2F2-39F7-6888-320E-28452AC888A0}"/>
              </a:ext>
            </a:extLst>
          </xdr:cNvPr>
          <xdr:cNvSpPr/>
        </xdr:nvSpPr>
        <xdr:spPr>
          <a:xfrm>
            <a:off x="836759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326E9586-0CF6-E881-3B2F-0B3B761E7181}"/>
              </a:ext>
            </a:extLst>
          </xdr:cNvPr>
          <xdr:cNvSpPr/>
        </xdr:nvSpPr>
        <xdr:spPr>
          <a:xfrm>
            <a:off x="856719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7374B30E-6AB7-9CC7-D45D-34C8C3017FD4}"/>
              </a:ext>
            </a:extLst>
          </xdr:cNvPr>
          <xdr:cNvSpPr/>
        </xdr:nvSpPr>
        <xdr:spPr>
          <a:xfrm>
            <a:off x="876678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F67B8460-F782-01E7-E6C2-51E54FAD888B}"/>
              </a:ext>
            </a:extLst>
          </xdr:cNvPr>
          <xdr:cNvSpPr/>
        </xdr:nvSpPr>
        <xdr:spPr>
          <a:xfrm>
            <a:off x="896637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1" name="Rectangle 180">
            <a:extLst>
              <a:ext uri="{FF2B5EF4-FFF2-40B4-BE49-F238E27FC236}">
                <a16:creationId xmlns:a16="http://schemas.microsoft.com/office/drawing/2014/main" id="{0CBC91D3-554B-5CA3-FAF5-3B2874CA5362}"/>
              </a:ext>
            </a:extLst>
          </xdr:cNvPr>
          <xdr:cNvSpPr/>
        </xdr:nvSpPr>
        <xdr:spPr>
          <a:xfrm>
            <a:off x="9165973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FFE648C6-F22E-EF1A-454A-E7DFB78D101B}"/>
              </a:ext>
            </a:extLst>
          </xdr:cNvPr>
          <xdr:cNvSpPr/>
        </xdr:nvSpPr>
        <xdr:spPr>
          <a:xfrm>
            <a:off x="936556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531A54B8-192F-9AD5-BE0B-0E6E05934B25}"/>
              </a:ext>
            </a:extLst>
          </xdr:cNvPr>
          <xdr:cNvSpPr/>
        </xdr:nvSpPr>
        <xdr:spPr>
          <a:xfrm>
            <a:off x="956516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4" name="Rectangle 183">
            <a:extLst>
              <a:ext uri="{FF2B5EF4-FFF2-40B4-BE49-F238E27FC236}">
                <a16:creationId xmlns:a16="http://schemas.microsoft.com/office/drawing/2014/main" id="{C3EDE12D-B81D-401E-A030-EE9DF7DE6DAF}"/>
              </a:ext>
            </a:extLst>
          </xdr:cNvPr>
          <xdr:cNvSpPr/>
        </xdr:nvSpPr>
        <xdr:spPr>
          <a:xfrm>
            <a:off x="976475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5" name="Rectangle 184">
            <a:extLst>
              <a:ext uri="{FF2B5EF4-FFF2-40B4-BE49-F238E27FC236}">
                <a16:creationId xmlns:a16="http://schemas.microsoft.com/office/drawing/2014/main" id="{70B9026B-C05E-4D6B-521C-0F4F13924A2B}"/>
              </a:ext>
            </a:extLst>
          </xdr:cNvPr>
          <xdr:cNvSpPr/>
        </xdr:nvSpPr>
        <xdr:spPr>
          <a:xfrm>
            <a:off x="996434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E7A9282A-CF79-0D1F-1612-67419C0FCD11}"/>
              </a:ext>
            </a:extLst>
          </xdr:cNvPr>
          <xdr:cNvSpPr/>
        </xdr:nvSpPr>
        <xdr:spPr>
          <a:xfrm>
            <a:off x="1016394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14</xdr:row>
      <xdr:rowOff>42123</xdr:rowOff>
    </xdr:from>
    <xdr:to>
      <xdr:col>3</xdr:col>
      <xdr:colOff>312420</xdr:colOff>
      <xdr:row>14</xdr:row>
      <xdr:rowOff>167348</xdr:rowOff>
    </xdr:to>
    <xdr:grpSp>
      <xdr:nvGrpSpPr>
        <xdr:cNvPr id="187" name="그룹 361">
          <a:extLst>
            <a:ext uri="{FF2B5EF4-FFF2-40B4-BE49-F238E27FC236}">
              <a16:creationId xmlns:a16="http://schemas.microsoft.com/office/drawing/2014/main" id="{16E0B4F8-78A2-482C-9D18-A25BEF600020}"/>
            </a:ext>
          </a:extLst>
        </xdr:cNvPr>
        <xdr:cNvGrpSpPr/>
      </xdr:nvGrpSpPr>
      <xdr:grpSpPr>
        <a:xfrm>
          <a:off x="129731" y="4004523"/>
          <a:ext cx="1878139" cy="125225"/>
          <a:chOff x="8367597" y="3069841"/>
          <a:chExt cx="1931719" cy="135371"/>
        </a:xfrm>
        <a:solidFill>
          <a:srgbClr val="54A3BC"/>
        </a:solidFill>
      </xdr:grpSpPr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6BD6F67B-5E4B-14B7-4440-9B1C0F931B6A}"/>
              </a:ext>
            </a:extLst>
          </xdr:cNvPr>
          <xdr:cNvSpPr/>
        </xdr:nvSpPr>
        <xdr:spPr>
          <a:xfrm>
            <a:off x="8367597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89" name="Rectangle 188">
            <a:extLst>
              <a:ext uri="{FF2B5EF4-FFF2-40B4-BE49-F238E27FC236}">
                <a16:creationId xmlns:a16="http://schemas.microsoft.com/office/drawing/2014/main" id="{2150CE2A-C5CE-34C5-B6DF-3ECB6060C7B2}"/>
              </a:ext>
            </a:extLst>
          </xdr:cNvPr>
          <xdr:cNvSpPr/>
        </xdr:nvSpPr>
        <xdr:spPr>
          <a:xfrm>
            <a:off x="8567191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0" name="Rectangle 189">
            <a:extLst>
              <a:ext uri="{FF2B5EF4-FFF2-40B4-BE49-F238E27FC236}">
                <a16:creationId xmlns:a16="http://schemas.microsoft.com/office/drawing/2014/main" id="{FD0691AA-098A-5979-F7EC-37D9069BDD09}"/>
              </a:ext>
            </a:extLst>
          </xdr:cNvPr>
          <xdr:cNvSpPr/>
        </xdr:nvSpPr>
        <xdr:spPr>
          <a:xfrm>
            <a:off x="876678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1" name="Rectangle 190">
            <a:extLst>
              <a:ext uri="{FF2B5EF4-FFF2-40B4-BE49-F238E27FC236}">
                <a16:creationId xmlns:a16="http://schemas.microsoft.com/office/drawing/2014/main" id="{5E508CA7-0346-DF89-5B74-84354DC133B6}"/>
              </a:ext>
            </a:extLst>
          </xdr:cNvPr>
          <xdr:cNvSpPr/>
        </xdr:nvSpPr>
        <xdr:spPr>
          <a:xfrm>
            <a:off x="8966379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2" name="Rectangle 191">
            <a:extLst>
              <a:ext uri="{FF2B5EF4-FFF2-40B4-BE49-F238E27FC236}">
                <a16:creationId xmlns:a16="http://schemas.microsoft.com/office/drawing/2014/main" id="{F39D1DCC-A61C-55B6-E200-5790EF69F842}"/>
              </a:ext>
            </a:extLst>
          </xdr:cNvPr>
          <xdr:cNvSpPr/>
        </xdr:nvSpPr>
        <xdr:spPr>
          <a:xfrm>
            <a:off x="9165973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678D4D64-EB58-351F-7866-957857D39CFC}"/>
              </a:ext>
            </a:extLst>
          </xdr:cNvPr>
          <xdr:cNvSpPr/>
        </xdr:nvSpPr>
        <xdr:spPr>
          <a:xfrm>
            <a:off x="9365567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D73C1B1D-793D-BB2E-F6FE-175562AAAFD3}"/>
              </a:ext>
            </a:extLst>
          </xdr:cNvPr>
          <xdr:cNvSpPr/>
        </xdr:nvSpPr>
        <xdr:spPr>
          <a:xfrm>
            <a:off x="9565161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B088AD8E-04EC-191B-C00A-4874C32BA781}"/>
              </a:ext>
            </a:extLst>
          </xdr:cNvPr>
          <xdr:cNvSpPr/>
        </xdr:nvSpPr>
        <xdr:spPr>
          <a:xfrm>
            <a:off x="976475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E1865173-609B-4AF2-E9F0-BCAF673E3E49}"/>
              </a:ext>
            </a:extLst>
          </xdr:cNvPr>
          <xdr:cNvSpPr/>
        </xdr:nvSpPr>
        <xdr:spPr>
          <a:xfrm>
            <a:off x="9964349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1175ED51-B251-B2B6-8A66-F427863A64CF}"/>
              </a:ext>
            </a:extLst>
          </xdr:cNvPr>
          <xdr:cNvSpPr/>
        </xdr:nvSpPr>
        <xdr:spPr>
          <a:xfrm>
            <a:off x="1016394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13</xdr:row>
      <xdr:rowOff>150024</xdr:rowOff>
    </xdr:from>
    <xdr:to>
      <xdr:col>3</xdr:col>
      <xdr:colOff>312420</xdr:colOff>
      <xdr:row>13</xdr:row>
      <xdr:rowOff>275249</xdr:rowOff>
    </xdr:to>
    <xdr:grpSp>
      <xdr:nvGrpSpPr>
        <xdr:cNvPr id="198" name="그룹 372">
          <a:extLst>
            <a:ext uri="{FF2B5EF4-FFF2-40B4-BE49-F238E27FC236}">
              <a16:creationId xmlns:a16="http://schemas.microsoft.com/office/drawing/2014/main" id="{925BD0EF-6D2C-4BB3-BEB8-064ACBC7D83D}"/>
            </a:ext>
          </a:extLst>
        </xdr:cNvPr>
        <xdr:cNvGrpSpPr/>
      </xdr:nvGrpSpPr>
      <xdr:grpSpPr>
        <a:xfrm>
          <a:off x="129731" y="3807624"/>
          <a:ext cx="1878139" cy="125225"/>
          <a:chOff x="8367597" y="2865322"/>
          <a:chExt cx="1931719" cy="135371"/>
        </a:xfrm>
      </xdr:grpSpPr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5F1AB1F7-CC89-2C52-D3D9-264998F0EDEB}"/>
              </a:ext>
            </a:extLst>
          </xdr:cNvPr>
          <xdr:cNvSpPr/>
        </xdr:nvSpPr>
        <xdr:spPr>
          <a:xfrm>
            <a:off x="8367597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06CC12B5-4A0D-2E23-5338-C8D58B635DEB}"/>
              </a:ext>
            </a:extLst>
          </xdr:cNvPr>
          <xdr:cNvSpPr/>
        </xdr:nvSpPr>
        <xdr:spPr>
          <a:xfrm>
            <a:off x="8567191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C64E0840-FBED-4D2D-1EA0-BB514D0DD6B9}"/>
              </a:ext>
            </a:extLst>
          </xdr:cNvPr>
          <xdr:cNvSpPr/>
        </xdr:nvSpPr>
        <xdr:spPr>
          <a:xfrm>
            <a:off x="876678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E35CA2FD-5166-0FBC-6CE1-3F2083D27989}"/>
              </a:ext>
            </a:extLst>
          </xdr:cNvPr>
          <xdr:cNvSpPr/>
        </xdr:nvSpPr>
        <xdr:spPr>
          <a:xfrm>
            <a:off x="8966379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087CD4A3-A0B8-BE5B-5812-C2648633AF1C}"/>
              </a:ext>
            </a:extLst>
          </xdr:cNvPr>
          <xdr:cNvSpPr/>
        </xdr:nvSpPr>
        <xdr:spPr>
          <a:xfrm>
            <a:off x="9165973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662B2F72-5E6B-C5A7-B522-D6A3B03ACC87}"/>
              </a:ext>
            </a:extLst>
          </xdr:cNvPr>
          <xdr:cNvSpPr/>
        </xdr:nvSpPr>
        <xdr:spPr>
          <a:xfrm>
            <a:off x="9365567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1F10EA04-324E-7AA0-15C1-06F75F07635C}"/>
              </a:ext>
            </a:extLst>
          </xdr:cNvPr>
          <xdr:cNvSpPr/>
        </xdr:nvSpPr>
        <xdr:spPr>
          <a:xfrm>
            <a:off x="9565161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0AA6D497-AF52-1C74-FE33-ACC8AEB0B49C}"/>
              </a:ext>
            </a:extLst>
          </xdr:cNvPr>
          <xdr:cNvSpPr/>
        </xdr:nvSpPr>
        <xdr:spPr>
          <a:xfrm>
            <a:off x="9764755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AB920AD8-7E91-4EDC-01C9-4836289FFB0C}"/>
              </a:ext>
            </a:extLst>
          </xdr:cNvPr>
          <xdr:cNvSpPr/>
        </xdr:nvSpPr>
        <xdr:spPr>
          <a:xfrm>
            <a:off x="9964349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A910F9BF-49F5-D5CF-BC68-7048585D9A69}"/>
              </a:ext>
            </a:extLst>
          </xdr:cNvPr>
          <xdr:cNvSpPr/>
        </xdr:nvSpPr>
        <xdr:spPr>
          <a:xfrm>
            <a:off x="10163945" y="2865322"/>
            <a:ext cx="135371" cy="135371"/>
          </a:xfrm>
          <a:prstGeom prst="rect">
            <a:avLst/>
          </a:prstGeom>
          <a:solidFill>
            <a:srgbClr val="54A3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129731</xdr:colOff>
      <xdr:row>12</xdr:row>
      <xdr:rowOff>212205</xdr:rowOff>
    </xdr:from>
    <xdr:to>
      <xdr:col>3</xdr:col>
      <xdr:colOff>312420</xdr:colOff>
      <xdr:row>13</xdr:row>
      <xdr:rowOff>70730</xdr:rowOff>
    </xdr:to>
    <xdr:grpSp>
      <xdr:nvGrpSpPr>
        <xdr:cNvPr id="209" name="그룹 383">
          <a:extLst>
            <a:ext uri="{FF2B5EF4-FFF2-40B4-BE49-F238E27FC236}">
              <a16:creationId xmlns:a16="http://schemas.microsoft.com/office/drawing/2014/main" id="{FAD5ABC4-57C9-40CC-99F2-DC9F0A67DAB4}"/>
            </a:ext>
          </a:extLst>
        </xdr:cNvPr>
        <xdr:cNvGrpSpPr/>
      </xdr:nvGrpSpPr>
      <xdr:grpSpPr>
        <a:xfrm>
          <a:off x="129731" y="3593580"/>
          <a:ext cx="1878139" cy="134750"/>
          <a:chOff x="8367597" y="2660803"/>
          <a:chExt cx="1931719" cy="135371"/>
        </a:xfrm>
      </xdr:grpSpPr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AB2C4D4E-85AB-D566-9D27-6FF66DCAF705}"/>
              </a:ext>
            </a:extLst>
          </xdr:cNvPr>
          <xdr:cNvSpPr/>
        </xdr:nvSpPr>
        <xdr:spPr>
          <a:xfrm>
            <a:off x="836759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BB02E372-EE65-AC70-F6D7-D71FE04F594F}"/>
              </a:ext>
            </a:extLst>
          </xdr:cNvPr>
          <xdr:cNvSpPr/>
        </xdr:nvSpPr>
        <xdr:spPr>
          <a:xfrm>
            <a:off x="856719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0ADF00B5-A234-1097-B7EE-F9291EA797C8}"/>
              </a:ext>
            </a:extLst>
          </xdr:cNvPr>
          <xdr:cNvSpPr/>
        </xdr:nvSpPr>
        <xdr:spPr>
          <a:xfrm>
            <a:off x="876678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16BBBE39-CAA5-EA83-70EE-52903281F289}"/>
              </a:ext>
            </a:extLst>
          </xdr:cNvPr>
          <xdr:cNvSpPr/>
        </xdr:nvSpPr>
        <xdr:spPr>
          <a:xfrm>
            <a:off x="896637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800F4B55-7A89-C801-22E7-2293980D4A6B}"/>
              </a:ext>
            </a:extLst>
          </xdr:cNvPr>
          <xdr:cNvSpPr/>
        </xdr:nvSpPr>
        <xdr:spPr>
          <a:xfrm>
            <a:off x="9165973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AD2F60AD-1D60-AD5A-3B6F-F60676D776B1}"/>
              </a:ext>
            </a:extLst>
          </xdr:cNvPr>
          <xdr:cNvSpPr/>
        </xdr:nvSpPr>
        <xdr:spPr>
          <a:xfrm>
            <a:off x="936556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080DDDD9-4BCB-E4B9-3A88-FA0395836292}"/>
              </a:ext>
            </a:extLst>
          </xdr:cNvPr>
          <xdr:cNvSpPr/>
        </xdr:nvSpPr>
        <xdr:spPr>
          <a:xfrm>
            <a:off x="956516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7" name="Rectangle 216">
            <a:extLst>
              <a:ext uri="{FF2B5EF4-FFF2-40B4-BE49-F238E27FC236}">
                <a16:creationId xmlns:a16="http://schemas.microsoft.com/office/drawing/2014/main" id="{6CBAAA7E-DCFF-85BE-C6FE-B1638E0CA3D7}"/>
              </a:ext>
            </a:extLst>
          </xdr:cNvPr>
          <xdr:cNvSpPr/>
        </xdr:nvSpPr>
        <xdr:spPr>
          <a:xfrm>
            <a:off x="976475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B6005FD3-BD54-5333-5CCE-CFAE6551BF3A}"/>
              </a:ext>
            </a:extLst>
          </xdr:cNvPr>
          <xdr:cNvSpPr/>
        </xdr:nvSpPr>
        <xdr:spPr>
          <a:xfrm>
            <a:off x="996434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ABFE1829-98C1-4151-05F9-991985B681ED}"/>
              </a:ext>
            </a:extLst>
          </xdr:cNvPr>
          <xdr:cNvSpPr/>
        </xdr:nvSpPr>
        <xdr:spPr>
          <a:xfrm>
            <a:off x="1016394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1</xdr:col>
      <xdr:colOff>556201</xdr:colOff>
      <xdr:row>12</xdr:row>
      <xdr:rowOff>7686</xdr:rowOff>
    </xdr:from>
    <xdr:to>
      <xdr:col>3</xdr:col>
      <xdr:colOff>310576</xdr:colOff>
      <xdr:row>12</xdr:row>
      <xdr:rowOff>132911</xdr:rowOff>
    </xdr:to>
    <xdr:grpSp>
      <xdr:nvGrpSpPr>
        <xdr:cNvPr id="220" name="그룹 394">
          <a:extLst>
            <a:ext uri="{FF2B5EF4-FFF2-40B4-BE49-F238E27FC236}">
              <a16:creationId xmlns:a16="http://schemas.microsoft.com/office/drawing/2014/main" id="{8277E3DA-9219-480B-AB07-4DF4593CFF26}"/>
            </a:ext>
          </a:extLst>
        </xdr:cNvPr>
        <xdr:cNvGrpSpPr/>
      </xdr:nvGrpSpPr>
      <xdr:grpSpPr>
        <a:xfrm>
          <a:off x="1108651" y="3389061"/>
          <a:ext cx="897375" cy="125225"/>
          <a:chOff x="9365567" y="2456284"/>
          <a:chExt cx="933749" cy="135371"/>
        </a:xfrm>
      </xdr:grpSpPr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3D7E6178-2316-30A7-D7A4-81AD2738F0C0}"/>
              </a:ext>
            </a:extLst>
          </xdr:cNvPr>
          <xdr:cNvSpPr/>
        </xdr:nvSpPr>
        <xdr:spPr>
          <a:xfrm>
            <a:off x="9365567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2" name="Rectangle 221">
            <a:extLst>
              <a:ext uri="{FF2B5EF4-FFF2-40B4-BE49-F238E27FC236}">
                <a16:creationId xmlns:a16="http://schemas.microsoft.com/office/drawing/2014/main" id="{20448E8B-BAB5-EC0E-6E65-A52410E559BD}"/>
              </a:ext>
            </a:extLst>
          </xdr:cNvPr>
          <xdr:cNvSpPr/>
        </xdr:nvSpPr>
        <xdr:spPr>
          <a:xfrm>
            <a:off x="956516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4F39A144-8705-A350-B4C7-478AC96BB332}"/>
              </a:ext>
            </a:extLst>
          </xdr:cNvPr>
          <xdr:cNvSpPr/>
        </xdr:nvSpPr>
        <xdr:spPr>
          <a:xfrm>
            <a:off x="9764756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03A3ACFC-011F-78DC-8FAE-6F4BDCD0CE1B}"/>
              </a:ext>
            </a:extLst>
          </xdr:cNvPr>
          <xdr:cNvSpPr/>
        </xdr:nvSpPr>
        <xdr:spPr>
          <a:xfrm>
            <a:off x="996435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5" name="Rectangle 224">
            <a:extLst>
              <a:ext uri="{FF2B5EF4-FFF2-40B4-BE49-F238E27FC236}">
                <a16:creationId xmlns:a16="http://schemas.microsoft.com/office/drawing/2014/main" id="{351CCBF3-1423-54D2-985E-3B35B42EC742}"/>
              </a:ext>
            </a:extLst>
          </xdr:cNvPr>
          <xdr:cNvSpPr/>
        </xdr:nvSpPr>
        <xdr:spPr>
          <a:xfrm>
            <a:off x="10163945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1</xdr:col>
      <xdr:colOff>556201</xdr:colOff>
      <xdr:row>11</xdr:row>
      <xdr:rowOff>69867</xdr:rowOff>
    </xdr:from>
    <xdr:to>
      <xdr:col>3</xdr:col>
      <xdr:colOff>310576</xdr:colOff>
      <xdr:row>11</xdr:row>
      <xdr:rowOff>195092</xdr:rowOff>
    </xdr:to>
    <xdr:grpSp>
      <xdr:nvGrpSpPr>
        <xdr:cNvPr id="226" name="그룹 400">
          <a:extLst>
            <a:ext uri="{FF2B5EF4-FFF2-40B4-BE49-F238E27FC236}">
              <a16:creationId xmlns:a16="http://schemas.microsoft.com/office/drawing/2014/main" id="{8ED2BB5A-14DC-424D-AF58-2715D1C53DC1}"/>
            </a:ext>
          </a:extLst>
        </xdr:cNvPr>
        <xdr:cNvGrpSpPr/>
      </xdr:nvGrpSpPr>
      <xdr:grpSpPr>
        <a:xfrm>
          <a:off x="1108651" y="3175017"/>
          <a:ext cx="897375" cy="125225"/>
          <a:chOff x="9365567" y="2251765"/>
          <a:chExt cx="933749" cy="135371"/>
        </a:xfrm>
      </xdr:grpSpPr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58475024-0885-6678-C416-7F1C003C67B6}"/>
              </a:ext>
            </a:extLst>
          </xdr:cNvPr>
          <xdr:cNvSpPr/>
        </xdr:nvSpPr>
        <xdr:spPr>
          <a:xfrm>
            <a:off x="9365567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7E1E7250-2EEB-8FF9-04A6-15D0D987B943}"/>
              </a:ext>
            </a:extLst>
          </xdr:cNvPr>
          <xdr:cNvSpPr/>
        </xdr:nvSpPr>
        <xdr:spPr>
          <a:xfrm>
            <a:off x="956516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29" name="Rectangle 228">
            <a:extLst>
              <a:ext uri="{FF2B5EF4-FFF2-40B4-BE49-F238E27FC236}">
                <a16:creationId xmlns:a16="http://schemas.microsoft.com/office/drawing/2014/main" id="{8363387C-8B06-276A-CC55-3855E7A11FB0}"/>
              </a:ext>
            </a:extLst>
          </xdr:cNvPr>
          <xdr:cNvSpPr/>
        </xdr:nvSpPr>
        <xdr:spPr>
          <a:xfrm>
            <a:off x="9764756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0" name="Rectangle 229">
            <a:extLst>
              <a:ext uri="{FF2B5EF4-FFF2-40B4-BE49-F238E27FC236}">
                <a16:creationId xmlns:a16="http://schemas.microsoft.com/office/drawing/2014/main" id="{5F5E4084-DFAA-3055-0C62-A891EFCBEB46}"/>
              </a:ext>
            </a:extLst>
          </xdr:cNvPr>
          <xdr:cNvSpPr/>
        </xdr:nvSpPr>
        <xdr:spPr>
          <a:xfrm>
            <a:off x="996435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1" name="Rectangle 230">
            <a:extLst>
              <a:ext uri="{FF2B5EF4-FFF2-40B4-BE49-F238E27FC236}">
                <a16:creationId xmlns:a16="http://schemas.microsoft.com/office/drawing/2014/main" id="{38BE7487-D33C-5191-ABA4-16189F195FDA}"/>
              </a:ext>
            </a:extLst>
          </xdr:cNvPr>
          <xdr:cNvSpPr/>
        </xdr:nvSpPr>
        <xdr:spPr>
          <a:xfrm>
            <a:off x="10163945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9</xdr:row>
      <xdr:rowOff>110995</xdr:rowOff>
    </xdr:from>
    <xdr:to>
      <xdr:col>8</xdr:col>
      <xdr:colOff>373381</xdr:colOff>
      <xdr:row>9</xdr:row>
      <xdr:rowOff>243840</xdr:rowOff>
    </xdr:to>
    <xdr:grpSp>
      <xdr:nvGrpSpPr>
        <xdr:cNvPr id="232" name="그룹 411">
          <a:extLst>
            <a:ext uri="{FF2B5EF4-FFF2-40B4-BE49-F238E27FC236}">
              <a16:creationId xmlns:a16="http://schemas.microsoft.com/office/drawing/2014/main" id="{C36E4DAC-DE34-41FD-AF35-BF82B3F85DDF}"/>
            </a:ext>
          </a:extLst>
        </xdr:cNvPr>
        <xdr:cNvGrpSpPr/>
      </xdr:nvGrpSpPr>
      <xdr:grpSpPr>
        <a:xfrm>
          <a:off x="3162301" y="2663695"/>
          <a:ext cx="2059305" cy="132845"/>
          <a:chOff x="8367597" y="4296953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032E0F04-3A55-709B-EFE2-AA6215FB32D1}"/>
              </a:ext>
            </a:extLst>
          </xdr:cNvPr>
          <xdr:cNvSpPr/>
        </xdr:nvSpPr>
        <xdr:spPr>
          <a:xfrm>
            <a:off x="836759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F0371067-BA86-9BFE-7539-A8DBDD1C5873}"/>
              </a:ext>
            </a:extLst>
          </xdr:cNvPr>
          <xdr:cNvSpPr/>
        </xdr:nvSpPr>
        <xdr:spPr>
          <a:xfrm>
            <a:off x="856719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5" name="Rectangle 234">
            <a:extLst>
              <a:ext uri="{FF2B5EF4-FFF2-40B4-BE49-F238E27FC236}">
                <a16:creationId xmlns:a16="http://schemas.microsoft.com/office/drawing/2014/main" id="{BC5E5B08-F0B8-BD25-C0E3-BBD3DA3CFF2B}"/>
              </a:ext>
            </a:extLst>
          </xdr:cNvPr>
          <xdr:cNvSpPr/>
        </xdr:nvSpPr>
        <xdr:spPr>
          <a:xfrm>
            <a:off x="876678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36123A91-51F5-8D18-1A14-B3110F5DB8C7}"/>
              </a:ext>
            </a:extLst>
          </xdr:cNvPr>
          <xdr:cNvSpPr/>
        </xdr:nvSpPr>
        <xdr:spPr>
          <a:xfrm>
            <a:off x="8966379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6CD575F4-638F-E69B-0CFF-74398D347C57}"/>
              </a:ext>
            </a:extLst>
          </xdr:cNvPr>
          <xdr:cNvSpPr/>
        </xdr:nvSpPr>
        <xdr:spPr>
          <a:xfrm>
            <a:off x="9165973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65CC4674-01F4-10A4-0C84-A5794D423986}"/>
              </a:ext>
            </a:extLst>
          </xdr:cNvPr>
          <xdr:cNvSpPr/>
        </xdr:nvSpPr>
        <xdr:spPr>
          <a:xfrm>
            <a:off x="9365567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D3A3C2ED-627C-E529-A60A-1DF00B54F671}"/>
              </a:ext>
            </a:extLst>
          </xdr:cNvPr>
          <xdr:cNvSpPr/>
        </xdr:nvSpPr>
        <xdr:spPr>
          <a:xfrm>
            <a:off x="9565161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B5FAD357-67AC-D3D5-F810-76E3C5119F2B}"/>
              </a:ext>
            </a:extLst>
          </xdr:cNvPr>
          <xdr:cNvSpPr/>
        </xdr:nvSpPr>
        <xdr:spPr>
          <a:xfrm>
            <a:off x="9764755" y="429695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1" name="Rectangle 240">
            <a:extLst>
              <a:ext uri="{FF2B5EF4-FFF2-40B4-BE49-F238E27FC236}">
                <a16:creationId xmlns:a16="http://schemas.microsoft.com/office/drawing/2014/main" id="{F57E2423-3034-D71D-B2A4-BF8731AF0F27}"/>
              </a:ext>
            </a:extLst>
          </xdr:cNvPr>
          <xdr:cNvSpPr/>
        </xdr:nvSpPr>
        <xdr:spPr>
          <a:xfrm>
            <a:off x="9964349" y="4296953"/>
            <a:ext cx="135371" cy="135371"/>
          </a:xfrm>
          <a:prstGeom prst="rect">
            <a:avLst/>
          </a:prstGeom>
          <a:solidFill>
            <a:srgbClr val="BB95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5FF968E5-9E29-83B8-39FC-E142AF200A5E}"/>
              </a:ext>
            </a:extLst>
          </xdr:cNvPr>
          <xdr:cNvSpPr/>
        </xdr:nvSpPr>
        <xdr:spPr>
          <a:xfrm>
            <a:off x="10163945" y="4296953"/>
            <a:ext cx="135371" cy="135371"/>
          </a:xfrm>
          <a:prstGeom prst="rect">
            <a:avLst/>
          </a:prstGeom>
          <a:solidFill>
            <a:srgbClr val="BB95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8</xdr:row>
      <xdr:rowOff>173178</xdr:rowOff>
    </xdr:from>
    <xdr:to>
      <xdr:col>8</xdr:col>
      <xdr:colOff>373381</xdr:colOff>
      <xdr:row>9</xdr:row>
      <xdr:rowOff>39323</xdr:rowOff>
    </xdr:to>
    <xdr:grpSp>
      <xdr:nvGrpSpPr>
        <xdr:cNvPr id="243" name="그룹 422">
          <a:extLst>
            <a:ext uri="{FF2B5EF4-FFF2-40B4-BE49-F238E27FC236}">
              <a16:creationId xmlns:a16="http://schemas.microsoft.com/office/drawing/2014/main" id="{08035108-9F85-44FF-B621-5E264318CA84}"/>
            </a:ext>
          </a:extLst>
        </xdr:cNvPr>
        <xdr:cNvGrpSpPr/>
      </xdr:nvGrpSpPr>
      <xdr:grpSpPr>
        <a:xfrm>
          <a:off x="3162301" y="2449653"/>
          <a:ext cx="2059305" cy="142370"/>
          <a:chOff x="8367597" y="4092436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ED8A7933-068C-38E8-2710-B30E95A1441F}"/>
              </a:ext>
            </a:extLst>
          </xdr:cNvPr>
          <xdr:cNvSpPr/>
        </xdr:nvSpPr>
        <xdr:spPr>
          <a:xfrm>
            <a:off x="836759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5" name="Rectangle 244">
            <a:extLst>
              <a:ext uri="{FF2B5EF4-FFF2-40B4-BE49-F238E27FC236}">
                <a16:creationId xmlns:a16="http://schemas.microsoft.com/office/drawing/2014/main" id="{2A5B0BB3-4FAD-7FED-9409-DA1297F0D645}"/>
              </a:ext>
            </a:extLst>
          </xdr:cNvPr>
          <xdr:cNvSpPr/>
        </xdr:nvSpPr>
        <xdr:spPr>
          <a:xfrm>
            <a:off x="856719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6" name="Rectangle 245">
            <a:extLst>
              <a:ext uri="{FF2B5EF4-FFF2-40B4-BE49-F238E27FC236}">
                <a16:creationId xmlns:a16="http://schemas.microsoft.com/office/drawing/2014/main" id="{5EE653A1-8615-50CC-4401-58607E6C8B3B}"/>
              </a:ext>
            </a:extLst>
          </xdr:cNvPr>
          <xdr:cNvSpPr/>
        </xdr:nvSpPr>
        <xdr:spPr>
          <a:xfrm>
            <a:off x="876678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7" name="Rectangle 246">
            <a:extLst>
              <a:ext uri="{FF2B5EF4-FFF2-40B4-BE49-F238E27FC236}">
                <a16:creationId xmlns:a16="http://schemas.microsoft.com/office/drawing/2014/main" id="{0EBB0C46-5862-5F85-E194-062353CF723C}"/>
              </a:ext>
            </a:extLst>
          </xdr:cNvPr>
          <xdr:cNvSpPr/>
        </xdr:nvSpPr>
        <xdr:spPr>
          <a:xfrm>
            <a:off x="896637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8" name="Rectangle 247">
            <a:extLst>
              <a:ext uri="{FF2B5EF4-FFF2-40B4-BE49-F238E27FC236}">
                <a16:creationId xmlns:a16="http://schemas.microsoft.com/office/drawing/2014/main" id="{C9A695FA-0423-58AA-FFA1-242EAF08744A}"/>
              </a:ext>
            </a:extLst>
          </xdr:cNvPr>
          <xdr:cNvSpPr/>
        </xdr:nvSpPr>
        <xdr:spPr>
          <a:xfrm>
            <a:off x="9165973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0286E228-3FC6-D914-DD17-31DF14FE9D74}"/>
              </a:ext>
            </a:extLst>
          </xdr:cNvPr>
          <xdr:cNvSpPr/>
        </xdr:nvSpPr>
        <xdr:spPr>
          <a:xfrm>
            <a:off x="936556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0" name="Rectangle 249">
            <a:extLst>
              <a:ext uri="{FF2B5EF4-FFF2-40B4-BE49-F238E27FC236}">
                <a16:creationId xmlns:a16="http://schemas.microsoft.com/office/drawing/2014/main" id="{88085162-F9B3-A18D-1B9E-DFBF83985493}"/>
              </a:ext>
            </a:extLst>
          </xdr:cNvPr>
          <xdr:cNvSpPr/>
        </xdr:nvSpPr>
        <xdr:spPr>
          <a:xfrm>
            <a:off x="956516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615FD9C9-86CA-D332-1839-19204BC95E36}"/>
              </a:ext>
            </a:extLst>
          </xdr:cNvPr>
          <xdr:cNvSpPr/>
        </xdr:nvSpPr>
        <xdr:spPr>
          <a:xfrm>
            <a:off x="976475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2366BF26-20E4-C244-4E90-A6DBF58F0FE3}"/>
              </a:ext>
            </a:extLst>
          </xdr:cNvPr>
          <xdr:cNvSpPr/>
        </xdr:nvSpPr>
        <xdr:spPr>
          <a:xfrm>
            <a:off x="996434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3" name="Rectangle 252">
            <a:extLst>
              <a:ext uri="{FF2B5EF4-FFF2-40B4-BE49-F238E27FC236}">
                <a16:creationId xmlns:a16="http://schemas.microsoft.com/office/drawing/2014/main" id="{17ED353B-5ED3-0626-F40F-75CD6B9C18AE}"/>
              </a:ext>
            </a:extLst>
          </xdr:cNvPr>
          <xdr:cNvSpPr/>
        </xdr:nvSpPr>
        <xdr:spPr>
          <a:xfrm>
            <a:off x="1016394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7</xdr:row>
      <xdr:rowOff>235359</xdr:rowOff>
    </xdr:from>
    <xdr:to>
      <xdr:col>8</xdr:col>
      <xdr:colOff>373381</xdr:colOff>
      <xdr:row>8</xdr:row>
      <xdr:rowOff>101504</xdr:rowOff>
    </xdr:to>
    <xdr:grpSp>
      <xdr:nvGrpSpPr>
        <xdr:cNvPr id="254" name="그룹 433">
          <a:extLst>
            <a:ext uri="{FF2B5EF4-FFF2-40B4-BE49-F238E27FC236}">
              <a16:creationId xmlns:a16="http://schemas.microsoft.com/office/drawing/2014/main" id="{FD727062-C397-447B-AB27-74DBFE866889}"/>
            </a:ext>
          </a:extLst>
        </xdr:cNvPr>
        <xdr:cNvGrpSpPr/>
      </xdr:nvGrpSpPr>
      <xdr:grpSpPr>
        <a:xfrm>
          <a:off x="3162301" y="2235609"/>
          <a:ext cx="2059305" cy="142370"/>
          <a:chOff x="8367597" y="3887917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55" name="Rectangle 254">
            <a:extLst>
              <a:ext uri="{FF2B5EF4-FFF2-40B4-BE49-F238E27FC236}">
                <a16:creationId xmlns:a16="http://schemas.microsoft.com/office/drawing/2014/main" id="{774D8920-111A-C008-CFCA-87D20CAAC6A9}"/>
              </a:ext>
            </a:extLst>
          </xdr:cNvPr>
          <xdr:cNvSpPr/>
        </xdr:nvSpPr>
        <xdr:spPr>
          <a:xfrm>
            <a:off x="836759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6" name="Rectangle 255">
            <a:extLst>
              <a:ext uri="{FF2B5EF4-FFF2-40B4-BE49-F238E27FC236}">
                <a16:creationId xmlns:a16="http://schemas.microsoft.com/office/drawing/2014/main" id="{5F249C25-A056-6FDA-49C4-675DADD6A71F}"/>
              </a:ext>
            </a:extLst>
          </xdr:cNvPr>
          <xdr:cNvSpPr/>
        </xdr:nvSpPr>
        <xdr:spPr>
          <a:xfrm>
            <a:off x="856719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7" name="Rectangle 256">
            <a:extLst>
              <a:ext uri="{FF2B5EF4-FFF2-40B4-BE49-F238E27FC236}">
                <a16:creationId xmlns:a16="http://schemas.microsoft.com/office/drawing/2014/main" id="{BF63985D-7BC6-0900-21F2-860A5C3B2576}"/>
              </a:ext>
            </a:extLst>
          </xdr:cNvPr>
          <xdr:cNvSpPr/>
        </xdr:nvSpPr>
        <xdr:spPr>
          <a:xfrm>
            <a:off x="876678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8" name="Rectangle 257">
            <a:extLst>
              <a:ext uri="{FF2B5EF4-FFF2-40B4-BE49-F238E27FC236}">
                <a16:creationId xmlns:a16="http://schemas.microsoft.com/office/drawing/2014/main" id="{088573BF-EBDA-0F62-3BEF-26F5CA91906B}"/>
              </a:ext>
            </a:extLst>
          </xdr:cNvPr>
          <xdr:cNvSpPr/>
        </xdr:nvSpPr>
        <xdr:spPr>
          <a:xfrm>
            <a:off x="896637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3EA3FC8F-2FCC-0798-4680-F28778B46B4E}"/>
              </a:ext>
            </a:extLst>
          </xdr:cNvPr>
          <xdr:cNvSpPr/>
        </xdr:nvSpPr>
        <xdr:spPr>
          <a:xfrm>
            <a:off x="9165973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0" name="Rectangle 259">
            <a:extLst>
              <a:ext uri="{FF2B5EF4-FFF2-40B4-BE49-F238E27FC236}">
                <a16:creationId xmlns:a16="http://schemas.microsoft.com/office/drawing/2014/main" id="{4FEF25E5-03B1-7CF4-C364-F01CD5D928FE}"/>
              </a:ext>
            </a:extLst>
          </xdr:cNvPr>
          <xdr:cNvSpPr/>
        </xdr:nvSpPr>
        <xdr:spPr>
          <a:xfrm>
            <a:off x="936556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2B7350B3-8125-B104-C60E-24A3ACF67C36}"/>
              </a:ext>
            </a:extLst>
          </xdr:cNvPr>
          <xdr:cNvSpPr/>
        </xdr:nvSpPr>
        <xdr:spPr>
          <a:xfrm>
            <a:off x="956516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0CA71121-9137-41DF-56B3-09590E80AA8F}"/>
              </a:ext>
            </a:extLst>
          </xdr:cNvPr>
          <xdr:cNvSpPr/>
        </xdr:nvSpPr>
        <xdr:spPr>
          <a:xfrm>
            <a:off x="976475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3" name="Rectangle 262">
            <a:extLst>
              <a:ext uri="{FF2B5EF4-FFF2-40B4-BE49-F238E27FC236}">
                <a16:creationId xmlns:a16="http://schemas.microsoft.com/office/drawing/2014/main" id="{070BAD87-C223-EA88-4F64-CA1BED5B4268}"/>
              </a:ext>
            </a:extLst>
          </xdr:cNvPr>
          <xdr:cNvSpPr/>
        </xdr:nvSpPr>
        <xdr:spPr>
          <a:xfrm>
            <a:off x="996434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E9534E71-BA3B-18E0-6EBE-477ADBE323C2}"/>
              </a:ext>
            </a:extLst>
          </xdr:cNvPr>
          <xdr:cNvSpPr/>
        </xdr:nvSpPr>
        <xdr:spPr>
          <a:xfrm>
            <a:off x="1016394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7</xdr:row>
      <xdr:rowOff>30840</xdr:rowOff>
    </xdr:from>
    <xdr:to>
      <xdr:col>8</xdr:col>
      <xdr:colOff>373381</xdr:colOff>
      <xdr:row>7</xdr:row>
      <xdr:rowOff>163685</xdr:rowOff>
    </xdr:to>
    <xdr:grpSp>
      <xdr:nvGrpSpPr>
        <xdr:cNvPr id="265" name="그룹 444">
          <a:extLst>
            <a:ext uri="{FF2B5EF4-FFF2-40B4-BE49-F238E27FC236}">
              <a16:creationId xmlns:a16="http://schemas.microsoft.com/office/drawing/2014/main" id="{7C8ED650-4F53-44B3-84C1-FC7D1B596178}"/>
            </a:ext>
          </a:extLst>
        </xdr:cNvPr>
        <xdr:cNvGrpSpPr/>
      </xdr:nvGrpSpPr>
      <xdr:grpSpPr>
        <a:xfrm>
          <a:off x="3162301" y="2031090"/>
          <a:ext cx="2059305" cy="132845"/>
          <a:chOff x="8367597" y="3683398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66" name="Rectangle 265">
            <a:extLst>
              <a:ext uri="{FF2B5EF4-FFF2-40B4-BE49-F238E27FC236}">
                <a16:creationId xmlns:a16="http://schemas.microsoft.com/office/drawing/2014/main" id="{87A5CF39-2031-7D20-E18C-56A32F42294D}"/>
              </a:ext>
            </a:extLst>
          </xdr:cNvPr>
          <xdr:cNvSpPr/>
        </xdr:nvSpPr>
        <xdr:spPr>
          <a:xfrm>
            <a:off x="836759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7" name="Rectangle 266">
            <a:extLst>
              <a:ext uri="{FF2B5EF4-FFF2-40B4-BE49-F238E27FC236}">
                <a16:creationId xmlns:a16="http://schemas.microsoft.com/office/drawing/2014/main" id="{4E558610-D858-FD19-CD94-AAC59F66A4B6}"/>
              </a:ext>
            </a:extLst>
          </xdr:cNvPr>
          <xdr:cNvSpPr/>
        </xdr:nvSpPr>
        <xdr:spPr>
          <a:xfrm>
            <a:off x="856719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9AE13E70-CEDF-48CB-727E-81A658AA2E6C}"/>
              </a:ext>
            </a:extLst>
          </xdr:cNvPr>
          <xdr:cNvSpPr/>
        </xdr:nvSpPr>
        <xdr:spPr>
          <a:xfrm>
            <a:off x="876678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69" name="Rectangle 268">
            <a:extLst>
              <a:ext uri="{FF2B5EF4-FFF2-40B4-BE49-F238E27FC236}">
                <a16:creationId xmlns:a16="http://schemas.microsoft.com/office/drawing/2014/main" id="{D6B4425F-247F-6413-92DE-077CAC2B5AB1}"/>
              </a:ext>
            </a:extLst>
          </xdr:cNvPr>
          <xdr:cNvSpPr/>
        </xdr:nvSpPr>
        <xdr:spPr>
          <a:xfrm>
            <a:off x="896637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0" name="Rectangle 269">
            <a:extLst>
              <a:ext uri="{FF2B5EF4-FFF2-40B4-BE49-F238E27FC236}">
                <a16:creationId xmlns:a16="http://schemas.microsoft.com/office/drawing/2014/main" id="{AF25D894-6D4D-11EF-FF08-88307021AABA}"/>
              </a:ext>
            </a:extLst>
          </xdr:cNvPr>
          <xdr:cNvSpPr/>
        </xdr:nvSpPr>
        <xdr:spPr>
          <a:xfrm>
            <a:off x="9165973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1" name="Rectangle 270">
            <a:extLst>
              <a:ext uri="{FF2B5EF4-FFF2-40B4-BE49-F238E27FC236}">
                <a16:creationId xmlns:a16="http://schemas.microsoft.com/office/drawing/2014/main" id="{55830DE8-8989-84E3-761C-650F37D7EBA2}"/>
              </a:ext>
            </a:extLst>
          </xdr:cNvPr>
          <xdr:cNvSpPr/>
        </xdr:nvSpPr>
        <xdr:spPr>
          <a:xfrm>
            <a:off x="936556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2" name="Rectangle 271">
            <a:extLst>
              <a:ext uri="{FF2B5EF4-FFF2-40B4-BE49-F238E27FC236}">
                <a16:creationId xmlns:a16="http://schemas.microsoft.com/office/drawing/2014/main" id="{12AFD517-EF4A-6014-9EEE-7CF828720856}"/>
              </a:ext>
            </a:extLst>
          </xdr:cNvPr>
          <xdr:cNvSpPr/>
        </xdr:nvSpPr>
        <xdr:spPr>
          <a:xfrm>
            <a:off x="956516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3" name="Rectangle 272">
            <a:extLst>
              <a:ext uri="{FF2B5EF4-FFF2-40B4-BE49-F238E27FC236}">
                <a16:creationId xmlns:a16="http://schemas.microsoft.com/office/drawing/2014/main" id="{5A76C655-2593-FB05-893F-30DB742F7401}"/>
              </a:ext>
            </a:extLst>
          </xdr:cNvPr>
          <xdr:cNvSpPr/>
        </xdr:nvSpPr>
        <xdr:spPr>
          <a:xfrm>
            <a:off x="976475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4" name="Rectangle 273">
            <a:extLst>
              <a:ext uri="{FF2B5EF4-FFF2-40B4-BE49-F238E27FC236}">
                <a16:creationId xmlns:a16="http://schemas.microsoft.com/office/drawing/2014/main" id="{88318B77-42AD-56F6-F15D-166BB8F73D8B}"/>
              </a:ext>
            </a:extLst>
          </xdr:cNvPr>
          <xdr:cNvSpPr/>
        </xdr:nvSpPr>
        <xdr:spPr>
          <a:xfrm>
            <a:off x="996434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5" name="Rectangle 274">
            <a:extLst>
              <a:ext uri="{FF2B5EF4-FFF2-40B4-BE49-F238E27FC236}">
                <a16:creationId xmlns:a16="http://schemas.microsoft.com/office/drawing/2014/main" id="{157FD961-47BC-719B-83AB-E00C535854F5}"/>
              </a:ext>
            </a:extLst>
          </xdr:cNvPr>
          <xdr:cNvSpPr/>
        </xdr:nvSpPr>
        <xdr:spPr>
          <a:xfrm>
            <a:off x="1016394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6</xdr:row>
      <xdr:rowOff>93021</xdr:rowOff>
    </xdr:from>
    <xdr:to>
      <xdr:col>8</xdr:col>
      <xdr:colOff>373381</xdr:colOff>
      <xdr:row>6</xdr:row>
      <xdr:rowOff>225866</xdr:rowOff>
    </xdr:to>
    <xdr:grpSp>
      <xdr:nvGrpSpPr>
        <xdr:cNvPr id="276" name="그룹 455">
          <a:extLst>
            <a:ext uri="{FF2B5EF4-FFF2-40B4-BE49-F238E27FC236}">
              <a16:creationId xmlns:a16="http://schemas.microsoft.com/office/drawing/2014/main" id="{C0AB2353-7EB6-47C4-88FF-F828BA45ED3E}"/>
            </a:ext>
          </a:extLst>
        </xdr:cNvPr>
        <xdr:cNvGrpSpPr/>
      </xdr:nvGrpSpPr>
      <xdr:grpSpPr>
        <a:xfrm>
          <a:off x="3162301" y="1817046"/>
          <a:ext cx="2059305" cy="132845"/>
          <a:chOff x="8367597" y="3478879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77" name="Rectangle 276">
            <a:extLst>
              <a:ext uri="{FF2B5EF4-FFF2-40B4-BE49-F238E27FC236}">
                <a16:creationId xmlns:a16="http://schemas.microsoft.com/office/drawing/2014/main" id="{FAB33BCB-96C6-6CE0-5E77-1A8FE8ED6D12}"/>
              </a:ext>
            </a:extLst>
          </xdr:cNvPr>
          <xdr:cNvSpPr/>
        </xdr:nvSpPr>
        <xdr:spPr>
          <a:xfrm>
            <a:off x="836759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8" name="Rectangle 277">
            <a:extLst>
              <a:ext uri="{FF2B5EF4-FFF2-40B4-BE49-F238E27FC236}">
                <a16:creationId xmlns:a16="http://schemas.microsoft.com/office/drawing/2014/main" id="{C69C52F6-714F-063E-F523-8ADAF3DE2BF7}"/>
              </a:ext>
            </a:extLst>
          </xdr:cNvPr>
          <xdr:cNvSpPr/>
        </xdr:nvSpPr>
        <xdr:spPr>
          <a:xfrm>
            <a:off x="856719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79" name="Rectangle 278">
            <a:extLst>
              <a:ext uri="{FF2B5EF4-FFF2-40B4-BE49-F238E27FC236}">
                <a16:creationId xmlns:a16="http://schemas.microsoft.com/office/drawing/2014/main" id="{56B4FA6D-E62E-E6FF-D76F-B919F0DE9456}"/>
              </a:ext>
            </a:extLst>
          </xdr:cNvPr>
          <xdr:cNvSpPr/>
        </xdr:nvSpPr>
        <xdr:spPr>
          <a:xfrm>
            <a:off x="876678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0" name="Rectangle 279">
            <a:extLst>
              <a:ext uri="{FF2B5EF4-FFF2-40B4-BE49-F238E27FC236}">
                <a16:creationId xmlns:a16="http://schemas.microsoft.com/office/drawing/2014/main" id="{40DF1DDC-CF6B-9A19-133A-9640FAF3ABB2}"/>
              </a:ext>
            </a:extLst>
          </xdr:cNvPr>
          <xdr:cNvSpPr/>
        </xdr:nvSpPr>
        <xdr:spPr>
          <a:xfrm>
            <a:off x="896637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1" name="Rectangle 280">
            <a:extLst>
              <a:ext uri="{FF2B5EF4-FFF2-40B4-BE49-F238E27FC236}">
                <a16:creationId xmlns:a16="http://schemas.microsoft.com/office/drawing/2014/main" id="{353DB04C-7AE9-72D2-3DD9-84A88AD96692}"/>
              </a:ext>
            </a:extLst>
          </xdr:cNvPr>
          <xdr:cNvSpPr/>
        </xdr:nvSpPr>
        <xdr:spPr>
          <a:xfrm>
            <a:off x="9165973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2" name="Rectangle 281">
            <a:extLst>
              <a:ext uri="{FF2B5EF4-FFF2-40B4-BE49-F238E27FC236}">
                <a16:creationId xmlns:a16="http://schemas.microsoft.com/office/drawing/2014/main" id="{9C6685A0-7068-3ECA-6055-5CC82B0A09ED}"/>
              </a:ext>
            </a:extLst>
          </xdr:cNvPr>
          <xdr:cNvSpPr/>
        </xdr:nvSpPr>
        <xdr:spPr>
          <a:xfrm>
            <a:off x="936556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3" name="Rectangle 282">
            <a:extLst>
              <a:ext uri="{FF2B5EF4-FFF2-40B4-BE49-F238E27FC236}">
                <a16:creationId xmlns:a16="http://schemas.microsoft.com/office/drawing/2014/main" id="{230A0DB9-7F12-B876-C002-F35A21D204EF}"/>
              </a:ext>
            </a:extLst>
          </xdr:cNvPr>
          <xdr:cNvSpPr/>
        </xdr:nvSpPr>
        <xdr:spPr>
          <a:xfrm>
            <a:off x="956516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4" name="Rectangle 283">
            <a:extLst>
              <a:ext uri="{FF2B5EF4-FFF2-40B4-BE49-F238E27FC236}">
                <a16:creationId xmlns:a16="http://schemas.microsoft.com/office/drawing/2014/main" id="{5129593B-8B65-6245-30A5-E8C71A957DEE}"/>
              </a:ext>
            </a:extLst>
          </xdr:cNvPr>
          <xdr:cNvSpPr/>
        </xdr:nvSpPr>
        <xdr:spPr>
          <a:xfrm>
            <a:off x="976475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5" name="Rectangle 284">
            <a:extLst>
              <a:ext uri="{FF2B5EF4-FFF2-40B4-BE49-F238E27FC236}">
                <a16:creationId xmlns:a16="http://schemas.microsoft.com/office/drawing/2014/main" id="{2B3C975B-E354-FE61-0C33-410FC5938166}"/>
              </a:ext>
            </a:extLst>
          </xdr:cNvPr>
          <xdr:cNvSpPr/>
        </xdr:nvSpPr>
        <xdr:spPr>
          <a:xfrm>
            <a:off x="996434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6" name="Rectangle 285">
            <a:extLst>
              <a:ext uri="{FF2B5EF4-FFF2-40B4-BE49-F238E27FC236}">
                <a16:creationId xmlns:a16="http://schemas.microsoft.com/office/drawing/2014/main" id="{8220BD99-A505-44D0-ECD7-D2788C427840}"/>
              </a:ext>
            </a:extLst>
          </xdr:cNvPr>
          <xdr:cNvSpPr/>
        </xdr:nvSpPr>
        <xdr:spPr>
          <a:xfrm>
            <a:off x="1016394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5</xdr:row>
      <xdr:rowOff>155202</xdr:rowOff>
    </xdr:from>
    <xdr:to>
      <xdr:col>8</xdr:col>
      <xdr:colOff>373381</xdr:colOff>
      <xdr:row>6</xdr:row>
      <xdr:rowOff>21347</xdr:rowOff>
    </xdr:to>
    <xdr:grpSp>
      <xdr:nvGrpSpPr>
        <xdr:cNvPr id="287" name="그룹 466">
          <a:extLst>
            <a:ext uri="{FF2B5EF4-FFF2-40B4-BE49-F238E27FC236}">
              <a16:creationId xmlns:a16="http://schemas.microsoft.com/office/drawing/2014/main" id="{7844C5EF-883F-4D74-B43F-295F9DDDCA1B}"/>
            </a:ext>
          </a:extLst>
        </xdr:cNvPr>
        <xdr:cNvGrpSpPr/>
      </xdr:nvGrpSpPr>
      <xdr:grpSpPr>
        <a:xfrm>
          <a:off x="3162301" y="1603002"/>
          <a:ext cx="2059305" cy="142370"/>
          <a:chOff x="8367597" y="3274360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288" name="Rectangle 287">
            <a:extLst>
              <a:ext uri="{FF2B5EF4-FFF2-40B4-BE49-F238E27FC236}">
                <a16:creationId xmlns:a16="http://schemas.microsoft.com/office/drawing/2014/main" id="{60A66D76-E7BB-2115-2000-18C090F031F3}"/>
              </a:ext>
            </a:extLst>
          </xdr:cNvPr>
          <xdr:cNvSpPr/>
        </xdr:nvSpPr>
        <xdr:spPr>
          <a:xfrm>
            <a:off x="836759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9B69BAF5-D998-9BD7-953D-A814E642A882}"/>
              </a:ext>
            </a:extLst>
          </xdr:cNvPr>
          <xdr:cNvSpPr/>
        </xdr:nvSpPr>
        <xdr:spPr>
          <a:xfrm>
            <a:off x="856719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0" name="Rectangle 289">
            <a:extLst>
              <a:ext uri="{FF2B5EF4-FFF2-40B4-BE49-F238E27FC236}">
                <a16:creationId xmlns:a16="http://schemas.microsoft.com/office/drawing/2014/main" id="{857A2731-6FCE-5544-B27B-108E13A9CB79}"/>
              </a:ext>
            </a:extLst>
          </xdr:cNvPr>
          <xdr:cNvSpPr/>
        </xdr:nvSpPr>
        <xdr:spPr>
          <a:xfrm>
            <a:off x="876678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1" name="Rectangle 290">
            <a:extLst>
              <a:ext uri="{FF2B5EF4-FFF2-40B4-BE49-F238E27FC236}">
                <a16:creationId xmlns:a16="http://schemas.microsoft.com/office/drawing/2014/main" id="{9A56BF72-C98A-81B2-6F22-C54412D6C708}"/>
              </a:ext>
            </a:extLst>
          </xdr:cNvPr>
          <xdr:cNvSpPr/>
        </xdr:nvSpPr>
        <xdr:spPr>
          <a:xfrm>
            <a:off x="896637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2" name="Rectangle 291">
            <a:extLst>
              <a:ext uri="{FF2B5EF4-FFF2-40B4-BE49-F238E27FC236}">
                <a16:creationId xmlns:a16="http://schemas.microsoft.com/office/drawing/2014/main" id="{2C35DE6C-C090-86BB-7D2C-E881B7B88A8A}"/>
              </a:ext>
            </a:extLst>
          </xdr:cNvPr>
          <xdr:cNvSpPr/>
        </xdr:nvSpPr>
        <xdr:spPr>
          <a:xfrm>
            <a:off x="9165973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3" name="Rectangle 292">
            <a:extLst>
              <a:ext uri="{FF2B5EF4-FFF2-40B4-BE49-F238E27FC236}">
                <a16:creationId xmlns:a16="http://schemas.microsoft.com/office/drawing/2014/main" id="{6D7C07E2-03C1-D7F1-FC88-E6A0FCC1D8BD}"/>
              </a:ext>
            </a:extLst>
          </xdr:cNvPr>
          <xdr:cNvSpPr/>
        </xdr:nvSpPr>
        <xdr:spPr>
          <a:xfrm>
            <a:off x="936556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4" name="Rectangle 293">
            <a:extLst>
              <a:ext uri="{FF2B5EF4-FFF2-40B4-BE49-F238E27FC236}">
                <a16:creationId xmlns:a16="http://schemas.microsoft.com/office/drawing/2014/main" id="{9345531D-8B57-8E72-A7AB-E62404E8A404}"/>
              </a:ext>
            </a:extLst>
          </xdr:cNvPr>
          <xdr:cNvSpPr/>
        </xdr:nvSpPr>
        <xdr:spPr>
          <a:xfrm>
            <a:off x="956516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5" name="Rectangle 294">
            <a:extLst>
              <a:ext uri="{FF2B5EF4-FFF2-40B4-BE49-F238E27FC236}">
                <a16:creationId xmlns:a16="http://schemas.microsoft.com/office/drawing/2014/main" id="{6D85E24F-6476-3DC4-ABEF-2BC3D43A47CE}"/>
              </a:ext>
            </a:extLst>
          </xdr:cNvPr>
          <xdr:cNvSpPr/>
        </xdr:nvSpPr>
        <xdr:spPr>
          <a:xfrm>
            <a:off x="976475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6" name="Rectangle 295">
            <a:extLst>
              <a:ext uri="{FF2B5EF4-FFF2-40B4-BE49-F238E27FC236}">
                <a16:creationId xmlns:a16="http://schemas.microsoft.com/office/drawing/2014/main" id="{60971AC7-4A7A-53AD-FA09-CB7FEC61B5C4}"/>
              </a:ext>
            </a:extLst>
          </xdr:cNvPr>
          <xdr:cNvSpPr/>
        </xdr:nvSpPr>
        <xdr:spPr>
          <a:xfrm>
            <a:off x="996434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297" name="Rectangle 296">
            <a:extLst>
              <a:ext uri="{FF2B5EF4-FFF2-40B4-BE49-F238E27FC236}">
                <a16:creationId xmlns:a16="http://schemas.microsoft.com/office/drawing/2014/main" id="{93B91346-7064-A777-7888-2C5AB5CE28A7}"/>
              </a:ext>
            </a:extLst>
          </xdr:cNvPr>
          <xdr:cNvSpPr/>
        </xdr:nvSpPr>
        <xdr:spPr>
          <a:xfrm>
            <a:off x="1016394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4</xdr:row>
      <xdr:rowOff>217383</xdr:rowOff>
    </xdr:from>
    <xdr:to>
      <xdr:col>8</xdr:col>
      <xdr:colOff>373381</xdr:colOff>
      <xdr:row>5</xdr:row>
      <xdr:rowOff>83528</xdr:rowOff>
    </xdr:to>
    <xdr:grpSp>
      <xdr:nvGrpSpPr>
        <xdr:cNvPr id="298" name="그룹 477">
          <a:extLst>
            <a:ext uri="{FF2B5EF4-FFF2-40B4-BE49-F238E27FC236}">
              <a16:creationId xmlns:a16="http://schemas.microsoft.com/office/drawing/2014/main" id="{1C88B71D-1C74-479A-BE21-DFFC343CBA41}"/>
            </a:ext>
          </a:extLst>
        </xdr:cNvPr>
        <xdr:cNvGrpSpPr/>
      </xdr:nvGrpSpPr>
      <xdr:grpSpPr>
        <a:xfrm>
          <a:off x="3162301" y="1388958"/>
          <a:ext cx="2059305" cy="142370"/>
          <a:chOff x="8367597" y="3069841"/>
          <a:chExt cx="1931719" cy="135371"/>
        </a:xfrm>
      </xdr:grpSpPr>
      <xdr:sp macro="" textlink="">
        <xdr:nvSpPr>
          <xdr:cNvPr id="299" name="Rectangle 298">
            <a:extLst>
              <a:ext uri="{FF2B5EF4-FFF2-40B4-BE49-F238E27FC236}">
                <a16:creationId xmlns:a16="http://schemas.microsoft.com/office/drawing/2014/main" id="{2198F495-5235-2487-4748-C978533246D1}"/>
              </a:ext>
            </a:extLst>
          </xdr:cNvPr>
          <xdr:cNvSpPr/>
        </xdr:nvSpPr>
        <xdr:spPr>
          <a:xfrm>
            <a:off x="8367597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0" name="Rectangle 299">
            <a:extLst>
              <a:ext uri="{FF2B5EF4-FFF2-40B4-BE49-F238E27FC236}">
                <a16:creationId xmlns:a16="http://schemas.microsoft.com/office/drawing/2014/main" id="{BD358B5B-13FA-D293-BD32-37C84A0976CD}"/>
              </a:ext>
            </a:extLst>
          </xdr:cNvPr>
          <xdr:cNvSpPr/>
        </xdr:nvSpPr>
        <xdr:spPr>
          <a:xfrm>
            <a:off x="8567191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1" name="Rectangle 300">
            <a:extLst>
              <a:ext uri="{FF2B5EF4-FFF2-40B4-BE49-F238E27FC236}">
                <a16:creationId xmlns:a16="http://schemas.microsoft.com/office/drawing/2014/main" id="{6C045FA2-29A1-5310-97C6-C260312A696A}"/>
              </a:ext>
            </a:extLst>
          </xdr:cNvPr>
          <xdr:cNvSpPr/>
        </xdr:nvSpPr>
        <xdr:spPr>
          <a:xfrm>
            <a:off x="876678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2" name="Rectangle 301">
            <a:extLst>
              <a:ext uri="{FF2B5EF4-FFF2-40B4-BE49-F238E27FC236}">
                <a16:creationId xmlns:a16="http://schemas.microsoft.com/office/drawing/2014/main" id="{DE852813-A17C-40BF-E150-D02467FD5C2F}"/>
              </a:ext>
            </a:extLst>
          </xdr:cNvPr>
          <xdr:cNvSpPr/>
        </xdr:nvSpPr>
        <xdr:spPr>
          <a:xfrm>
            <a:off x="8966379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3" name="Rectangle 302">
            <a:extLst>
              <a:ext uri="{FF2B5EF4-FFF2-40B4-BE49-F238E27FC236}">
                <a16:creationId xmlns:a16="http://schemas.microsoft.com/office/drawing/2014/main" id="{576D9E04-4722-0FC8-60C4-1C7CDD26505E}"/>
              </a:ext>
            </a:extLst>
          </xdr:cNvPr>
          <xdr:cNvSpPr/>
        </xdr:nvSpPr>
        <xdr:spPr>
          <a:xfrm>
            <a:off x="9165973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4" name="Rectangle 303">
            <a:extLst>
              <a:ext uri="{FF2B5EF4-FFF2-40B4-BE49-F238E27FC236}">
                <a16:creationId xmlns:a16="http://schemas.microsoft.com/office/drawing/2014/main" id="{77A65412-EB1D-5976-CC71-447F4A37B315}"/>
              </a:ext>
            </a:extLst>
          </xdr:cNvPr>
          <xdr:cNvSpPr/>
        </xdr:nvSpPr>
        <xdr:spPr>
          <a:xfrm>
            <a:off x="9365567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5" name="Rectangle 304">
            <a:extLst>
              <a:ext uri="{FF2B5EF4-FFF2-40B4-BE49-F238E27FC236}">
                <a16:creationId xmlns:a16="http://schemas.microsoft.com/office/drawing/2014/main" id="{2BD6B18C-9360-91AE-C2CF-1475A5C2EFC2}"/>
              </a:ext>
            </a:extLst>
          </xdr:cNvPr>
          <xdr:cNvSpPr/>
        </xdr:nvSpPr>
        <xdr:spPr>
          <a:xfrm>
            <a:off x="9565161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6" name="Rectangle 305">
            <a:extLst>
              <a:ext uri="{FF2B5EF4-FFF2-40B4-BE49-F238E27FC236}">
                <a16:creationId xmlns:a16="http://schemas.microsoft.com/office/drawing/2014/main" id="{56F9BA0D-C3B6-7711-6D24-AFF84AD62BEA}"/>
              </a:ext>
            </a:extLst>
          </xdr:cNvPr>
          <xdr:cNvSpPr/>
        </xdr:nvSpPr>
        <xdr:spPr>
          <a:xfrm>
            <a:off x="976475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7" name="Rectangle 306">
            <a:extLst>
              <a:ext uri="{FF2B5EF4-FFF2-40B4-BE49-F238E27FC236}">
                <a16:creationId xmlns:a16="http://schemas.microsoft.com/office/drawing/2014/main" id="{C9C32795-C7BA-8C53-9114-99958957E871}"/>
              </a:ext>
            </a:extLst>
          </xdr:cNvPr>
          <xdr:cNvSpPr/>
        </xdr:nvSpPr>
        <xdr:spPr>
          <a:xfrm>
            <a:off x="9964349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08" name="Rectangle 307">
            <a:extLst>
              <a:ext uri="{FF2B5EF4-FFF2-40B4-BE49-F238E27FC236}">
                <a16:creationId xmlns:a16="http://schemas.microsoft.com/office/drawing/2014/main" id="{19CF12EB-CBF8-F4CC-327A-0DBA940A5FA5}"/>
              </a:ext>
            </a:extLst>
          </xdr:cNvPr>
          <xdr:cNvSpPr/>
        </xdr:nvSpPr>
        <xdr:spPr>
          <a:xfrm>
            <a:off x="10163945" y="3069841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4</xdr:row>
      <xdr:rowOff>12864</xdr:rowOff>
    </xdr:from>
    <xdr:to>
      <xdr:col>8</xdr:col>
      <xdr:colOff>373381</xdr:colOff>
      <xdr:row>4</xdr:row>
      <xdr:rowOff>145709</xdr:rowOff>
    </xdr:to>
    <xdr:grpSp>
      <xdr:nvGrpSpPr>
        <xdr:cNvPr id="309" name="그룹 488">
          <a:extLst>
            <a:ext uri="{FF2B5EF4-FFF2-40B4-BE49-F238E27FC236}">
              <a16:creationId xmlns:a16="http://schemas.microsoft.com/office/drawing/2014/main" id="{7AFE2B57-0DF2-49FD-A2DB-3578B1A7008D}"/>
            </a:ext>
          </a:extLst>
        </xdr:cNvPr>
        <xdr:cNvGrpSpPr/>
      </xdr:nvGrpSpPr>
      <xdr:grpSpPr>
        <a:xfrm>
          <a:off x="3162301" y="1184439"/>
          <a:ext cx="2059305" cy="132845"/>
          <a:chOff x="8367597" y="2865322"/>
          <a:chExt cx="1931719" cy="135371"/>
        </a:xfrm>
      </xdr:grpSpPr>
      <xdr:sp macro="" textlink="">
        <xdr:nvSpPr>
          <xdr:cNvPr id="310" name="Rectangle 309">
            <a:extLst>
              <a:ext uri="{FF2B5EF4-FFF2-40B4-BE49-F238E27FC236}">
                <a16:creationId xmlns:a16="http://schemas.microsoft.com/office/drawing/2014/main" id="{ADBF74BE-0AB8-A228-B849-F991FBF1E363}"/>
              </a:ext>
            </a:extLst>
          </xdr:cNvPr>
          <xdr:cNvSpPr/>
        </xdr:nvSpPr>
        <xdr:spPr>
          <a:xfrm>
            <a:off x="8367597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1" name="Rectangle 310">
            <a:extLst>
              <a:ext uri="{FF2B5EF4-FFF2-40B4-BE49-F238E27FC236}">
                <a16:creationId xmlns:a16="http://schemas.microsoft.com/office/drawing/2014/main" id="{6BAA4181-AED0-5DC2-F458-24287D147C57}"/>
              </a:ext>
            </a:extLst>
          </xdr:cNvPr>
          <xdr:cNvSpPr/>
        </xdr:nvSpPr>
        <xdr:spPr>
          <a:xfrm>
            <a:off x="8567191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2" name="Rectangle 311">
            <a:extLst>
              <a:ext uri="{FF2B5EF4-FFF2-40B4-BE49-F238E27FC236}">
                <a16:creationId xmlns:a16="http://schemas.microsoft.com/office/drawing/2014/main" id="{FD3F319C-46D8-FBA6-103E-420E19F58614}"/>
              </a:ext>
            </a:extLst>
          </xdr:cNvPr>
          <xdr:cNvSpPr/>
        </xdr:nvSpPr>
        <xdr:spPr>
          <a:xfrm>
            <a:off x="876678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3" name="Rectangle 312">
            <a:extLst>
              <a:ext uri="{FF2B5EF4-FFF2-40B4-BE49-F238E27FC236}">
                <a16:creationId xmlns:a16="http://schemas.microsoft.com/office/drawing/2014/main" id="{313EFA2C-6819-4372-9BFB-1B7311A7A362}"/>
              </a:ext>
            </a:extLst>
          </xdr:cNvPr>
          <xdr:cNvSpPr/>
        </xdr:nvSpPr>
        <xdr:spPr>
          <a:xfrm>
            <a:off x="8966379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4" name="Rectangle 313">
            <a:extLst>
              <a:ext uri="{FF2B5EF4-FFF2-40B4-BE49-F238E27FC236}">
                <a16:creationId xmlns:a16="http://schemas.microsoft.com/office/drawing/2014/main" id="{019B2CA8-5BFE-DE8D-FD30-F88CC297BEE2}"/>
              </a:ext>
            </a:extLst>
          </xdr:cNvPr>
          <xdr:cNvSpPr/>
        </xdr:nvSpPr>
        <xdr:spPr>
          <a:xfrm>
            <a:off x="9165973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5" name="Rectangle 314">
            <a:extLst>
              <a:ext uri="{FF2B5EF4-FFF2-40B4-BE49-F238E27FC236}">
                <a16:creationId xmlns:a16="http://schemas.microsoft.com/office/drawing/2014/main" id="{C566F634-0054-A180-3069-0878601BDD36}"/>
              </a:ext>
            </a:extLst>
          </xdr:cNvPr>
          <xdr:cNvSpPr/>
        </xdr:nvSpPr>
        <xdr:spPr>
          <a:xfrm>
            <a:off x="9365567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6" name="Rectangle 315">
            <a:extLst>
              <a:ext uri="{FF2B5EF4-FFF2-40B4-BE49-F238E27FC236}">
                <a16:creationId xmlns:a16="http://schemas.microsoft.com/office/drawing/2014/main" id="{50C70E98-05DF-D9C5-FB78-78C6E2ADDB02}"/>
              </a:ext>
            </a:extLst>
          </xdr:cNvPr>
          <xdr:cNvSpPr/>
        </xdr:nvSpPr>
        <xdr:spPr>
          <a:xfrm>
            <a:off x="9565161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7" name="Rectangle 316">
            <a:extLst>
              <a:ext uri="{FF2B5EF4-FFF2-40B4-BE49-F238E27FC236}">
                <a16:creationId xmlns:a16="http://schemas.microsoft.com/office/drawing/2014/main" id="{6EFC1FE1-83D9-DE64-3D79-A825552A20CC}"/>
              </a:ext>
            </a:extLst>
          </xdr:cNvPr>
          <xdr:cNvSpPr/>
        </xdr:nvSpPr>
        <xdr:spPr>
          <a:xfrm>
            <a:off x="976475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id="{B265C086-EC47-DF61-48C4-E72597645FD8}"/>
              </a:ext>
            </a:extLst>
          </xdr:cNvPr>
          <xdr:cNvSpPr/>
        </xdr:nvSpPr>
        <xdr:spPr>
          <a:xfrm>
            <a:off x="9964349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19" name="Rectangle 318">
            <a:extLst>
              <a:ext uri="{FF2B5EF4-FFF2-40B4-BE49-F238E27FC236}">
                <a16:creationId xmlns:a16="http://schemas.microsoft.com/office/drawing/2014/main" id="{0F352CE1-8B1B-0E41-5380-9D13734B7EB6}"/>
              </a:ext>
            </a:extLst>
          </xdr:cNvPr>
          <xdr:cNvSpPr/>
        </xdr:nvSpPr>
        <xdr:spPr>
          <a:xfrm>
            <a:off x="10163945" y="2865322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4</xdr:col>
      <xdr:colOff>876301</xdr:colOff>
      <xdr:row>3</xdr:row>
      <xdr:rowOff>75045</xdr:rowOff>
    </xdr:from>
    <xdr:to>
      <xdr:col>8</xdr:col>
      <xdr:colOff>373381</xdr:colOff>
      <xdr:row>3</xdr:row>
      <xdr:rowOff>207890</xdr:rowOff>
    </xdr:to>
    <xdr:grpSp>
      <xdr:nvGrpSpPr>
        <xdr:cNvPr id="320" name="그룹 499">
          <a:extLst>
            <a:ext uri="{FF2B5EF4-FFF2-40B4-BE49-F238E27FC236}">
              <a16:creationId xmlns:a16="http://schemas.microsoft.com/office/drawing/2014/main" id="{E402719D-13A6-4B1A-A1A1-6098CDF43733}"/>
            </a:ext>
          </a:extLst>
        </xdr:cNvPr>
        <xdr:cNvGrpSpPr/>
      </xdr:nvGrpSpPr>
      <xdr:grpSpPr>
        <a:xfrm>
          <a:off x="3162301" y="970395"/>
          <a:ext cx="2059305" cy="132845"/>
          <a:chOff x="8367597" y="2660803"/>
          <a:chExt cx="1931719" cy="135371"/>
        </a:xfrm>
      </xdr:grpSpPr>
      <xdr:sp macro="" textlink="">
        <xdr:nvSpPr>
          <xdr:cNvPr id="321" name="Rectangle 320">
            <a:extLst>
              <a:ext uri="{FF2B5EF4-FFF2-40B4-BE49-F238E27FC236}">
                <a16:creationId xmlns:a16="http://schemas.microsoft.com/office/drawing/2014/main" id="{0B1E5237-FF98-E938-6AC2-B15BEA5E7F43}"/>
              </a:ext>
            </a:extLst>
          </xdr:cNvPr>
          <xdr:cNvSpPr/>
        </xdr:nvSpPr>
        <xdr:spPr>
          <a:xfrm>
            <a:off x="836759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2" name="Rectangle 321">
            <a:extLst>
              <a:ext uri="{FF2B5EF4-FFF2-40B4-BE49-F238E27FC236}">
                <a16:creationId xmlns:a16="http://schemas.microsoft.com/office/drawing/2014/main" id="{E7A5AF46-F0D9-795F-A211-5A53FDB2103E}"/>
              </a:ext>
            </a:extLst>
          </xdr:cNvPr>
          <xdr:cNvSpPr/>
        </xdr:nvSpPr>
        <xdr:spPr>
          <a:xfrm>
            <a:off x="856719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3" name="Rectangle 322">
            <a:extLst>
              <a:ext uri="{FF2B5EF4-FFF2-40B4-BE49-F238E27FC236}">
                <a16:creationId xmlns:a16="http://schemas.microsoft.com/office/drawing/2014/main" id="{03578DAD-A35E-15CE-5A53-66F07E7EF4E7}"/>
              </a:ext>
            </a:extLst>
          </xdr:cNvPr>
          <xdr:cNvSpPr/>
        </xdr:nvSpPr>
        <xdr:spPr>
          <a:xfrm>
            <a:off x="876678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4" name="Rectangle 323">
            <a:extLst>
              <a:ext uri="{FF2B5EF4-FFF2-40B4-BE49-F238E27FC236}">
                <a16:creationId xmlns:a16="http://schemas.microsoft.com/office/drawing/2014/main" id="{E5FE6920-6098-3E9A-5A4C-FA272C0AFCE9}"/>
              </a:ext>
            </a:extLst>
          </xdr:cNvPr>
          <xdr:cNvSpPr/>
        </xdr:nvSpPr>
        <xdr:spPr>
          <a:xfrm>
            <a:off x="896637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5" name="Rectangle 324">
            <a:extLst>
              <a:ext uri="{FF2B5EF4-FFF2-40B4-BE49-F238E27FC236}">
                <a16:creationId xmlns:a16="http://schemas.microsoft.com/office/drawing/2014/main" id="{C562B5C7-A638-EAAF-95A3-44CDCAF6AC80}"/>
              </a:ext>
            </a:extLst>
          </xdr:cNvPr>
          <xdr:cNvSpPr/>
        </xdr:nvSpPr>
        <xdr:spPr>
          <a:xfrm>
            <a:off x="9165973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6" name="Rectangle 325">
            <a:extLst>
              <a:ext uri="{FF2B5EF4-FFF2-40B4-BE49-F238E27FC236}">
                <a16:creationId xmlns:a16="http://schemas.microsoft.com/office/drawing/2014/main" id="{A873E279-68E8-AD61-8C70-672193CA1947}"/>
              </a:ext>
            </a:extLst>
          </xdr:cNvPr>
          <xdr:cNvSpPr/>
        </xdr:nvSpPr>
        <xdr:spPr>
          <a:xfrm>
            <a:off x="9365567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7" name="Rectangle 326">
            <a:extLst>
              <a:ext uri="{FF2B5EF4-FFF2-40B4-BE49-F238E27FC236}">
                <a16:creationId xmlns:a16="http://schemas.microsoft.com/office/drawing/2014/main" id="{7F8E5996-4A06-73F1-A580-74F6EEE7BD64}"/>
              </a:ext>
            </a:extLst>
          </xdr:cNvPr>
          <xdr:cNvSpPr/>
        </xdr:nvSpPr>
        <xdr:spPr>
          <a:xfrm>
            <a:off x="9565161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8" name="Rectangle 327">
            <a:extLst>
              <a:ext uri="{FF2B5EF4-FFF2-40B4-BE49-F238E27FC236}">
                <a16:creationId xmlns:a16="http://schemas.microsoft.com/office/drawing/2014/main" id="{0E932518-4D02-D3F1-0085-D5510169BE60}"/>
              </a:ext>
            </a:extLst>
          </xdr:cNvPr>
          <xdr:cNvSpPr/>
        </xdr:nvSpPr>
        <xdr:spPr>
          <a:xfrm>
            <a:off x="976475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29" name="Rectangle 328">
            <a:extLst>
              <a:ext uri="{FF2B5EF4-FFF2-40B4-BE49-F238E27FC236}">
                <a16:creationId xmlns:a16="http://schemas.microsoft.com/office/drawing/2014/main" id="{2974D346-ED7F-7871-91E6-F0BB24747CF1}"/>
              </a:ext>
            </a:extLst>
          </xdr:cNvPr>
          <xdr:cNvSpPr/>
        </xdr:nvSpPr>
        <xdr:spPr>
          <a:xfrm>
            <a:off x="9964349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0" name="Rectangle 329">
            <a:extLst>
              <a:ext uri="{FF2B5EF4-FFF2-40B4-BE49-F238E27FC236}">
                <a16:creationId xmlns:a16="http://schemas.microsoft.com/office/drawing/2014/main" id="{FACD64D8-54B7-8E4A-2E0E-C515FF66C1D2}"/>
              </a:ext>
            </a:extLst>
          </xdr:cNvPr>
          <xdr:cNvSpPr/>
        </xdr:nvSpPr>
        <xdr:spPr>
          <a:xfrm>
            <a:off x="10163945" y="2660803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6</xdr:col>
      <xdr:colOff>565707</xdr:colOff>
      <xdr:row>2</xdr:row>
      <xdr:rowOff>175326</xdr:rowOff>
    </xdr:from>
    <xdr:to>
      <xdr:col>8</xdr:col>
      <xdr:colOff>377840</xdr:colOff>
      <xdr:row>3</xdr:row>
      <xdr:rowOff>41471</xdr:rowOff>
    </xdr:to>
    <xdr:grpSp>
      <xdr:nvGrpSpPr>
        <xdr:cNvPr id="331" name="그룹 510">
          <a:extLst>
            <a:ext uri="{FF2B5EF4-FFF2-40B4-BE49-F238E27FC236}">
              <a16:creationId xmlns:a16="http://schemas.microsoft.com/office/drawing/2014/main" id="{E552629F-D6B2-43C3-8CF6-42B858D864AD}"/>
            </a:ext>
          </a:extLst>
        </xdr:cNvPr>
        <xdr:cNvGrpSpPr/>
      </xdr:nvGrpSpPr>
      <xdr:grpSpPr>
        <a:xfrm>
          <a:off x="4232832" y="794451"/>
          <a:ext cx="993233" cy="142370"/>
          <a:chOff x="9365567" y="2456284"/>
          <a:chExt cx="933749" cy="135371"/>
        </a:xfrm>
      </xdr:grpSpPr>
      <xdr:sp macro="" textlink="">
        <xdr:nvSpPr>
          <xdr:cNvPr id="332" name="Rectangle 331">
            <a:extLst>
              <a:ext uri="{FF2B5EF4-FFF2-40B4-BE49-F238E27FC236}">
                <a16:creationId xmlns:a16="http://schemas.microsoft.com/office/drawing/2014/main" id="{C8DA68E8-3FDE-19D1-0525-C2585468DEF6}"/>
              </a:ext>
            </a:extLst>
          </xdr:cNvPr>
          <xdr:cNvSpPr/>
        </xdr:nvSpPr>
        <xdr:spPr>
          <a:xfrm>
            <a:off x="9365567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3" name="Rectangle 332">
            <a:extLst>
              <a:ext uri="{FF2B5EF4-FFF2-40B4-BE49-F238E27FC236}">
                <a16:creationId xmlns:a16="http://schemas.microsoft.com/office/drawing/2014/main" id="{AEB9557E-69F6-761A-F5B5-FB9D8A94FB6B}"/>
              </a:ext>
            </a:extLst>
          </xdr:cNvPr>
          <xdr:cNvSpPr/>
        </xdr:nvSpPr>
        <xdr:spPr>
          <a:xfrm>
            <a:off x="956516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4" name="Rectangle 333">
            <a:extLst>
              <a:ext uri="{FF2B5EF4-FFF2-40B4-BE49-F238E27FC236}">
                <a16:creationId xmlns:a16="http://schemas.microsoft.com/office/drawing/2014/main" id="{E0BD7106-2293-D302-8C1E-8A467A5FCE21}"/>
              </a:ext>
            </a:extLst>
          </xdr:cNvPr>
          <xdr:cNvSpPr/>
        </xdr:nvSpPr>
        <xdr:spPr>
          <a:xfrm>
            <a:off x="9764756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3A106E26-050D-ECFF-365D-2FFA4065AF50}"/>
              </a:ext>
            </a:extLst>
          </xdr:cNvPr>
          <xdr:cNvSpPr/>
        </xdr:nvSpPr>
        <xdr:spPr>
          <a:xfrm>
            <a:off x="996435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6" name="Rectangle 335">
            <a:extLst>
              <a:ext uri="{FF2B5EF4-FFF2-40B4-BE49-F238E27FC236}">
                <a16:creationId xmlns:a16="http://schemas.microsoft.com/office/drawing/2014/main" id="{DD6F5B62-F15F-154D-1FBB-D88F12441A4A}"/>
              </a:ext>
            </a:extLst>
          </xdr:cNvPr>
          <xdr:cNvSpPr/>
        </xdr:nvSpPr>
        <xdr:spPr>
          <a:xfrm>
            <a:off x="10163945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6</xdr:col>
      <xdr:colOff>565707</xdr:colOff>
      <xdr:row>1</xdr:row>
      <xdr:rowOff>252747</xdr:rowOff>
    </xdr:from>
    <xdr:to>
      <xdr:col>8</xdr:col>
      <xdr:colOff>377840</xdr:colOff>
      <xdr:row>2</xdr:row>
      <xdr:rowOff>118892</xdr:rowOff>
    </xdr:to>
    <xdr:grpSp>
      <xdr:nvGrpSpPr>
        <xdr:cNvPr id="337" name="그룹 516">
          <a:extLst>
            <a:ext uri="{FF2B5EF4-FFF2-40B4-BE49-F238E27FC236}">
              <a16:creationId xmlns:a16="http://schemas.microsoft.com/office/drawing/2014/main" id="{887FC541-F7C5-4A7A-8AA9-7757FB0D1BA5}"/>
            </a:ext>
          </a:extLst>
        </xdr:cNvPr>
        <xdr:cNvGrpSpPr/>
      </xdr:nvGrpSpPr>
      <xdr:grpSpPr>
        <a:xfrm>
          <a:off x="4232832" y="595647"/>
          <a:ext cx="993233" cy="142370"/>
          <a:chOff x="9365567" y="2251765"/>
          <a:chExt cx="933749" cy="135371"/>
        </a:xfrm>
      </xdr:grpSpPr>
      <xdr:sp macro="" textlink="">
        <xdr:nvSpPr>
          <xdr:cNvPr id="338" name="Rectangle 337">
            <a:extLst>
              <a:ext uri="{FF2B5EF4-FFF2-40B4-BE49-F238E27FC236}">
                <a16:creationId xmlns:a16="http://schemas.microsoft.com/office/drawing/2014/main" id="{6747C848-448A-9B5D-7D46-1D9142A14509}"/>
              </a:ext>
            </a:extLst>
          </xdr:cNvPr>
          <xdr:cNvSpPr/>
        </xdr:nvSpPr>
        <xdr:spPr>
          <a:xfrm>
            <a:off x="9365567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39" name="Rectangle 338">
            <a:extLst>
              <a:ext uri="{FF2B5EF4-FFF2-40B4-BE49-F238E27FC236}">
                <a16:creationId xmlns:a16="http://schemas.microsoft.com/office/drawing/2014/main" id="{0AEAD184-D2B2-3182-86AC-906223C8A92B}"/>
              </a:ext>
            </a:extLst>
          </xdr:cNvPr>
          <xdr:cNvSpPr/>
        </xdr:nvSpPr>
        <xdr:spPr>
          <a:xfrm>
            <a:off x="956516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0" name="Rectangle 339">
            <a:extLst>
              <a:ext uri="{FF2B5EF4-FFF2-40B4-BE49-F238E27FC236}">
                <a16:creationId xmlns:a16="http://schemas.microsoft.com/office/drawing/2014/main" id="{432E5E24-CFA0-4F2C-D22B-8194199163AA}"/>
              </a:ext>
            </a:extLst>
          </xdr:cNvPr>
          <xdr:cNvSpPr/>
        </xdr:nvSpPr>
        <xdr:spPr>
          <a:xfrm>
            <a:off x="9764756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1" name="Rectangle 340">
            <a:extLst>
              <a:ext uri="{FF2B5EF4-FFF2-40B4-BE49-F238E27FC236}">
                <a16:creationId xmlns:a16="http://schemas.microsoft.com/office/drawing/2014/main" id="{48B832C0-79B5-49E7-7B25-08F495BE0DFE}"/>
              </a:ext>
            </a:extLst>
          </xdr:cNvPr>
          <xdr:cNvSpPr/>
        </xdr:nvSpPr>
        <xdr:spPr>
          <a:xfrm>
            <a:off x="996435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2" name="Rectangle 341">
            <a:extLst>
              <a:ext uri="{FF2B5EF4-FFF2-40B4-BE49-F238E27FC236}">
                <a16:creationId xmlns:a16="http://schemas.microsoft.com/office/drawing/2014/main" id="{10A5BB2B-CA9E-1224-AFDC-54541A6C613C}"/>
              </a:ext>
            </a:extLst>
          </xdr:cNvPr>
          <xdr:cNvSpPr/>
        </xdr:nvSpPr>
        <xdr:spPr>
          <a:xfrm>
            <a:off x="10163945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8</xdr:row>
      <xdr:rowOff>178438</xdr:rowOff>
    </xdr:from>
    <xdr:to>
      <xdr:col>3</xdr:col>
      <xdr:colOff>327660</xdr:colOff>
      <xdr:row>9</xdr:row>
      <xdr:rowOff>54563</xdr:rowOff>
    </xdr:to>
    <xdr:grpSp>
      <xdr:nvGrpSpPr>
        <xdr:cNvPr id="343" name="그룹 538">
          <a:extLst>
            <a:ext uri="{FF2B5EF4-FFF2-40B4-BE49-F238E27FC236}">
              <a16:creationId xmlns:a16="http://schemas.microsoft.com/office/drawing/2014/main" id="{A562BBF7-D41A-4AB1-8320-E2F6E9B7E217}"/>
            </a:ext>
          </a:extLst>
        </xdr:cNvPr>
        <xdr:cNvGrpSpPr/>
      </xdr:nvGrpSpPr>
      <xdr:grpSpPr>
        <a:xfrm>
          <a:off x="182883" y="2454913"/>
          <a:ext cx="1840227" cy="152350"/>
          <a:chOff x="8367597" y="4092436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44" name="Rectangle 343">
            <a:extLst>
              <a:ext uri="{FF2B5EF4-FFF2-40B4-BE49-F238E27FC236}">
                <a16:creationId xmlns:a16="http://schemas.microsoft.com/office/drawing/2014/main" id="{F799D16B-C514-71EA-5FE4-E6EAE6865FAC}"/>
              </a:ext>
            </a:extLst>
          </xdr:cNvPr>
          <xdr:cNvSpPr/>
        </xdr:nvSpPr>
        <xdr:spPr>
          <a:xfrm>
            <a:off x="836759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5" name="Rectangle 344">
            <a:extLst>
              <a:ext uri="{FF2B5EF4-FFF2-40B4-BE49-F238E27FC236}">
                <a16:creationId xmlns:a16="http://schemas.microsoft.com/office/drawing/2014/main" id="{C5513E45-8BD2-4DEA-D31C-E3916EE6050E}"/>
              </a:ext>
            </a:extLst>
          </xdr:cNvPr>
          <xdr:cNvSpPr/>
        </xdr:nvSpPr>
        <xdr:spPr>
          <a:xfrm>
            <a:off x="856719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6" name="Rectangle 345">
            <a:extLst>
              <a:ext uri="{FF2B5EF4-FFF2-40B4-BE49-F238E27FC236}">
                <a16:creationId xmlns:a16="http://schemas.microsoft.com/office/drawing/2014/main" id="{68983E70-9B3E-35B6-2441-CD384191E871}"/>
              </a:ext>
            </a:extLst>
          </xdr:cNvPr>
          <xdr:cNvSpPr/>
        </xdr:nvSpPr>
        <xdr:spPr>
          <a:xfrm>
            <a:off x="876678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7" name="Rectangle 346">
            <a:extLst>
              <a:ext uri="{FF2B5EF4-FFF2-40B4-BE49-F238E27FC236}">
                <a16:creationId xmlns:a16="http://schemas.microsoft.com/office/drawing/2014/main" id="{6E8E4227-7574-927B-18DC-9EF40B30E039}"/>
              </a:ext>
            </a:extLst>
          </xdr:cNvPr>
          <xdr:cNvSpPr/>
        </xdr:nvSpPr>
        <xdr:spPr>
          <a:xfrm>
            <a:off x="896637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8" name="Rectangle 347">
            <a:extLst>
              <a:ext uri="{FF2B5EF4-FFF2-40B4-BE49-F238E27FC236}">
                <a16:creationId xmlns:a16="http://schemas.microsoft.com/office/drawing/2014/main" id="{C484F837-8DBA-CFA1-9D3D-1D4F42C20DA1}"/>
              </a:ext>
            </a:extLst>
          </xdr:cNvPr>
          <xdr:cNvSpPr/>
        </xdr:nvSpPr>
        <xdr:spPr>
          <a:xfrm>
            <a:off x="9165973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49" name="Rectangle 348">
            <a:extLst>
              <a:ext uri="{FF2B5EF4-FFF2-40B4-BE49-F238E27FC236}">
                <a16:creationId xmlns:a16="http://schemas.microsoft.com/office/drawing/2014/main" id="{83C9E261-548D-7C57-6C23-1B679F1CB88B}"/>
              </a:ext>
            </a:extLst>
          </xdr:cNvPr>
          <xdr:cNvSpPr/>
        </xdr:nvSpPr>
        <xdr:spPr>
          <a:xfrm>
            <a:off x="9365567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0" name="Rectangle 349">
            <a:extLst>
              <a:ext uri="{FF2B5EF4-FFF2-40B4-BE49-F238E27FC236}">
                <a16:creationId xmlns:a16="http://schemas.microsoft.com/office/drawing/2014/main" id="{E683F926-FC86-9C42-9752-D6C9655023FF}"/>
              </a:ext>
            </a:extLst>
          </xdr:cNvPr>
          <xdr:cNvSpPr/>
        </xdr:nvSpPr>
        <xdr:spPr>
          <a:xfrm>
            <a:off x="9565161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1" name="Rectangle 350">
            <a:extLst>
              <a:ext uri="{FF2B5EF4-FFF2-40B4-BE49-F238E27FC236}">
                <a16:creationId xmlns:a16="http://schemas.microsoft.com/office/drawing/2014/main" id="{A753F65E-6EF8-3C6D-0EE8-631344B1CC4C}"/>
              </a:ext>
            </a:extLst>
          </xdr:cNvPr>
          <xdr:cNvSpPr/>
        </xdr:nvSpPr>
        <xdr:spPr>
          <a:xfrm>
            <a:off x="976475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2" name="Rectangle 351">
            <a:extLst>
              <a:ext uri="{FF2B5EF4-FFF2-40B4-BE49-F238E27FC236}">
                <a16:creationId xmlns:a16="http://schemas.microsoft.com/office/drawing/2014/main" id="{3C374974-3D6C-AF9A-1919-D4D8567A5E46}"/>
              </a:ext>
            </a:extLst>
          </xdr:cNvPr>
          <xdr:cNvSpPr/>
        </xdr:nvSpPr>
        <xdr:spPr>
          <a:xfrm>
            <a:off x="9964349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3" name="Rectangle 352">
            <a:extLst>
              <a:ext uri="{FF2B5EF4-FFF2-40B4-BE49-F238E27FC236}">
                <a16:creationId xmlns:a16="http://schemas.microsoft.com/office/drawing/2014/main" id="{1DFC6507-BBC4-9DEC-F777-CD796DC34789}"/>
              </a:ext>
            </a:extLst>
          </xdr:cNvPr>
          <xdr:cNvSpPr/>
        </xdr:nvSpPr>
        <xdr:spPr>
          <a:xfrm>
            <a:off x="10163945" y="4092436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7</xdr:row>
      <xdr:rowOff>240619</xdr:rowOff>
    </xdr:from>
    <xdr:to>
      <xdr:col>3</xdr:col>
      <xdr:colOff>327660</xdr:colOff>
      <xdr:row>8</xdr:row>
      <xdr:rowOff>116744</xdr:rowOff>
    </xdr:to>
    <xdr:grpSp>
      <xdr:nvGrpSpPr>
        <xdr:cNvPr id="354" name="그룹 549">
          <a:extLst>
            <a:ext uri="{FF2B5EF4-FFF2-40B4-BE49-F238E27FC236}">
              <a16:creationId xmlns:a16="http://schemas.microsoft.com/office/drawing/2014/main" id="{0AC6B27A-109D-430C-8DFD-EC7076F74064}"/>
            </a:ext>
          </a:extLst>
        </xdr:cNvPr>
        <xdr:cNvGrpSpPr/>
      </xdr:nvGrpSpPr>
      <xdr:grpSpPr>
        <a:xfrm>
          <a:off x="182883" y="2240869"/>
          <a:ext cx="1840227" cy="152350"/>
          <a:chOff x="8367597" y="3887917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55" name="Rectangle 354">
            <a:extLst>
              <a:ext uri="{FF2B5EF4-FFF2-40B4-BE49-F238E27FC236}">
                <a16:creationId xmlns:a16="http://schemas.microsoft.com/office/drawing/2014/main" id="{D6B0310E-3774-EA79-9548-958163993CB0}"/>
              </a:ext>
            </a:extLst>
          </xdr:cNvPr>
          <xdr:cNvSpPr/>
        </xdr:nvSpPr>
        <xdr:spPr>
          <a:xfrm>
            <a:off x="836759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6" name="Rectangle 355">
            <a:extLst>
              <a:ext uri="{FF2B5EF4-FFF2-40B4-BE49-F238E27FC236}">
                <a16:creationId xmlns:a16="http://schemas.microsoft.com/office/drawing/2014/main" id="{C79E93AF-74FA-277B-746B-9C7999D32A90}"/>
              </a:ext>
            </a:extLst>
          </xdr:cNvPr>
          <xdr:cNvSpPr/>
        </xdr:nvSpPr>
        <xdr:spPr>
          <a:xfrm>
            <a:off x="856719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7" name="Rectangle 356">
            <a:extLst>
              <a:ext uri="{FF2B5EF4-FFF2-40B4-BE49-F238E27FC236}">
                <a16:creationId xmlns:a16="http://schemas.microsoft.com/office/drawing/2014/main" id="{90F02386-2F68-BB34-C79E-D44E839331B4}"/>
              </a:ext>
            </a:extLst>
          </xdr:cNvPr>
          <xdr:cNvSpPr/>
        </xdr:nvSpPr>
        <xdr:spPr>
          <a:xfrm>
            <a:off x="876678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8" name="Rectangle 357">
            <a:extLst>
              <a:ext uri="{FF2B5EF4-FFF2-40B4-BE49-F238E27FC236}">
                <a16:creationId xmlns:a16="http://schemas.microsoft.com/office/drawing/2014/main" id="{7AB7EB9D-EDCE-149C-B70D-86C20AE4D263}"/>
              </a:ext>
            </a:extLst>
          </xdr:cNvPr>
          <xdr:cNvSpPr/>
        </xdr:nvSpPr>
        <xdr:spPr>
          <a:xfrm>
            <a:off x="896637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294D20CF-ECAE-F1BC-AF02-E10FA21F9FA6}"/>
              </a:ext>
            </a:extLst>
          </xdr:cNvPr>
          <xdr:cNvSpPr/>
        </xdr:nvSpPr>
        <xdr:spPr>
          <a:xfrm>
            <a:off x="9165973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0" name="Rectangle 359">
            <a:extLst>
              <a:ext uri="{FF2B5EF4-FFF2-40B4-BE49-F238E27FC236}">
                <a16:creationId xmlns:a16="http://schemas.microsoft.com/office/drawing/2014/main" id="{25BE435F-9F63-29C4-3355-526A099FEE1E}"/>
              </a:ext>
            </a:extLst>
          </xdr:cNvPr>
          <xdr:cNvSpPr/>
        </xdr:nvSpPr>
        <xdr:spPr>
          <a:xfrm>
            <a:off x="9365567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1" name="Rectangle 360">
            <a:extLst>
              <a:ext uri="{FF2B5EF4-FFF2-40B4-BE49-F238E27FC236}">
                <a16:creationId xmlns:a16="http://schemas.microsoft.com/office/drawing/2014/main" id="{65D7C5F7-1A82-7849-DF47-D54ADE0CE205}"/>
              </a:ext>
            </a:extLst>
          </xdr:cNvPr>
          <xdr:cNvSpPr/>
        </xdr:nvSpPr>
        <xdr:spPr>
          <a:xfrm>
            <a:off x="9565161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2" name="Rectangle 361">
            <a:extLst>
              <a:ext uri="{FF2B5EF4-FFF2-40B4-BE49-F238E27FC236}">
                <a16:creationId xmlns:a16="http://schemas.microsoft.com/office/drawing/2014/main" id="{DB89BBBD-B461-DC10-7120-C259663CCC60}"/>
              </a:ext>
            </a:extLst>
          </xdr:cNvPr>
          <xdr:cNvSpPr/>
        </xdr:nvSpPr>
        <xdr:spPr>
          <a:xfrm>
            <a:off x="976475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3" name="Rectangle 362">
            <a:extLst>
              <a:ext uri="{FF2B5EF4-FFF2-40B4-BE49-F238E27FC236}">
                <a16:creationId xmlns:a16="http://schemas.microsoft.com/office/drawing/2014/main" id="{3374F32D-E07B-6E17-6768-AEDA3BA5B7AB}"/>
              </a:ext>
            </a:extLst>
          </xdr:cNvPr>
          <xdr:cNvSpPr/>
        </xdr:nvSpPr>
        <xdr:spPr>
          <a:xfrm>
            <a:off x="9964349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4" name="Rectangle 363">
            <a:extLst>
              <a:ext uri="{FF2B5EF4-FFF2-40B4-BE49-F238E27FC236}">
                <a16:creationId xmlns:a16="http://schemas.microsoft.com/office/drawing/2014/main" id="{F2B0F7BD-7BAD-B371-D704-A9E5EA5CFC0E}"/>
              </a:ext>
            </a:extLst>
          </xdr:cNvPr>
          <xdr:cNvSpPr/>
        </xdr:nvSpPr>
        <xdr:spPr>
          <a:xfrm>
            <a:off x="10163945" y="3887917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7</xdr:row>
      <xdr:rowOff>36100</xdr:rowOff>
    </xdr:from>
    <xdr:to>
      <xdr:col>3</xdr:col>
      <xdr:colOff>327660</xdr:colOff>
      <xdr:row>7</xdr:row>
      <xdr:rowOff>178925</xdr:rowOff>
    </xdr:to>
    <xdr:grpSp>
      <xdr:nvGrpSpPr>
        <xdr:cNvPr id="365" name="그룹 560">
          <a:extLst>
            <a:ext uri="{FF2B5EF4-FFF2-40B4-BE49-F238E27FC236}">
              <a16:creationId xmlns:a16="http://schemas.microsoft.com/office/drawing/2014/main" id="{9DF98CB9-C749-4DE3-9826-88A3EE627D26}"/>
            </a:ext>
          </a:extLst>
        </xdr:cNvPr>
        <xdr:cNvGrpSpPr/>
      </xdr:nvGrpSpPr>
      <xdr:grpSpPr>
        <a:xfrm>
          <a:off x="182883" y="2036350"/>
          <a:ext cx="1840227" cy="142825"/>
          <a:chOff x="8367597" y="3683398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66" name="Rectangle 365">
            <a:extLst>
              <a:ext uri="{FF2B5EF4-FFF2-40B4-BE49-F238E27FC236}">
                <a16:creationId xmlns:a16="http://schemas.microsoft.com/office/drawing/2014/main" id="{6A2987DB-5D56-FE4E-0F99-A0FC924FCFEA}"/>
              </a:ext>
            </a:extLst>
          </xdr:cNvPr>
          <xdr:cNvSpPr/>
        </xdr:nvSpPr>
        <xdr:spPr>
          <a:xfrm>
            <a:off x="836759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7" name="Rectangle 366">
            <a:extLst>
              <a:ext uri="{FF2B5EF4-FFF2-40B4-BE49-F238E27FC236}">
                <a16:creationId xmlns:a16="http://schemas.microsoft.com/office/drawing/2014/main" id="{69C7CCDD-61F3-4385-7BCE-014A2D0E52F8}"/>
              </a:ext>
            </a:extLst>
          </xdr:cNvPr>
          <xdr:cNvSpPr/>
        </xdr:nvSpPr>
        <xdr:spPr>
          <a:xfrm>
            <a:off x="856719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8" name="Rectangle 367">
            <a:extLst>
              <a:ext uri="{FF2B5EF4-FFF2-40B4-BE49-F238E27FC236}">
                <a16:creationId xmlns:a16="http://schemas.microsoft.com/office/drawing/2014/main" id="{8F8C9C73-CC52-6EDD-7406-470EE2BE55F2}"/>
              </a:ext>
            </a:extLst>
          </xdr:cNvPr>
          <xdr:cNvSpPr/>
        </xdr:nvSpPr>
        <xdr:spPr>
          <a:xfrm>
            <a:off x="876678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69" name="Rectangle 368">
            <a:extLst>
              <a:ext uri="{FF2B5EF4-FFF2-40B4-BE49-F238E27FC236}">
                <a16:creationId xmlns:a16="http://schemas.microsoft.com/office/drawing/2014/main" id="{70531956-AE1C-0263-9CAF-E9A1CBD4D705}"/>
              </a:ext>
            </a:extLst>
          </xdr:cNvPr>
          <xdr:cNvSpPr/>
        </xdr:nvSpPr>
        <xdr:spPr>
          <a:xfrm>
            <a:off x="896637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0" name="Rectangle 369">
            <a:extLst>
              <a:ext uri="{FF2B5EF4-FFF2-40B4-BE49-F238E27FC236}">
                <a16:creationId xmlns:a16="http://schemas.microsoft.com/office/drawing/2014/main" id="{7D2EE60A-FCD6-8E9C-443A-16B48F4B75C7}"/>
              </a:ext>
            </a:extLst>
          </xdr:cNvPr>
          <xdr:cNvSpPr/>
        </xdr:nvSpPr>
        <xdr:spPr>
          <a:xfrm>
            <a:off x="9165973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1" name="Rectangle 370">
            <a:extLst>
              <a:ext uri="{FF2B5EF4-FFF2-40B4-BE49-F238E27FC236}">
                <a16:creationId xmlns:a16="http://schemas.microsoft.com/office/drawing/2014/main" id="{1050C6AB-E4D4-63CB-4515-31D73A05BEC0}"/>
              </a:ext>
            </a:extLst>
          </xdr:cNvPr>
          <xdr:cNvSpPr/>
        </xdr:nvSpPr>
        <xdr:spPr>
          <a:xfrm>
            <a:off x="9365567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2" name="Rectangle 371">
            <a:extLst>
              <a:ext uri="{FF2B5EF4-FFF2-40B4-BE49-F238E27FC236}">
                <a16:creationId xmlns:a16="http://schemas.microsoft.com/office/drawing/2014/main" id="{FD58811C-DC14-9EFE-9EDE-FE0D60E9E154}"/>
              </a:ext>
            </a:extLst>
          </xdr:cNvPr>
          <xdr:cNvSpPr/>
        </xdr:nvSpPr>
        <xdr:spPr>
          <a:xfrm>
            <a:off x="9565161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3" name="Rectangle 372">
            <a:extLst>
              <a:ext uri="{FF2B5EF4-FFF2-40B4-BE49-F238E27FC236}">
                <a16:creationId xmlns:a16="http://schemas.microsoft.com/office/drawing/2014/main" id="{9A9BB557-75CC-D0FC-7570-533EE3D07D0C}"/>
              </a:ext>
            </a:extLst>
          </xdr:cNvPr>
          <xdr:cNvSpPr/>
        </xdr:nvSpPr>
        <xdr:spPr>
          <a:xfrm>
            <a:off x="976475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4" name="Rectangle 373">
            <a:extLst>
              <a:ext uri="{FF2B5EF4-FFF2-40B4-BE49-F238E27FC236}">
                <a16:creationId xmlns:a16="http://schemas.microsoft.com/office/drawing/2014/main" id="{50AC5319-E43E-1811-C541-2C8CD36685FE}"/>
              </a:ext>
            </a:extLst>
          </xdr:cNvPr>
          <xdr:cNvSpPr/>
        </xdr:nvSpPr>
        <xdr:spPr>
          <a:xfrm>
            <a:off x="9964349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5" name="Rectangle 374">
            <a:extLst>
              <a:ext uri="{FF2B5EF4-FFF2-40B4-BE49-F238E27FC236}">
                <a16:creationId xmlns:a16="http://schemas.microsoft.com/office/drawing/2014/main" id="{870925E6-C256-D543-B306-6ABC465B4CF3}"/>
              </a:ext>
            </a:extLst>
          </xdr:cNvPr>
          <xdr:cNvSpPr/>
        </xdr:nvSpPr>
        <xdr:spPr>
          <a:xfrm>
            <a:off x="10163945" y="3683398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6</xdr:row>
      <xdr:rowOff>98281</xdr:rowOff>
    </xdr:from>
    <xdr:to>
      <xdr:col>3</xdr:col>
      <xdr:colOff>327660</xdr:colOff>
      <xdr:row>6</xdr:row>
      <xdr:rowOff>241106</xdr:rowOff>
    </xdr:to>
    <xdr:grpSp>
      <xdr:nvGrpSpPr>
        <xdr:cNvPr id="376" name="그룹 571">
          <a:extLst>
            <a:ext uri="{FF2B5EF4-FFF2-40B4-BE49-F238E27FC236}">
              <a16:creationId xmlns:a16="http://schemas.microsoft.com/office/drawing/2014/main" id="{110864BE-AC64-48D7-B79B-0508F55CCD06}"/>
            </a:ext>
          </a:extLst>
        </xdr:cNvPr>
        <xdr:cNvGrpSpPr/>
      </xdr:nvGrpSpPr>
      <xdr:grpSpPr>
        <a:xfrm>
          <a:off x="182883" y="1822306"/>
          <a:ext cx="1840227" cy="142825"/>
          <a:chOff x="8367597" y="3478879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77" name="Rectangle 376">
            <a:extLst>
              <a:ext uri="{FF2B5EF4-FFF2-40B4-BE49-F238E27FC236}">
                <a16:creationId xmlns:a16="http://schemas.microsoft.com/office/drawing/2014/main" id="{918068A0-BCDB-6279-DFE0-022430015679}"/>
              </a:ext>
            </a:extLst>
          </xdr:cNvPr>
          <xdr:cNvSpPr/>
        </xdr:nvSpPr>
        <xdr:spPr>
          <a:xfrm>
            <a:off x="836759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8" name="Rectangle 377">
            <a:extLst>
              <a:ext uri="{FF2B5EF4-FFF2-40B4-BE49-F238E27FC236}">
                <a16:creationId xmlns:a16="http://schemas.microsoft.com/office/drawing/2014/main" id="{8ADCE733-0015-EDA4-08A5-6C770E45FE86}"/>
              </a:ext>
            </a:extLst>
          </xdr:cNvPr>
          <xdr:cNvSpPr/>
        </xdr:nvSpPr>
        <xdr:spPr>
          <a:xfrm>
            <a:off x="856719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79" name="Rectangle 378">
            <a:extLst>
              <a:ext uri="{FF2B5EF4-FFF2-40B4-BE49-F238E27FC236}">
                <a16:creationId xmlns:a16="http://schemas.microsoft.com/office/drawing/2014/main" id="{87B9CE95-40BC-66D4-289E-4D8756F3D416}"/>
              </a:ext>
            </a:extLst>
          </xdr:cNvPr>
          <xdr:cNvSpPr/>
        </xdr:nvSpPr>
        <xdr:spPr>
          <a:xfrm>
            <a:off x="876678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0" name="Rectangle 379">
            <a:extLst>
              <a:ext uri="{FF2B5EF4-FFF2-40B4-BE49-F238E27FC236}">
                <a16:creationId xmlns:a16="http://schemas.microsoft.com/office/drawing/2014/main" id="{1ECE1BBA-36C9-1F6D-4E26-706281A88AC4}"/>
              </a:ext>
            </a:extLst>
          </xdr:cNvPr>
          <xdr:cNvSpPr/>
        </xdr:nvSpPr>
        <xdr:spPr>
          <a:xfrm>
            <a:off x="896637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1" name="Rectangle 380">
            <a:extLst>
              <a:ext uri="{FF2B5EF4-FFF2-40B4-BE49-F238E27FC236}">
                <a16:creationId xmlns:a16="http://schemas.microsoft.com/office/drawing/2014/main" id="{F6317909-5FE4-91AF-189D-9B318523A7AB}"/>
              </a:ext>
            </a:extLst>
          </xdr:cNvPr>
          <xdr:cNvSpPr/>
        </xdr:nvSpPr>
        <xdr:spPr>
          <a:xfrm>
            <a:off x="9165973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2" name="Rectangle 381">
            <a:extLst>
              <a:ext uri="{FF2B5EF4-FFF2-40B4-BE49-F238E27FC236}">
                <a16:creationId xmlns:a16="http://schemas.microsoft.com/office/drawing/2014/main" id="{4DE33CE4-0307-704E-ECC6-AE5558AF2CB2}"/>
              </a:ext>
            </a:extLst>
          </xdr:cNvPr>
          <xdr:cNvSpPr/>
        </xdr:nvSpPr>
        <xdr:spPr>
          <a:xfrm>
            <a:off x="9365567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3" name="Rectangle 382">
            <a:extLst>
              <a:ext uri="{FF2B5EF4-FFF2-40B4-BE49-F238E27FC236}">
                <a16:creationId xmlns:a16="http://schemas.microsoft.com/office/drawing/2014/main" id="{F5D2B9AE-464D-33AA-DF83-8A24D2FD0E9D}"/>
              </a:ext>
            </a:extLst>
          </xdr:cNvPr>
          <xdr:cNvSpPr/>
        </xdr:nvSpPr>
        <xdr:spPr>
          <a:xfrm>
            <a:off x="9565161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4" name="Rectangle 383">
            <a:extLst>
              <a:ext uri="{FF2B5EF4-FFF2-40B4-BE49-F238E27FC236}">
                <a16:creationId xmlns:a16="http://schemas.microsoft.com/office/drawing/2014/main" id="{68E4D3E5-F3C9-811D-BD4A-D866A38777FD}"/>
              </a:ext>
            </a:extLst>
          </xdr:cNvPr>
          <xdr:cNvSpPr/>
        </xdr:nvSpPr>
        <xdr:spPr>
          <a:xfrm>
            <a:off x="976475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5" name="Rectangle 384">
            <a:extLst>
              <a:ext uri="{FF2B5EF4-FFF2-40B4-BE49-F238E27FC236}">
                <a16:creationId xmlns:a16="http://schemas.microsoft.com/office/drawing/2014/main" id="{D03486E1-4253-C062-CE1A-F944E6CA92DB}"/>
              </a:ext>
            </a:extLst>
          </xdr:cNvPr>
          <xdr:cNvSpPr/>
        </xdr:nvSpPr>
        <xdr:spPr>
          <a:xfrm>
            <a:off x="9964349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6" name="Rectangle 385">
            <a:extLst>
              <a:ext uri="{FF2B5EF4-FFF2-40B4-BE49-F238E27FC236}">
                <a16:creationId xmlns:a16="http://schemas.microsoft.com/office/drawing/2014/main" id="{48B9C049-2B73-CDFF-624F-31953E2F5C2A}"/>
              </a:ext>
            </a:extLst>
          </xdr:cNvPr>
          <xdr:cNvSpPr/>
        </xdr:nvSpPr>
        <xdr:spPr>
          <a:xfrm>
            <a:off x="10163945" y="3478879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5</xdr:row>
      <xdr:rowOff>160462</xdr:rowOff>
    </xdr:from>
    <xdr:to>
      <xdr:col>3</xdr:col>
      <xdr:colOff>327660</xdr:colOff>
      <xdr:row>6</xdr:row>
      <xdr:rowOff>36587</xdr:rowOff>
    </xdr:to>
    <xdr:grpSp>
      <xdr:nvGrpSpPr>
        <xdr:cNvPr id="387" name="그룹 582">
          <a:extLst>
            <a:ext uri="{FF2B5EF4-FFF2-40B4-BE49-F238E27FC236}">
              <a16:creationId xmlns:a16="http://schemas.microsoft.com/office/drawing/2014/main" id="{35348B42-C6CD-411D-B9B7-80A240AF3C68}"/>
            </a:ext>
          </a:extLst>
        </xdr:cNvPr>
        <xdr:cNvGrpSpPr/>
      </xdr:nvGrpSpPr>
      <xdr:grpSpPr>
        <a:xfrm>
          <a:off x="182883" y="1608262"/>
          <a:ext cx="1840227" cy="152350"/>
          <a:chOff x="8367597" y="3274360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88" name="Rectangle 387">
            <a:extLst>
              <a:ext uri="{FF2B5EF4-FFF2-40B4-BE49-F238E27FC236}">
                <a16:creationId xmlns:a16="http://schemas.microsoft.com/office/drawing/2014/main" id="{A72B4EB7-F7B6-98E7-82CC-E51D4A223230}"/>
              </a:ext>
            </a:extLst>
          </xdr:cNvPr>
          <xdr:cNvSpPr/>
        </xdr:nvSpPr>
        <xdr:spPr>
          <a:xfrm>
            <a:off x="836759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89" name="Rectangle 388">
            <a:extLst>
              <a:ext uri="{FF2B5EF4-FFF2-40B4-BE49-F238E27FC236}">
                <a16:creationId xmlns:a16="http://schemas.microsoft.com/office/drawing/2014/main" id="{8BCA9209-12A9-1F4D-7306-0846EFFBDD7E}"/>
              </a:ext>
            </a:extLst>
          </xdr:cNvPr>
          <xdr:cNvSpPr/>
        </xdr:nvSpPr>
        <xdr:spPr>
          <a:xfrm>
            <a:off x="856719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0" name="Rectangle 389">
            <a:extLst>
              <a:ext uri="{FF2B5EF4-FFF2-40B4-BE49-F238E27FC236}">
                <a16:creationId xmlns:a16="http://schemas.microsoft.com/office/drawing/2014/main" id="{4D07AA10-98BE-E8D3-BA56-5199F11AA060}"/>
              </a:ext>
            </a:extLst>
          </xdr:cNvPr>
          <xdr:cNvSpPr/>
        </xdr:nvSpPr>
        <xdr:spPr>
          <a:xfrm>
            <a:off x="876678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1" name="Rectangle 390">
            <a:extLst>
              <a:ext uri="{FF2B5EF4-FFF2-40B4-BE49-F238E27FC236}">
                <a16:creationId xmlns:a16="http://schemas.microsoft.com/office/drawing/2014/main" id="{11D66172-BD99-A130-27DF-0307EA297398}"/>
              </a:ext>
            </a:extLst>
          </xdr:cNvPr>
          <xdr:cNvSpPr/>
        </xdr:nvSpPr>
        <xdr:spPr>
          <a:xfrm>
            <a:off x="896637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6BB005D5-912A-8247-C550-E3E352112687}"/>
              </a:ext>
            </a:extLst>
          </xdr:cNvPr>
          <xdr:cNvSpPr/>
        </xdr:nvSpPr>
        <xdr:spPr>
          <a:xfrm>
            <a:off x="9165973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3" name="Rectangle 392">
            <a:extLst>
              <a:ext uri="{FF2B5EF4-FFF2-40B4-BE49-F238E27FC236}">
                <a16:creationId xmlns:a16="http://schemas.microsoft.com/office/drawing/2014/main" id="{988EF808-9EDA-B198-1825-83DC9CD98730}"/>
              </a:ext>
            </a:extLst>
          </xdr:cNvPr>
          <xdr:cNvSpPr/>
        </xdr:nvSpPr>
        <xdr:spPr>
          <a:xfrm>
            <a:off x="9365567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4" name="Rectangle 393">
            <a:extLst>
              <a:ext uri="{FF2B5EF4-FFF2-40B4-BE49-F238E27FC236}">
                <a16:creationId xmlns:a16="http://schemas.microsoft.com/office/drawing/2014/main" id="{AFF3C4E2-33DE-9397-28E5-EF8133A303AA}"/>
              </a:ext>
            </a:extLst>
          </xdr:cNvPr>
          <xdr:cNvSpPr/>
        </xdr:nvSpPr>
        <xdr:spPr>
          <a:xfrm>
            <a:off x="9565161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5" name="Rectangle 394">
            <a:extLst>
              <a:ext uri="{FF2B5EF4-FFF2-40B4-BE49-F238E27FC236}">
                <a16:creationId xmlns:a16="http://schemas.microsoft.com/office/drawing/2014/main" id="{73EDBEE7-D37F-8A87-B12B-763EE30345DD}"/>
              </a:ext>
            </a:extLst>
          </xdr:cNvPr>
          <xdr:cNvSpPr/>
        </xdr:nvSpPr>
        <xdr:spPr>
          <a:xfrm>
            <a:off x="976475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6" name="Rectangle 395">
            <a:extLst>
              <a:ext uri="{FF2B5EF4-FFF2-40B4-BE49-F238E27FC236}">
                <a16:creationId xmlns:a16="http://schemas.microsoft.com/office/drawing/2014/main" id="{F2E57160-F852-5500-A5AA-1A208B1AC8D1}"/>
              </a:ext>
            </a:extLst>
          </xdr:cNvPr>
          <xdr:cNvSpPr/>
        </xdr:nvSpPr>
        <xdr:spPr>
          <a:xfrm>
            <a:off x="9964349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397" name="Rectangle 396">
            <a:extLst>
              <a:ext uri="{FF2B5EF4-FFF2-40B4-BE49-F238E27FC236}">
                <a16:creationId xmlns:a16="http://schemas.microsoft.com/office/drawing/2014/main" id="{C77F8C9F-E547-A585-DFE2-053D7EE60CCA}"/>
              </a:ext>
            </a:extLst>
          </xdr:cNvPr>
          <xdr:cNvSpPr/>
        </xdr:nvSpPr>
        <xdr:spPr>
          <a:xfrm>
            <a:off x="10163945" y="3274360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4</xdr:row>
      <xdr:rowOff>222643</xdr:rowOff>
    </xdr:from>
    <xdr:to>
      <xdr:col>3</xdr:col>
      <xdr:colOff>327660</xdr:colOff>
      <xdr:row>5</xdr:row>
      <xdr:rowOff>98768</xdr:rowOff>
    </xdr:to>
    <xdr:grpSp>
      <xdr:nvGrpSpPr>
        <xdr:cNvPr id="398" name="그룹 593">
          <a:extLst>
            <a:ext uri="{FF2B5EF4-FFF2-40B4-BE49-F238E27FC236}">
              <a16:creationId xmlns:a16="http://schemas.microsoft.com/office/drawing/2014/main" id="{06616FC2-70FD-42AD-8D1E-A0AFE307D76E}"/>
            </a:ext>
          </a:extLst>
        </xdr:cNvPr>
        <xdr:cNvGrpSpPr/>
      </xdr:nvGrpSpPr>
      <xdr:grpSpPr>
        <a:xfrm>
          <a:off x="182883" y="1394218"/>
          <a:ext cx="1840227" cy="152350"/>
          <a:chOff x="8367597" y="3069841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399" name="Rectangle 398">
            <a:extLst>
              <a:ext uri="{FF2B5EF4-FFF2-40B4-BE49-F238E27FC236}">
                <a16:creationId xmlns:a16="http://schemas.microsoft.com/office/drawing/2014/main" id="{D4C7BD8F-978D-0147-494C-BDCB836C86E1}"/>
              </a:ext>
            </a:extLst>
          </xdr:cNvPr>
          <xdr:cNvSpPr/>
        </xdr:nvSpPr>
        <xdr:spPr>
          <a:xfrm>
            <a:off x="8367597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0" name="Rectangle 399">
            <a:extLst>
              <a:ext uri="{FF2B5EF4-FFF2-40B4-BE49-F238E27FC236}">
                <a16:creationId xmlns:a16="http://schemas.microsoft.com/office/drawing/2014/main" id="{9A1247F8-E2C0-5B01-A471-98674A6BF485}"/>
              </a:ext>
            </a:extLst>
          </xdr:cNvPr>
          <xdr:cNvSpPr/>
        </xdr:nvSpPr>
        <xdr:spPr>
          <a:xfrm>
            <a:off x="8567191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1" name="Rectangle 400">
            <a:extLst>
              <a:ext uri="{FF2B5EF4-FFF2-40B4-BE49-F238E27FC236}">
                <a16:creationId xmlns:a16="http://schemas.microsoft.com/office/drawing/2014/main" id="{AC2BF0BC-4C0B-85D7-546E-AF68DBD5D666}"/>
              </a:ext>
            </a:extLst>
          </xdr:cNvPr>
          <xdr:cNvSpPr/>
        </xdr:nvSpPr>
        <xdr:spPr>
          <a:xfrm>
            <a:off x="876678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2" name="Rectangle 401">
            <a:extLst>
              <a:ext uri="{FF2B5EF4-FFF2-40B4-BE49-F238E27FC236}">
                <a16:creationId xmlns:a16="http://schemas.microsoft.com/office/drawing/2014/main" id="{555F4C17-9E7B-B784-4EC5-7D43AC426962}"/>
              </a:ext>
            </a:extLst>
          </xdr:cNvPr>
          <xdr:cNvSpPr/>
        </xdr:nvSpPr>
        <xdr:spPr>
          <a:xfrm>
            <a:off x="8966379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3" name="Rectangle 402">
            <a:extLst>
              <a:ext uri="{FF2B5EF4-FFF2-40B4-BE49-F238E27FC236}">
                <a16:creationId xmlns:a16="http://schemas.microsoft.com/office/drawing/2014/main" id="{D5863B4A-4CC6-D9AB-ECB1-955EF4CFD856}"/>
              </a:ext>
            </a:extLst>
          </xdr:cNvPr>
          <xdr:cNvSpPr/>
        </xdr:nvSpPr>
        <xdr:spPr>
          <a:xfrm>
            <a:off x="9165973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4" name="Rectangle 403">
            <a:extLst>
              <a:ext uri="{FF2B5EF4-FFF2-40B4-BE49-F238E27FC236}">
                <a16:creationId xmlns:a16="http://schemas.microsoft.com/office/drawing/2014/main" id="{8764A475-FAB9-CC0A-F4B2-A3FCA69E1C68}"/>
              </a:ext>
            </a:extLst>
          </xdr:cNvPr>
          <xdr:cNvSpPr/>
        </xdr:nvSpPr>
        <xdr:spPr>
          <a:xfrm>
            <a:off x="9365567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5" name="Rectangle 404">
            <a:extLst>
              <a:ext uri="{FF2B5EF4-FFF2-40B4-BE49-F238E27FC236}">
                <a16:creationId xmlns:a16="http://schemas.microsoft.com/office/drawing/2014/main" id="{19F96F2C-F293-9D77-0BB4-234EEE541828}"/>
              </a:ext>
            </a:extLst>
          </xdr:cNvPr>
          <xdr:cNvSpPr/>
        </xdr:nvSpPr>
        <xdr:spPr>
          <a:xfrm>
            <a:off x="9565161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6" name="Rectangle 405">
            <a:extLst>
              <a:ext uri="{FF2B5EF4-FFF2-40B4-BE49-F238E27FC236}">
                <a16:creationId xmlns:a16="http://schemas.microsoft.com/office/drawing/2014/main" id="{19F202B0-92AE-4869-EC1B-9AD051A97521}"/>
              </a:ext>
            </a:extLst>
          </xdr:cNvPr>
          <xdr:cNvSpPr/>
        </xdr:nvSpPr>
        <xdr:spPr>
          <a:xfrm>
            <a:off x="976475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7" name="Rectangle 406">
            <a:extLst>
              <a:ext uri="{FF2B5EF4-FFF2-40B4-BE49-F238E27FC236}">
                <a16:creationId xmlns:a16="http://schemas.microsoft.com/office/drawing/2014/main" id="{1531B5AF-00CE-EC1E-AE13-F9D411EB4270}"/>
              </a:ext>
            </a:extLst>
          </xdr:cNvPr>
          <xdr:cNvSpPr/>
        </xdr:nvSpPr>
        <xdr:spPr>
          <a:xfrm>
            <a:off x="9964349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08" name="Rectangle 407">
            <a:extLst>
              <a:ext uri="{FF2B5EF4-FFF2-40B4-BE49-F238E27FC236}">
                <a16:creationId xmlns:a16="http://schemas.microsoft.com/office/drawing/2014/main" id="{CDDD5A0A-6D84-BB1F-884C-468D60A77105}"/>
              </a:ext>
            </a:extLst>
          </xdr:cNvPr>
          <xdr:cNvSpPr/>
        </xdr:nvSpPr>
        <xdr:spPr>
          <a:xfrm>
            <a:off x="10163945" y="3069841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4</xdr:row>
      <xdr:rowOff>18124</xdr:rowOff>
    </xdr:from>
    <xdr:to>
      <xdr:col>3</xdr:col>
      <xdr:colOff>327660</xdr:colOff>
      <xdr:row>4</xdr:row>
      <xdr:rowOff>160949</xdr:rowOff>
    </xdr:to>
    <xdr:grpSp>
      <xdr:nvGrpSpPr>
        <xdr:cNvPr id="409" name="그룹 604">
          <a:extLst>
            <a:ext uri="{FF2B5EF4-FFF2-40B4-BE49-F238E27FC236}">
              <a16:creationId xmlns:a16="http://schemas.microsoft.com/office/drawing/2014/main" id="{E71D7F1A-AC5A-44F3-9345-5CC1331CBC3A}"/>
            </a:ext>
          </a:extLst>
        </xdr:cNvPr>
        <xdr:cNvGrpSpPr/>
      </xdr:nvGrpSpPr>
      <xdr:grpSpPr>
        <a:xfrm>
          <a:off x="182883" y="1189699"/>
          <a:ext cx="1840227" cy="142825"/>
          <a:chOff x="8367597" y="2865322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410" name="Rectangle 409">
            <a:extLst>
              <a:ext uri="{FF2B5EF4-FFF2-40B4-BE49-F238E27FC236}">
                <a16:creationId xmlns:a16="http://schemas.microsoft.com/office/drawing/2014/main" id="{C719BF51-22D8-2E04-4104-EF86CFCA075A}"/>
              </a:ext>
            </a:extLst>
          </xdr:cNvPr>
          <xdr:cNvSpPr/>
        </xdr:nvSpPr>
        <xdr:spPr>
          <a:xfrm>
            <a:off x="8367597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1" name="Rectangle 410">
            <a:extLst>
              <a:ext uri="{FF2B5EF4-FFF2-40B4-BE49-F238E27FC236}">
                <a16:creationId xmlns:a16="http://schemas.microsoft.com/office/drawing/2014/main" id="{F8AA6832-3FE8-01B2-F1B2-FAA393855260}"/>
              </a:ext>
            </a:extLst>
          </xdr:cNvPr>
          <xdr:cNvSpPr/>
        </xdr:nvSpPr>
        <xdr:spPr>
          <a:xfrm>
            <a:off x="8567191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2" name="Rectangle 411">
            <a:extLst>
              <a:ext uri="{FF2B5EF4-FFF2-40B4-BE49-F238E27FC236}">
                <a16:creationId xmlns:a16="http://schemas.microsoft.com/office/drawing/2014/main" id="{BAEF5F26-15AA-BFCA-8AD4-420B84910614}"/>
              </a:ext>
            </a:extLst>
          </xdr:cNvPr>
          <xdr:cNvSpPr/>
        </xdr:nvSpPr>
        <xdr:spPr>
          <a:xfrm>
            <a:off x="8766785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3" name="Rectangle 412">
            <a:extLst>
              <a:ext uri="{FF2B5EF4-FFF2-40B4-BE49-F238E27FC236}">
                <a16:creationId xmlns:a16="http://schemas.microsoft.com/office/drawing/2014/main" id="{CCD00433-EBFE-F257-745B-20E655516EA0}"/>
              </a:ext>
            </a:extLst>
          </xdr:cNvPr>
          <xdr:cNvSpPr/>
        </xdr:nvSpPr>
        <xdr:spPr>
          <a:xfrm>
            <a:off x="8966379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4" name="Rectangle 413">
            <a:extLst>
              <a:ext uri="{FF2B5EF4-FFF2-40B4-BE49-F238E27FC236}">
                <a16:creationId xmlns:a16="http://schemas.microsoft.com/office/drawing/2014/main" id="{2A04B014-F093-5E26-9EC7-343F3A028B67}"/>
              </a:ext>
            </a:extLst>
          </xdr:cNvPr>
          <xdr:cNvSpPr/>
        </xdr:nvSpPr>
        <xdr:spPr>
          <a:xfrm>
            <a:off x="9165973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5" name="Rectangle 414">
            <a:extLst>
              <a:ext uri="{FF2B5EF4-FFF2-40B4-BE49-F238E27FC236}">
                <a16:creationId xmlns:a16="http://schemas.microsoft.com/office/drawing/2014/main" id="{C598FB1E-AE2F-0996-8AAE-B4B2C2683A14}"/>
              </a:ext>
            </a:extLst>
          </xdr:cNvPr>
          <xdr:cNvSpPr/>
        </xdr:nvSpPr>
        <xdr:spPr>
          <a:xfrm>
            <a:off x="9365567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6" name="Rectangle 415">
            <a:extLst>
              <a:ext uri="{FF2B5EF4-FFF2-40B4-BE49-F238E27FC236}">
                <a16:creationId xmlns:a16="http://schemas.microsoft.com/office/drawing/2014/main" id="{545ECFD8-ED5C-5B71-F0C4-33450CAB6FB3}"/>
              </a:ext>
            </a:extLst>
          </xdr:cNvPr>
          <xdr:cNvSpPr/>
        </xdr:nvSpPr>
        <xdr:spPr>
          <a:xfrm>
            <a:off x="9565161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7" name="Rectangle 416">
            <a:extLst>
              <a:ext uri="{FF2B5EF4-FFF2-40B4-BE49-F238E27FC236}">
                <a16:creationId xmlns:a16="http://schemas.microsoft.com/office/drawing/2014/main" id="{2127632A-1151-83C6-CA8D-9031777C81C6}"/>
              </a:ext>
            </a:extLst>
          </xdr:cNvPr>
          <xdr:cNvSpPr/>
        </xdr:nvSpPr>
        <xdr:spPr>
          <a:xfrm>
            <a:off x="9764755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8" name="Rectangle 417">
            <a:extLst>
              <a:ext uri="{FF2B5EF4-FFF2-40B4-BE49-F238E27FC236}">
                <a16:creationId xmlns:a16="http://schemas.microsoft.com/office/drawing/2014/main" id="{B4FCB23C-A4AC-185A-2B7F-E4FF5ADEC366}"/>
              </a:ext>
            </a:extLst>
          </xdr:cNvPr>
          <xdr:cNvSpPr/>
        </xdr:nvSpPr>
        <xdr:spPr>
          <a:xfrm>
            <a:off x="9964349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19" name="Rectangle 418">
            <a:extLst>
              <a:ext uri="{FF2B5EF4-FFF2-40B4-BE49-F238E27FC236}">
                <a16:creationId xmlns:a16="http://schemas.microsoft.com/office/drawing/2014/main" id="{2D7CB1D7-AE84-8969-A96F-E325C496636A}"/>
              </a:ext>
            </a:extLst>
          </xdr:cNvPr>
          <xdr:cNvSpPr/>
        </xdr:nvSpPr>
        <xdr:spPr>
          <a:xfrm>
            <a:off x="10163945" y="2865322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3</xdr:row>
      <xdr:rowOff>80305</xdr:rowOff>
    </xdr:from>
    <xdr:to>
      <xdr:col>3</xdr:col>
      <xdr:colOff>327660</xdr:colOff>
      <xdr:row>3</xdr:row>
      <xdr:rowOff>223130</xdr:rowOff>
    </xdr:to>
    <xdr:grpSp>
      <xdr:nvGrpSpPr>
        <xdr:cNvPr id="420" name="그룹 615">
          <a:extLst>
            <a:ext uri="{FF2B5EF4-FFF2-40B4-BE49-F238E27FC236}">
              <a16:creationId xmlns:a16="http://schemas.microsoft.com/office/drawing/2014/main" id="{77C75D31-1F60-47EF-A9D0-D8D86EDD888B}"/>
            </a:ext>
          </a:extLst>
        </xdr:cNvPr>
        <xdr:cNvGrpSpPr/>
      </xdr:nvGrpSpPr>
      <xdr:grpSpPr>
        <a:xfrm>
          <a:off x="182883" y="975655"/>
          <a:ext cx="1840227" cy="142825"/>
          <a:chOff x="8367597" y="2660803"/>
          <a:chExt cx="1931719" cy="135371"/>
        </a:xfrm>
        <a:solidFill>
          <a:schemeClr val="bg1">
            <a:lumMod val="85000"/>
          </a:schemeClr>
        </a:solidFill>
      </xdr:grpSpPr>
      <xdr:sp macro="" textlink="">
        <xdr:nvSpPr>
          <xdr:cNvPr id="421" name="Rectangle 420">
            <a:extLst>
              <a:ext uri="{FF2B5EF4-FFF2-40B4-BE49-F238E27FC236}">
                <a16:creationId xmlns:a16="http://schemas.microsoft.com/office/drawing/2014/main" id="{AA6DFC80-9489-A14D-A890-361C2A52F563}"/>
              </a:ext>
            </a:extLst>
          </xdr:cNvPr>
          <xdr:cNvSpPr/>
        </xdr:nvSpPr>
        <xdr:spPr>
          <a:xfrm>
            <a:off x="8367597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2" name="Rectangle 421">
            <a:extLst>
              <a:ext uri="{FF2B5EF4-FFF2-40B4-BE49-F238E27FC236}">
                <a16:creationId xmlns:a16="http://schemas.microsoft.com/office/drawing/2014/main" id="{A297CBDE-E4DB-2BA8-0BDF-109B23297BB8}"/>
              </a:ext>
            </a:extLst>
          </xdr:cNvPr>
          <xdr:cNvSpPr/>
        </xdr:nvSpPr>
        <xdr:spPr>
          <a:xfrm>
            <a:off x="8567191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3" name="Rectangle 422">
            <a:extLst>
              <a:ext uri="{FF2B5EF4-FFF2-40B4-BE49-F238E27FC236}">
                <a16:creationId xmlns:a16="http://schemas.microsoft.com/office/drawing/2014/main" id="{73E9E075-7EAF-780F-BF6A-690854B85669}"/>
              </a:ext>
            </a:extLst>
          </xdr:cNvPr>
          <xdr:cNvSpPr/>
        </xdr:nvSpPr>
        <xdr:spPr>
          <a:xfrm>
            <a:off x="8766785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4" name="Rectangle 423">
            <a:extLst>
              <a:ext uri="{FF2B5EF4-FFF2-40B4-BE49-F238E27FC236}">
                <a16:creationId xmlns:a16="http://schemas.microsoft.com/office/drawing/2014/main" id="{A40BE13C-3185-FD39-2376-277DDB724B91}"/>
              </a:ext>
            </a:extLst>
          </xdr:cNvPr>
          <xdr:cNvSpPr/>
        </xdr:nvSpPr>
        <xdr:spPr>
          <a:xfrm>
            <a:off x="8966379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5" name="Rectangle 424">
            <a:extLst>
              <a:ext uri="{FF2B5EF4-FFF2-40B4-BE49-F238E27FC236}">
                <a16:creationId xmlns:a16="http://schemas.microsoft.com/office/drawing/2014/main" id="{67B23003-185E-D57F-B013-8234A9219098}"/>
              </a:ext>
            </a:extLst>
          </xdr:cNvPr>
          <xdr:cNvSpPr/>
        </xdr:nvSpPr>
        <xdr:spPr>
          <a:xfrm>
            <a:off x="9165973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6" name="Rectangle 425">
            <a:extLst>
              <a:ext uri="{FF2B5EF4-FFF2-40B4-BE49-F238E27FC236}">
                <a16:creationId xmlns:a16="http://schemas.microsoft.com/office/drawing/2014/main" id="{501BC040-77AC-3C4E-4735-4CFC5BF008B0}"/>
              </a:ext>
            </a:extLst>
          </xdr:cNvPr>
          <xdr:cNvSpPr/>
        </xdr:nvSpPr>
        <xdr:spPr>
          <a:xfrm>
            <a:off x="9365567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7" name="Rectangle 426">
            <a:extLst>
              <a:ext uri="{FF2B5EF4-FFF2-40B4-BE49-F238E27FC236}">
                <a16:creationId xmlns:a16="http://schemas.microsoft.com/office/drawing/2014/main" id="{ABD96E2D-7F08-421B-A0B4-AF7E9599363C}"/>
              </a:ext>
            </a:extLst>
          </xdr:cNvPr>
          <xdr:cNvSpPr/>
        </xdr:nvSpPr>
        <xdr:spPr>
          <a:xfrm>
            <a:off x="9565161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8" name="Rectangle 427">
            <a:extLst>
              <a:ext uri="{FF2B5EF4-FFF2-40B4-BE49-F238E27FC236}">
                <a16:creationId xmlns:a16="http://schemas.microsoft.com/office/drawing/2014/main" id="{C39CF50D-4310-D91A-EEF9-D06FE706E18B}"/>
              </a:ext>
            </a:extLst>
          </xdr:cNvPr>
          <xdr:cNvSpPr/>
        </xdr:nvSpPr>
        <xdr:spPr>
          <a:xfrm>
            <a:off x="9764755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29" name="Rectangle 428">
            <a:extLst>
              <a:ext uri="{FF2B5EF4-FFF2-40B4-BE49-F238E27FC236}">
                <a16:creationId xmlns:a16="http://schemas.microsoft.com/office/drawing/2014/main" id="{AD47A2EC-A201-2CBE-9F98-6096E0367EFD}"/>
              </a:ext>
            </a:extLst>
          </xdr:cNvPr>
          <xdr:cNvSpPr/>
        </xdr:nvSpPr>
        <xdr:spPr>
          <a:xfrm>
            <a:off x="9964349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0" name="Rectangle 429">
            <a:extLst>
              <a:ext uri="{FF2B5EF4-FFF2-40B4-BE49-F238E27FC236}">
                <a16:creationId xmlns:a16="http://schemas.microsoft.com/office/drawing/2014/main" id="{4FE4BE8C-A704-6466-F8A4-3600CF583254}"/>
              </a:ext>
            </a:extLst>
          </xdr:cNvPr>
          <xdr:cNvSpPr/>
        </xdr:nvSpPr>
        <xdr:spPr>
          <a:xfrm>
            <a:off x="10163945" y="2660803"/>
            <a:ext cx="135371" cy="13537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2</xdr:col>
      <xdr:colOff>37853</xdr:colOff>
      <xdr:row>2</xdr:row>
      <xdr:rowOff>174038</xdr:rowOff>
    </xdr:from>
    <xdr:to>
      <xdr:col>3</xdr:col>
      <xdr:colOff>328692</xdr:colOff>
      <xdr:row>3</xdr:row>
      <xdr:rowOff>34827</xdr:rowOff>
    </xdr:to>
    <xdr:grpSp>
      <xdr:nvGrpSpPr>
        <xdr:cNvPr id="431" name="그룹 626">
          <a:extLst>
            <a:ext uri="{FF2B5EF4-FFF2-40B4-BE49-F238E27FC236}">
              <a16:creationId xmlns:a16="http://schemas.microsoft.com/office/drawing/2014/main" id="{82ED9E8C-1681-45D0-9796-5A17D03E7948}"/>
            </a:ext>
          </a:extLst>
        </xdr:cNvPr>
        <xdr:cNvGrpSpPr/>
      </xdr:nvGrpSpPr>
      <xdr:grpSpPr>
        <a:xfrm>
          <a:off x="1142753" y="793163"/>
          <a:ext cx="881389" cy="137014"/>
          <a:chOff x="9365567" y="2456284"/>
          <a:chExt cx="933749" cy="135371"/>
        </a:xfrm>
      </xdr:grpSpPr>
      <xdr:sp macro="" textlink="">
        <xdr:nvSpPr>
          <xdr:cNvPr id="432" name="Rectangle 431">
            <a:extLst>
              <a:ext uri="{FF2B5EF4-FFF2-40B4-BE49-F238E27FC236}">
                <a16:creationId xmlns:a16="http://schemas.microsoft.com/office/drawing/2014/main" id="{E59158C2-F8FC-13CE-E207-7F4764C5E7C4}"/>
              </a:ext>
            </a:extLst>
          </xdr:cNvPr>
          <xdr:cNvSpPr/>
        </xdr:nvSpPr>
        <xdr:spPr>
          <a:xfrm>
            <a:off x="9365567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3" name="Rectangle 432">
            <a:extLst>
              <a:ext uri="{FF2B5EF4-FFF2-40B4-BE49-F238E27FC236}">
                <a16:creationId xmlns:a16="http://schemas.microsoft.com/office/drawing/2014/main" id="{5E2A8493-BEFE-05E5-12DC-8796CDB8334F}"/>
              </a:ext>
            </a:extLst>
          </xdr:cNvPr>
          <xdr:cNvSpPr/>
        </xdr:nvSpPr>
        <xdr:spPr>
          <a:xfrm>
            <a:off x="956516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4" name="Rectangle 433">
            <a:extLst>
              <a:ext uri="{FF2B5EF4-FFF2-40B4-BE49-F238E27FC236}">
                <a16:creationId xmlns:a16="http://schemas.microsoft.com/office/drawing/2014/main" id="{5EDBC7FE-F7A5-4AC3-DE04-FDD617BD1EC5}"/>
              </a:ext>
            </a:extLst>
          </xdr:cNvPr>
          <xdr:cNvSpPr/>
        </xdr:nvSpPr>
        <xdr:spPr>
          <a:xfrm>
            <a:off x="9764756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5" name="Rectangle 434">
            <a:extLst>
              <a:ext uri="{FF2B5EF4-FFF2-40B4-BE49-F238E27FC236}">
                <a16:creationId xmlns:a16="http://schemas.microsoft.com/office/drawing/2014/main" id="{2E7D409D-C025-34E7-DCD2-30C6845E1D18}"/>
              </a:ext>
            </a:extLst>
          </xdr:cNvPr>
          <xdr:cNvSpPr/>
        </xdr:nvSpPr>
        <xdr:spPr>
          <a:xfrm>
            <a:off x="9964351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6" name="Rectangle 435">
            <a:extLst>
              <a:ext uri="{FF2B5EF4-FFF2-40B4-BE49-F238E27FC236}">
                <a16:creationId xmlns:a16="http://schemas.microsoft.com/office/drawing/2014/main" id="{2879A3D3-FB9D-F9D0-E408-E4E95C34FC6C}"/>
              </a:ext>
            </a:extLst>
          </xdr:cNvPr>
          <xdr:cNvSpPr/>
        </xdr:nvSpPr>
        <xdr:spPr>
          <a:xfrm>
            <a:off x="10163945" y="2456284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srgbClr val="000000">
                  <a:lumMod val="75000"/>
                  <a:lumOff val="25000"/>
                </a:srgbClr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2</xdr:col>
      <xdr:colOff>37853</xdr:colOff>
      <xdr:row>1</xdr:row>
      <xdr:rowOff>236219</xdr:rowOff>
    </xdr:from>
    <xdr:to>
      <xdr:col>3</xdr:col>
      <xdr:colOff>328692</xdr:colOff>
      <xdr:row>2</xdr:row>
      <xdr:rowOff>97008</xdr:rowOff>
    </xdr:to>
    <xdr:grpSp>
      <xdr:nvGrpSpPr>
        <xdr:cNvPr id="437" name="그룹 632">
          <a:extLst>
            <a:ext uri="{FF2B5EF4-FFF2-40B4-BE49-F238E27FC236}">
              <a16:creationId xmlns:a16="http://schemas.microsoft.com/office/drawing/2014/main" id="{43A80150-4EB8-45C5-B412-FEA5A27C496A}"/>
            </a:ext>
          </a:extLst>
        </xdr:cNvPr>
        <xdr:cNvGrpSpPr/>
      </xdr:nvGrpSpPr>
      <xdr:grpSpPr>
        <a:xfrm>
          <a:off x="1142753" y="579119"/>
          <a:ext cx="881389" cy="137014"/>
          <a:chOff x="9365567" y="2251765"/>
          <a:chExt cx="933749" cy="135371"/>
        </a:xfrm>
      </xdr:grpSpPr>
      <xdr:sp macro="" textlink="">
        <xdr:nvSpPr>
          <xdr:cNvPr id="438" name="Rectangle 437">
            <a:extLst>
              <a:ext uri="{FF2B5EF4-FFF2-40B4-BE49-F238E27FC236}">
                <a16:creationId xmlns:a16="http://schemas.microsoft.com/office/drawing/2014/main" id="{00D837E4-2260-A910-7690-51DBE075AF0E}"/>
              </a:ext>
            </a:extLst>
          </xdr:cNvPr>
          <xdr:cNvSpPr/>
        </xdr:nvSpPr>
        <xdr:spPr>
          <a:xfrm>
            <a:off x="9365567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39" name="Rectangle 438">
            <a:extLst>
              <a:ext uri="{FF2B5EF4-FFF2-40B4-BE49-F238E27FC236}">
                <a16:creationId xmlns:a16="http://schemas.microsoft.com/office/drawing/2014/main" id="{F050699B-79C2-EA17-651F-86CB38B81AA5}"/>
              </a:ext>
            </a:extLst>
          </xdr:cNvPr>
          <xdr:cNvSpPr/>
        </xdr:nvSpPr>
        <xdr:spPr>
          <a:xfrm>
            <a:off x="956516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40" name="Rectangle 439">
            <a:extLst>
              <a:ext uri="{FF2B5EF4-FFF2-40B4-BE49-F238E27FC236}">
                <a16:creationId xmlns:a16="http://schemas.microsoft.com/office/drawing/2014/main" id="{163F3373-3B1F-EAC0-F517-AD9C37E1E82B}"/>
              </a:ext>
            </a:extLst>
          </xdr:cNvPr>
          <xdr:cNvSpPr/>
        </xdr:nvSpPr>
        <xdr:spPr>
          <a:xfrm>
            <a:off x="9764756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41" name="Rectangle 440">
            <a:extLst>
              <a:ext uri="{FF2B5EF4-FFF2-40B4-BE49-F238E27FC236}">
                <a16:creationId xmlns:a16="http://schemas.microsoft.com/office/drawing/2014/main" id="{2D1BB569-9C54-BD44-18F0-F07555C09DAC}"/>
              </a:ext>
            </a:extLst>
          </xdr:cNvPr>
          <xdr:cNvSpPr/>
        </xdr:nvSpPr>
        <xdr:spPr>
          <a:xfrm>
            <a:off x="9964351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  <xdr:sp macro="" textlink="">
        <xdr:nvSpPr>
          <xdr:cNvPr id="442" name="Rectangle 441">
            <a:extLst>
              <a:ext uri="{FF2B5EF4-FFF2-40B4-BE49-F238E27FC236}">
                <a16:creationId xmlns:a16="http://schemas.microsoft.com/office/drawing/2014/main" id="{E695A6F4-5E83-DC55-E6FD-46D30240AF50}"/>
              </a:ext>
            </a:extLst>
          </xdr:cNvPr>
          <xdr:cNvSpPr/>
        </xdr:nvSpPr>
        <xdr:spPr>
          <a:xfrm>
            <a:off x="10163945" y="2251765"/>
            <a:ext cx="135371" cy="135371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cs typeface="+mn-cs"/>
            </a:endParaRPr>
          </a:p>
        </xdr:txBody>
      </xdr:sp>
    </xdr:grpSp>
    <xdr:clientData/>
  </xdr:twoCellAnchor>
  <xdr:twoCellAnchor>
    <xdr:from>
      <xdr:col>0</xdr:col>
      <xdr:colOff>182883</xdr:colOff>
      <xdr:row>9</xdr:row>
      <xdr:rowOff>116255</xdr:rowOff>
    </xdr:from>
    <xdr:to>
      <xdr:col>3</xdr:col>
      <xdr:colOff>327660</xdr:colOff>
      <xdr:row>9</xdr:row>
      <xdr:rowOff>259080</xdr:rowOff>
    </xdr:to>
    <xdr:grpSp>
      <xdr:nvGrpSpPr>
        <xdr:cNvPr id="443" name="Group 442">
          <a:extLst>
            <a:ext uri="{FF2B5EF4-FFF2-40B4-BE49-F238E27FC236}">
              <a16:creationId xmlns:a16="http://schemas.microsoft.com/office/drawing/2014/main" id="{E6536EED-8A66-48AA-BF95-A5BC80F04050}"/>
            </a:ext>
          </a:extLst>
        </xdr:cNvPr>
        <xdr:cNvGrpSpPr/>
      </xdr:nvGrpSpPr>
      <xdr:grpSpPr>
        <a:xfrm>
          <a:off x="182883" y="2668955"/>
          <a:ext cx="1840227" cy="142825"/>
          <a:chOff x="182883" y="2630855"/>
          <a:chExt cx="1897377" cy="142825"/>
        </a:xfrm>
      </xdr:grpSpPr>
      <xdr:grpSp>
        <xdr:nvGrpSpPr>
          <xdr:cNvPr id="444" name="그룹 527">
            <a:extLst>
              <a:ext uri="{FF2B5EF4-FFF2-40B4-BE49-F238E27FC236}">
                <a16:creationId xmlns:a16="http://schemas.microsoft.com/office/drawing/2014/main" id="{5999F8AD-255D-3F8E-223B-D14944059D2A}"/>
              </a:ext>
            </a:extLst>
          </xdr:cNvPr>
          <xdr:cNvGrpSpPr/>
        </xdr:nvGrpSpPr>
        <xdr:grpSpPr>
          <a:xfrm>
            <a:off x="182883" y="2630855"/>
            <a:ext cx="1897377" cy="142825"/>
            <a:chOff x="8367597" y="4296953"/>
            <a:chExt cx="1931719" cy="135371"/>
          </a:xfrm>
          <a:solidFill>
            <a:schemeClr val="bg1">
              <a:lumMod val="85000"/>
            </a:schemeClr>
          </a:solidFill>
        </xdr:grpSpPr>
        <xdr:sp macro="" textlink="">
          <xdr:nvSpPr>
            <xdr:cNvPr id="446" name="Rectangle 445">
              <a:extLst>
                <a:ext uri="{FF2B5EF4-FFF2-40B4-BE49-F238E27FC236}">
                  <a16:creationId xmlns:a16="http://schemas.microsoft.com/office/drawing/2014/main" id="{388520F5-0225-1169-E868-D415E5ACA7ED}"/>
                </a:ext>
              </a:extLst>
            </xdr:cNvPr>
            <xdr:cNvSpPr/>
          </xdr:nvSpPr>
          <xdr:spPr>
            <a:xfrm>
              <a:off x="8367597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47" name="Rectangle 446">
              <a:extLst>
                <a:ext uri="{FF2B5EF4-FFF2-40B4-BE49-F238E27FC236}">
                  <a16:creationId xmlns:a16="http://schemas.microsoft.com/office/drawing/2014/main" id="{325F2FED-C8DB-2BED-FA59-D6DB9CC933A0}"/>
                </a:ext>
              </a:extLst>
            </xdr:cNvPr>
            <xdr:cNvSpPr/>
          </xdr:nvSpPr>
          <xdr:spPr>
            <a:xfrm>
              <a:off x="8567191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48" name="Rectangle 447">
              <a:extLst>
                <a:ext uri="{FF2B5EF4-FFF2-40B4-BE49-F238E27FC236}">
                  <a16:creationId xmlns:a16="http://schemas.microsoft.com/office/drawing/2014/main" id="{24C5EC52-3888-601D-286D-FBB892DB6830}"/>
                </a:ext>
              </a:extLst>
            </xdr:cNvPr>
            <xdr:cNvSpPr/>
          </xdr:nvSpPr>
          <xdr:spPr>
            <a:xfrm>
              <a:off x="8766785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49" name="Rectangle 448">
              <a:extLst>
                <a:ext uri="{FF2B5EF4-FFF2-40B4-BE49-F238E27FC236}">
                  <a16:creationId xmlns:a16="http://schemas.microsoft.com/office/drawing/2014/main" id="{A5EB25D1-E23F-76EB-7E6A-9BAE9C2DFEDC}"/>
                </a:ext>
              </a:extLst>
            </xdr:cNvPr>
            <xdr:cNvSpPr/>
          </xdr:nvSpPr>
          <xdr:spPr>
            <a:xfrm>
              <a:off x="8966379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0" name="Rectangle 449">
              <a:extLst>
                <a:ext uri="{FF2B5EF4-FFF2-40B4-BE49-F238E27FC236}">
                  <a16:creationId xmlns:a16="http://schemas.microsoft.com/office/drawing/2014/main" id="{F19398B5-1708-5269-9423-B36FBE9090DD}"/>
                </a:ext>
              </a:extLst>
            </xdr:cNvPr>
            <xdr:cNvSpPr/>
          </xdr:nvSpPr>
          <xdr:spPr>
            <a:xfrm>
              <a:off x="9165973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1" name="Rectangle 450">
              <a:extLst>
                <a:ext uri="{FF2B5EF4-FFF2-40B4-BE49-F238E27FC236}">
                  <a16:creationId xmlns:a16="http://schemas.microsoft.com/office/drawing/2014/main" id="{D6DB94D1-C531-26C3-F31B-5866CC412CBF}"/>
                </a:ext>
              </a:extLst>
            </xdr:cNvPr>
            <xdr:cNvSpPr/>
          </xdr:nvSpPr>
          <xdr:spPr>
            <a:xfrm>
              <a:off x="9365567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2" name="Rectangle 451">
              <a:extLst>
                <a:ext uri="{FF2B5EF4-FFF2-40B4-BE49-F238E27FC236}">
                  <a16:creationId xmlns:a16="http://schemas.microsoft.com/office/drawing/2014/main" id="{EE6F7A4F-122D-49E2-5B8A-7368A8BFF31B}"/>
                </a:ext>
              </a:extLst>
            </xdr:cNvPr>
            <xdr:cNvSpPr/>
          </xdr:nvSpPr>
          <xdr:spPr>
            <a:xfrm>
              <a:off x="9565161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3" name="Rectangle 452">
              <a:extLst>
                <a:ext uri="{FF2B5EF4-FFF2-40B4-BE49-F238E27FC236}">
                  <a16:creationId xmlns:a16="http://schemas.microsoft.com/office/drawing/2014/main" id="{8C4E08E4-6D70-7AEF-3D4C-495229973FA0}"/>
                </a:ext>
              </a:extLst>
            </xdr:cNvPr>
            <xdr:cNvSpPr/>
          </xdr:nvSpPr>
          <xdr:spPr>
            <a:xfrm>
              <a:off x="9764755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4" name="Rectangle 453">
              <a:extLst>
                <a:ext uri="{FF2B5EF4-FFF2-40B4-BE49-F238E27FC236}">
                  <a16:creationId xmlns:a16="http://schemas.microsoft.com/office/drawing/2014/main" id="{221724B6-6BF5-4967-B81B-F158161F3F26}"/>
                </a:ext>
              </a:extLst>
            </xdr:cNvPr>
            <xdr:cNvSpPr/>
          </xdr:nvSpPr>
          <xdr:spPr>
            <a:xfrm>
              <a:off x="9964349" y="4296953"/>
              <a:ext cx="135371" cy="13537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  <xdr:sp macro="" textlink="">
          <xdr:nvSpPr>
            <xdr:cNvPr id="455" name="Rectangle 454">
              <a:extLst>
                <a:ext uri="{FF2B5EF4-FFF2-40B4-BE49-F238E27FC236}">
                  <a16:creationId xmlns:a16="http://schemas.microsoft.com/office/drawing/2014/main" id="{740BB4F2-BC58-D9D3-7210-46BA42D3AFEE}"/>
                </a:ext>
              </a:extLst>
            </xdr:cNvPr>
            <xdr:cNvSpPr/>
          </xdr:nvSpPr>
          <xdr:spPr>
            <a:xfrm>
              <a:off x="10163945" y="4296953"/>
              <a:ext cx="135371" cy="135371"/>
            </a:xfrm>
            <a:prstGeom prst="rect">
              <a:avLst/>
            </a:prstGeom>
            <a:solidFill>
              <a:srgbClr val="8FC0A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cs typeface="+mn-cs"/>
              </a:endParaRPr>
            </a:p>
          </xdr:txBody>
        </xdr:sp>
      </xdr:grpSp>
      <xdr:sp macro="" textlink="">
        <xdr:nvSpPr>
          <xdr:cNvPr id="445" name="Rectangle 444">
            <a:extLst>
              <a:ext uri="{FF2B5EF4-FFF2-40B4-BE49-F238E27FC236}">
                <a16:creationId xmlns:a16="http://schemas.microsoft.com/office/drawing/2014/main" id="{CCAEDD5E-9E5A-5F36-B42D-2CD34A67750B}"/>
              </a:ext>
            </a:extLst>
          </xdr:cNvPr>
          <xdr:cNvSpPr/>
        </xdr:nvSpPr>
        <xdr:spPr>
          <a:xfrm>
            <a:off x="1958340" y="2636520"/>
            <a:ext cx="60960" cy="118872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</xdr:colOff>
      <xdr:row>2</xdr:row>
      <xdr:rowOff>26894</xdr:rowOff>
    </xdr:from>
    <xdr:to>
      <xdr:col>4</xdr:col>
      <xdr:colOff>1305479</xdr:colOff>
      <xdr:row>12</xdr:row>
      <xdr:rowOff>262842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C7B53-8D71-4E61-91F5-6FFB9390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" y="788894"/>
          <a:ext cx="6643065" cy="404594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15</xdr:col>
      <xdr:colOff>582704</xdr:colOff>
      <xdr:row>31</xdr:row>
      <xdr:rowOff>125508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0148-93B8-4C52-85E2-B9B023021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26895</xdr:colOff>
      <xdr:row>1</xdr:row>
      <xdr:rowOff>26894</xdr:rowOff>
    </xdr:from>
    <xdr:to>
      <xdr:col>8</xdr:col>
      <xdr:colOff>708212</xdr:colOff>
      <xdr:row>18</xdr:row>
      <xdr:rowOff>116540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25AEA-C967-41CF-9102-E1345E694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</xdr:colOff>
      <xdr:row>18</xdr:row>
      <xdr:rowOff>129540</xdr:rowOff>
    </xdr:from>
    <xdr:to>
      <xdr:col>8</xdr:col>
      <xdr:colOff>712307</xdr:colOff>
      <xdr:row>36</xdr:row>
      <xdr:rowOff>239563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0982F4-D45C-9BB1-9B7E-78847FBB2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3832860"/>
          <a:ext cx="6907367" cy="340186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739140</xdr:colOff>
      <xdr:row>1</xdr:row>
      <xdr:rowOff>137160</xdr:rowOff>
    </xdr:from>
    <xdr:to>
      <xdr:col>3</xdr:col>
      <xdr:colOff>308383</xdr:colOff>
      <xdr:row>14</xdr:row>
      <xdr:rowOff>331111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65882-5535-4A89-8A4B-BB4644BE1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480060"/>
          <a:ext cx="6175783" cy="4651651"/>
        </a:xfrm>
        <a:prstGeom prst="rect">
          <a:avLst/>
        </a:prstGeom>
      </xdr:spPr>
    </xdr:pic>
    <xdr:clientData/>
  </xdr:twoCellAnchor>
  <xdr:twoCellAnchor>
    <xdr:from>
      <xdr:col>1</xdr:col>
      <xdr:colOff>630555</xdr:colOff>
      <xdr:row>4</xdr:row>
      <xdr:rowOff>320040</xdr:rowOff>
    </xdr:from>
    <xdr:to>
      <xdr:col>1</xdr:col>
      <xdr:colOff>859155</xdr:colOff>
      <xdr:row>5</xdr:row>
      <xdr:rowOff>216860</xdr:rowOff>
    </xdr:to>
    <xdr:sp macro="" textlink="">
      <xdr:nvSpPr>
        <xdr:cNvPr id="3" name="Freeform 53">
          <a:extLst>
            <a:ext uri="{FF2B5EF4-FFF2-40B4-BE49-F238E27FC236}">
              <a16:creationId xmlns:a16="http://schemas.microsoft.com/office/drawing/2014/main" id="{8903AD03-6D63-4CF9-86A9-6F99965B47F2}"/>
            </a:ext>
          </a:extLst>
        </xdr:cNvPr>
        <xdr:cNvSpPr/>
      </xdr:nvSpPr>
      <xdr:spPr>
        <a:xfrm>
          <a:off x="6086475" y="1691640"/>
          <a:ext cx="0" cy="239720"/>
        </a:xfrm>
        <a:custGeom>
          <a:avLst/>
          <a:gdLst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38125 w 2305050"/>
            <a:gd name="connsiteY16" fmla="*/ 2171700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60071 w 2305050"/>
            <a:gd name="connsiteY16" fmla="*/ 2087575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96647 w 2305050"/>
            <a:gd name="connsiteY16" fmla="*/ 2094890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81480 w 2305050"/>
            <a:gd name="connsiteY2" fmla="*/ 476174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04671 w 2305050"/>
            <a:gd name="connsiteY2" fmla="*/ 468859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70609 w 2305050"/>
            <a:gd name="connsiteY3" fmla="*/ 649910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82725 w 2305050"/>
            <a:gd name="connsiteY2" fmla="*/ 494463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294077"/>
            <a:gd name="connsiteY0" fmla="*/ 0 h 2363647"/>
            <a:gd name="connsiteX1" fmla="*/ 760552 w 2294077"/>
            <a:gd name="connsiteY1" fmla="*/ 572947 h 2363647"/>
            <a:gd name="connsiteX2" fmla="*/ 2030273 w 2294077"/>
            <a:gd name="connsiteY2" fmla="*/ 509092 h 2363647"/>
            <a:gd name="connsiteX3" fmla="*/ 2285239 w 2294077"/>
            <a:gd name="connsiteY3" fmla="*/ 657224 h 2363647"/>
            <a:gd name="connsiteX4" fmla="*/ 1132027 w 2294077"/>
            <a:gd name="connsiteY4" fmla="*/ 1020622 h 2363647"/>
            <a:gd name="connsiteX5" fmla="*/ 1617802 w 2294077"/>
            <a:gd name="connsiteY5" fmla="*/ 1544497 h 2363647"/>
            <a:gd name="connsiteX6" fmla="*/ 2065477 w 2294077"/>
            <a:gd name="connsiteY6" fmla="*/ 1544497 h 2363647"/>
            <a:gd name="connsiteX7" fmla="*/ 2294077 w 2294077"/>
            <a:gd name="connsiteY7" fmla="*/ 1734997 h 2363647"/>
            <a:gd name="connsiteX8" fmla="*/ 1827352 w 2294077"/>
            <a:gd name="connsiteY8" fmla="*/ 1868347 h 2363647"/>
            <a:gd name="connsiteX9" fmla="*/ 1998802 w 2294077"/>
            <a:gd name="connsiteY9" fmla="*/ 2115997 h 2363647"/>
            <a:gd name="connsiteX10" fmla="*/ 1722577 w 2294077"/>
            <a:gd name="connsiteY10" fmla="*/ 1982647 h 2363647"/>
            <a:gd name="connsiteX11" fmla="*/ 1532077 w 2294077"/>
            <a:gd name="connsiteY11" fmla="*/ 2363647 h 2363647"/>
            <a:gd name="connsiteX12" fmla="*/ 1303477 w 2294077"/>
            <a:gd name="connsiteY12" fmla="*/ 2144572 h 2363647"/>
            <a:gd name="connsiteX13" fmla="*/ 1436827 w 2294077"/>
            <a:gd name="connsiteY13" fmla="*/ 1782622 h 2363647"/>
            <a:gd name="connsiteX14" fmla="*/ 912952 w 2294077"/>
            <a:gd name="connsiteY14" fmla="*/ 1201597 h 2363647"/>
            <a:gd name="connsiteX15" fmla="*/ 403784 w 2294077"/>
            <a:gd name="connsiteY15" fmla="*/ 2316707 h 2363647"/>
            <a:gd name="connsiteX16" fmla="*/ 282017 w 2294077"/>
            <a:gd name="connsiteY16" fmla="*/ 2047340 h 2363647"/>
            <a:gd name="connsiteX17" fmla="*/ 509244 w 2294077"/>
            <a:gd name="connsiteY17" fmla="*/ 761923 h 2363647"/>
            <a:gd name="connsiteX18" fmla="*/ 0 w 2294077"/>
            <a:gd name="connsiteY18" fmla="*/ 0 h 2363647"/>
            <a:gd name="connsiteX0" fmla="*/ 6569 w 2300646"/>
            <a:gd name="connsiteY0" fmla="*/ 0 h 2363647"/>
            <a:gd name="connsiteX1" fmla="*/ 767121 w 2300646"/>
            <a:gd name="connsiteY1" fmla="*/ 572947 h 2363647"/>
            <a:gd name="connsiteX2" fmla="*/ 2036842 w 2300646"/>
            <a:gd name="connsiteY2" fmla="*/ 509092 h 2363647"/>
            <a:gd name="connsiteX3" fmla="*/ 2291808 w 2300646"/>
            <a:gd name="connsiteY3" fmla="*/ 657224 h 2363647"/>
            <a:gd name="connsiteX4" fmla="*/ 1138596 w 2300646"/>
            <a:gd name="connsiteY4" fmla="*/ 1020622 h 2363647"/>
            <a:gd name="connsiteX5" fmla="*/ 1624371 w 2300646"/>
            <a:gd name="connsiteY5" fmla="*/ 1544497 h 2363647"/>
            <a:gd name="connsiteX6" fmla="*/ 2072046 w 2300646"/>
            <a:gd name="connsiteY6" fmla="*/ 1544497 h 2363647"/>
            <a:gd name="connsiteX7" fmla="*/ 2300646 w 2300646"/>
            <a:gd name="connsiteY7" fmla="*/ 1734997 h 2363647"/>
            <a:gd name="connsiteX8" fmla="*/ 1833921 w 2300646"/>
            <a:gd name="connsiteY8" fmla="*/ 1868347 h 2363647"/>
            <a:gd name="connsiteX9" fmla="*/ 2005371 w 2300646"/>
            <a:gd name="connsiteY9" fmla="*/ 2115997 h 2363647"/>
            <a:gd name="connsiteX10" fmla="*/ 1729146 w 2300646"/>
            <a:gd name="connsiteY10" fmla="*/ 1982647 h 2363647"/>
            <a:gd name="connsiteX11" fmla="*/ 1538646 w 2300646"/>
            <a:gd name="connsiteY11" fmla="*/ 2363647 h 2363647"/>
            <a:gd name="connsiteX12" fmla="*/ 1310046 w 2300646"/>
            <a:gd name="connsiteY12" fmla="*/ 2144572 h 2363647"/>
            <a:gd name="connsiteX13" fmla="*/ 1443396 w 2300646"/>
            <a:gd name="connsiteY13" fmla="*/ 1782622 h 2363647"/>
            <a:gd name="connsiteX14" fmla="*/ 919521 w 2300646"/>
            <a:gd name="connsiteY14" fmla="*/ 1201597 h 2363647"/>
            <a:gd name="connsiteX15" fmla="*/ 410353 w 2300646"/>
            <a:gd name="connsiteY15" fmla="*/ 2316707 h 2363647"/>
            <a:gd name="connsiteX16" fmla="*/ 288586 w 2300646"/>
            <a:gd name="connsiteY16" fmla="*/ 2047340 h 2363647"/>
            <a:gd name="connsiteX17" fmla="*/ 515813 w 2300646"/>
            <a:gd name="connsiteY17" fmla="*/ 761923 h 2363647"/>
            <a:gd name="connsiteX18" fmla="*/ 6569 w 2300646"/>
            <a:gd name="connsiteY18" fmla="*/ 0 h 2363647"/>
            <a:gd name="connsiteX0" fmla="*/ 6569 w 2300646"/>
            <a:gd name="connsiteY0" fmla="*/ 5505 h 2369152"/>
            <a:gd name="connsiteX1" fmla="*/ 767121 w 2300646"/>
            <a:gd name="connsiteY1" fmla="*/ 578452 h 2369152"/>
            <a:gd name="connsiteX2" fmla="*/ 2036842 w 2300646"/>
            <a:gd name="connsiteY2" fmla="*/ 514597 h 2369152"/>
            <a:gd name="connsiteX3" fmla="*/ 2291808 w 2300646"/>
            <a:gd name="connsiteY3" fmla="*/ 662729 h 2369152"/>
            <a:gd name="connsiteX4" fmla="*/ 1138596 w 2300646"/>
            <a:gd name="connsiteY4" fmla="*/ 1026127 h 2369152"/>
            <a:gd name="connsiteX5" fmla="*/ 1624371 w 2300646"/>
            <a:gd name="connsiteY5" fmla="*/ 1550002 h 2369152"/>
            <a:gd name="connsiteX6" fmla="*/ 2072046 w 2300646"/>
            <a:gd name="connsiteY6" fmla="*/ 1550002 h 2369152"/>
            <a:gd name="connsiteX7" fmla="*/ 2300646 w 2300646"/>
            <a:gd name="connsiteY7" fmla="*/ 1740502 h 2369152"/>
            <a:gd name="connsiteX8" fmla="*/ 1833921 w 2300646"/>
            <a:gd name="connsiteY8" fmla="*/ 1873852 h 2369152"/>
            <a:gd name="connsiteX9" fmla="*/ 2005371 w 2300646"/>
            <a:gd name="connsiteY9" fmla="*/ 2121502 h 2369152"/>
            <a:gd name="connsiteX10" fmla="*/ 1729146 w 2300646"/>
            <a:gd name="connsiteY10" fmla="*/ 1988152 h 2369152"/>
            <a:gd name="connsiteX11" fmla="*/ 1538646 w 2300646"/>
            <a:gd name="connsiteY11" fmla="*/ 2369152 h 2369152"/>
            <a:gd name="connsiteX12" fmla="*/ 1310046 w 2300646"/>
            <a:gd name="connsiteY12" fmla="*/ 2150077 h 2369152"/>
            <a:gd name="connsiteX13" fmla="*/ 1443396 w 2300646"/>
            <a:gd name="connsiteY13" fmla="*/ 1788127 h 2369152"/>
            <a:gd name="connsiteX14" fmla="*/ 919521 w 2300646"/>
            <a:gd name="connsiteY14" fmla="*/ 1207102 h 2369152"/>
            <a:gd name="connsiteX15" fmla="*/ 410353 w 2300646"/>
            <a:gd name="connsiteY15" fmla="*/ 2322212 h 2369152"/>
            <a:gd name="connsiteX16" fmla="*/ 288586 w 2300646"/>
            <a:gd name="connsiteY16" fmla="*/ 2052845 h 2369152"/>
            <a:gd name="connsiteX17" fmla="*/ 515813 w 2300646"/>
            <a:gd name="connsiteY17" fmla="*/ 767428 h 2369152"/>
            <a:gd name="connsiteX18" fmla="*/ 6569 w 2300646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43194 w 2305244"/>
            <a:gd name="connsiteY4" fmla="*/ 1026127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24119 w 2305244"/>
            <a:gd name="connsiteY14" fmla="*/ 1207102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43194 w 2305244"/>
            <a:gd name="connsiteY4" fmla="*/ 1026127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185156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06618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185156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06618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898516 w 2305244"/>
            <a:gd name="connsiteY14" fmla="*/ 1196129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898516 w 2305244"/>
            <a:gd name="connsiteY14" fmla="*/ 1196129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73597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513830 w 2305244"/>
            <a:gd name="connsiteY13" fmla="*/ 1784469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50914 w 2305244"/>
            <a:gd name="connsiteY5" fmla="*/ 1597551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76517 w 2305244"/>
            <a:gd name="connsiteY5" fmla="*/ 1608523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76517 w 2305244"/>
            <a:gd name="connsiteY5" fmla="*/ 1608523 h 2369152"/>
            <a:gd name="connsiteX6" fmla="*/ 2032752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2305244 w 2305244"/>
            <a:gd name="connsiteY0" fmla="*/ 1740502 h 2369152"/>
            <a:gd name="connsiteX1" fmla="*/ 1838519 w 2305244"/>
            <a:gd name="connsiteY1" fmla="*/ 1873852 h 2369152"/>
            <a:gd name="connsiteX2" fmla="*/ 2009969 w 2305244"/>
            <a:gd name="connsiteY2" fmla="*/ 2121502 h 2369152"/>
            <a:gd name="connsiteX3" fmla="*/ 1733744 w 2305244"/>
            <a:gd name="connsiteY3" fmla="*/ 1988152 h 2369152"/>
            <a:gd name="connsiteX4" fmla="*/ 1543244 w 2305244"/>
            <a:gd name="connsiteY4" fmla="*/ 2369152 h 2369152"/>
            <a:gd name="connsiteX5" fmla="*/ 1314644 w 2305244"/>
            <a:gd name="connsiteY5" fmla="*/ 2150077 h 2369152"/>
            <a:gd name="connsiteX6" fmla="*/ 1495542 w 2305244"/>
            <a:gd name="connsiteY6" fmla="*/ 1788127 h 2369152"/>
            <a:gd name="connsiteX7" fmla="*/ 909489 w 2305244"/>
            <a:gd name="connsiteY7" fmla="*/ 1225390 h 2369152"/>
            <a:gd name="connsiteX8" fmla="*/ 414951 w 2305244"/>
            <a:gd name="connsiteY8" fmla="*/ 2322212 h 2369152"/>
            <a:gd name="connsiteX9" fmla="*/ 293184 w 2305244"/>
            <a:gd name="connsiteY9" fmla="*/ 2052845 h 2369152"/>
            <a:gd name="connsiteX10" fmla="*/ 520411 w 2305244"/>
            <a:gd name="connsiteY10" fmla="*/ 767428 h 2369152"/>
            <a:gd name="connsiteX11" fmla="*/ 11167 w 2305244"/>
            <a:gd name="connsiteY11" fmla="*/ 5505 h 2369152"/>
            <a:gd name="connsiteX12" fmla="*/ 771719 w 2305244"/>
            <a:gd name="connsiteY12" fmla="*/ 578452 h 2369152"/>
            <a:gd name="connsiteX13" fmla="*/ 2041440 w 2305244"/>
            <a:gd name="connsiteY13" fmla="*/ 514597 h 2369152"/>
            <a:gd name="connsiteX14" fmla="*/ 2296406 w 2305244"/>
            <a:gd name="connsiteY14" fmla="*/ 662729 h 2369152"/>
            <a:gd name="connsiteX15" fmla="*/ 1124906 w 2305244"/>
            <a:gd name="connsiteY15" fmla="*/ 1004182 h 2369152"/>
            <a:gd name="connsiteX16" fmla="*/ 1676517 w 2305244"/>
            <a:gd name="connsiteY16" fmla="*/ 1608523 h 2369152"/>
            <a:gd name="connsiteX17" fmla="*/ 2124192 w 2305244"/>
            <a:gd name="connsiteY17" fmla="*/ 1641442 h 2369152"/>
            <a:gd name="connsiteX0" fmla="*/ 2305244 w 2305244"/>
            <a:gd name="connsiteY0" fmla="*/ 1740502 h 2369152"/>
            <a:gd name="connsiteX1" fmla="*/ 1838519 w 2305244"/>
            <a:gd name="connsiteY1" fmla="*/ 1873852 h 2369152"/>
            <a:gd name="connsiteX2" fmla="*/ 2009969 w 2305244"/>
            <a:gd name="connsiteY2" fmla="*/ 2121502 h 2369152"/>
            <a:gd name="connsiteX3" fmla="*/ 1733744 w 2305244"/>
            <a:gd name="connsiteY3" fmla="*/ 1988152 h 2369152"/>
            <a:gd name="connsiteX4" fmla="*/ 1543244 w 2305244"/>
            <a:gd name="connsiteY4" fmla="*/ 2369152 h 2369152"/>
            <a:gd name="connsiteX5" fmla="*/ 1314644 w 2305244"/>
            <a:gd name="connsiteY5" fmla="*/ 2150077 h 2369152"/>
            <a:gd name="connsiteX6" fmla="*/ 1495542 w 2305244"/>
            <a:gd name="connsiteY6" fmla="*/ 1788127 h 2369152"/>
            <a:gd name="connsiteX7" fmla="*/ 909489 w 2305244"/>
            <a:gd name="connsiteY7" fmla="*/ 1225390 h 2369152"/>
            <a:gd name="connsiteX8" fmla="*/ 414951 w 2305244"/>
            <a:gd name="connsiteY8" fmla="*/ 2322212 h 2369152"/>
            <a:gd name="connsiteX9" fmla="*/ 293184 w 2305244"/>
            <a:gd name="connsiteY9" fmla="*/ 2052845 h 2369152"/>
            <a:gd name="connsiteX10" fmla="*/ 520411 w 2305244"/>
            <a:gd name="connsiteY10" fmla="*/ 767428 h 2369152"/>
            <a:gd name="connsiteX11" fmla="*/ 11167 w 2305244"/>
            <a:gd name="connsiteY11" fmla="*/ 5505 h 2369152"/>
            <a:gd name="connsiteX12" fmla="*/ 771719 w 2305244"/>
            <a:gd name="connsiteY12" fmla="*/ 578452 h 2369152"/>
            <a:gd name="connsiteX13" fmla="*/ 2041440 w 2305244"/>
            <a:gd name="connsiteY13" fmla="*/ 514597 h 2369152"/>
            <a:gd name="connsiteX14" fmla="*/ 2296406 w 2305244"/>
            <a:gd name="connsiteY14" fmla="*/ 662729 h 2369152"/>
            <a:gd name="connsiteX15" fmla="*/ 1124906 w 2305244"/>
            <a:gd name="connsiteY15" fmla="*/ 1004182 h 2369152"/>
            <a:gd name="connsiteX16" fmla="*/ 1676517 w 2305244"/>
            <a:gd name="connsiteY16" fmla="*/ 1608523 h 2369152"/>
            <a:gd name="connsiteX17" fmla="*/ 2102246 w 2305244"/>
            <a:gd name="connsiteY17" fmla="*/ 1579262 h 2369152"/>
            <a:gd name="connsiteX0" fmla="*/ 2275983 w 2296406"/>
            <a:gd name="connsiteY0" fmla="*/ 1747817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7707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40502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40502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57695 w 2296406"/>
            <a:gd name="connsiteY0" fmla="*/ 1755133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9145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80482 w 2296406"/>
            <a:gd name="connsiteY5" fmla="*/ 2120816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54521"/>
            <a:gd name="connsiteX1" fmla="*/ 1838519 w 2296406"/>
            <a:gd name="connsiteY1" fmla="*/ 1873852 h 2354521"/>
            <a:gd name="connsiteX2" fmla="*/ 2009969 w 2296406"/>
            <a:gd name="connsiteY2" fmla="*/ 2121502 h 2354521"/>
            <a:gd name="connsiteX3" fmla="*/ 1733744 w 2296406"/>
            <a:gd name="connsiteY3" fmla="*/ 1988152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38519 w 2296406"/>
            <a:gd name="connsiteY1" fmla="*/ 1873852 h 2354521"/>
            <a:gd name="connsiteX2" fmla="*/ 2009969 w 2296406"/>
            <a:gd name="connsiteY2" fmla="*/ 2121502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2009969 w 2296406"/>
            <a:gd name="connsiteY2" fmla="*/ 2121502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91681 w 2296406"/>
            <a:gd name="connsiteY2" fmla="*/ 2136133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2042887 w 2296406"/>
            <a:gd name="connsiteY2" fmla="*/ 2194655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23889 w 2296406"/>
            <a:gd name="connsiteY1" fmla="*/ 183727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27546 w 2296406"/>
            <a:gd name="connsiteY1" fmla="*/ 1826304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2296406" h="2354521">
              <a:moveTo>
                <a:pt x="2279640" y="1747818"/>
              </a:moveTo>
              <a:lnTo>
                <a:pt x="1827546" y="1826304"/>
              </a:lnTo>
              <a:cubicBezTo>
                <a:pt x="1873723" y="1907635"/>
                <a:pt x="1985737" y="2047488"/>
                <a:pt x="1955104" y="2095900"/>
              </a:cubicBezTo>
              <a:cubicBezTo>
                <a:pt x="1897166" y="2139232"/>
                <a:pt x="1773393" y="2006999"/>
                <a:pt x="1682537" y="1962549"/>
              </a:cubicBezTo>
              <a:lnTo>
                <a:pt x="1528613" y="2354521"/>
              </a:lnTo>
              <a:lnTo>
                <a:pt x="1380482" y="2120816"/>
              </a:lnTo>
              <a:lnTo>
                <a:pt x="1495542" y="1788127"/>
              </a:lnTo>
              <a:lnTo>
                <a:pt x="909489" y="1225390"/>
              </a:lnTo>
              <a:lnTo>
                <a:pt x="414951" y="2322212"/>
              </a:lnTo>
              <a:lnTo>
                <a:pt x="293184" y="2052845"/>
              </a:lnTo>
              <a:lnTo>
                <a:pt x="520411" y="767428"/>
              </a:lnTo>
              <a:cubicBezTo>
                <a:pt x="325060" y="542715"/>
                <a:pt x="-71458" y="102202"/>
                <a:pt x="11167" y="5505"/>
              </a:cubicBezTo>
              <a:cubicBezTo>
                <a:pt x="111065" y="-52229"/>
                <a:pt x="554777" y="358209"/>
                <a:pt x="771719" y="578452"/>
              </a:cubicBezTo>
              <a:lnTo>
                <a:pt x="2041440" y="514597"/>
              </a:lnTo>
              <a:lnTo>
                <a:pt x="2296406" y="662729"/>
              </a:lnTo>
              <a:lnTo>
                <a:pt x="1124906" y="1004182"/>
              </a:lnTo>
              <a:lnTo>
                <a:pt x="1676517" y="1608523"/>
              </a:lnTo>
              <a:cubicBezTo>
                <a:pt x="1795262" y="1589016"/>
                <a:pt x="2094931" y="1557316"/>
                <a:pt x="2094931" y="1557316"/>
              </a:cubicBezTo>
            </a:path>
          </a:pathLst>
        </a:custGeom>
        <a:solidFill>
          <a:schemeClr val="bg2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4038600</xdr:colOff>
      <xdr:row>4</xdr:row>
      <xdr:rowOff>312420</xdr:rowOff>
    </xdr:from>
    <xdr:to>
      <xdr:col>0</xdr:col>
      <xdr:colOff>4312921</xdr:colOff>
      <xdr:row>5</xdr:row>
      <xdr:rowOff>236221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188102A7-37E0-4CC4-9037-8E319F37945F}"/>
            </a:ext>
          </a:extLst>
        </xdr:cNvPr>
        <xdr:cNvSpPr/>
      </xdr:nvSpPr>
      <xdr:spPr>
        <a:xfrm>
          <a:off x="4038600" y="1684020"/>
          <a:ext cx="274321" cy="266701"/>
        </a:xfrm>
        <a:custGeom>
          <a:avLst/>
          <a:gdLst/>
          <a:ahLst/>
          <a:cxnLst/>
          <a:rect l="l" t="t" r="r" b="b"/>
          <a:pathLst>
            <a:path w="3240000" h="3240000">
              <a:moveTo>
                <a:pt x="401869" y="2055482"/>
              </a:moveTo>
              <a:lnTo>
                <a:pt x="869869" y="2055482"/>
              </a:lnTo>
              <a:lnTo>
                <a:pt x="869869" y="2919482"/>
              </a:lnTo>
              <a:lnTo>
                <a:pt x="401869" y="2919482"/>
              </a:lnTo>
              <a:close/>
              <a:moveTo>
                <a:pt x="1121949" y="1695482"/>
              </a:moveTo>
              <a:lnTo>
                <a:pt x="1589949" y="1695482"/>
              </a:lnTo>
              <a:lnTo>
                <a:pt x="1589949" y="2919482"/>
              </a:lnTo>
              <a:lnTo>
                <a:pt x="1121949" y="2919482"/>
              </a:lnTo>
              <a:close/>
              <a:moveTo>
                <a:pt x="1842029" y="1335482"/>
              </a:moveTo>
              <a:lnTo>
                <a:pt x="2310029" y="1335482"/>
              </a:lnTo>
              <a:lnTo>
                <a:pt x="2310029" y="2919482"/>
              </a:lnTo>
              <a:lnTo>
                <a:pt x="1842029" y="2919482"/>
              </a:lnTo>
              <a:close/>
              <a:moveTo>
                <a:pt x="2562109" y="975482"/>
              </a:moveTo>
              <a:lnTo>
                <a:pt x="3030109" y="975482"/>
              </a:lnTo>
              <a:lnTo>
                <a:pt x="3030109" y="2919482"/>
              </a:lnTo>
              <a:lnTo>
                <a:pt x="2562109" y="2919482"/>
              </a:lnTo>
              <a:close/>
              <a:moveTo>
                <a:pt x="2321888" y="224805"/>
              </a:moveTo>
              <a:lnTo>
                <a:pt x="2880631" y="247420"/>
              </a:lnTo>
              <a:lnTo>
                <a:pt x="2620844" y="742612"/>
              </a:lnTo>
              <a:lnTo>
                <a:pt x="2546105" y="613161"/>
              </a:lnTo>
              <a:lnTo>
                <a:pt x="541555" y="1770488"/>
              </a:lnTo>
              <a:lnTo>
                <a:pt x="392077" y="1511585"/>
              </a:lnTo>
              <a:lnTo>
                <a:pt x="2396627" y="354257"/>
              </a:lnTo>
              <a:close/>
              <a:moveTo>
                <a:pt x="0" y="0"/>
              </a:moveTo>
              <a:lnTo>
                <a:pt x="180000" y="0"/>
              </a:lnTo>
              <a:lnTo>
                <a:pt x="180000" y="3059999"/>
              </a:lnTo>
              <a:lnTo>
                <a:pt x="3240000" y="3059999"/>
              </a:lnTo>
              <a:lnTo>
                <a:pt x="3240000" y="3239999"/>
              </a:lnTo>
              <a:lnTo>
                <a:pt x="180000" y="3239999"/>
              </a:lnTo>
              <a:lnTo>
                <a:pt x="180000" y="3240000"/>
              </a:lnTo>
              <a:lnTo>
                <a:pt x="0" y="3240000"/>
              </a:lnTo>
              <a:lnTo>
                <a:pt x="0" y="3239999"/>
              </a:lnTo>
              <a:lnTo>
                <a:pt x="0" y="3059999"/>
              </a:ln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맑은 고딕" panose="020B0503020000020004" pitchFamily="34" charset="-127"/>
            <a:cs typeface="+mn-cs"/>
          </a:endParaRPr>
        </a:p>
      </xdr:txBody>
    </xdr:sp>
    <xdr:clientData/>
  </xdr:twoCellAnchor>
  <xdr:twoCellAnchor>
    <xdr:from>
      <xdr:col>0</xdr:col>
      <xdr:colOff>4457700</xdr:colOff>
      <xdr:row>7</xdr:row>
      <xdr:rowOff>7620</xdr:rowOff>
    </xdr:from>
    <xdr:to>
      <xdr:col>0</xdr:col>
      <xdr:colOff>4756870</xdr:colOff>
      <xdr:row>7</xdr:row>
      <xdr:rowOff>151963</xdr:rowOff>
    </xdr:to>
    <xdr:sp macro="" textlink="">
      <xdr:nvSpPr>
        <xdr:cNvPr id="5" name="Rectangle 21">
          <a:extLst>
            <a:ext uri="{FF2B5EF4-FFF2-40B4-BE49-F238E27FC236}">
              <a16:creationId xmlns:a16="http://schemas.microsoft.com/office/drawing/2014/main" id="{EEC65474-246C-413E-BFCE-6CFC70CFAEC7}"/>
            </a:ext>
          </a:extLst>
        </xdr:cNvPr>
        <xdr:cNvSpPr/>
      </xdr:nvSpPr>
      <xdr:spPr>
        <a:xfrm>
          <a:off x="4457700" y="2407920"/>
          <a:ext cx="299170" cy="144343"/>
        </a:xfrm>
        <a:custGeom>
          <a:avLst/>
          <a:gdLst/>
          <a:ahLst/>
          <a:cxnLst/>
          <a:rect l="l" t="t" r="r" b="b"/>
          <a:pathLst>
            <a:path w="4560938" h="2554996">
              <a:moveTo>
                <a:pt x="2315585" y="1351978"/>
              </a:moveTo>
              <a:lnTo>
                <a:pt x="2315585" y="1608128"/>
              </a:lnTo>
              <a:cubicBezTo>
                <a:pt x="2332000" y="1604085"/>
                <a:pt x="2347685" y="1596777"/>
                <a:pt x="2361832" y="1586519"/>
              </a:cubicBezTo>
              <a:cubicBezTo>
                <a:pt x="2403345" y="1556419"/>
                <a:pt x="2424829" y="1505846"/>
                <a:pt x="2417675" y="1455070"/>
              </a:cubicBezTo>
              <a:cubicBezTo>
                <a:pt x="2409025" y="1388817"/>
                <a:pt x="2368208" y="1366470"/>
                <a:pt x="2315585" y="1351978"/>
              </a:cubicBezTo>
              <a:close/>
              <a:moveTo>
                <a:pt x="3612086" y="989467"/>
              </a:moveTo>
              <a:cubicBezTo>
                <a:pt x="3453010" y="989467"/>
                <a:pt x="3324054" y="1118423"/>
                <a:pt x="3324054" y="1277499"/>
              </a:cubicBezTo>
              <a:cubicBezTo>
                <a:pt x="3324054" y="1436575"/>
                <a:pt x="3453010" y="1565531"/>
                <a:pt x="3612086" y="1565531"/>
              </a:cubicBezTo>
              <a:cubicBezTo>
                <a:pt x="3771162" y="1565531"/>
                <a:pt x="3900118" y="1436575"/>
                <a:pt x="3900118" y="1277499"/>
              </a:cubicBezTo>
              <a:cubicBezTo>
                <a:pt x="3900118" y="1118423"/>
                <a:pt x="3771162" y="989467"/>
                <a:pt x="3612086" y="989467"/>
              </a:cubicBezTo>
              <a:close/>
              <a:moveTo>
                <a:pt x="948854" y="989467"/>
              </a:moveTo>
              <a:cubicBezTo>
                <a:pt x="789778" y="989467"/>
                <a:pt x="660822" y="1118423"/>
                <a:pt x="660822" y="1277499"/>
              </a:cubicBezTo>
              <a:cubicBezTo>
                <a:pt x="660822" y="1436575"/>
                <a:pt x="789778" y="1565531"/>
                <a:pt x="948854" y="1565531"/>
              </a:cubicBezTo>
              <a:cubicBezTo>
                <a:pt x="1107930" y="1565531"/>
                <a:pt x="1236886" y="1436575"/>
                <a:pt x="1236886" y="1277499"/>
              </a:cubicBezTo>
              <a:cubicBezTo>
                <a:pt x="1236886" y="1118423"/>
                <a:pt x="1107930" y="989467"/>
                <a:pt x="948854" y="989467"/>
              </a:cubicBezTo>
              <a:close/>
              <a:moveTo>
                <a:pt x="2247651" y="946230"/>
              </a:moveTo>
              <a:cubicBezTo>
                <a:pt x="2230469" y="950266"/>
                <a:pt x="2214012" y="957763"/>
                <a:pt x="2199233" y="968479"/>
              </a:cubicBezTo>
              <a:cubicBezTo>
                <a:pt x="2157721" y="998579"/>
                <a:pt x="2136236" y="1049152"/>
                <a:pt x="2143390" y="1099928"/>
              </a:cubicBezTo>
              <a:cubicBezTo>
                <a:pt x="2157154" y="1167662"/>
                <a:pt x="2197550" y="1197656"/>
                <a:pt x="2247651" y="1217102"/>
              </a:cubicBezTo>
              <a:close/>
              <a:moveTo>
                <a:pt x="2247651" y="785264"/>
              </a:moveTo>
              <a:lnTo>
                <a:pt x="2315585" y="785264"/>
              </a:lnTo>
              <a:lnTo>
                <a:pt x="2315585" y="832380"/>
              </a:lnTo>
              <a:cubicBezTo>
                <a:pt x="2341411" y="835890"/>
                <a:pt x="2366862" y="843587"/>
                <a:pt x="2390991" y="855423"/>
              </a:cubicBezTo>
              <a:cubicBezTo>
                <a:pt x="2474360" y="896319"/>
                <a:pt x="2528313" y="979930"/>
                <a:pt x="2531223" y="1072743"/>
              </a:cubicBezTo>
              <a:lnTo>
                <a:pt x="2418963" y="1076264"/>
              </a:lnTo>
              <a:cubicBezTo>
                <a:pt x="2417356" y="1025012"/>
                <a:pt x="2387564" y="978842"/>
                <a:pt x="2341528" y="956260"/>
              </a:cubicBezTo>
              <a:cubicBezTo>
                <a:pt x="2333151" y="952151"/>
                <a:pt x="2324486" y="948946"/>
                <a:pt x="2315585" y="946938"/>
              </a:cubicBezTo>
              <a:lnTo>
                <a:pt x="2315585" y="1239083"/>
              </a:lnTo>
              <a:cubicBezTo>
                <a:pt x="2404308" y="1264638"/>
                <a:pt x="2499083" y="1293869"/>
                <a:pt x="2528899" y="1441205"/>
              </a:cubicBezTo>
              <a:cubicBezTo>
                <a:pt x="2541347" y="1532528"/>
                <a:pt x="2502457" y="1623287"/>
                <a:pt x="2427762" y="1677447"/>
              </a:cubicBezTo>
              <a:cubicBezTo>
                <a:pt x="2394006" y="1701923"/>
                <a:pt x="2355419" y="1717125"/>
                <a:pt x="2315585" y="1722661"/>
              </a:cubicBezTo>
              <a:lnTo>
                <a:pt x="2315585" y="1769734"/>
              </a:lnTo>
              <a:lnTo>
                <a:pt x="2247651" y="1769734"/>
              </a:lnTo>
              <a:lnTo>
                <a:pt x="2247651" y="1722944"/>
              </a:lnTo>
              <a:cubicBezTo>
                <a:pt x="2221084" y="1719537"/>
                <a:pt x="2194881" y="1711743"/>
                <a:pt x="2170074" y="1699575"/>
              </a:cubicBezTo>
              <a:cubicBezTo>
                <a:pt x="2086705" y="1658679"/>
                <a:pt x="2032752" y="1575069"/>
                <a:pt x="2029842" y="1482255"/>
              </a:cubicBezTo>
              <a:lnTo>
                <a:pt x="2142102" y="1478734"/>
              </a:lnTo>
              <a:cubicBezTo>
                <a:pt x="2143709" y="1529986"/>
                <a:pt x="2173501" y="1576156"/>
                <a:pt x="2219537" y="1598738"/>
              </a:cubicBezTo>
              <a:cubicBezTo>
                <a:pt x="2228602" y="1603184"/>
                <a:pt x="2238004" y="1606573"/>
                <a:pt x="2247651" y="1608616"/>
              </a:cubicBezTo>
              <a:lnTo>
                <a:pt x="2247651" y="1335176"/>
              </a:lnTo>
              <a:cubicBezTo>
                <a:pt x="2162261" y="1314127"/>
                <a:pt x="2069489" y="1278142"/>
                <a:pt x="2032173" y="1115597"/>
              </a:cubicBezTo>
              <a:cubicBezTo>
                <a:pt x="2019217" y="1023646"/>
                <a:pt x="2058125" y="932061"/>
                <a:pt x="2133303" y="877552"/>
              </a:cubicBezTo>
              <a:cubicBezTo>
                <a:pt x="2167670" y="852632"/>
                <a:pt x="2207046" y="837325"/>
                <a:pt x="2247651" y="832077"/>
              </a:cubicBezTo>
              <a:close/>
              <a:moveTo>
                <a:pt x="2280470" y="617534"/>
              </a:moveTo>
              <a:cubicBezTo>
                <a:pt x="1915981" y="617534"/>
                <a:pt x="1620504" y="913011"/>
                <a:pt x="1620504" y="1277500"/>
              </a:cubicBezTo>
              <a:cubicBezTo>
                <a:pt x="1620504" y="1641989"/>
                <a:pt x="1915981" y="1937466"/>
                <a:pt x="2280470" y="1937466"/>
              </a:cubicBezTo>
              <a:cubicBezTo>
                <a:pt x="2644959" y="1937466"/>
                <a:pt x="2940436" y="1641989"/>
                <a:pt x="2940436" y="1277500"/>
              </a:cubicBezTo>
              <a:cubicBezTo>
                <a:pt x="2940436" y="913011"/>
                <a:pt x="2644959" y="617534"/>
                <a:pt x="2280470" y="617534"/>
              </a:cubicBezTo>
              <a:close/>
              <a:moveTo>
                <a:pt x="284505" y="265281"/>
              </a:moveTo>
              <a:lnTo>
                <a:pt x="4276434" y="265281"/>
              </a:lnTo>
              <a:lnTo>
                <a:pt x="4276434" y="2289716"/>
              </a:lnTo>
              <a:lnTo>
                <a:pt x="284505" y="2289716"/>
              </a:lnTo>
              <a:close/>
              <a:moveTo>
                <a:pt x="180344" y="148161"/>
              </a:moveTo>
              <a:lnTo>
                <a:pt x="180344" y="2406836"/>
              </a:lnTo>
              <a:lnTo>
                <a:pt x="4380595" y="2406836"/>
              </a:lnTo>
              <a:lnTo>
                <a:pt x="4380595" y="148161"/>
              </a:lnTo>
              <a:close/>
              <a:moveTo>
                <a:pt x="0" y="0"/>
              </a:moveTo>
              <a:lnTo>
                <a:pt x="4560938" y="0"/>
              </a:lnTo>
              <a:lnTo>
                <a:pt x="4560938" y="2554996"/>
              </a:lnTo>
              <a:lnTo>
                <a:pt x="0" y="2554996"/>
              </a:ln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맑은 고딕" panose="020B0503020000020004" pitchFamily="34" charset="-127"/>
            <a:cs typeface="+mn-cs"/>
          </a:endParaRPr>
        </a:p>
      </xdr:txBody>
    </xdr:sp>
    <xdr:clientData/>
  </xdr:twoCellAnchor>
  <xdr:twoCellAnchor>
    <xdr:from>
      <xdr:col>0</xdr:col>
      <xdr:colOff>4617646</xdr:colOff>
      <xdr:row>8</xdr:row>
      <xdr:rowOff>228600</xdr:rowOff>
    </xdr:from>
    <xdr:to>
      <xdr:col>0</xdr:col>
      <xdr:colOff>4785361</xdr:colOff>
      <xdr:row>9</xdr:row>
      <xdr:rowOff>80689</xdr:rowOff>
    </xdr:to>
    <xdr:sp macro="" textlink="">
      <xdr:nvSpPr>
        <xdr:cNvPr id="6" name="Oval 26">
          <a:extLst>
            <a:ext uri="{FF2B5EF4-FFF2-40B4-BE49-F238E27FC236}">
              <a16:creationId xmlns:a16="http://schemas.microsoft.com/office/drawing/2014/main" id="{564F61A4-DADA-4B3D-8C9C-06966DD411FC}"/>
            </a:ext>
          </a:extLst>
        </xdr:cNvPr>
        <xdr:cNvSpPr/>
      </xdr:nvSpPr>
      <xdr:spPr>
        <a:xfrm>
          <a:off x="4617646" y="2971800"/>
          <a:ext cx="167715" cy="194989"/>
        </a:xfrm>
        <a:custGeom>
          <a:avLst/>
          <a:gdLst/>
          <a:ahLst/>
          <a:cxnLst/>
          <a:rect l="l" t="t" r="r" b="b"/>
          <a:pathLst>
            <a:path w="2543357" h="3035197">
              <a:moveTo>
                <a:pt x="1932497" y="885460"/>
              </a:moveTo>
              <a:lnTo>
                <a:pt x="1858608" y="981586"/>
              </a:lnTo>
              <a:cubicBezTo>
                <a:pt x="2087948" y="1157874"/>
                <a:pt x="2221364" y="1431493"/>
                <a:pt x="2219022" y="1720748"/>
              </a:cubicBezTo>
              <a:lnTo>
                <a:pt x="2340261" y="1721729"/>
              </a:lnTo>
              <a:cubicBezTo>
                <a:pt x="2342911" y="1394473"/>
                <a:pt x="2191967" y="1084907"/>
                <a:pt x="1932497" y="885460"/>
              </a:cubicBezTo>
              <a:close/>
              <a:moveTo>
                <a:pt x="1028922" y="281987"/>
              </a:moveTo>
              <a:cubicBezTo>
                <a:pt x="1157068" y="321344"/>
                <a:pt x="1128134" y="299573"/>
                <a:pt x="1193247" y="332230"/>
              </a:cubicBezTo>
              <a:cubicBezTo>
                <a:pt x="1269854" y="451410"/>
                <a:pt x="1301375" y="602654"/>
                <a:pt x="1295736" y="739575"/>
              </a:cubicBezTo>
              <a:cubicBezTo>
                <a:pt x="1418781" y="730097"/>
                <a:pt x="1391656" y="622269"/>
                <a:pt x="1842154" y="674175"/>
              </a:cubicBezTo>
              <a:cubicBezTo>
                <a:pt x="2251963" y="725703"/>
                <a:pt x="2543357" y="1202505"/>
                <a:pt x="2543357" y="1911138"/>
              </a:cubicBezTo>
              <a:cubicBezTo>
                <a:pt x="2543357" y="2619771"/>
                <a:pt x="2228290" y="3174439"/>
                <a:pt x="1189012" y="3004227"/>
              </a:cubicBezTo>
              <a:cubicBezTo>
                <a:pt x="266689" y="3142266"/>
                <a:pt x="99973" y="2479414"/>
                <a:pt x="24671" y="2089269"/>
              </a:cubicBezTo>
              <a:cubicBezTo>
                <a:pt x="-50631" y="1699124"/>
                <a:pt x="9514" y="922425"/>
                <a:pt x="737199" y="663358"/>
              </a:cubicBezTo>
              <a:cubicBezTo>
                <a:pt x="1021153" y="585721"/>
                <a:pt x="1093645" y="690425"/>
                <a:pt x="1216376" y="728497"/>
              </a:cubicBezTo>
              <a:cubicBezTo>
                <a:pt x="1183268" y="569368"/>
                <a:pt x="1135766" y="458984"/>
                <a:pt x="1028922" y="281987"/>
              </a:cubicBezTo>
              <a:close/>
              <a:moveTo>
                <a:pt x="1919942" y="47"/>
              </a:moveTo>
              <a:cubicBezTo>
                <a:pt x="2086542" y="1491"/>
                <a:pt x="2263938" y="35583"/>
                <a:pt x="2350876" y="60453"/>
              </a:cubicBezTo>
              <a:cubicBezTo>
                <a:pt x="2672784" y="174000"/>
                <a:pt x="2321773" y="213881"/>
                <a:pt x="2220060" y="345654"/>
              </a:cubicBezTo>
              <a:cubicBezTo>
                <a:pt x="2118347" y="477427"/>
                <a:pt x="2005019" y="609932"/>
                <a:pt x="1770740" y="609932"/>
              </a:cubicBezTo>
              <a:lnTo>
                <a:pt x="1326444" y="614956"/>
              </a:lnTo>
              <a:lnTo>
                <a:pt x="1346541" y="320533"/>
              </a:lnTo>
              <a:cubicBezTo>
                <a:pt x="1401807" y="115484"/>
                <a:pt x="1563158" y="44336"/>
                <a:pt x="1760692" y="11037"/>
              </a:cubicBezTo>
              <a:cubicBezTo>
                <a:pt x="1810076" y="2712"/>
                <a:pt x="1864409" y="-434"/>
                <a:pt x="1919942" y="47"/>
              </a:cubicBez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맑은 고딕" panose="020B0503020000020004" pitchFamily="34" charset="-127"/>
            <a:cs typeface="+mn-cs"/>
          </a:endParaRPr>
        </a:p>
      </xdr:txBody>
    </xdr:sp>
    <xdr:clientData/>
  </xdr:twoCellAnchor>
  <xdr:twoCellAnchor>
    <xdr:from>
      <xdr:col>0</xdr:col>
      <xdr:colOff>3097763</xdr:colOff>
      <xdr:row>7</xdr:row>
      <xdr:rowOff>288337</xdr:rowOff>
    </xdr:from>
    <xdr:to>
      <xdr:col>0</xdr:col>
      <xdr:colOff>3375660</xdr:colOff>
      <xdr:row>8</xdr:row>
      <xdr:rowOff>160020</xdr:rowOff>
    </xdr:to>
    <xdr:sp macro="" textlink="">
      <xdr:nvSpPr>
        <xdr:cNvPr id="7" name="Rounded Rectangle 25">
          <a:extLst>
            <a:ext uri="{FF2B5EF4-FFF2-40B4-BE49-F238E27FC236}">
              <a16:creationId xmlns:a16="http://schemas.microsoft.com/office/drawing/2014/main" id="{88F9352F-0E24-42DE-8E2A-07A030819F56}"/>
            </a:ext>
          </a:extLst>
        </xdr:cNvPr>
        <xdr:cNvSpPr/>
      </xdr:nvSpPr>
      <xdr:spPr>
        <a:xfrm>
          <a:off x="3097763" y="2688637"/>
          <a:ext cx="277897" cy="214583"/>
        </a:xfrm>
        <a:custGeom>
          <a:avLst/>
          <a:gdLst/>
          <a:ahLst/>
          <a:cxnLst/>
          <a:rect l="l" t="t" r="r" b="b"/>
          <a:pathLst>
            <a:path w="3240000" h="2730652">
              <a:moveTo>
                <a:pt x="1452811" y="1541940"/>
              </a:moveTo>
              <a:lnTo>
                <a:pt x="1452811" y="1831951"/>
              </a:lnTo>
              <a:lnTo>
                <a:pt x="1162800" y="1831951"/>
              </a:lnTo>
              <a:lnTo>
                <a:pt x="1162800" y="2166329"/>
              </a:lnTo>
              <a:lnTo>
                <a:pt x="1452811" y="2166329"/>
              </a:lnTo>
              <a:lnTo>
                <a:pt x="1452811" y="2456340"/>
              </a:lnTo>
              <a:lnTo>
                <a:pt x="1787189" y="2456340"/>
              </a:lnTo>
              <a:lnTo>
                <a:pt x="1787189" y="2166329"/>
              </a:lnTo>
              <a:lnTo>
                <a:pt x="2077200" y="2166329"/>
              </a:lnTo>
              <a:lnTo>
                <a:pt x="2077200" y="1831951"/>
              </a:lnTo>
              <a:lnTo>
                <a:pt x="1787189" y="1831951"/>
              </a:lnTo>
              <a:lnTo>
                <a:pt x="1787189" y="1541940"/>
              </a:lnTo>
              <a:close/>
              <a:moveTo>
                <a:pt x="0" y="1278453"/>
              </a:moveTo>
              <a:lnTo>
                <a:pt x="3240000" y="1278453"/>
              </a:lnTo>
              <a:lnTo>
                <a:pt x="3240000" y="2376509"/>
              </a:lnTo>
              <a:cubicBezTo>
                <a:pt x="3240000" y="2572097"/>
                <a:pt x="3081445" y="2730652"/>
                <a:pt x="2885857" y="2730652"/>
              </a:cubicBezTo>
              <a:lnTo>
                <a:pt x="354143" y="2730652"/>
              </a:lnTo>
              <a:cubicBezTo>
                <a:pt x="158555" y="2730652"/>
                <a:pt x="0" y="2572097"/>
                <a:pt x="0" y="2376509"/>
              </a:cubicBezTo>
              <a:close/>
              <a:moveTo>
                <a:pt x="1001150" y="200505"/>
              </a:moveTo>
              <a:cubicBezTo>
                <a:pt x="933045" y="200505"/>
                <a:pt x="877834" y="255715"/>
                <a:pt x="877834" y="323821"/>
              </a:cubicBezTo>
              <a:lnTo>
                <a:pt x="877834" y="605836"/>
              </a:lnTo>
              <a:lnTo>
                <a:pt x="2362163" y="605836"/>
              </a:lnTo>
              <a:lnTo>
                <a:pt x="2362163" y="323821"/>
              </a:lnTo>
              <a:cubicBezTo>
                <a:pt x="2362163" y="255715"/>
                <a:pt x="2306952" y="200505"/>
                <a:pt x="2238846" y="200505"/>
              </a:cubicBezTo>
              <a:close/>
              <a:moveTo>
                <a:pt x="843301" y="0"/>
              </a:moveTo>
              <a:lnTo>
                <a:pt x="2396696" y="0"/>
              </a:lnTo>
              <a:cubicBezTo>
                <a:pt x="2488075" y="0"/>
                <a:pt x="2562152" y="74077"/>
                <a:pt x="2562152" y="165456"/>
              </a:cubicBezTo>
              <a:lnTo>
                <a:pt x="2562152" y="605836"/>
              </a:lnTo>
              <a:lnTo>
                <a:pt x="2885857" y="605836"/>
              </a:lnTo>
              <a:cubicBezTo>
                <a:pt x="3081445" y="605836"/>
                <a:pt x="3240000" y="764391"/>
                <a:pt x="3240000" y="959979"/>
              </a:cubicBezTo>
              <a:lnTo>
                <a:pt x="3240000" y="1134437"/>
              </a:lnTo>
              <a:lnTo>
                <a:pt x="0" y="1134437"/>
              </a:lnTo>
              <a:lnTo>
                <a:pt x="0" y="959979"/>
              </a:lnTo>
              <a:cubicBezTo>
                <a:pt x="0" y="764391"/>
                <a:pt x="158555" y="605836"/>
                <a:pt x="354143" y="605836"/>
              </a:cubicBezTo>
              <a:lnTo>
                <a:pt x="677845" y="605836"/>
              </a:lnTo>
              <a:lnTo>
                <a:pt x="677845" y="165456"/>
              </a:lnTo>
              <a:cubicBezTo>
                <a:pt x="677845" y="74077"/>
                <a:pt x="751923" y="0"/>
                <a:pt x="843301" y="0"/>
              </a:cubicBez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맑은 고딕" panose="020B0503020000020004" pitchFamily="34" charset="-127"/>
            <a:cs typeface="+mn-cs"/>
          </a:endParaRPr>
        </a:p>
      </xdr:txBody>
    </xdr:sp>
    <xdr:clientData/>
  </xdr:twoCellAnchor>
  <xdr:twoCellAnchor>
    <xdr:from>
      <xdr:col>0</xdr:col>
      <xdr:colOff>3172421</xdr:colOff>
      <xdr:row>4</xdr:row>
      <xdr:rowOff>114301</xdr:rowOff>
    </xdr:from>
    <xdr:to>
      <xdr:col>0</xdr:col>
      <xdr:colOff>3414870</xdr:colOff>
      <xdr:row>5</xdr:row>
      <xdr:rowOff>1</xdr:rowOff>
    </xdr:to>
    <xdr:sp macro="" textlink="">
      <xdr:nvSpPr>
        <xdr:cNvPr id="8" name="Oval 21">
          <a:extLst>
            <a:ext uri="{FF2B5EF4-FFF2-40B4-BE49-F238E27FC236}">
              <a16:creationId xmlns:a16="http://schemas.microsoft.com/office/drawing/2014/main" id="{AD4926D8-0C76-43BE-B574-D566DB3A428E}"/>
            </a:ext>
          </a:extLst>
        </xdr:cNvPr>
        <xdr:cNvSpPr>
          <a:spLocks noChangeAspect="1"/>
        </xdr:cNvSpPr>
      </xdr:nvSpPr>
      <xdr:spPr>
        <a:xfrm>
          <a:off x="3172421" y="1485901"/>
          <a:ext cx="242449" cy="228600"/>
        </a:xfrm>
        <a:custGeom>
          <a:avLst/>
          <a:gdLst/>
          <a:ahLst/>
          <a:cxnLst/>
          <a:rect l="l" t="t" r="r" b="b"/>
          <a:pathLst>
            <a:path w="1652142" h="1665940">
              <a:moveTo>
                <a:pt x="898689" y="548008"/>
              </a:moveTo>
              <a:cubicBezTo>
                <a:pt x="737950" y="504938"/>
                <a:pt x="572731" y="600328"/>
                <a:pt x="529661" y="761066"/>
              </a:cubicBezTo>
              <a:cubicBezTo>
                <a:pt x="486591" y="921805"/>
                <a:pt x="581980" y="1087025"/>
                <a:pt x="742719" y="1130094"/>
              </a:cubicBezTo>
              <a:cubicBezTo>
                <a:pt x="903458" y="1173164"/>
                <a:pt x="1068677" y="1077775"/>
                <a:pt x="1111747" y="917036"/>
              </a:cubicBezTo>
              <a:cubicBezTo>
                <a:pt x="1154817" y="756297"/>
                <a:pt x="1059428" y="591077"/>
                <a:pt x="898689" y="548008"/>
              </a:cubicBezTo>
              <a:close/>
              <a:moveTo>
                <a:pt x="952303" y="347916"/>
              </a:moveTo>
              <a:cubicBezTo>
                <a:pt x="1223549" y="420596"/>
                <a:pt x="1384519" y="699404"/>
                <a:pt x="1311839" y="970650"/>
              </a:cubicBezTo>
              <a:cubicBezTo>
                <a:pt x="1239159" y="1241896"/>
                <a:pt x="960351" y="1402866"/>
                <a:pt x="689105" y="1330186"/>
              </a:cubicBezTo>
              <a:cubicBezTo>
                <a:pt x="417859" y="1257506"/>
                <a:pt x="256889" y="978698"/>
                <a:pt x="329569" y="707451"/>
              </a:cubicBezTo>
              <a:cubicBezTo>
                <a:pt x="402249" y="436205"/>
                <a:pt x="681057" y="275235"/>
                <a:pt x="952303" y="347916"/>
              </a:cubicBezTo>
              <a:close/>
              <a:moveTo>
                <a:pt x="971799" y="275155"/>
              </a:moveTo>
              <a:cubicBezTo>
                <a:pt x="660368" y="191707"/>
                <a:pt x="340256" y="376524"/>
                <a:pt x="256808" y="687955"/>
              </a:cubicBezTo>
              <a:cubicBezTo>
                <a:pt x="173361" y="999387"/>
                <a:pt x="358178" y="1319499"/>
                <a:pt x="669609" y="1402947"/>
              </a:cubicBezTo>
              <a:cubicBezTo>
                <a:pt x="981040" y="1486395"/>
                <a:pt x="1301152" y="1301577"/>
                <a:pt x="1384600" y="990146"/>
              </a:cubicBezTo>
              <a:cubicBezTo>
                <a:pt x="1468047" y="678715"/>
                <a:pt x="1283230" y="358603"/>
                <a:pt x="971799" y="275155"/>
              </a:cubicBezTo>
              <a:close/>
              <a:moveTo>
                <a:pt x="1652142" y="394531"/>
              </a:moveTo>
              <a:lnTo>
                <a:pt x="1649662" y="403784"/>
              </a:lnTo>
              <a:lnTo>
                <a:pt x="1647140" y="399895"/>
              </a:lnTo>
              <a:close/>
              <a:moveTo>
                <a:pt x="1158157" y="65026"/>
              </a:moveTo>
              <a:lnTo>
                <a:pt x="1154679" y="271718"/>
              </a:lnTo>
              <a:lnTo>
                <a:pt x="1148331" y="270017"/>
              </a:lnTo>
              <a:cubicBezTo>
                <a:pt x="1200055" y="299127"/>
                <a:pt x="1246804" y="334821"/>
                <a:pt x="1286346" y="377149"/>
              </a:cubicBezTo>
              <a:lnTo>
                <a:pt x="1470353" y="331395"/>
              </a:lnTo>
              <a:lnTo>
                <a:pt x="1588305" y="553229"/>
              </a:lnTo>
              <a:lnTo>
                <a:pt x="1457194" y="671432"/>
              </a:lnTo>
              <a:cubicBezTo>
                <a:pt x="1473630" y="731297"/>
                <a:pt x="1481376" y="793983"/>
                <a:pt x="1478595" y="857704"/>
              </a:cubicBezTo>
              <a:lnTo>
                <a:pt x="1642362" y="948616"/>
              </a:lnTo>
              <a:lnTo>
                <a:pt x="1577335" y="1191298"/>
              </a:lnTo>
              <a:lnTo>
                <a:pt x="1378614" y="1187955"/>
              </a:lnTo>
              <a:cubicBezTo>
                <a:pt x="1353489" y="1229936"/>
                <a:pt x="1323048" y="1267799"/>
                <a:pt x="1288939" y="1301599"/>
              </a:cubicBezTo>
              <a:lnTo>
                <a:pt x="1354201" y="1471932"/>
              </a:lnTo>
              <a:lnTo>
                <a:pt x="1148396" y="1616039"/>
              </a:lnTo>
              <a:lnTo>
                <a:pt x="992294" y="1480516"/>
              </a:lnTo>
              <a:lnTo>
                <a:pt x="1011291" y="1467215"/>
              </a:lnTo>
              <a:cubicBezTo>
                <a:pt x="951500" y="1486565"/>
                <a:pt x="888271" y="1495869"/>
                <a:pt x="823805" y="1495510"/>
              </a:cubicBezTo>
              <a:lnTo>
                <a:pt x="729193" y="1665940"/>
              </a:lnTo>
              <a:lnTo>
                <a:pt x="486511" y="1600914"/>
              </a:lnTo>
              <a:lnTo>
                <a:pt x="489790" y="1406012"/>
              </a:lnTo>
              <a:cubicBezTo>
                <a:pt x="438364" y="1376702"/>
                <a:pt x="391917" y="1340859"/>
                <a:pt x="352658" y="1298452"/>
              </a:cubicBezTo>
              <a:lnTo>
                <a:pt x="355803" y="1305197"/>
              </a:lnTo>
              <a:lnTo>
                <a:pt x="152856" y="1344512"/>
              </a:lnTo>
              <a:lnTo>
                <a:pt x="46675" y="1116809"/>
              </a:lnTo>
              <a:lnTo>
                <a:pt x="183929" y="1005520"/>
              </a:lnTo>
              <a:cubicBezTo>
                <a:pt x="169279" y="951824"/>
                <a:pt x="161626" y="895865"/>
                <a:pt x="161615" y="838915"/>
              </a:cubicBezTo>
              <a:lnTo>
                <a:pt x="0" y="749197"/>
              </a:lnTo>
              <a:lnTo>
                <a:pt x="65026" y="506515"/>
              </a:lnTo>
              <a:lnTo>
                <a:pt x="250227" y="509630"/>
              </a:lnTo>
              <a:cubicBezTo>
                <a:pt x="275353" y="465291"/>
                <a:pt x="305693" y="424864"/>
                <a:pt x="340015" y="388679"/>
              </a:cubicBezTo>
              <a:lnTo>
                <a:pt x="277984" y="197357"/>
              </a:lnTo>
              <a:lnTo>
                <a:pt x="491050" y="64219"/>
              </a:lnTo>
              <a:lnTo>
                <a:pt x="639843" y="207726"/>
              </a:lnTo>
              <a:lnTo>
                <a:pt x="638348" y="208660"/>
              </a:lnTo>
              <a:cubicBezTo>
                <a:pt x="696840" y="190256"/>
                <a:pt x="758594" y="181748"/>
                <a:pt x="821488" y="182440"/>
              </a:cubicBezTo>
              <a:lnTo>
                <a:pt x="815140" y="180739"/>
              </a:lnTo>
              <a:lnTo>
                <a:pt x="915476" y="0"/>
              </a:ln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/>
            <a:cs typeface="+mn-cs"/>
          </a:endParaRPr>
        </a:p>
      </xdr:txBody>
    </xdr:sp>
    <xdr:clientData/>
  </xdr:twoCellAnchor>
  <xdr:twoCellAnchor>
    <xdr:from>
      <xdr:col>0</xdr:col>
      <xdr:colOff>3467101</xdr:colOff>
      <xdr:row>4</xdr:row>
      <xdr:rowOff>60986</xdr:rowOff>
    </xdr:from>
    <xdr:to>
      <xdr:col>0</xdr:col>
      <xdr:colOff>3790316</xdr:colOff>
      <xdr:row>4</xdr:row>
      <xdr:rowOff>274319</xdr:rowOff>
    </xdr:to>
    <xdr:sp macro="" textlink="">
      <xdr:nvSpPr>
        <xdr:cNvPr id="9" name="Parallelogram 15">
          <a:extLst>
            <a:ext uri="{FF2B5EF4-FFF2-40B4-BE49-F238E27FC236}">
              <a16:creationId xmlns:a16="http://schemas.microsoft.com/office/drawing/2014/main" id="{4C50FFDC-7660-484D-992F-E0E83A97EB8F}"/>
            </a:ext>
          </a:extLst>
        </xdr:cNvPr>
        <xdr:cNvSpPr/>
      </xdr:nvSpPr>
      <xdr:spPr>
        <a:xfrm rot="16200000">
          <a:off x="3522042" y="1377645"/>
          <a:ext cx="213333" cy="323215"/>
        </a:xfrm>
        <a:custGeom>
          <a:avLst/>
          <a:gdLst/>
          <a:ahLst/>
          <a:cxnLst/>
          <a:rect l="l" t="t" r="r" b="b"/>
          <a:pathLst>
            <a:path w="2993176" h="3240001">
              <a:moveTo>
                <a:pt x="1299907" y="647892"/>
              </a:moveTo>
              <a:lnTo>
                <a:pt x="665509" y="1620000"/>
              </a:lnTo>
              <a:lnTo>
                <a:pt x="1299907" y="2592108"/>
              </a:lnTo>
              <a:lnTo>
                <a:pt x="634398" y="2592108"/>
              </a:lnTo>
              <a:lnTo>
                <a:pt x="0" y="1620000"/>
              </a:lnTo>
              <a:lnTo>
                <a:pt x="634398" y="647892"/>
              </a:lnTo>
              <a:close/>
              <a:moveTo>
                <a:pt x="2993176" y="1620001"/>
              </a:moveTo>
              <a:lnTo>
                <a:pt x="1913056" y="3240001"/>
              </a:lnTo>
              <a:lnTo>
                <a:pt x="1782206" y="3043749"/>
              </a:lnTo>
              <a:lnTo>
                <a:pt x="1110064" y="3043749"/>
              </a:lnTo>
              <a:cubicBezTo>
                <a:pt x="1089036" y="3096599"/>
                <a:pt x="1037333" y="3133759"/>
                <a:pt x="976952" y="3133759"/>
              </a:cubicBezTo>
              <a:cubicBezTo>
                <a:pt x="923853" y="3133759"/>
                <a:pt x="877466" y="3105022"/>
                <a:pt x="854540" y="3061058"/>
              </a:cubicBezTo>
              <a:lnTo>
                <a:pt x="302383" y="3169763"/>
              </a:lnTo>
              <a:lnTo>
                <a:pt x="302383" y="2809723"/>
              </a:lnTo>
              <a:lnTo>
                <a:pt x="854540" y="2918427"/>
              </a:lnTo>
              <a:cubicBezTo>
                <a:pt x="877466" y="2874463"/>
                <a:pt x="923853" y="2845727"/>
                <a:pt x="976952" y="2845727"/>
              </a:cubicBezTo>
              <a:cubicBezTo>
                <a:pt x="1037333" y="2845727"/>
                <a:pt x="1089036" y="2882887"/>
                <a:pt x="1110064" y="2935737"/>
              </a:cubicBezTo>
              <a:lnTo>
                <a:pt x="1710190" y="2935737"/>
              </a:lnTo>
              <a:lnTo>
                <a:pt x="832936" y="1620001"/>
              </a:lnTo>
              <a:lnTo>
                <a:pt x="1913056" y="0"/>
              </a:ln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/>
            <a:cs typeface="+mn-cs"/>
          </a:endParaRPr>
        </a:p>
      </xdr:txBody>
    </xdr:sp>
    <xdr:clientData/>
  </xdr:twoCellAnchor>
  <xdr:twoCellAnchor>
    <xdr:from>
      <xdr:col>0</xdr:col>
      <xdr:colOff>4363491</xdr:colOff>
      <xdr:row>4</xdr:row>
      <xdr:rowOff>297180</xdr:rowOff>
    </xdr:from>
    <xdr:to>
      <xdr:col>0</xdr:col>
      <xdr:colOff>4610100</xdr:colOff>
      <xdr:row>5</xdr:row>
      <xdr:rowOff>213361</xdr:rowOff>
    </xdr:to>
    <xdr:sp macro="" textlink="">
      <xdr:nvSpPr>
        <xdr:cNvPr id="10" name="Freeform 53">
          <a:extLst>
            <a:ext uri="{FF2B5EF4-FFF2-40B4-BE49-F238E27FC236}">
              <a16:creationId xmlns:a16="http://schemas.microsoft.com/office/drawing/2014/main" id="{930B2D61-9EEB-44A4-ACC3-4D8B287D816E}"/>
            </a:ext>
          </a:extLst>
        </xdr:cNvPr>
        <xdr:cNvSpPr/>
      </xdr:nvSpPr>
      <xdr:spPr>
        <a:xfrm>
          <a:off x="4363491" y="1668780"/>
          <a:ext cx="246609" cy="259081"/>
        </a:xfrm>
        <a:custGeom>
          <a:avLst/>
          <a:gdLst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38125 w 2305050"/>
            <a:gd name="connsiteY16" fmla="*/ 2171700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60071 w 2305050"/>
            <a:gd name="connsiteY16" fmla="*/ 2087575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96647 w 2305050"/>
            <a:gd name="connsiteY16" fmla="*/ 2094890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47675 w 2305050"/>
            <a:gd name="connsiteY15" fmla="*/ 227647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66950 w 2305050"/>
            <a:gd name="connsiteY3" fmla="*/ 657225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19300 w 2305050"/>
            <a:gd name="connsiteY2" fmla="*/ 428625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81480 w 2305050"/>
            <a:gd name="connsiteY2" fmla="*/ 476174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04671 w 2305050"/>
            <a:gd name="connsiteY2" fmla="*/ 468859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92554 w 2305050"/>
            <a:gd name="connsiteY3" fmla="*/ 627964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70609 w 2305050"/>
            <a:gd name="connsiteY3" fmla="*/ 649910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60779 w 2305050"/>
            <a:gd name="connsiteY2" fmla="*/ 472517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1982725 w 2305050"/>
            <a:gd name="connsiteY2" fmla="*/ 494463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3875 w 2305050"/>
            <a:gd name="connsiteY17" fmla="*/ 714375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305050"/>
            <a:gd name="connsiteY0" fmla="*/ 0 h 2352675"/>
            <a:gd name="connsiteX1" fmla="*/ 771525 w 2305050"/>
            <a:gd name="connsiteY1" fmla="*/ 561975 h 2352675"/>
            <a:gd name="connsiteX2" fmla="*/ 2041246 w 2305050"/>
            <a:gd name="connsiteY2" fmla="*/ 498120 h 2352675"/>
            <a:gd name="connsiteX3" fmla="*/ 2296212 w 2305050"/>
            <a:gd name="connsiteY3" fmla="*/ 646252 h 2352675"/>
            <a:gd name="connsiteX4" fmla="*/ 1143000 w 2305050"/>
            <a:gd name="connsiteY4" fmla="*/ 1009650 h 2352675"/>
            <a:gd name="connsiteX5" fmla="*/ 1628775 w 2305050"/>
            <a:gd name="connsiteY5" fmla="*/ 1533525 h 2352675"/>
            <a:gd name="connsiteX6" fmla="*/ 2076450 w 2305050"/>
            <a:gd name="connsiteY6" fmla="*/ 1533525 h 2352675"/>
            <a:gd name="connsiteX7" fmla="*/ 2305050 w 2305050"/>
            <a:gd name="connsiteY7" fmla="*/ 1724025 h 2352675"/>
            <a:gd name="connsiteX8" fmla="*/ 1838325 w 2305050"/>
            <a:gd name="connsiteY8" fmla="*/ 1857375 h 2352675"/>
            <a:gd name="connsiteX9" fmla="*/ 2009775 w 2305050"/>
            <a:gd name="connsiteY9" fmla="*/ 2105025 h 2352675"/>
            <a:gd name="connsiteX10" fmla="*/ 1733550 w 2305050"/>
            <a:gd name="connsiteY10" fmla="*/ 1971675 h 2352675"/>
            <a:gd name="connsiteX11" fmla="*/ 1543050 w 2305050"/>
            <a:gd name="connsiteY11" fmla="*/ 2352675 h 2352675"/>
            <a:gd name="connsiteX12" fmla="*/ 1314450 w 2305050"/>
            <a:gd name="connsiteY12" fmla="*/ 2133600 h 2352675"/>
            <a:gd name="connsiteX13" fmla="*/ 1447800 w 2305050"/>
            <a:gd name="connsiteY13" fmla="*/ 1771650 h 2352675"/>
            <a:gd name="connsiteX14" fmla="*/ 923925 w 2305050"/>
            <a:gd name="connsiteY14" fmla="*/ 1190625 h 2352675"/>
            <a:gd name="connsiteX15" fmla="*/ 414757 w 2305050"/>
            <a:gd name="connsiteY15" fmla="*/ 2305735 h 2352675"/>
            <a:gd name="connsiteX16" fmla="*/ 292990 w 2305050"/>
            <a:gd name="connsiteY16" fmla="*/ 2036368 h 2352675"/>
            <a:gd name="connsiteX17" fmla="*/ 520217 w 2305050"/>
            <a:gd name="connsiteY17" fmla="*/ 750951 h 2352675"/>
            <a:gd name="connsiteX18" fmla="*/ 0 w 2305050"/>
            <a:gd name="connsiteY18" fmla="*/ 0 h 2352675"/>
            <a:gd name="connsiteX0" fmla="*/ 0 w 2294077"/>
            <a:gd name="connsiteY0" fmla="*/ 0 h 2363647"/>
            <a:gd name="connsiteX1" fmla="*/ 760552 w 2294077"/>
            <a:gd name="connsiteY1" fmla="*/ 572947 h 2363647"/>
            <a:gd name="connsiteX2" fmla="*/ 2030273 w 2294077"/>
            <a:gd name="connsiteY2" fmla="*/ 509092 h 2363647"/>
            <a:gd name="connsiteX3" fmla="*/ 2285239 w 2294077"/>
            <a:gd name="connsiteY3" fmla="*/ 657224 h 2363647"/>
            <a:gd name="connsiteX4" fmla="*/ 1132027 w 2294077"/>
            <a:gd name="connsiteY4" fmla="*/ 1020622 h 2363647"/>
            <a:gd name="connsiteX5" fmla="*/ 1617802 w 2294077"/>
            <a:gd name="connsiteY5" fmla="*/ 1544497 h 2363647"/>
            <a:gd name="connsiteX6" fmla="*/ 2065477 w 2294077"/>
            <a:gd name="connsiteY6" fmla="*/ 1544497 h 2363647"/>
            <a:gd name="connsiteX7" fmla="*/ 2294077 w 2294077"/>
            <a:gd name="connsiteY7" fmla="*/ 1734997 h 2363647"/>
            <a:gd name="connsiteX8" fmla="*/ 1827352 w 2294077"/>
            <a:gd name="connsiteY8" fmla="*/ 1868347 h 2363647"/>
            <a:gd name="connsiteX9" fmla="*/ 1998802 w 2294077"/>
            <a:gd name="connsiteY9" fmla="*/ 2115997 h 2363647"/>
            <a:gd name="connsiteX10" fmla="*/ 1722577 w 2294077"/>
            <a:gd name="connsiteY10" fmla="*/ 1982647 h 2363647"/>
            <a:gd name="connsiteX11" fmla="*/ 1532077 w 2294077"/>
            <a:gd name="connsiteY11" fmla="*/ 2363647 h 2363647"/>
            <a:gd name="connsiteX12" fmla="*/ 1303477 w 2294077"/>
            <a:gd name="connsiteY12" fmla="*/ 2144572 h 2363647"/>
            <a:gd name="connsiteX13" fmla="*/ 1436827 w 2294077"/>
            <a:gd name="connsiteY13" fmla="*/ 1782622 h 2363647"/>
            <a:gd name="connsiteX14" fmla="*/ 912952 w 2294077"/>
            <a:gd name="connsiteY14" fmla="*/ 1201597 h 2363647"/>
            <a:gd name="connsiteX15" fmla="*/ 403784 w 2294077"/>
            <a:gd name="connsiteY15" fmla="*/ 2316707 h 2363647"/>
            <a:gd name="connsiteX16" fmla="*/ 282017 w 2294077"/>
            <a:gd name="connsiteY16" fmla="*/ 2047340 h 2363647"/>
            <a:gd name="connsiteX17" fmla="*/ 509244 w 2294077"/>
            <a:gd name="connsiteY17" fmla="*/ 761923 h 2363647"/>
            <a:gd name="connsiteX18" fmla="*/ 0 w 2294077"/>
            <a:gd name="connsiteY18" fmla="*/ 0 h 2363647"/>
            <a:gd name="connsiteX0" fmla="*/ 6569 w 2300646"/>
            <a:gd name="connsiteY0" fmla="*/ 0 h 2363647"/>
            <a:gd name="connsiteX1" fmla="*/ 767121 w 2300646"/>
            <a:gd name="connsiteY1" fmla="*/ 572947 h 2363647"/>
            <a:gd name="connsiteX2" fmla="*/ 2036842 w 2300646"/>
            <a:gd name="connsiteY2" fmla="*/ 509092 h 2363647"/>
            <a:gd name="connsiteX3" fmla="*/ 2291808 w 2300646"/>
            <a:gd name="connsiteY3" fmla="*/ 657224 h 2363647"/>
            <a:gd name="connsiteX4" fmla="*/ 1138596 w 2300646"/>
            <a:gd name="connsiteY4" fmla="*/ 1020622 h 2363647"/>
            <a:gd name="connsiteX5" fmla="*/ 1624371 w 2300646"/>
            <a:gd name="connsiteY5" fmla="*/ 1544497 h 2363647"/>
            <a:gd name="connsiteX6" fmla="*/ 2072046 w 2300646"/>
            <a:gd name="connsiteY6" fmla="*/ 1544497 h 2363647"/>
            <a:gd name="connsiteX7" fmla="*/ 2300646 w 2300646"/>
            <a:gd name="connsiteY7" fmla="*/ 1734997 h 2363647"/>
            <a:gd name="connsiteX8" fmla="*/ 1833921 w 2300646"/>
            <a:gd name="connsiteY8" fmla="*/ 1868347 h 2363647"/>
            <a:gd name="connsiteX9" fmla="*/ 2005371 w 2300646"/>
            <a:gd name="connsiteY9" fmla="*/ 2115997 h 2363647"/>
            <a:gd name="connsiteX10" fmla="*/ 1729146 w 2300646"/>
            <a:gd name="connsiteY10" fmla="*/ 1982647 h 2363647"/>
            <a:gd name="connsiteX11" fmla="*/ 1538646 w 2300646"/>
            <a:gd name="connsiteY11" fmla="*/ 2363647 h 2363647"/>
            <a:gd name="connsiteX12" fmla="*/ 1310046 w 2300646"/>
            <a:gd name="connsiteY12" fmla="*/ 2144572 h 2363647"/>
            <a:gd name="connsiteX13" fmla="*/ 1443396 w 2300646"/>
            <a:gd name="connsiteY13" fmla="*/ 1782622 h 2363647"/>
            <a:gd name="connsiteX14" fmla="*/ 919521 w 2300646"/>
            <a:gd name="connsiteY14" fmla="*/ 1201597 h 2363647"/>
            <a:gd name="connsiteX15" fmla="*/ 410353 w 2300646"/>
            <a:gd name="connsiteY15" fmla="*/ 2316707 h 2363647"/>
            <a:gd name="connsiteX16" fmla="*/ 288586 w 2300646"/>
            <a:gd name="connsiteY16" fmla="*/ 2047340 h 2363647"/>
            <a:gd name="connsiteX17" fmla="*/ 515813 w 2300646"/>
            <a:gd name="connsiteY17" fmla="*/ 761923 h 2363647"/>
            <a:gd name="connsiteX18" fmla="*/ 6569 w 2300646"/>
            <a:gd name="connsiteY18" fmla="*/ 0 h 2363647"/>
            <a:gd name="connsiteX0" fmla="*/ 6569 w 2300646"/>
            <a:gd name="connsiteY0" fmla="*/ 5505 h 2369152"/>
            <a:gd name="connsiteX1" fmla="*/ 767121 w 2300646"/>
            <a:gd name="connsiteY1" fmla="*/ 578452 h 2369152"/>
            <a:gd name="connsiteX2" fmla="*/ 2036842 w 2300646"/>
            <a:gd name="connsiteY2" fmla="*/ 514597 h 2369152"/>
            <a:gd name="connsiteX3" fmla="*/ 2291808 w 2300646"/>
            <a:gd name="connsiteY3" fmla="*/ 662729 h 2369152"/>
            <a:gd name="connsiteX4" fmla="*/ 1138596 w 2300646"/>
            <a:gd name="connsiteY4" fmla="*/ 1026127 h 2369152"/>
            <a:gd name="connsiteX5" fmla="*/ 1624371 w 2300646"/>
            <a:gd name="connsiteY5" fmla="*/ 1550002 h 2369152"/>
            <a:gd name="connsiteX6" fmla="*/ 2072046 w 2300646"/>
            <a:gd name="connsiteY6" fmla="*/ 1550002 h 2369152"/>
            <a:gd name="connsiteX7" fmla="*/ 2300646 w 2300646"/>
            <a:gd name="connsiteY7" fmla="*/ 1740502 h 2369152"/>
            <a:gd name="connsiteX8" fmla="*/ 1833921 w 2300646"/>
            <a:gd name="connsiteY8" fmla="*/ 1873852 h 2369152"/>
            <a:gd name="connsiteX9" fmla="*/ 2005371 w 2300646"/>
            <a:gd name="connsiteY9" fmla="*/ 2121502 h 2369152"/>
            <a:gd name="connsiteX10" fmla="*/ 1729146 w 2300646"/>
            <a:gd name="connsiteY10" fmla="*/ 1988152 h 2369152"/>
            <a:gd name="connsiteX11" fmla="*/ 1538646 w 2300646"/>
            <a:gd name="connsiteY11" fmla="*/ 2369152 h 2369152"/>
            <a:gd name="connsiteX12" fmla="*/ 1310046 w 2300646"/>
            <a:gd name="connsiteY12" fmla="*/ 2150077 h 2369152"/>
            <a:gd name="connsiteX13" fmla="*/ 1443396 w 2300646"/>
            <a:gd name="connsiteY13" fmla="*/ 1788127 h 2369152"/>
            <a:gd name="connsiteX14" fmla="*/ 919521 w 2300646"/>
            <a:gd name="connsiteY14" fmla="*/ 1207102 h 2369152"/>
            <a:gd name="connsiteX15" fmla="*/ 410353 w 2300646"/>
            <a:gd name="connsiteY15" fmla="*/ 2322212 h 2369152"/>
            <a:gd name="connsiteX16" fmla="*/ 288586 w 2300646"/>
            <a:gd name="connsiteY16" fmla="*/ 2052845 h 2369152"/>
            <a:gd name="connsiteX17" fmla="*/ 515813 w 2300646"/>
            <a:gd name="connsiteY17" fmla="*/ 767428 h 2369152"/>
            <a:gd name="connsiteX18" fmla="*/ 6569 w 2300646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43194 w 2305244"/>
            <a:gd name="connsiteY4" fmla="*/ 1026127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24119 w 2305244"/>
            <a:gd name="connsiteY14" fmla="*/ 1207102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43194 w 2305244"/>
            <a:gd name="connsiteY4" fmla="*/ 1026127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185156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06618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185156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06618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898516 w 2305244"/>
            <a:gd name="connsiteY14" fmla="*/ 1196129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898516 w 2305244"/>
            <a:gd name="connsiteY14" fmla="*/ 1196129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47994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73597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513830 w 2305244"/>
            <a:gd name="connsiteY13" fmla="*/ 1784469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28969 w 2305244"/>
            <a:gd name="connsiteY5" fmla="*/ 1550002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50914 w 2305244"/>
            <a:gd name="connsiteY5" fmla="*/ 1597551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76517 w 2305244"/>
            <a:gd name="connsiteY5" fmla="*/ 1608523 h 2369152"/>
            <a:gd name="connsiteX6" fmla="*/ 2076644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11167 w 2305244"/>
            <a:gd name="connsiteY0" fmla="*/ 5505 h 2369152"/>
            <a:gd name="connsiteX1" fmla="*/ 771719 w 2305244"/>
            <a:gd name="connsiteY1" fmla="*/ 578452 h 2369152"/>
            <a:gd name="connsiteX2" fmla="*/ 2041440 w 2305244"/>
            <a:gd name="connsiteY2" fmla="*/ 514597 h 2369152"/>
            <a:gd name="connsiteX3" fmla="*/ 2296406 w 2305244"/>
            <a:gd name="connsiteY3" fmla="*/ 662729 h 2369152"/>
            <a:gd name="connsiteX4" fmla="*/ 1124906 w 2305244"/>
            <a:gd name="connsiteY4" fmla="*/ 1004182 h 2369152"/>
            <a:gd name="connsiteX5" fmla="*/ 1676517 w 2305244"/>
            <a:gd name="connsiteY5" fmla="*/ 1608523 h 2369152"/>
            <a:gd name="connsiteX6" fmla="*/ 2032752 w 2305244"/>
            <a:gd name="connsiteY6" fmla="*/ 1550002 h 2369152"/>
            <a:gd name="connsiteX7" fmla="*/ 2305244 w 2305244"/>
            <a:gd name="connsiteY7" fmla="*/ 1740502 h 2369152"/>
            <a:gd name="connsiteX8" fmla="*/ 1838519 w 2305244"/>
            <a:gd name="connsiteY8" fmla="*/ 1873852 h 2369152"/>
            <a:gd name="connsiteX9" fmla="*/ 2009969 w 2305244"/>
            <a:gd name="connsiteY9" fmla="*/ 2121502 h 2369152"/>
            <a:gd name="connsiteX10" fmla="*/ 1733744 w 2305244"/>
            <a:gd name="connsiteY10" fmla="*/ 1988152 h 2369152"/>
            <a:gd name="connsiteX11" fmla="*/ 1543244 w 2305244"/>
            <a:gd name="connsiteY11" fmla="*/ 2369152 h 2369152"/>
            <a:gd name="connsiteX12" fmla="*/ 1314644 w 2305244"/>
            <a:gd name="connsiteY12" fmla="*/ 2150077 h 2369152"/>
            <a:gd name="connsiteX13" fmla="*/ 1495542 w 2305244"/>
            <a:gd name="connsiteY13" fmla="*/ 1788127 h 2369152"/>
            <a:gd name="connsiteX14" fmla="*/ 909489 w 2305244"/>
            <a:gd name="connsiteY14" fmla="*/ 1225390 h 2369152"/>
            <a:gd name="connsiteX15" fmla="*/ 414951 w 2305244"/>
            <a:gd name="connsiteY15" fmla="*/ 2322212 h 2369152"/>
            <a:gd name="connsiteX16" fmla="*/ 293184 w 2305244"/>
            <a:gd name="connsiteY16" fmla="*/ 2052845 h 2369152"/>
            <a:gd name="connsiteX17" fmla="*/ 520411 w 2305244"/>
            <a:gd name="connsiteY17" fmla="*/ 767428 h 2369152"/>
            <a:gd name="connsiteX18" fmla="*/ 11167 w 2305244"/>
            <a:gd name="connsiteY18" fmla="*/ 5505 h 2369152"/>
            <a:gd name="connsiteX0" fmla="*/ 2305244 w 2305244"/>
            <a:gd name="connsiteY0" fmla="*/ 1740502 h 2369152"/>
            <a:gd name="connsiteX1" fmla="*/ 1838519 w 2305244"/>
            <a:gd name="connsiteY1" fmla="*/ 1873852 h 2369152"/>
            <a:gd name="connsiteX2" fmla="*/ 2009969 w 2305244"/>
            <a:gd name="connsiteY2" fmla="*/ 2121502 h 2369152"/>
            <a:gd name="connsiteX3" fmla="*/ 1733744 w 2305244"/>
            <a:gd name="connsiteY3" fmla="*/ 1988152 h 2369152"/>
            <a:gd name="connsiteX4" fmla="*/ 1543244 w 2305244"/>
            <a:gd name="connsiteY4" fmla="*/ 2369152 h 2369152"/>
            <a:gd name="connsiteX5" fmla="*/ 1314644 w 2305244"/>
            <a:gd name="connsiteY5" fmla="*/ 2150077 h 2369152"/>
            <a:gd name="connsiteX6" fmla="*/ 1495542 w 2305244"/>
            <a:gd name="connsiteY6" fmla="*/ 1788127 h 2369152"/>
            <a:gd name="connsiteX7" fmla="*/ 909489 w 2305244"/>
            <a:gd name="connsiteY7" fmla="*/ 1225390 h 2369152"/>
            <a:gd name="connsiteX8" fmla="*/ 414951 w 2305244"/>
            <a:gd name="connsiteY8" fmla="*/ 2322212 h 2369152"/>
            <a:gd name="connsiteX9" fmla="*/ 293184 w 2305244"/>
            <a:gd name="connsiteY9" fmla="*/ 2052845 h 2369152"/>
            <a:gd name="connsiteX10" fmla="*/ 520411 w 2305244"/>
            <a:gd name="connsiteY10" fmla="*/ 767428 h 2369152"/>
            <a:gd name="connsiteX11" fmla="*/ 11167 w 2305244"/>
            <a:gd name="connsiteY11" fmla="*/ 5505 h 2369152"/>
            <a:gd name="connsiteX12" fmla="*/ 771719 w 2305244"/>
            <a:gd name="connsiteY12" fmla="*/ 578452 h 2369152"/>
            <a:gd name="connsiteX13" fmla="*/ 2041440 w 2305244"/>
            <a:gd name="connsiteY13" fmla="*/ 514597 h 2369152"/>
            <a:gd name="connsiteX14" fmla="*/ 2296406 w 2305244"/>
            <a:gd name="connsiteY14" fmla="*/ 662729 h 2369152"/>
            <a:gd name="connsiteX15" fmla="*/ 1124906 w 2305244"/>
            <a:gd name="connsiteY15" fmla="*/ 1004182 h 2369152"/>
            <a:gd name="connsiteX16" fmla="*/ 1676517 w 2305244"/>
            <a:gd name="connsiteY16" fmla="*/ 1608523 h 2369152"/>
            <a:gd name="connsiteX17" fmla="*/ 2124192 w 2305244"/>
            <a:gd name="connsiteY17" fmla="*/ 1641442 h 2369152"/>
            <a:gd name="connsiteX0" fmla="*/ 2305244 w 2305244"/>
            <a:gd name="connsiteY0" fmla="*/ 1740502 h 2369152"/>
            <a:gd name="connsiteX1" fmla="*/ 1838519 w 2305244"/>
            <a:gd name="connsiteY1" fmla="*/ 1873852 h 2369152"/>
            <a:gd name="connsiteX2" fmla="*/ 2009969 w 2305244"/>
            <a:gd name="connsiteY2" fmla="*/ 2121502 h 2369152"/>
            <a:gd name="connsiteX3" fmla="*/ 1733744 w 2305244"/>
            <a:gd name="connsiteY3" fmla="*/ 1988152 h 2369152"/>
            <a:gd name="connsiteX4" fmla="*/ 1543244 w 2305244"/>
            <a:gd name="connsiteY4" fmla="*/ 2369152 h 2369152"/>
            <a:gd name="connsiteX5" fmla="*/ 1314644 w 2305244"/>
            <a:gd name="connsiteY5" fmla="*/ 2150077 h 2369152"/>
            <a:gd name="connsiteX6" fmla="*/ 1495542 w 2305244"/>
            <a:gd name="connsiteY6" fmla="*/ 1788127 h 2369152"/>
            <a:gd name="connsiteX7" fmla="*/ 909489 w 2305244"/>
            <a:gd name="connsiteY7" fmla="*/ 1225390 h 2369152"/>
            <a:gd name="connsiteX8" fmla="*/ 414951 w 2305244"/>
            <a:gd name="connsiteY8" fmla="*/ 2322212 h 2369152"/>
            <a:gd name="connsiteX9" fmla="*/ 293184 w 2305244"/>
            <a:gd name="connsiteY9" fmla="*/ 2052845 h 2369152"/>
            <a:gd name="connsiteX10" fmla="*/ 520411 w 2305244"/>
            <a:gd name="connsiteY10" fmla="*/ 767428 h 2369152"/>
            <a:gd name="connsiteX11" fmla="*/ 11167 w 2305244"/>
            <a:gd name="connsiteY11" fmla="*/ 5505 h 2369152"/>
            <a:gd name="connsiteX12" fmla="*/ 771719 w 2305244"/>
            <a:gd name="connsiteY12" fmla="*/ 578452 h 2369152"/>
            <a:gd name="connsiteX13" fmla="*/ 2041440 w 2305244"/>
            <a:gd name="connsiteY13" fmla="*/ 514597 h 2369152"/>
            <a:gd name="connsiteX14" fmla="*/ 2296406 w 2305244"/>
            <a:gd name="connsiteY14" fmla="*/ 662729 h 2369152"/>
            <a:gd name="connsiteX15" fmla="*/ 1124906 w 2305244"/>
            <a:gd name="connsiteY15" fmla="*/ 1004182 h 2369152"/>
            <a:gd name="connsiteX16" fmla="*/ 1676517 w 2305244"/>
            <a:gd name="connsiteY16" fmla="*/ 1608523 h 2369152"/>
            <a:gd name="connsiteX17" fmla="*/ 2102246 w 2305244"/>
            <a:gd name="connsiteY17" fmla="*/ 1579262 h 2369152"/>
            <a:gd name="connsiteX0" fmla="*/ 2275983 w 2296406"/>
            <a:gd name="connsiteY0" fmla="*/ 1747817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7707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40502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102246 w 2296406"/>
            <a:gd name="connsiteY17" fmla="*/ 1579262 h 2369152"/>
            <a:gd name="connsiteX0" fmla="*/ 2290614 w 2296406"/>
            <a:gd name="connsiteY0" fmla="*/ 1740502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57695 w 2296406"/>
            <a:gd name="connsiteY0" fmla="*/ 1755133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62012 w 2296406"/>
            <a:gd name="connsiteY17" fmla="*/ 1560974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1464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91454 w 2296406"/>
            <a:gd name="connsiteY5" fmla="*/ 2150077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69152"/>
            <a:gd name="connsiteX1" fmla="*/ 1838519 w 2296406"/>
            <a:gd name="connsiteY1" fmla="*/ 1873852 h 2369152"/>
            <a:gd name="connsiteX2" fmla="*/ 2009969 w 2296406"/>
            <a:gd name="connsiteY2" fmla="*/ 2121502 h 2369152"/>
            <a:gd name="connsiteX3" fmla="*/ 1733744 w 2296406"/>
            <a:gd name="connsiteY3" fmla="*/ 1988152 h 2369152"/>
            <a:gd name="connsiteX4" fmla="*/ 1543244 w 2296406"/>
            <a:gd name="connsiteY4" fmla="*/ 2369152 h 2369152"/>
            <a:gd name="connsiteX5" fmla="*/ 1380482 w 2296406"/>
            <a:gd name="connsiteY5" fmla="*/ 2120816 h 2369152"/>
            <a:gd name="connsiteX6" fmla="*/ 1495542 w 2296406"/>
            <a:gd name="connsiteY6" fmla="*/ 1788127 h 2369152"/>
            <a:gd name="connsiteX7" fmla="*/ 909489 w 2296406"/>
            <a:gd name="connsiteY7" fmla="*/ 1225390 h 2369152"/>
            <a:gd name="connsiteX8" fmla="*/ 414951 w 2296406"/>
            <a:gd name="connsiteY8" fmla="*/ 2322212 h 2369152"/>
            <a:gd name="connsiteX9" fmla="*/ 293184 w 2296406"/>
            <a:gd name="connsiteY9" fmla="*/ 2052845 h 2369152"/>
            <a:gd name="connsiteX10" fmla="*/ 520411 w 2296406"/>
            <a:gd name="connsiteY10" fmla="*/ 767428 h 2369152"/>
            <a:gd name="connsiteX11" fmla="*/ 11167 w 2296406"/>
            <a:gd name="connsiteY11" fmla="*/ 5505 h 2369152"/>
            <a:gd name="connsiteX12" fmla="*/ 771719 w 2296406"/>
            <a:gd name="connsiteY12" fmla="*/ 578452 h 2369152"/>
            <a:gd name="connsiteX13" fmla="*/ 2041440 w 2296406"/>
            <a:gd name="connsiteY13" fmla="*/ 514597 h 2369152"/>
            <a:gd name="connsiteX14" fmla="*/ 2296406 w 2296406"/>
            <a:gd name="connsiteY14" fmla="*/ 662729 h 2369152"/>
            <a:gd name="connsiteX15" fmla="*/ 1124906 w 2296406"/>
            <a:gd name="connsiteY15" fmla="*/ 1004182 h 2369152"/>
            <a:gd name="connsiteX16" fmla="*/ 1676517 w 2296406"/>
            <a:gd name="connsiteY16" fmla="*/ 1608523 h 2369152"/>
            <a:gd name="connsiteX17" fmla="*/ 2094931 w 2296406"/>
            <a:gd name="connsiteY17" fmla="*/ 1557316 h 2369152"/>
            <a:gd name="connsiteX0" fmla="*/ 2279640 w 2296406"/>
            <a:gd name="connsiteY0" fmla="*/ 1747818 h 2354521"/>
            <a:gd name="connsiteX1" fmla="*/ 1838519 w 2296406"/>
            <a:gd name="connsiteY1" fmla="*/ 1873852 h 2354521"/>
            <a:gd name="connsiteX2" fmla="*/ 2009969 w 2296406"/>
            <a:gd name="connsiteY2" fmla="*/ 2121502 h 2354521"/>
            <a:gd name="connsiteX3" fmla="*/ 1733744 w 2296406"/>
            <a:gd name="connsiteY3" fmla="*/ 1988152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38519 w 2296406"/>
            <a:gd name="connsiteY1" fmla="*/ 1873852 h 2354521"/>
            <a:gd name="connsiteX2" fmla="*/ 2009969 w 2296406"/>
            <a:gd name="connsiteY2" fmla="*/ 2121502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2009969 w 2296406"/>
            <a:gd name="connsiteY2" fmla="*/ 2121502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91681 w 2296406"/>
            <a:gd name="connsiteY2" fmla="*/ 2136133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2042887 w 2296406"/>
            <a:gd name="connsiteY2" fmla="*/ 2194655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16574 w 2296406"/>
            <a:gd name="connsiteY1" fmla="*/ 185190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23889 w 2296406"/>
            <a:gd name="connsiteY1" fmla="*/ 1837277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  <a:gd name="connsiteX0" fmla="*/ 2279640 w 2296406"/>
            <a:gd name="connsiteY0" fmla="*/ 1747818 h 2354521"/>
            <a:gd name="connsiteX1" fmla="*/ 1827546 w 2296406"/>
            <a:gd name="connsiteY1" fmla="*/ 1826304 h 2354521"/>
            <a:gd name="connsiteX2" fmla="*/ 1955104 w 2296406"/>
            <a:gd name="connsiteY2" fmla="*/ 2095900 h 2354521"/>
            <a:gd name="connsiteX3" fmla="*/ 1682537 w 2296406"/>
            <a:gd name="connsiteY3" fmla="*/ 1962549 h 2354521"/>
            <a:gd name="connsiteX4" fmla="*/ 1528613 w 2296406"/>
            <a:gd name="connsiteY4" fmla="*/ 2354521 h 2354521"/>
            <a:gd name="connsiteX5" fmla="*/ 1380482 w 2296406"/>
            <a:gd name="connsiteY5" fmla="*/ 2120816 h 2354521"/>
            <a:gd name="connsiteX6" fmla="*/ 1495542 w 2296406"/>
            <a:gd name="connsiteY6" fmla="*/ 1788127 h 2354521"/>
            <a:gd name="connsiteX7" fmla="*/ 909489 w 2296406"/>
            <a:gd name="connsiteY7" fmla="*/ 1225390 h 2354521"/>
            <a:gd name="connsiteX8" fmla="*/ 414951 w 2296406"/>
            <a:gd name="connsiteY8" fmla="*/ 2322212 h 2354521"/>
            <a:gd name="connsiteX9" fmla="*/ 293184 w 2296406"/>
            <a:gd name="connsiteY9" fmla="*/ 2052845 h 2354521"/>
            <a:gd name="connsiteX10" fmla="*/ 520411 w 2296406"/>
            <a:gd name="connsiteY10" fmla="*/ 767428 h 2354521"/>
            <a:gd name="connsiteX11" fmla="*/ 11167 w 2296406"/>
            <a:gd name="connsiteY11" fmla="*/ 5505 h 2354521"/>
            <a:gd name="connsiteX12" fmla="*/ 771719 w 2296406"/>
            <a:gd name="connsiteY12" fmla="*/ 578452 h 2354521"/>
            <a:gd name="connsiteX13" fmla="*/ 2041440 w 2296406"/>
            <a:gd name="connsiteY13" fmla="*/ 514597 h 2354521"/>
            <a:gd name="connsiteX14" fmla="*/ 2296406 w 2296406"/>
            <a:gd name="connsiteY14" fmla="*/ 662729 h 2354521"/>
            <a:gd name="connsiteX15" fmla="*/ 1124906 w 2296406"/>
            <a:gd name="connsiteY15" fmla="*/ 1004182 h 2354521"/>
            <a:gd name="connsiteX16" fmla="*/ 1676517 w 2296406"/>
            <a:gd name="connsiteY16" fmla="*/ 1608523 h 2354521"/>
            <a:gd name="connsiteX17" fmla="*/ 2094931 w 2296406"/>
            <a:gd name="connsiteY17" fmla="*/ 1557316 h 23545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2296406" h="2354521">
              <a:moveTo>
                <a:pt x="2279640" y="1747818"/>
              </a:moveTo>
              <a:lnTo>
                <a:pt x="1827546" y="1826304"/>
              </a:lnTo>
              <a:cubicBezTo>
                <a:pt x="1873723" y="1907635"/>
                <a:pt x="1985737" y="2047488"/>
                <a:pt x="1955104" y="2095900"/>
              </a:cubicBezTo>
              <a:cubicBezTo>
                <a:pt x="1897166" y="2139232"/>
                <a:pt x="1773393" y="2006999"/>
                <a:pt x="1682537" y="1962549"/>
              </a:cubicBezTo>
              <a:lnTo>
                <a:pt x="1528613" y="2354521"/>
              </a:lnTo>
              <a:lnTo>
                <a:pt x="1380482" y="2120816"/>
              </a:lnTo>
              <a:lnTo>
                <a:pt x="1495542" y="1788127"/>
              </a:lnTo>
              <a:lnTo>
                <a:pt x="909489" y="1225390"/>
              </a:lnTo>
              <a:lnTo>
                <a:pt x="414951" y="2322212"/>
              </a:lnTo>
              <a:lnTo>
                <a:pt x="293184" y="2052845"/>
              </a:lnTo>
              <a:lnTo>
                <a:pt x="520411" y="767428"/>
              </a:lnTo>
              <a:cubicBezTo>
                <a:pt x="325060" y="542715"/>
                <a:pt x="-71458" y="102202"/>
                <a:pt x="11167" y="5505"/>
              </a:cubicBezTo>
              <a:cubicBezTo>
                <a:pt x="111065" y="-52229"/>
                <a:pt x="554777" y="358209"/>
                <a:pt x="771719" y="578452"/>
              </a:cubicBezTo>
              <a:lnTo>
                <a:pt x="2041440" y="514597"/>
              </a:lnTo>
              <a:lnTo>
                <a:pt x="2296406" y="662729"/>
              </a:lnTo>
              <a:lnTo>
                <a:pt x="1124906" y="1004182"/>
              </a:lnTo>
              <a:lnTo>
                <a:pt x="1676517" y="1608523"/>
              </a:lnTo>
              <a:cubicBezTo>
                <a:pt x="1795262" y="1589016"/>
                <a:pt x="2094931" y="1557316"/>
                <a:pt x="2094931" y="1557316"/>
              </a:cubicBezTo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/>
            <a:cs typeface="+mn-cs"/>
          </a:endParaRPr>
        </a:p>
      </xdr:txBody>
    </xdr:sp>
    <xdr:clientData/>
  </xdr:twoCellAnchor>
  <xdr:twoCellAnchor>
    <xdr:from>
      <xdr:col>0</xdr:col>
      <xdr:colOff>2743199</xdr:colOff>
      <xdr:row>7</xdr:row>
      <xdr:rowOff>259078</xdr:rowOff>
    </xdr:from>
    <xdr:to>
      <xdr:col>0</xdr:col>
      <xdr:colOff>3062036</xdr:colOff>
      <xdr:row>8</xdr:row>
      <xdr:rowOff>224679</xdr:rowOff>
    </xdr:to>
    <xdr:sp macro="" textlink="">
      <xdr:nvSpPr>
        <xdr:cNvPr id="11" name="Block Arc 20">
          <a:extLst>
            <a:ext uri="{FF2B5EF4-FFF2-40B4-BE49-F238E27FC236}">
              <a16:creationId xmlns:a16="http://schemas.microsoft.com/office/drawing/2014/main" id="{EE973418-348B-4735-9879-556190007566}"/>
            </a:ext>
          </a:extLst>
        </xdr:cNvPr>
        <xdr:cNvSpPr>
          <a:spLocks noChangeAspect="1"/>
        </xdr:cNvSpPr>
      </xdr:nvSpPr>
      <xdr:spPr>
        <a:xfrm rot="10800000">
          <a:off x="2743199" y="2659378"/>
          <a:ext cx="318837" cy="308501"/>
        </a:xfrm>
        <a:custGeom>
          <a:avLst/>
          <a:gdLst/>
          <a:ahLst/>
          <a:cxnLst/>
          <a:rect l="l" t="t" r="r" b="b"/>
          <a:pathLst>
            <a:path w="2958558" h="3207983">
              <a:moveTo>
                <a:pt x="376920" y="2960896"/>
              </a:moveTo>
              <a:cubicBezTo>
                <a:pt x="266613" y="2960896"/>
                <a:pt x="177192" y="2871475"/>
                <a:pt x="177192" y="2761168"/>
              </a:cubicBezTo>
              <a:cubicBezTo>
                <a:pt x="177192" y="2650861"/>
                <a:pt x="266613" y="2561440"/>
                <a:pt x="376920" y="2561440"/>
              </a:cubicBezTo>
              <a:cubicBezTo>
                <a:pt x="487227" y="2561440"/>
                <a:pt x="576648" y="2650861"/>
                <a:pt x="576648" y="2761168"/>
              </a:cubicBezTo>
              <a:cubicBezTo>
                <a:pt x="576648" y="2871475"/>
                <a:pt x="487227" y="2960896"/>
                <a:pt x="376920" y="2960896"/>
              </a:cubicBezTo>
              <a:close/>
              <a:moveTo>
                <a:pt x="376921" y="3072323"/>
              </a:moveTo>
              <a:cubicBezTo>
                <a:pt x="539434" y="3072323"/>
                <a:pt x="671176" y="2940581"/>
                <a:pt x="671176" y="2778068"/>
              </a:cubicBezTo>
              <a:cubicBezTo>
                <a:pt x="671176" y="2615555"/>
                <a:pt x="539434" y="2483813"/>
                <a:pt x="376921" y="2483813"/>
              </a:cubicBezTo>
              <a:cubicBezTo>
                <a:pt x="214408" y="2483813"/>
                <a:pt x="82666" y="2615555"/>
                <a:pt x="82666" y="2778068"/>
              </a:cubicBezTo>
              <a:cubicBezTo>
                <a:pt x="82666" y="2940581"/>
                <a:pt x="214408" y="3072323"/>
                <a:pt x="376921" y="3072323"/>
              </a:cubicBezTo>
              <a:close/>
              <a:moveTo>
                <a:pt x="2379939" y="3207575"/>
              </a:moveTo>
              <a:cubicBezTo>
                <a:pt x="2342159" y="3210380"/>
                <a:pt x="2303308" y="3198772"/>
                <a:pt x="2272342" y="3172087"/>
              </a:cubicBezTo>
              <a:cubicBezTo>
                <a:pt x="2210411" y="3118717"/>
                <a:pt x="2203469" y="3025247"/>
                <a:pt x="2256839" y="2963315"/>
              </a:cubicBezTo>
              <a:cubicBezTo>
                <a:pt x="2292137" y="2922355"/>
                <a:pt x="2344975" y="2905450"/>
                <a:pt x="2394194" y="2916618"/>
              </a:cubicBezTo>
              <a:lnTo>
                <a:pt x="2482323" y="2842744"/>
              </a:lnTo>
              <a:lnTo>
                <a:pt x="2486558" y="2847797"/>
              </a:lnTo>
              <a:cubicBezTo>
                <a:pt x="2638916" y="2767056"/>
                <a:pt x="2628462" y="2744879"/>
                <a:pt x="2689889" y="2690172"/>
              </a:cubicBezTo>
              <a:cubicBezTo>
                <a:pt x="2722819" y="2655246"/>
                <a:pt x="2732363" y="2657367"/>
                <a:pt x="2726376" y="2568558"/>
              </a:cubicBezTo>
              <a:lnTo>
                <a:pt x="2730335" y="2568172"/>
              </a:lnTo>
              <a:lnTo>
                <a:pt x="2726098" y="2568172"/>
              </a:lnTo>
              <a:lnTo>
                <a:pt x="2726098" y="2140027"/>
              </a:lnTo>
              <a:lnTo>
                <a:pt x="2686068" y="2140105"/>
              </a:lnTo>
              <a:cubicBezTo>
                <a:pt x="2685662" y="1932305"/>
                <a:pt x="2574529" y="1740506"/>
                <a:pt x="2394530" y="1636956"/>
              </a:cubicBezTo>
              <a:cubicBezTo>
                <a:pt x="2214320" y="1533284"/>
                <a:pt x="1992511" y="1533845"/>
                <a:pt x="1812826" y="1638426"/>
              </a:cubicBezTo>
              <a:cubicBezTo>
                <a:pt x="1633353" y="1742884"/>
                <a:pt x="1523189" y="1935240"/>
                <a:pt x="1523830" y="2143038"/>
              </a:cubicBezTo>
              <a:lnTo>
                <a:pt x="1483625" y="2143162"/>
              </a:lnTo>
              <a:lnTo>
                <a:pt x="1483625" y="2568172"/>
              </a:lnTo>
              <a:lnTo>
                <a:pt x="1479388" y="2568172"/>
              </a:lnTo>
              <a:lnTo>
                <a:pt x="1483347" y="2568558"/>
              </a:lnTo>
              <a:cubicBezTo>
                <a:pt x="1477359" y="2657367"/>
                <a:pt x="1486903" y="2655246"/>
                <a:pt x="1519833" y="2690172"/>
              </a:cubicBezTo>
              <a:cubicBezTo>
                <a:pt x="1581261" y="2744879"/>
                <a:pt x="1570806" y="2767057"/>
                <a:pt x="1723166" y="2847797"/>
              </a:cubicBezTo>
              <a:lnTo>
                <a:pt x="1727402" y="2842744"/>
              </a:lnTo>
              <a:lnTo>
                <a:pt x="1815530" y="2916618"/>
              </a:lnTo>
              <a:cubicBezTo>
                <a:pt x="1864749" y="2905450"/>
                <a:pt x="1917587" y="2922356"/>
                <a:pt x="1952884" y="2963315"/>
              </a:cubicBezTo>
              <a:cubicBezTo>
                <a:pt x="2006254" y="3025247"/>
                <a:pt x="1999313" y="3118717"/>
                <a:pt x="1937381" y="3172087"/>
              </a:cubicBezTo>
              <a:cubicBezTo>
                <a:pt x="1906416" y="3198772"/>
                <a:pt x="1867565" y="3210380"/>
                <a:pt x="1829785" y="3207575"/>
              </a:cubicBezTo>
              <a:cubicBezTo>
                <a:pt x="1792004" y="3204769"/>
                <a:pt x="1755294" y="3187551"/>
                <a:pt x="1728609" y="3156586"/>
              </a:cubicBezTo>
              <a:cubicBezTo>
                <a:pt x="1704170" y="3128225"/>
                <a:pt x="1692377" y="3093251"/>
                <a:pt x="1694258" y="3058558"/>
              </a:cubicBezTo>
              <a:lnTo>
                <a:pt x="1607474" y="2985811"/>
              </a:lnTo>
              <a:lnTo>
                <a:pt x="1609754" y="2983092"/>
              </a:lnTo>
              <a:cubicBezTo>
                <a:pt x="1505378" y="2914609"/>
                <a:pt x="1454899" y="2874388"/>
                <a:pt x="1372959" y="2808609"/>
              </a:cubicBezTo>
              <a:cubicBezTo>
                <a:pt x="1301402" y="2768123"/>
                <a:pt x="1295976" y="2652344"/>
                <a:pt x="1300245" y="2568172"/>
              </a:cubicBezTo>
              <a:lnTo>
                <a:pt x="1296941" y="2568172"/>
              </a:lnTo>
              <a:lnTo>
                <a:pt x="1296941" y="2143739"/>
              </a:lnTo>
              <a:lnTo>
                <a:pt x="1251342" y="2143880"/>
              </a:lnTo>
              <a:cubicBezTo>
                <a:pt x="1250400" y="1838694"/>
                <a:pt x="1412261" y="1556194"/>
                <a:pt x="1675942" y="1402813"/>
              </a:cubicBezTo>
              <a:cubicBezTo>
                <a:pt x="1778114" y="1343381"/>
                <a:pt x="1889554" y="1306836"/>
                <a:pt x="2003205" y="1293823"/>
              </a:cubicBezTo>
              <a:lnTo>
                <a:pt x="2003205" y="878785"/>
              </a:lnTo>
              <a:lnTo>
                <a:pt x="1998176" y="878621"/>
              </a:lnTo>
              <a:cubicBezTo>
                <a:pt x="2009560" y="630102"/>
                <a:pt x="1847671" y="398939"/>
                <a:pt x="1584243" y="287563"/>
              </a:cubicBezTo>
              <a:cubicBezTo>
                <a:pt x="1373323" y="198386"/>
                <a:pt x="1125012" y="198092"/>
                <a:pt x="913796" y="286769"/>
              </a:cubicBezTo>
              <a:cubicBezTo>
                <a:pt x="650203" y="397436"/>
                <a:pt x="487575" y="627955"/>
                <a:pt x="497878" y="876315"/>
              </a:cubicBezTo>
              <a:lnTo>
                <a:pt x="492947" y="876461"/>
              </a:lnTo>
              <a:lnTo>
                <a:pt x="492947" y="2424958"/>
              </a:lnTo>
              <a:cubicBezTo>
                <a:pt x="646520" y="2471832"/>
                <a:pt x="757382" y="2615059"/>
                <a:pt x="757382" y="2784179"/>
              </a:cubicBezTo>
              <a:cubicBezTo>
                <a:pt x="757382" y="2993324"/>
                <a:pt x="587836" y="3162870"/>
                <a:pt x="378691" y="3162870"/>
              </a:cubicBezTo>
              <a:cubicBezTo>
                <a:pt x="169546" y="3162870"/>
                <a:pt x="0" y="2993324"/>
                <a:pt x="0" y="2784179"/>
              </a:cubicBezTo>
              <a:cubicBezTo>
                <a:pt x="0" y="2610447"/>
                <a:pt x="116991" y="2464039"/>
                <a:pt x="276947" y="2421074"/>
              </a:cubicBezTo>
              <a:lnTo>
                <a:pt x="276947" y="783746"/>
              </a:lnTo>
              <a:lnTo>
                <a:pt x="281758" y="783746"/>
              </a:lnTo>
              <a:cubicBezTo>
                <a:pt x="307533" y="493124"/>
                <a:pt x="502412" y="231983"/>
                <a:pt x="801266" y="95774"/>
              </a:cubicBezTo>
              <a:cubicBezTo>
                <a:pt x="1082323" y="-32324"/>
                <a:pt x="1416727" y="-31901"/>
                <a:pt x="1697364" y="96907"/>
              </a:cubicBezTo>
              <a:cubicBezTo>
                <a:pt x="1994951" y="233494"/>
                <a:pt x="2188714" y="494056"/>
                <a:pt x="2214549" y="783746"/>
              </a:cubicBezTo>
              <a:lnTo>
                <a:pt x="2219205" y="783746"/>
              </a:lnTo>
              <a:lnTo>
                <a:pt x="2219205" y="1295162"/>
              </a:lnTo>
              <a:cubicBezTo>
                <a:pt x="2327099" y="1309357"/>
                <a:pt x="2432799" y="1344641"/>
                <a:pt x="2530224" y="1400656"/>
              </a:cubicBezTo>
              <a:cubicBezTo>
                <a:pt x="2794677" y="1552703"/>
                <a:pt x="2957961" y="1834385"/>
                <a:pt x="2958558" y="2139573"/>
              </a:cubicBezTo>
              <a:lnTo>
                <a:pt x="2912782" y="2139663"/>
              </a:lnTo>
              <a:lnTo>
                <a:pt x="2912782" y="2568172"/>
              </a:lnTo>
              <a:lnTo>
                <a:pt x="2909478" y="2568172"/>
              </a:lnTo>
              <a:cubicBezTo>
                <a:pt x="2913747" y="2652344"/>
                <a:pt x="2908320" y="2768123"/>
                <a:pt x="2836763" y="2808609"/>
              </a:cubicBezTo>
              <a:cubicBezTo>
                <a:pt x="2754824" y="2874388"/>
                <a:pt x="2704345" y="2914609"/>
                <a:pt x="2599970" y="2983091"/>
              </a:cubicBezTo>
              <a:lnTo>
                <a:pt x="2602250" y="2985811"/>
              </a:lnTo>
              <a:lnTo>
                <a:pt x="2515466" y="3058559"/>
              </a:lnTo>
              <a:cubicBezTo>
                <a:pt x="2517346" y="3093252"/>
                <a:pt x="2505554" y="3128225"/>
                <a:pt x="2481114" y="3156586"/>
              </a:cubicBezTo>
              <a:cubicBezTo>
                <a:pt x="2454429" y="3187551"/>
                <a:pt x="2417719" y="3204769"/>
                <a:pt x="2379939" y="3207575"/>
              </a:cubicBezTo>
              <a:close/>
            </a:path>
          </a:pathLst>
        </a:custGeom>
        <a:solidFill>
          <a:srgbClr val="EEECE1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맑은 고딕" panose="020B0503020000020004" pitchFamily="34" charset="-127"/>
            <a:cs typeface="+mn-cs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384313</xdr:colOff>
      <xdr:row>2</xdr:row>
      <xdr:rowOff>46384</xdr:rowOff>
    </xdr:from>
    <xdr:to>
      <xdr:col>4</xdr:col>
      <xdr:colOff>384313</xdr:colOff>
      <xdr:row>14</xdr:row>
      <xdr:rowOff>125896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BBB07-ABD0-4DAB-A726-51796430E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2652924</xdr:colOff>
      <xdr:row>6</xdr:row>
      <xdr:rowOff>120143</xdr:rowOff>
    </xdr:from>
    <xdr:to>
      <xdr:col>1</xdr:col>
      <xdr:colOff>110870</xdr:colOff>
      <xdr:row>8</xdr:row>
      <xdr:rowOff>43331</xdr:rowOff>
    </xdr:to>
    <xdr:sp macro="" textlink="">
      <xdr:nvSpPr>
        <xdr:cNvPr id="3" name="Teardrop 6">
          <a:extLst>
            <a:ext uri="{FF2B5EF4-FFF2-40B4-BE49-F238E27FC236}">
              <a16:creationId xmlns:a16="http://schemas.microsoft.com/office/drawing/2014/main" id="{8593A5C1-77FB-460E-8CB0-3CCFC3FE20BD}"/>
            </a:ext>
          </a:extLst>
        </xdr:cNvPr>
        <xdr:cNvSpPr/>
      </xdr:nvSpPr>
      <xdr:spPr>
        <a:xfrm rot="8116172">
          <a:off x="2652924" y="1659383"/>
          <a:ext cx="330686" cy="349908"/>
        </a:xfrm>
        <a:custGeom>
          <a:avLst/>
          <a:gdLst/>
          <a:ahLst/>
          <a:cxnLst/>
          <a:rect l="l" t="t" r="r" b="b"/>
          <a:pathLst>
            <a:path w="2483832" h="2483835">
              <a:moveTo>
                <a:pt x="657616" y="1826218"/>
              </a:moveTo>
              <a:cubicBezTo>
                <a:pt x="806520" y="1975122"/>
                <a:pt x="1047940" y="1975122"/>
                <a:pt x="1196844" y="1826218"/>
              </a:cubicBezTo>
              <a:cubicBezTo>
                <a:pt x="1345748" y="1677314"/>
                <a:pt x="1345748" y="1435894"/>
                <a:pt x="1196844" y="1286990"/>
              </a:cubicBezTo>
              <a:cubicBezTo>
                <a:pt x="1047940" y="1138086"/>
                <a:pt x="806520" y="1138086"/>
                <a:pt x="657616" y="1286990"/>
              </a:cubicBezTo>
              <a:cubicBezTo>
                <a:pt x="508712" y="1435894"/>
                <a:pt x="508712" y="1677314"/>
                <a:pt x="657616" y="1826218"/>
              </a:cubicBezTo>
              <a:close/>
              <a:moveTo>
                <a:pt x="293335" y="2190500"/>
              </a:moveTo>
              <a:cubicBezTo>
                <a:pt x="112098" y="2009262"/>
                <a:pt x="0" y="1758885"/>
                <a:pt x="0" y="1482325"/>
              </a:cubicBezTo>
              <a:cubicBezTo>
                <a:pt x="0" y="929206"/>
                <a:pt x="459290" y="590078"/>
                <a:pt x="1001509" y="480815"/>
              </a:cubicBezTo>
              <a:cubicBezTo>
                <a:pt x="1569704" y="366317"/>
                <a:pt x="1861757" y="259925"/>
                <a:pt x="2483832" y="0"/>
              </a:cubicBezTo>
              <a:cubicBezTo>
                <a:pt x="2230640" y="682694"/>
                <a:pt x="2130986" y="873716"/>
                <a:pt x="2003018" y="1482325"/>
              </a:cubicBezTo>
              <a:cubicBezTo>
                <a:pt x="1901990" y="2042180"/>
                <a:pt x="1554627" y="2483835"/>
                <a:pt x="1001509" y="2483835"/>
              </a:cubicBezTo>
              <a:cubicBezTo>
                <a:pt x="724950" y="2483835"/>
                <a:pt x="474573" y="2371737"/>
                <a:pt x="293335" y="2190500"/>
              </a:cubicBezTo>
              <a:close/>
            </a:path>
          </a:pathLst>
        </a:custGeom>
        <a:solidFill>
          <a:srgbClr val="DAEEF3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</xdr:col>
      <xdr:colOff>463825</xdr:colOff>
      <xdr:row>6</xdr:row>
      <xdr:rowOff>33131</xdr:rowOff>
    </xdr:from>
    <xdr:to>
      <xdr:col>1</xdr:col>
      <xdr:colOff>881269</xdr:colOff>
      <xdr:row>7</xdr:row>
      <xdr:rowOff>196912</xdr:rowOff>
    </xdr:to>
    <xdr:sp macro="" textlink="">
      <xdr:nvSpPr>
        <xdr:cNvPr id="4" name="Rectangle 9">
          <a:extLst>
            <a:ext uri="{FF2B5EF4-FFF2-40B4-BE49-F238E27FC236}">
              <a16:creationId xmlns:a16="http://schemas.microsoft.com/office/drawing/2014/main" id="{70A310BE-F317-43CB-A4E4-153EDE1EA3ED}"/>
            </a:ext>
          </a:extLst>
        </xdr:cNvPr>
        <xdr:cNvSpPr/>
      </xdr:nvSpPr>
      <xdr:spPr>
        <a:xfrm>
          <a:off x="3336565" y="1572371"/>
          <a:ext cx="417444" cy="377141"/>
        </a:xfrm>
        <a:custGeom>
          <a:avLst/>
          <a:gdLst/>
          <a:ahLst/>
          <a:cxnLst/>
          <a:rect l="l" t="t" r="r" b="b"/>
          <a:pathLst>
            <a:path w="3228210" h="3222968">
              <a:moveTo>
                <a:pt x="1619999" y="642446"/>
              </a:moveTo>
              <a:lnTo>
                <a:pt x="2664115" y="1686562"/>
              </a:lnTo>
              <a:lnTo>
                <a:pt x="2664116" y="1686562"/>
              </a:lnTo>
              <a:lnTo>
                <a:pt x="2664116" y="3222968"/>
              </a:lnTo>
              <a:lnTo>
                <a:pt x="2015013" y="3222968"/>
              </a:lnTo>
              <a:lnTo>
                <a:pt x="2015013" y="2511495"/>
              </a:lnTo>
              <a:cubicBezTo>
                <a:pt x="2015013" y="2399422"/>
                <a:pt x="1924159" y="2308568"/>
                <a:pt x="1812086" y="2308568"/>
              </a:cubicBezTo>
              <a:lnTo>
                <a:pt x="1427912" y="2308568"/>
              </a:lnTo>
              <a:cubicBezTo>
                <a:pt x="1315839" y="2308568"/>
                <a:pt x="1224985" y="2399422"/>
                <a:pt x="1224985" y="2511495"/>
              </a:cubicBezTo>
              <a:lnTo>
                <a:pt x="1224985" y="3222968"/>
              </a:lnTo>
              <a:lnTo>
                <a:pt x="575882" y="3222968"/>
              </a:lnTo>
              <a:lnTo>
                <a:pt x="575882" y="1686562"/>
              </a:lnTo>
              <a:lnTo>
                <a:pt x="575884" y="1686562"/>
              </a:lnTo>
              <a:close/>
              <a:moveTo>
                <a:pt x="509997" y="122689"/>
              </a:moveTo>
              <a:lnTo>
                <a:pt x="942045" y="122689"/>
              </a:lnTo>
              <a:lnTo>
                <a:pt x="942045" y="542556"/>
              </a:lnTo>
              <a:lnTo>
                <a:pt x="509997" y="974604"/>
              </a:lnTo>
              <a:close/>
              <a:moveTo>
                <a:pt x="1620001" y="7099"/>
              </a:moveTo>
              <a:lnTo>
                <a:pt x="3228210" y="1686560"/>
              </a:lnTo>
              <a:lnTo>
                <a:pt x="2900441" y="1686560"/>
              </a:lnTo>
              <a:lnTo>
                <a:pt x="1620001" y="349390"/>
              </a:lnTo>
              <a:close/>
              <a:moveTo>
                <a:pt x="1619999" y="0"/>
              </a:moveTo>
              <a:lnTo>
                <a:pt x="1619999" y="342291"/>
              </a:lnTo>
              <a:lnTo>
                <a:pt x="330172" y="1679462"/>
              </a:lnTo>
              <a:lnTo>
                <a:pt x="0" y="1679462"/>
              </a:lnTo>
              <a:close/>
            </a:path>
          </a:pathLst>
        </a:custGeom>
        <a:solidFill>
          <a:schemeClr val="accent2">
            <a:lumMod val="20000"/>
            <a:lumOff val="80000"/>
          </a:scheme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0</xdr:col>
      <xdr:colOff>26503</xdr:colOff>
      <xdr:row>15</xdr:row>
      <xdr:rowOff>39757</xdr:rowOff>
    </xdr:from>
    <xdr:to>
      <xdr:col>4</xdr:col>
      <xdr:colOff>1015512</xdr:colOff>
      <xdr:row>41</xdr:row>
      <xdr:rowOff>177257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A536A7-BD1C-4A9F-A26A-DFE3B05E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03" y="3651637"/>
          <a:ext cx="6635429" cy="568486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190067</xdr:colOff>
      <xdr:row>1</xdr:row>
      <xdr:rowOff>93157</xdr:rowOff>
    </xdr:from>
    <xdr:to>
      <xdr:col>6</xdr:col>
      <xdr:colOff>463826</xdr:colOff>
      <xdr:row>13</xdr:row>
      <xdr:rowOff>318054</xdr:rowOff>
    </xdr:to>
    <xdr:grpSp>
      <xdr:nvGrpSpPr>
        <xdr:cNvPr id="2" name="แผนที่ประเทศไทย 77 จังหวัด">
          <a:extLst>
            <a:ext uri="{FF2B5EF4-FFF2-40B4-BE49-F238E27FC236}">
              <a16:creationId xmlns:a16="http://schemas.microsoft.com/office/drawing/2014/main" id="{77193326-7B45-479B-9713-C95B14FABD10}"/>
            </a:ext>
          </a:extLst>
        </xdr:cNvPr>
        <xdr:cNvGrpSpPr/>
      </xdr:nvGrpSpPr>
      <xdr:grpSpPr>
        <a:xfrm>
          <a:off x="1705784" y="432744"/>
          <a:ext cx="3313477" cy="3306027"/>
          <a:chOff x="744764" y="908752"/>
          <a:chExt cx="5416604" cy="5538278"/>
        </a:xfrm>
      </xdr:grpSpPr>
      <xdr:sp macro="" textlink="">
        <xdr:nvSpPr>
          <xdr:cNvPr id="3" name="ภูเก็ต">
            <a:extLst>
              <a:ext uri="{FF2B5EF4-FFF2-40B4-BE49-F238E27FC236}">
                <a16:creationId xmlns:a16="http://schemas.microsoft.com/office/drawing/2014/main" id="{F807E14C-2428-9282-2E6E-88FD77EE6A3F}"/>
              </a:ext>
            </a:extLst>
          </xdr:cNvPr>
          <xdr:cNvSpPr>
            <a:spLocks/>
          </xdr:cNvSpPr>
        </xdr:nvSpPr>
        <xdr:spPr bwMode="auto">
          <a:xfrm>
            <a:off x="2357932" y="5530774"/>
            <a:ext cx="60353" cy="146308"/>
          </a:xfrm>
          <a:custGeom>
            <a:avLst/>
            <a:gdLst>
              <a:gd name="T0" fmla="*/ 132 w 148"/>
              <a:gd name="T1" fmla="*/ 128 h 360"/>
              <a:gd name="T2" fmla="*/ 132 w 148"/>
              <a:gd name="T3" fmla="*/ 88 h 360"/>
              <a:gd name="T4" fmla="*/ 108 w 148"/>
              <a:gd name="T5" fmla="*/ 92 h 360"/>
              <a:gd name="T6" fmla="*/ 92 w 148"/>
              <a:gd name="T7" fmla="*/ 100 h 360"/>
              <a:gd name="T8" fmla="*/ 76 w 148"/>
              <a:gd name="T9" fmla="*/ 72 h 360"/>
              <a:gd name="T10" fmla="*/ 52 w 148"/>
              <a:gd name="T11" fmla="*/ 68 h 360"/>
              <a:gd name="T12" fmla="*/ 44 w 148"/>
              <a:gd name="T13" fmla="*/ 32 h 360"/>
              <a:gd name="T14" fmla="*/ 20 w 148"/>
              <a:gd name="T15" fmla="*/ 0 h 360"/>
              <a:gd name="T16" fmla="*/ 8 w 148"/>
              <a:gd name="T17" fmla="*/ 20 h 360"/>
              <a:gd name="T18" fmla="*/ 20 w 148"/>
              <a:gd name="T19" fmla="*/ 48 h 360"/>
              <a:gd name="T20" fmla="*/ 0 w 148"/>
              <a:gd name="T21" fmla="*/ 100 h 360"/>
              <a:gd name="T22" fmla="*/ 20 w 148"/>
              <a:gd name="T23" fmla="*/ 140 h 360"/>
              <a:gd name="T24" fmla="*/ 0 w 148"/>
              <a:gd name="T25" fmla="*/ 192 h 360"/>
              <a:gd name="T26" fmla="*/ 12 w 148"/>
              <a:gd name="T27" fmla="*/ 232 h 360"/>
              <a:gd name="T28" fmla="*/ 12 w 148"/>
              <a:gd name="T29" fmla="*/ 312 h 360"/>
              <a:gd name="T30" fmla="*/ 20 w 148"/>
              <a:gd name="T31" fmla="*/ 332 h 360"/>
              <a:gd name="T32" fmla="*/ 28 w 148"/>
              <a:gd name="T33" fmla="*/ 360 h 360"/>
              <a:gd name="T34" fmla="*/ 48 w 148"/>
              <a:gd name="T35" fmla="*/ 360 h 360"/>
              <a:gd name="T36" fmla="*/ 68 w 148"/>
              <a:gd name="T37" fmla="*/ 316 h 360"/>
              <a:gd name="T38" fmla="*/ 148 w 148"/>
              <a:gd name="T39" fmla="*/ 268 h 360"/>
              <a:gd name="T40" fmla="*/ 112 w 148"/>
              <a:gd name="T41" fmla="*/ 200 h 360"/>
              <a:gd name="T42" fmla="*/ 132 w 148"/>
              <a:gd name="T43" fmla="*/ 128 h 3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0" t="0" r="r" b="b"/>
            <a:pathLst>
              <a:path w="148" h="360">
                <a:moveTo>
                  <a:pt x="132" y="128"/>
                </a:moveTo>
                <a:cubicBezTo>
                  <a:pt x="136" y="124"/>
                  <a:pt x="132" y="88"/>
                  <a:pt x="132" y="88"/>
                </a:cubicBezTo>
                <a:cubicBezTo>
                  <a:pt x="108" y="92"/>
                  <a:pt x="108" y="92"/>
                  <a:pt x="108" y="92"/>
                </a:cubicBezTo>
                <a:cubicBezTo>
                  <a:pt x="92" y="100"/>
                  <a:pt x="92" y="100"/>
                  <a:pt x="92" y="100"/>
                </a:cubicBezTo>
                <a:cubicBezTo>
                  <a:pt x="76" y="72"/>
                  <a:pt x="76" y="72"/>
                  <a:pt x="76" y="72"/>
                </a:cubicBezTo>
                <a:cubicBezTo>
                  <a:pt x="76" y="72"/>
                  <a:pt x="56" y="68"/>
                  <a:pt x="52" y="68"/>
                </a:cubicBezTo>
                <a:cubicBezTo>
                  <a:pt x="48" y="68"/>
                  <a:pt x="48" y="36"/>
                  <a:pt x="44" y="32"/>
                </a:cubicBezTo>
                <a:cubicBezTo>
                  <a:pt x="40" y="28"/>
                  <a:pt x="20" y="0"/>
                  <a:pt x="20" y="0"/>
                </a:cubicBezTo>
                <a:cubicBezTo>
                  <a:pt x="8" y="20"/>
                  <a:pt x="8" y="20"/>
                  <a:pt x="8" y="20"/>
                </a:cubicBezTo>
                <a:cubicBezTo>
                  <a:pt x="20" y="48"/>
                  <a:pt x="20" y="48"/>
                  <a:pt x="20" y="48"/>
                </a:cubicBezTo>
                <a:cubicBezTo>
                  <a:pt x="0" y="100"/>
                  <a:pt x="0" y="100"/>
                  <a:pt x="0" y="100"/>
                </a:cubicBezTo>
                <a:cubicBezTo>
                  <a:pt x="20" y="140"/>
                  <a:pt x="20" y="140"/>
                  <a:pt x="20" y="140"/>
                </a:cubicBezTo>
                <a:cubicBezTo>
                  <a:pt x="0" y="192"/>
                  <a:pt x="0" y="192"/>
                  <a:pt x="0" y="192"/>
                </a:cubicBezTo>
                <a:cubicBezTo>
                  <a:pt x="12" y="232"/>
                  <a:pt x="12" y="232"/>
                  <a:pt x="12" y="232"/>
                </a:cubicBezTo>
                <a:cubicBezTo>
                  <a:pt x="12" y="312"/>
                  <a:pt x="12" y="312"/>
                  <a:pt x="12" y="312"/>
                </a:cubicBezTo>
                <a:cubicBezTo>
                  <a:pt x="20" y="332"/>
                  <a:pt x="20" y="332"/>
                  <a:pt x="20" y="332"/>
                </a:cubicBezTo>
                <a:cubicBezTo>
                  <a:pt x="20" y="332"/>
                  <a:pt x="24" y="360"/>
                  <a:pt x="28" y="360"/>
                </a:cubicBezTo>
                <a:cubicBezTo>
                  <a:pt x="48" y="360"/>
                  <a:pt x="48" y="360"/>
                  <a:pt x="48" y="360"/>
                </a:cubicBezTo>
                <a:cubicBezTo>
                  <a:pt x="52" y="360"/>
                  <a:pt x="68" y="316"/>
                  <a:pt x="68" y="316"/>
                </a:cubicBezTo>
                <a:cubicBezTo>
                  <a:pt x="148" y="268"/>
                  <a:pt x="148" y="268"/>
                  <a:pt x="148" y="268"/>
                </a:cubicBezTo>
                <a:cubicBezTo>
                  <a:pt x="148" y="268"/>
                  <a:pt x="112" y="208"/>
                  <a:pt x="112" y="200"/>
                </a:cubicBezTo>
                <a:cubicBezTo>
                  <a:pt x="112" y="192"/>
                  <a:pt x="128" y="132"/>
                  <a:pt x="132" y="128"/>
                </a:cubicBez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" name="เกาะพยาม (ระนอง)">
            <a:extLst>
              <a:ext uri="{FF2B5EF4-FFF2-40B4-BE49-F238E27FC236}">
                <a16:creationId xmlns:a16="http://schemas.microsoft.com/office/drawing/2014/main" id="{C9E8A875-CA4A-ADFA-CFBC-DAA36115C6E1}"/>
              </a:ext>
            </a:extLst>
          </xdr:cNvPr>
          <xdr:cNvSpPr>
            <a:spLocks/>
          </xdr:cNvSpPr>
        </xdr:nvSpPr>
        <xdr:spPr bwMode="auto">
          <a:xfrm>
            <a:off x="2352445" y="5183292"/>
            <a:ext cx="25604" cy="45722"/>
          </a:xfrm>
          <a:custGeom>
            <a:avLst/>
            <a:gdLst>
              <a:gd name="T0" fmla="*/ 0 w 14"/>
              <a:gd name="T1" fmla="*/ 24 h 25"/>
              <a:gd name="T2" fmla="*/ 7 w 14"/>
              <a:gd name="T3" fmla="*/ 25 h 25"/>
              <a:gd name="T4" fmla="*/ 14 w 14"/>
              <a:gd name="T5" fmla="*/ 15 h 25"/>
              <a:gd name="T6" fmla="*/ 7 w 14"/>
              <a:gd name="T7" fmla="*/ 1 h 25"/>
              <a:gd name="T8" fmla="*/ 0 w 14"/>
              <a:gd name="T9" fmla="*/ 0 h 25"/>
              <a:gd name="T10" fmla="*/ 0 w 14"/>
              <a:gd name="T11" fmla="*/ 24 h 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25">
                <a:moveTo>
                  <a:pt x="0" y="24"/>
                </a:moveTo>
                <a:lnTo>
                  <a:pt x="7" y="25"/>
                </a:lnTo>
                <a:lnTo>
                  <a:pt x="14" y="15"/>
                </a:lnTo>
                <a:lnTo>
                  <a:pt x="7" y="1"/>
                </a:lnTo>
                <a:lnTo>
                  <a:pt x="0" y="0"/>
                </a:lnTo>
                <a:lnTo>
                  <a:pt x="0" y="24"/>
                </a:ln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" name="เกาะช้าง (ระนอง)">
            <a:extLst>
              <a:ext uri="{FF2B5EF4-FFF2-40B4-BE49-F238E27FC236}">
                <a16:creationId xmlns:a16="http://schemas.microsoft.com/office/drawing/2014/main" id="{0556A55F-FE43-9265-A3EE-78E7D93A2D8E}"/>
              </a:ext>
            </a:extLst>
          </xdr:cNvPr>
          <xdr:cNvSpPr>
            <a:spLocks/>
          </xdr:cNvSpPr>
        </xdr:nvSpPr>
        <xdr:spPr bwMode="auto">
          <a:xfrm>
            <a:off x="2356103" y="5146715"/>
            <a:ext cx="14631" cy="29262"/>
          </a:xfrm>
          <a:custGeom>
            <a:avLst/>
            <a:gdLst>
              <a:gd name="T0" fmla="*/ 36 w 36"/>
              <a:gd name="T1" fmla="*/ 0 h 72"/>
              <a:gd name="T2" fmla="*/ 0 w 36"/>
              <a:gd name="T3" fmla="*/ 40 h 72"/>
              <a:gd name="T4" fmla="*/ 0 w 36"/>
              <a:gd name="T5" fmla="*/ 68 h 72"/>
              <a:gd name="T6" fmla="*/ 16 w 36"/>
              <a:gd name="T7" fmla="*/ 72 h 72"/>
              <a:gd name="T8" fmla="*/ 28 w 36"/>
              <a:gd name="T9" fmla="*/ 48 h 72"/>
              <a:gd name="T10" fmla="*/ 36 w 36"/>
              <a:gd name="T11" fmla="*/ 0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" h="72">
                <a:moveTo>
                  <a:pt x="36" y="0"/>
                </a:moveTo>
                <a:cubicBezTo>
                  <a:pt x="36" y="0"/>
                  <a:pt x="0" y="36"/>
                  <a:pt x="0" y="40"/>
                </a:cubicBezTo>
                <a:cubicBezTo>
                  <a:pt x="0" y="68"/>
                  <a:pt x="0" y="68"/>
                  <a:pt x="0" y="68"/>
                </a:cubicBezTo>
                <a:cubicBezTo>
                  <a:pt x="16" y="72"/>
                  <a:pt x="16" y="72"/>
                  <a:pt x="16" y="72"/>
                </a:cubicBezTo>
                <a:cubicBezTo>
                  <a:pt x="28" y="48"/>
                  <a:pt x="28" y="48"/>
                  <a:pt x="28" y="48"/>
                </a:cubicBezTo>
                <a:lnTo>
                  <a:pt x="36" y="0"/>
                </a:ln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" name="ระนอง">
            <a:extLst>
              <a:ext uri="{FF2B5EF4-FFF2-40B4-BE49-F238E27FC236}">
                <a16:creationId xmlns:a16="http://schemas.microsoft.com/office/drawing/2014/main" id="{BFB91ECA-7914-40A0-B488-552CF0FAAE05}"/>
              </a:ext>
            </a:extLst>
          </xdr:cNvPr>
          <xdr:cNvSpPr>
            <a:spLocks/>
          </xdr:cNvSpPr>
        </xdr:nvSpPr>
        <xdr:spPr bwMode="auto">
          <a:xfrm>
            <a:off x="2396338" y="4599887"/>
            <a:ext cx="201174" cy="534025"/>
          </a:xfrm>
          <a:custGeom>
            <a:avLst/>
            <a:gdLst>
              <a:gd name="T0" fmla="*/ 470 w 491"/>
              <a:gd name="T1" fmla="*/ 354 h 1308"/>
              <a:gd name="T2" fmla="*/ 438 w 491"/>
              <a:gd name="T3" fmla="*/ 422 h 1308"/>
              <a:gd name="T4" fmla="*/ 412 w 491"/>
              <a:gd name="T5" fmla="*/ 510 h 1308"/>
              <a:gd name="T6" fmla="*/ 402 w 491"/>
              <a:gd name="T7" fmla="*/ 599 h 1308"/>
              <a:gd name="T8" fmla="*/ 381 w 491"/>
              <a:gd name="T9" fmla="*/ 630 h 1308"/>
              <a:gd name="T10" fmla="*/ 433 w 491"/>
              <a:gd name="T11" fmla="*/ 646 h 1308"/>
              <a:gd name="T12" fmla="*/ 376 w 491"/>
              <a:gd name="T13" fmla="*/ 703 h 1308"/>
              <a:gd name="T14" fmla="*/ 339 w 491"/>
              <a:gd name="T15" fmla="*/ 735 h 1308"/>
              <a:gd name="T16" fmla="*/ 266 w 491"/>
              <a:gd name="T17" fmla="*/ 823 h 1308"/>
              <a:gd name="T18" fmla="*/ 219 w 491"/>
              <a:gd name="T19" fmla="*/ 943 h 1308"/>
              <a:gd name="T20" fmla="*/ 244 w 491"/>
              <a:gd name="T21" fmla="*/ 1007 h 1308"/>
              <a:gd name="T22" fmla="*/ 298 w 491"/>
              <a:gd name="T23" fmla="*/ 1037 h 1308"/>
              <a:gd name="T24" fmla="*/ 282 w 491"/>
              <a:gd name="T25" fmla="*/ 1120 h 1308"/>
              <a:gd name="T26" fmla="*/ 240 w 491"/>
              <a:gd name="T27" fmla="*/ 1173 h 1308"/>
              <a:gd name="T28" fmla="*/ 209 w 491"/>
              <a:gd name="T29" fmla="*/ 1225 h 1308"/>
              <a:gd name="T30" fmla="*/ 230 w 491"/>
              <a:gd name="T31" fmla="*/ 1272 h 1308"/>
              <a:gd name="T32" fmla="*/ 167 w 491"/>
              <a:gd name="T33" fmla="*/ 1251 h 1308"/>
              <a:gd name="T34" fmla="*/ 103 w 491"/>
              <a:gd name="T35" fmla="*/ 1296 h 1308"/>
              <a:gd name="T36" fmla="*/ 51 w 491"/>
              <a:gd name="T37" fmla="*/ 1303 h 1308"/>
              <a:gd name="T38" fmla="*/ 53 w 491"/>
              <a:gd name="T39" fmla="*/ 1277 h 1308"/>
              <a:gd name="T40" fmla="*/ 0 w 491"/>
              <a:gd name="T41" fmla="*/ 1270 h 1308"/>
              <a:gd name="T42" fmla="*/ 44 w 491"/>
              <a:gd name="T43" fmla="*/ 1174 h 1308"/>
              <a:gd name="T44" fmla="*/ 64 w 491"/>
              <a:gd name="T45" fmla="*/ 1082 h 1308"/>
              <a:gd name="T46" fmla="*/ 136 w 491"/>
              <a:gd name="T47" fmla="*/ 1094 h 1308"/>
              <a:gd name="T48" fmla="*/ 80 w 491"/>
              <a:gd name="T49" fmla="*/ 1022 h 1308"/>
              <a:gd name="T50" fmla="*/ 136 w 491"/>
              <a:gd name="T51" fmla="*/ 954 h 1308"/>
              <a:gd name="T52" fmla="*/ 112 w 491"/>
              <a:gd name="T53" fmla="*/ 890 h 1308"/>
              <a:gd name="T54" fmla="*/ 132 w 491"/>
              <a:gd name="T55" fmla="*/ 850 h 1308"/>
              <a:gd name="T56" fmla="*/ 176 w 491"/>
              <a:gd name="T57" fmla="*/ 750 h 1308"/>
              <a:gd name="T58" fmla="*/ 228 w 491"/>
              <a:gd name="T59" fmla="*/ 582 h 1308"/>
              <a:gd name="T60" fmla="*/ 264 w 491"/>
              <a:gd name="T61" fmla="*/ 506 h 1308"/>
              <a:gd name="T62" fmla="*/ 372 w 491"/>
              <a:gd name="T63" fmla="*/ 262 h 1308"/>
              <a:gd name="T64" fmla="*/ 356 w 491"/>
              <a:gd name="T65" fmla="*/ 194 h 1308"/>
              <a:gd name="T66" fmla="*/ 332 w 491"/>
              <a:gd name="T67" fmla="*/ 138 h 1308"/>
              <a:gd name="T68" fmla="*/ 404 w 491"/>
              <a:gd name="T69" fmla="*/ 2 h 1308"/>
              <a:gd name="T70" fmla="*/ 444 w 491"/>
              <a:gd name="T71" fmla="*/ 30 h 1308"/>
              <a:gd name="T72" fmla="*/ 459 w 491"/>
              <a:gd name="T73" fmla="*/ 83 h 1308"/>
              <a:gd name="T74" fmla="*/ 475 w 491"/>
              <a:gd name="T75" fmla="*/ 176 h 1308"/>
              <a:gd name="T76" fmla="*/ 423 w 491"/>
              <a:gd name="T77" fmla="*/ 281 h 1308"/>
              <a:gd name="T78" fmla="*/ 454 w 491"/>
              <a:gd name="T79" fmla="*/ 333 h 13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</a:cxnLst>
            <a:rect l="0" t="0" r="r" b="b"/>
            <a:pathLst>
              <a:path w="491" h="1308">
                <a:moveTo>
                  <a:pt x="454" y="333"/>
                </a:moveTo>
                <a:cubicBezTo>
                  <a:pt x="470" y="354"/>
                  <a:pt x="470" y="354"/>
                  <a:pt x="470" y="354"/>
                </a:cubicBezTo>
                <a:cubicBezTo>
                  <a:pt x="470" y="385"/>
                  <a:pt x="470" y="385"/>
                  <a:pt x="470" y="385"/>
                </a:cubicBezTo>
                <a:cubicBezTo>
                  <a:pt x="438" y="422"/>
                  <a:pt x="438" y="422"/>
                  <a:pt x="438" y="422"/>
                </a:cubicBezTo>
                <a:cubicBezTo>
                  <a:pt x="438" y="458"/>
                  <a:pt x="438" y="458"/>
                  <a:pt x="438" y="458"/>
                </a:cubicBezTo>
                <a:cubicBezTo>
                  <a:pt x="412" y="510"/>
                  <a:pt x="412" y="510"/>
                  <a:pt x="412" y="510"/>
                </a:cubicBezTo>
                <a:cubicBezTo>
                  <a:pt x="418" y="547"/>
                  <a:pt x="418" y="547"/>
                  <a:pt x="418" y="547"/>
                </a:cubicBezTo>
                <a:cubicBezTo>
                  <a:pt x="402" y="599"/>
                  <a:pt x="402" y="599"/>
                  <a:pt x="402" y="599"/>
                </a:cubicBezTo>
                <a:cubicBezTo>
                  <a:pt x="381" y="620"/>
                  <a:pt x="381" y="620"/>
                  <a:pt x="381" y="620"/>
                </a:cubicBezTo>
                <a:cubicBezTo>
                  <a:pt x="381" y="630"/>
                  <a:pt x="381" y="630"/>
                  <a:pt x="381" y="630"/>
                </a:cubicBezTo>
                <a:cubicBezTo>
                  <a:pt x="412" y="630"/>
                  <a:pt x="412" y="630"/>
                  <a:pt x="412" y="630"/>
                </a:cubicBezTo>
                <a:cubicBezTo>
                  <a:pt x="433" y="646"/>
                  <a:pt x="433" y="646"/>
                  <a:pt x="433" y="646"/>
                </a:cubicBezTo>
                <a:cubicBezTo>
                  <a:pt x="433" y="672"/>
                  <a:pt x="433" y="672"/>
                  <a:pt x="433" y="672"/>
                </a:cubicBezTo>
                <a:cubicBezTo>
                  <a:pt x="376" y="703"/>
                  <a:pt x="376" y="703"/>
                  <a:pt x="376" y="703"/>
                </a:cubicBezTo>
                <a:cubicBezTo>
                  <a:pt x="365" y="735"/>
                  <a:pt x="365" y="735"/>
                  <a:pt x="365" y="735"/>
                </a:cubicBezTo>
                <a:cubicBezTo>
                  <a:pt x="339" y="735"/>
                  <a:pt x="339" y="735"/>
                  <a:pt x="339" y="735"/>
                </a:cubicBezTo>
                <a:cubicBezTo>
                  <a:pt x="303" y="745"/>
                  <a:pt x="303" y="745"/>
                  <a:pt x="303" y="745"/>
                </a:cubicBezTo>
                <a:cubicBezTo>
                  <a:pt x="266" y="823"/>
                  <a:pt x="266" y="823"/>
                  <a:pt x="266" y="823"/>
                </a:cubicBezTo>
                <a:cubicBezTo>
                  <a:pt x="199" y="896"/>
                  <a:pt x="199" y="896"/>
                  <a:pt x="199" y="896"/>
                </a:cubicBezTo>
                <a:cubicBezTo>
                  <a:pt x="219" y="943"/>
                  <a:pt x="219" y="943"/>
                  <a:pt x="219" y="943"/>
                </a:cubicBezTo>
                <a:cubicBezTo>
                  <a:pt x="214" y="990"/>
                  <a:pt x="214" y="990"/>
                  <a:pt x="214" y="990"/>
                </a:cubicBezTo>
                <a:cubicBezTo>
                  <a:pt x="244" y="1007"/>
                  <a:pt x="244" y="1007"/>
                  <a:pt x="244" y="1007"/>
                </a:cubicBezTo>
                <a:cubicBezTo>
                  <a:pt x="295" y="1036"/>
                  <a:pt x="295" y="1036"/>
                  <a:pt x="295" y="1036"/>
                </a:cubicBezTo>
                <a:cubicBezTo>
                  <a:pt x="298" y="1037"/>
                  <a:pt x="298" y="1037"/>
                  <a:pt x="298" y="1037"/>
                </a:cubicBezTo>
                <a:cubicBezTo>
                  <a:pt x="313" y="1089"/>
                  <a:pt x="313" y="1089"/>
                  <a:pt x="313" y="1089"/>
                </a:cubicBezTo>
                <a:cubicBezTo>
                  <a:pt x="282" y="1120"/>
                  <a:pt x="282" y="1120"/>
                  <a:pt x="282" y="1120"/>
                </a:cubicBezTo>
                <a:cubicBezTo>
                  <a:pt x="277" y="1147"/>
                  <a:pt x="277" y="1147"/>
                  <a:pt x="277" y="1147"/>
                </a:cubicBezTo>
                <a:cubicBezTo>
                  <a:pt x="240" y="1173"/>
                  <a:pt x="240" y="1173"/>
                  <a:pt x="240" y="1173"/>
                </a:cubicBezTo>
                <a:cubicBezTo>
                  <a:pt x="209" y="1199"/>
                  <a:pt x="209" y="1199"/>
                  <a:pt x="209" y="1199"/>
                </a:cubicBezTo>
                <a:cubicBezTo>
                  <a:pt x="209" y="1225"/>
                  <a:pt x="209" y="1225"/>
                  <a:pt x="209" y="1225"/>
                </a:cubicBezTo>
                <a:cubicBezTo>
                  <a:pt x="230" y="1240"/>
                  <a:pt x="230" y="1240"/>
                  <a:pt x="230" y="1240"/>
                </a:cubicBezTo>
                <a:cubicBezTo>
                  <a:pt x="230" y="1272"/>
                  <a:pt x="230" y="1272"/>
                  <a:pt x="230" y="1272"/>
                </a:cubicBezTo>
                <a:cubicBezTo>
                  <a:pt x="188" y="1272"/>
                  <a:pt x="188" y="1272"/>
                  <a:pt x="188" y="1272"/>
                </a:cubicBezTo>
                <a:cubicBezTo>
                  <a:pt x="167" y="1251"/>
                  <a:pt x="167" y="1251"/>
                  <a:pt x="167" y="1251"/>
                </a:cubicBezTo>
                <a:cubicBezTo>
                  <a:pt x="136" y="1251"/>
                  <a:pt x="136" y="1251"/>
                  <a:pt x="136" y="1251"/>
                </a:cubicBezTo>
                <a:cubicBezTo>
                  <a:pt x="103" y="1296"/>
                  <a:pt x="103" y="1296"/>
                  <a:pt x="103" y="1296"/>
                </a:cubicBezTo>
                <a:cubicBezTo>
                  <a:pt x="94" y="1308"/>
                  <a:pt x="94" y="1308"/>
                  <a:pt x="94" y="1308"/>
                </a:cubicBezTo>
                <a:cubicBezTo>
                  <a:pt x="51" y="1303"/>
                  <a:pt x="51" y="1303"/>
                  <a:pt x="51" y="1303"/>
                </a:cubicBezTo>
                <a:cubicBezTo>
                  <a:pt x="47" y="1303"/>
                  <a:pt x="47" y="1303"/>
                  <a:pt x="47" y="1303"/>
                </a:cubicBezTo>
                <a:cubicBezTo>
                  <a:pt x="53" y="1277"/>
                  <a:pt x="53" y="1277"/>
                  <a:pt x="53" y="1277"/>
                </a:cubicBezTo>
                <a:cubicBezTo>
                  <a:pt x="32" y="1267"/>
                  <a:pt x="32" y="1267"/>
                  <a:pt x="32" y="1267"/>
                </a:cubicBezTo>
                <a:cubicBezTo>
                  <a:pt x="0" y="1270"/>
                  <a:pt x="0" y="1270"/>
                  <a:pt x="0" y="1270"/>
                </a:cubicBezTo>
                <a:cubicBezTo>
                  <a:pt x="19" y="1230"/>
                  <a:pt x="19" y="1230"/>
                  <a:pt x="19" y="1230"/>
                </a:cubicBezTo>
                <a:cubicBezTo>
                  <a:pt x="44" y="1174"/>
                  <a:pt x="44" y="1174"/>
                  <a:pt x="44" y="1174"/>
                </a:cubicBezTo>
                <a:cubicBezTo>
                  <a:pt x="36" y="1118"/>
                  <a:pt x="36" y="1118"/>
                  <a:pt x="36" y="1118"/>
                </a:cubicBezTo>
                <a:cubicBezTo>
                  <a:pt x="64" y="1082"/>
                  <a:pt x="64" y="1082"/>
                  <a:pt x="64" y="1082"/>
                </a:cubicBezTo>
                <a:cubicBezTo>
                  <a:pt x="92" y="1118"/>
                  <a:pt x="92" y="1118"/>
                  <a:pt x="92" y="1118"/>
                </a:cubicBezTo>
                <a:cubicBezTo>
                  <a:pt x="136" y="1094"/>
                  <a:pt x="136" y="1094"/>
                  <a:pt x="136" y="1094"/>
                </a:cubicBezTo>
                <a:cubicBezTo>
                  <a:pt x="148" y="1050"/>
                  <a:pt x="148" y="1050"/>
                  <a:pt x="148" y="1050"/>
                </a:cubicBezTo>
                <a:cubicBezTo>
                  <a:pt x="80" y="1022"/>
                  <a:pt x="80" y="1022"/>
                  <a:pt x="80" y="1022"/>
                </a:cubicBezTo>
                <a:cubicBezTo>
                  <a:pt x="125" y="968"/>
                  <a:pt x="125" y="968"/>
                  <a:pt x="125" y="968"/>
                </a:cubicBezTo>
                <a:cubicBezTo>
                  <a:pt x="136" y="954"/>
                  <a:pt x="136" y="954"/>
                  <a:pt x="136" y="954"/>
                </a:cubicBezTo>
                <a:cubicBezTo>
                  <a:pt x="136" y="918"/>
                  <a:pt x="136" y="918"/>
                  <a:pt x="136" y="918"/>
                </a:cubicBezTo>
                <a:cubicBezTo>
                  <a:pt x="112" y="890"/>
                  <a:pt x="112" y="890"/>
                  <a:pt x="112" y="890"/>
                </a:cubicBezTo>
                <a:cubicBezTo>
                  <a:pt x="136" y="870"/>
                  <a:pt x="136" y="870"/>
                  <a:pt x="136" y="870"/>
                </a:cubicBezTo>
                <a:cubicBezTo>
                  <a:pt x="132" y="850"/>
                  <a:pt x="132" y="850"/>
                  <a:pt x="132" y="850"/>
                </a:cubicBezTo>
                <a:cubicBezTo>
                  <a:pt x="120" y="814"/>
                  <a:pt x="120" y="814"/>
                  <a:pt x="120" y="814"/>
                </a:cubicBezTo>
                <a:cubicBezTo>
                  <a:pt x="176" y="750"/>
                  <a:pt x="176" y="750"/>
                  <a:pt x="176" y="750"/>
                </a:cubicBezTo>
                <a:cubicBezTo>
                  <a:pt x="160" y="694"/>
                  <a:pt x="160" y="694"/>
                  <a:pt x="160" y="694"/>
                </a:cubicBezTo>
                <a:cubicBezTo>
                  <a:pt x="228" y="582"/>
                  <a:pt x="228" y="582"/>
                  <a:pt x="228" y="582"/>
                </a:cubicBezTo>
                <a:cubicBezTo>
                  <a:pt x="224" y="542"/>
                  <a:pt x="224" y="542"/>
                  <a:pt x="224" y="542"/>
                </a:cubicBezTo>
                <a:cubicBezTo>
                  <a:pt x="264" y="506"/>
                  <a:pt x="264" y="506"/>
                  <a:pt x="264" y="506"/>
                </a:cubicBezTo>
                <a:cubicBezTo>
                  <a:pt x="320" y="338"/>
                  <a:pt x="320" y="338"/>
                  <a:pt x="320" y="338"/>
                </a:cubicBezTo>
                <a:cubicBezTo>
                  <a:pt x="320" y="338"/>
                  <a:pt x="368" y="262"/>
                  <a:pt x="372" y="262"/>
                </a:cubicBezTo>
                <a:cubicBezTo>
                  <a:pt x="376" y="262"/>
                  <a:pt x="372" y="218"/>
                  <a:pt x="372" y="218"/>
                </a:cubicBezTo>
                <a:cubicBezTo>
                  <a:pt x="356" y="194"/>
                  <a:pt x="356" y="194"/>
                  <a:pt x="356" y="194"/>
                </a:cubicBezTo>
                <a:cubicBezTo>
                  <a:pt x="360" y="166"/>
                  <a:pt x="360" y="166"/>
                  <a:pt x="360" y="166"/>
                </a:cubicBezTo>
                <a:cubicBezTo>
                  <a:pt x="332" y="138"/>
                  <a:pt x="332" y="138"/>
                  <a:pt x="332" y="138"/>
                </a:cubicBezTo>
                <a:cubicBezTo>
                  <a:pt x="340" y="86"/>
                  <a:pt x="340" y="86"/>
                  <a:pt x="340" y="86"/>
                </a:cubicBezTo>
                <a:cubicBezTo>
                  <a:pt x="404" y="2"/>
                  <a:pt x="404" y="2"/>
                  <a:pt x="404" y="2"/>
                </a:cubicBezTo>
                <a:cubicBezTo>
                  <a:pt x="425" y="0"/>
                  <a:pt x="425" y="0"/>
                  <a:pt x="425" y="0"/>
                </a:cubicBezTo>
                <a:cubicBezTo>
                  <a:pt x="444" y="30"/>
                  <a:pt x="444" y="30"/>
                  <a:pt x="444" y="30"/>
                </a:cubicBezTo>
                <a:cubicBezTo>
                  <a:pt x="433" y="67"/>
                  <a:pt x="433" y="67"/>
                  <a:pt x="433" y="67"/>
                </a:cubicBezTo>
                <a:cubicBezTo>
                  <a:pt x="459" y="83"/>
                  <a:pt x="459" y="83"/>
                  <a:pt x="459" y="83"/>
                </a:cubicBezTo>
                <a:cubicBezTo>
                  <a:pt x="480" y="145"/>
                  <a:pt x="480" y="145"/>
                  <a:pt x="480" y="145"/>
                </a:cubicBezTo>
                <a:cubicBezTo>
                  <a:pt x="475" y="176"/>
                  <a:pt x="475" y="176"/>
                  <a:pt x="475" y="176"/>
                </a:cubicBezTo>
                <a:cubicBezTo>
                  <a:pt x="491" y="213"/>
                  <a:pt x="491" y="213"/>
                  <a:pt x="491" y="213"/>
                </a:cubicBezTo>
                <a:cubicBezTo>
                  <a:pt x="423" y="281"/>
                  <a:pt x="423" y="281"/>
                  <a:pt x="423" y="281"/>
                </a:cubicBezTo>
                <a:cubicBezTo>
                  <a:pt x="428" y="323"/>
                  <a:pt x="428" y="323"/>
                  <a:pt x="428" y="323"/>
                </a:cubicBezTo>
                <a:lnTo>
                  <a:pt x="454" y="333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" name="เกาะสมุย (สุราษฎร์ธานี)">
            <a:extLst>
              <a:ext uri="{FF2B5EF4-FFF2-40B4-BE49-F238E27FC236}">
                <a16:creationId xmlns:a16="http://schemas.microsoft.com/office/drawing/2014/main" id="{C1018D99-2992-47A8-6AE5-047C8FEE9B1A}"/>
              </a:ext>
            </a:extLst>
          </xdr:cNvPr>
          <xdr:cNvSpPr>
            <a:spLocks/>
          </xdr:cNvSpPr>
        </xdr:nvSpPr>
        <xdr:spPr bwMode="auto">
          <a:xfrm>
            <a:off x="2941336" y="5029668"/>
            <a:ext cx="60353" cy="62181"/>
          </a:xfrm>
          <a:custGeom>
            <a:avLst/>
            <a:gdLst>
              <a:gd name="T0" fmla="*/ 29 w 33"/>
              <a:gd name="T1" fmla="*/ 0 h 34"/>
              <a:gd name="T2" fmla="*/ 18 w 33"/>
              <a:gd name="T3" fmla="*/ 5 h 34"/>
              <a:gd name="T4" fmla="*/ 12 w 33"/>
              <a:gd name="T5" fmla="*/ 0 h 34"/>
              <a:gd name="T6" fmla="*/ 2 w 33"/>
              <a:gd name="T7" fmla="*/ 3 h 34"/>
              <a:gd name="T8" fmla="*/ 0 w 33"/>
              <a:gd name="T9" fmla="*/ 17 h 34"/>
              <a:gd name="T10" fmla="*/ 4 w 33"/>
              <a:gd name="T11" fmla="*/ 20 h 34"/>
              <a:gd name="T12" fmla="*/ 3 w 33"/>
              <a:gd name="T13" fmla="*/ 33 h 34"/>
              <a:gd name="T14" fmla="*/ 15 w 33"/>
              <a:gd name="T15" fmla="*/ 34 h 34"/>
              <a:gd name="T16" fmla="*/ 28 w 33"/>
              <a:gd name="T17" fmla="*/ 22 h 34"/>
              <a:gd name="T18" fmla="*/ 26 w 33"/>
              <a:gd name="T19" fmla="*/ 16 h 34"/>
              <a:gd name="T20" fmla="*/ 33 w 33"/>
              <a:gd name="T21" fmla="*/ 6 h 34"/>
              <a:gd name="T22" fmla="*/ 29 w 33"/>
              <a:gd name="T23" fmla="*/ 0 h 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33" h="34">
                <a:moveTo>
                  <a:pt x="29" y="0"/>
                </a:moveTo>
                <a:lnTo>
                  <a:pt x="18" y="5"/>
                </a:lnTo>
                <a:lnTo>
                  <a:pt x="12" y="0"/>
                </a:lnTo>
                <a:lnTo>
                  <a:pt x="2" y="3"/>
                </a:lnTo>
                <a:lnTo>
                  <a:pt x="0" y="17"/>
                </a:lnTo>
                <a:lnTo>
                  <a:pt x="4" y="20"/>
                </a:lnTo>
                <a:lnTo>
                  <a:pt x="3" y="33"/>
                </a:lnTo>
                <a:lnTo>
                  <a:pt x="15" y="34"/>
                </a:lnTo>
                <a:lnTo>
                  <a:pt x="28" y="22"/>
                </a:lnTo>
                <a:lnTo>
                  <a:pt x="26" y="16"/>
                </a:lnTo>
                <a:lnTo>
                  <a:pt x="33" y="6"/>
                </a:lnTo>
                <a:lnTo>
                  <a:pt x="29" y="0"/>
                </a:ln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" name="เกาะพะงัน (สุราษฎร์ธานี)">
            <a:extLst>
              <a:ext uri="{FF2B5EF4-FFF2-40B4-BE49-F238E27FC236}">
                <a16:creationId xmlns:a16="http://schemas.microsoft.com/office/drawing/2014/main" id="{D2CB44DF-4121-3AC4-B7BF-89FA354E2A16}"/>
              </a:ext>
            </a:extLst>
          </xdr:cNvPr>
          <xdr:cNvSpPr>
            <a:spLocks/>
          </xdr:cNvSpPr>
        </xdr:nvSpPr>
        <xdr:spPr bwMode="auto">
          <a:xfrm>
            <a:off x="2952309" y="4958342"/>
            <a:ext cx="43892" cy="38406"/>
          </a:xfrm>
          <a:custGeom>
            <a:avLst/>
            <a:gdLst>
              <a:gd name="T0" fmla="*/ 108 w 108"/>
              <a:gd name="T1" fmla="*/ 56 h 92"/>
              <a:gd name="T2" fmla="*/ 96 w 108"/>
              <a:gd name="T3" fmla="*/ 0 h 92"/>
              <a:gd name="T4" fmla="*/ 20 w 108"/>
              <a:gd name="T5" fmla="*/ 0 h 92"/>
              <a:gd name="T6" fmla="*/ 0 w 108"/>
              <a:gd name="T7" fmla="*/ 28 h 92"/>
              <a:gd name="T8" fmla="*/ 24 w 108"/>
              <a:gd name="T9" fmla="*/ 76 h 92"/>
              <a:gd name="T10" fmla="*/ 84 w 108"/>
              <a:gd name="T11" fmla="*/ 92 h 92"/>
              <a:gd name="T12" fmla="*/ 108 w 108"/>
              <a:gd name="T13" fmla="*/ 56 h 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08" h="92">
                <a:moveTo>
                  <a:pt x="108" y="56"/>
                </a:moveTo>
                <a:cubicBezTo>
                  <a:pt x="96" y="0"/>
                  <a:pt x="96" y="0"/>
                  <a:pt x="96" y="0"/>
                </a:cubicBezTo>
                <a:cubicBezTo>
                  <a:pt x="20" y="0"/>
                  <a:pt x="20" y="0"/>
                  <a:pt x="20" y="0"/>
                </a:cubicBezTo>
                <a:cubicBezTo>
                  <a:pt x="0" y="28"/>
                  <a:pt x="0" y="28"/>
                  <a:pt x="0" y="28"/>
                </a:cubicBezTo>
                <a:cubicBezTo>
                  <a:pt x="24" y="76"/>
                  <a:pt x="24" y="76"/>
                  <a:pt x="24" y="76"/>
                </a:cubicBezTo>
                <a:cubicBezTo>
                  <a:pt x="24" y="76"/>
                  <a:pt x="80" y="92"/>
                  <a:pt x="84" y="92"/>
                </a:cubicBezTo>
                <a:cubicBezTo>
                  <a:pt x="88" y="92"/>
                  <a:pt x="108" y="56"/>
                  <a:pt x="108" y="56"/>
                </a:cubicBez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9" name="สุราษฎร์ธานี">
            <a:extLst>
              <a:ext uri="{FF2B5EF4-FFF2-40B4-BE49-F238E27FC236}">
                <a16:creationId xmlns:a16="http://schemas.microsoft.com/office/drawing/2014/main" id="{0FE29A37-A7D1-2B34-A76C-693DB6A112F4}"/>
              </a:ext>
            </a:extLst>
          </xdr:cNvPr>
          <xdr:cNvSpPr>
            <a:spLocks/>
          </xdr:cNvSpPr>
        </xdr:nvSpPr>
        <xdr:spPr bwMode="auto">
          <a:xfrm>
            <a:off x="2412798" y="4980288"/>
            <a:ext cx="477331" cy="515736"/>
          </a:xfrm>
          <a:custGeom>
            <a:avLst/>
            <a:gdLst>
              <a:gd name="T0" fmla="*/ 1116 w 1168"/>
              <a:gd name="T1" fmla="*/ 506 h 1262"/>
              <a:gd name="T2" fmla="*/ 1168 w 1168"/>
              <a:gd name="T3" fmla="*/ 553 h 1262"/>
              <a:gd name="T4" fmla="*/ 1132 w 1168"/>
              <a:gd name="T5" fmla="*/ 610 h 1262"/>
              <a:gd name="T6" fmla="*/ 1085 w 1168"/>
              <a:gd name="T7" fmla="*/ 709 h 1262"/>
              <a:gd name="T8" fmla="*/ 980 w 1168"/>
              <a:gd name="T9" fmla="*/ 756 h 1262"/>
              <a:gd name="T10" fmla="*/ 949 w 1168"/>
              <a:gd name="T11" fmla="*/ 897 h 1262"/>
              <a:gd name="T12" fmla="*/ 892 w 1168"/>
              <a:gd name="T13" fmla="*/ 1017 h 1262"/>
              <a:gd name="T14" fmla="*/ 829 w 1168"/>
              <a:gd name="T15" fmla="*/ 1085 h 1262"/>
              <a:gd name="T16" fmla="*/ 699 w 1168"/>
              <a:gd name="T17" fmla="*/ 1189 h 1262"/>
              <a:gd name="T18" fmla="*/ 699 w 1168"/>
              <a:gd name="T19" fmla="*/ 1262 h 1262"/>
              <a:gd name="T20" fmla="*/ 537 w 1168"/>
              <a:gd name="T21" fmla="*/ 1215 h 1262"/>
              <a:gd name="T22" fmla="*/ 438 w 1168"/>
              <a:gd name="T23" fmla="*/ 1017 h 1262"/>
              <a:gd name="T24" fmla="*/ 401 w 1168"/>
              <a:gd name="T25" fmla="*/ 939 h 1262"/>
              <a:gd name="T26" fmla="*/ 308 w 1168"/>
              <a:gd name="T27" fmla="*/ 954 h 1262"/>
              <a:gd name="T28" fmla="*/ 250 w 1168"/>
              <a:gd name="T29" fmla="*/ 954 h 1262"/>
              <a:gd name="T30" fmla="*/ 209 w 1168"/>
              <a:gd name="T31" fmla="*/ 949 h 1262"/>
              <a:gd name="T32" fmla="*/ 141 w 1168"/>
              <a:gd name="T33" fmla="*/ 970 h 1262"/>
              <a:gd name="T34" fmla="*/ 83 w 1168"/>
              <a:gd name="T35" fmla="*/ 944 h 1262"/>
              <a:gd name="T36" fmla="*/ 141 w 1168"/>
              <a:gd name="T37" fmla="*/ 824 h 1262"/>
              <a:gd name="T38" fmla="*/ 83 w 1168"/>
              <a:gd name="T39" fmla="*/ 772 h 1262"/>
              <a:gd name="T40" fmla="*/ 0 w 1168"/>
              <a:gd name="T41" fmla="*/ 683 h 1262"/>
              <a:gd name="T42" fmla="*/ 26 w 1168"/>
              <a:gd name="T43" fmla="*/ 600 h 1262"/>
              <a:gd name="T44" fmla="*/ 31 w 1168"/>
              <a:gd name="T45" fmla="*/ 537 h 1262"/>
              <a:gd name="T46" fmla="*/ 73 w 1168"/>
              <a:gd name="T47" fmla="*/ 433 h 1262"/>
              <a:gd name="T48" fmla="*/ 66 w 1168"/>
              <a:gd name="T49" fmla="*/ 363 h 1262"/>
              <a:gd name="T50" fmla="*/ 130 w 1168"/>
              <a:gd name="T51" fmla="*/ 318 h 1262"/>
              <a:gd name="T52" fmla="*/ 193 w 1168"/>
              <a:gd name="T53" fmla="*/ 339 h 1262"/>
              <a:gd name="T54" fmla="*/ 172 w 1168"/>
              <a:gd name="T55" fmla="*/ 292 h 1262"/>
              <a:gd name="T56" fmla="*/ 203 w 1168"/>
              <a:gd name="T57" fmla="*/ 240 h 1262"/>
              <a:gd name="T58" fmla="*/ 245 w 1168"/>
              <a:gd name="T59" fmla="*/ 187 h 1262"/>
              <a:gd name="T60" fmla="*/ 261 w 1168"/>
              <a:gd name="T61" fmla="*/ 104 h 1262"/>
              <a:gd name="T62" fmla="*/ 282 w 1168"/>
              <a:gd name="T63" fmla="*/ 88 h 1262"/>
              <a:gd name="T64" fmla="*/ 308 w 1168"/>
              <a:gd name="T65" fmla="*/ 26 h 1262"/>
              <a:gd name="T66" fmla="*/ 365 w 1168"/>
              <a:gd name="T67" fmla="*/ 0 h 1262"/>
              <a:gd name="T68" fmla="*/ 433 w 1168"/>
              <a:gd name="T69" fmla="*/ 36 h 1262"/>
              <a:gd name="T70" fmla="*/ 506 w 1168"/>
              <a:gd name="T71" fmla="*/ 26 h 1262"/>
              <a:gd name="T72" fmla="*/ 632 w 1168"/>
              <a:gd name="T73" fmla="*/ 21 h 1262"/>
              <a:gd name="T74" fmla="*/ 691 w 1168"/>
              <a:gd name="T75" fmla="*/ 137 h 1262"/>
              <a:gd name="T76" fmla="*/ 759 w 1168"/>
              <a:gd name="T77" fmla="*/ 281 h 1262"/>
              <a:gd name="T78" fmla="*/ 675 w 1168"/>
              <a:gd name="T79" fmla="*/ 369 h 1262"/>
              <a:gd name="T80" fmla="*/ 723 w 1168"/>
              <a:gd name="T81" fmla="*/ 437 h 1262"/>
              <a:gd name="T82" fmla="*/ 803 w 1168"/>
              <a:gd name="T83" fmla="*/ 481 h 1262"/>
              <a:gd name="T84" fmla="*/ 887 w 1168"/>
              <a:gd name="T85" fmla="*/ 465 h 1262"/>
              <a:gd name="T86" fmla="*/ 951 w 1168"/>
              <a:gd name="T87" fmla="*/ 393 h 1262"/>
              <a:gd name="T88" fmla="*/ 999 w 1168"/>
              <a:gd name="T89" fmla="*/ 405 h 1262"/>
              <a:gd name="T90" fmla="*/ 1027 w 1168"/>
              <a:gd name="T91" fmla="*/ 397 h 1262"/>
              <a:gd name="T92" fmla="*/ 1155 w 1168"/>
              <a:gd name="T93" fmla="*/ 361 h 1262"/>
              <a:gd name="T94" fmla="*/ 1168 w 1168"/>
              <a:gd name="T95" fmla="*/ 407 h 1262"/>
              <a:gd name="T96" fmla="*/ 1147 w 1168"/>
              <a:gd name="T97" fmla="*/ 480 h 12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168" h="1262">
                <a:moveTo>
                  <a:pt x="1147" y="480"/>
                </a:moveTo>
                <a:cubicBezTo>
                  <a:pt x="1116" y="506"/>
                  <a:pt x="1116" y="506"/>
                  <a:pt x="1116" y="506"/>
                </a:cubicBezTo>
                <a:cubicBezTo>
                  <a:pt x="1126" y="542"/>
                  <a:pt x="1126" y="542"/>
                  <a:pt x="1126" y="542"/>
                </a:cubicBezTo>
                <a:cubicBezTo>
                  <a:pt x="1168" y="553"/>
                  <a:pt x="1168" y="553"/>
                  <a:pt x="1168" y="553"/>
                </a:cubicBezTo>
                <a:cubicBezTo>
                  <a:pt x="1168" y="594"/>
                  <a:pt x="1168" y="594"/>
                  <a:pt x="1168" y="594"/>
                </a:cubicBezTo>
                <a:cubicBezTo>
                  <a:pt x="1132" y="610"/>
                  <a:pt x="1132" y="610"/>
                  <a:pt x="1132" y="610"/>
                </a:cubicBezTo>
                <a:cubicBezTo>
                  <a:pt x="1126" y="667"/>
                  <a:pt x="1126" y="667"/>
                  <a:pt x="1126" y="667"/>
                </a:cubicBezTo>
                <a:cubicBezTo>
                  <a:pt x="1085" y="709"/>
                  <a:pt x="1085" y="709"/>
                  <a:pt x="1085" y="709"/>
                </a:cubicBezTo>
                <a:cubicBezTo>
                  <a:pt x="1006" y="719"/>
                  <a:pt x="1006" y="719"/>
                  <a:pt x="1006" y="719"/>
                </a:cubicBezTo>
                <a:cubicBezTo>
                  <a:pt x="980" y="756"/>
                  <a:pt x="980" y="756"/>
                  <a:pt x="980" y="756"/>
                </a:cubicBezTo>
                <a:cubicBezTo>
                  <a:pt x="965" y="819"/>
                  <a:pt x="965" y="819"/>
                  <a:pt x="965" y="819"/>
                </a:cubicBezTo>
                <a:cubicBezTo>
                  <a:pt x="949" y="897"/>
                  <a:pt x="949" y="897"/>
                  <a:pt x="949" y="897"/>
                </a:cubicBezTo>
                <a:cubicBezTo>
                  <a:pt x="897" y="965"/>
                  <a:pt x="897" y="965"/>
                  <a:pt x="897" y="965"/>
                </a:cubicBezTo>
                <a:cubicBezTo>
                  <a:pt x="892" y="1017"/>
                  <a:pt x="892" y="1017"/>
                  <a:pt x="892" y="1017"/>
                </a:cubicBezTo>
                <a:cubicBezTo>
                  <a:pt x="845" y="1038"/>
                  <a:pt x="845" y="1038"/>
                  <a:pt x="845" y="1038"/>
                </a:cubicBezTo>
                <a:cubicBezTo>
                  <a:pt x="829" y="1085"/>
                  <a:pt x="829" y="1085"/>
                  <a:pt x="829" y="1085"/>
                </a:cubicBezTo>
                <a:cubicBezTo>
                  <a:pt x="735" y="1116"/>
                  <a:pt x="735" y="1116"/>
                  <a:pt x="735" y="1116"/>
                </a:cubicBezTo>
                <a:cubicBezTo>
                  <a:pt x="699" y="1189"/>
                  <a:pt x="699" y="1189"/>
                  <a:pt x="699" y="1189"/>
                </a:cubicBezTo>
                <a:cubicBezTo>
                  <a:pt x="733" y="1253"/>
                  <a:pt x="733" y="1253"/>
                  <a:pt x="733" y="1253"/>
                </a:cubicBezTo>
                <a:cubicBezTo>
                  <a:pt x="699" y="1262"/>
                  <a:pt x="699" y="1262"/>
                  <a:pt x="699" y="1262"/>
                </a:cubicBezTo>
                <a:cubicBezTo>
                  <a:pt x="626" y="1215"/>
                  <a:pt x="626" y="1215"/>
                  <a:pt x="626" y="1215"/>
                </a:cubicBezTo>
                <a:cubicBezTo>
                  <a:pt x="537" y="1215"/>
                  <a:pt x="537" y="1215"/>
                  <a:pt x="537" y="1215"/>
                </a:cubicBezTo>
                <a:cubicBezTo>
                  <a:pt x="438" y="1147"/>
                  <a:pt x="438" y="1147"/>
                  <a:pt x="438" y="1147"/>
                </a:cubicBezTo>
                <a:cubicBezTo>
                  <a:pt x="438" y="1017"/>
                  <a:pt x="438" y="1017"/>
                  <a:pt x="438" y="1017"/>
                </a:cubicBezTo>
                <a:cubicBezTo>
                  <a:pt x="412" y="1001"/>
                  <a:pt x="412" y="1001"/>
                  <a:pt x="412" y="1001"/>
                </a:cubicBezTo>
                <a:cubicBezTo>
                  <a:pt x="401" y="939"/>
                  <a:pt x="401" y="939"/>
                  <a:pt x="401" y="939"/>
                </a:cubicBezTo>
                <a:cubicBezTo>
                  <a:pt x="344" y="928"/>
                  <a:pt x="344" y="928"/>
                  <a:pt x="344" y="928"/>
                </a:cubicBezTo>
                <a:cubicBezTo>
                  <a:pt x="308" y="954"/>
                  <a:pt x="308" y="954"/>
                  <a:pt x="308" y="954"/>
                </a:cubicBezTo>
                <a:cubicBezTo>
                  <a:pt x="271" y="939"/>
                  <a:pt x="271" y="939"/>
                  <a:pt x="271" y="939"/>
                </a:cubicBezTo>
                <a:cubicBezTo>
                  <a:pt x="250" y="954"/>
                  <a:pt x="250" y="954"/>
                  <a:pt x="250" y="954"/>
                </a:cubicBezTo>
                <a:cubicBezTo>
                  <a:pt x="229" y="970"/>
                  <a:pt x="229" y="970"/>
                  <a:pt x="229" y="970"/>
                </a:cubicBezTo>
                <a:cubicBezTo>
                  <a:pt x="209" y="949"/>
                  <a:pt x="209" y="949"/>
                  <a:pt x="209" y="949"/>
                </a:cubicBezTo>
                <a:cubicBezTo>
                  <a:pt x="177" y="949"/>
                  <a:pt x="177" y="949"/>
                  <a:pt x="177" y="949"/>
                </a:cubicBezTo>
                <a:cubicBezTo>
                  <a:pt x="141" y="970"/>
                  <a:pt x="141" y="970"/>
                  <a:pt x="141" y="970"/>
                </a:cubicBezTo>
                <a:cubicBezTo>
                  <a:pt x="109" y="970"/>
                  <a:pt x="109" y="970"/>
                  <a:pt x="109" y="970"/>
                </a:cubicBezTo>
                <a:cubicBezTo>
                  <a:pt x="83" y="944"/>
                  <a:pt x="83" y="944"/>
                  <a:pt x="83" y="944"/>
                </a:cubicBezTo>
                <a:cubicBezTo>
                  <a:pt x="125" y="902"/>
                  <a:pt x="125" y="902"/>
                  <a:pt x="125" y="902"/>
                </a:cubicBezTo>
                <a:cubicBezTo>
                  <a:pt x="141" y="824"/>
                  <a:pt x="141" y="824"/>
                  <a:pt x="141" y="824"/>
                </a:cubicBezTo>
                <a:cubicBezTo>
                  <a:pt x="99" y="813"/>
                  <a:pt x="99" y="813"/>
                  <a:pt x="99" y="813"/>
                </a:cubicBezTo>
                <a:cubicBezTo>
                  <a:pt x="83" y="772"/>
                  <a:pt x="83" y="772"/>
                  <a:pt x="83" y="772"/>
                </a:cubicBezTo>
                <a:cubicBezTo>
                  <a:pt x="10" y="746"/>
                  <a:pt x="10" y="746"/>
                  <a:pt x="10" y="746"/>
                </a:cubicBezTo>
                <a:cubicBezTo>
                  <a:pt x="0" y="683"/>
                  <a:pt x="0" y="683"/>
                  <a:pt x="0" y="683"/>
                </a:cubicBezTo>
                <a:cubicBezTo>
                  <a:pt x="47" y="657"/>
                  <a:pt x="47" y="657"/>
                  <a:pt x="47" y="657"/>
                </a:cubicBezTo>
                <a:cubicBezTo>
                  <a:pt x="26" y="600"/>
                  <a:pt x="26" y="600"/>
                  <a:pt x="26" y="600"/>
                </a:cubicBezTo>
                <a:cubicBezTo>
                  <a:pt x="47" y="579"/>
                  <a:pt x="47" y="579"/>
                  <a:pt x="47" y="579"/>
                </a:cubicBezTo>
                <a:cubicBezTo>
                  <a:pt x="31" y="537"/>
                  <a:pt x="31" y="537"/>
                  <a:pt x="31" y="537"/>
                </a:cubicBezTo>
                <a:cubicBezTo>
                  <a:pt x="42" y="480"/>
                  <a:pt x="42" y="480"/>
                  <a:pt x="42" y="480"/>
                </a:cubicBezTo>
                <a:cubicBezTo>
                  <a:pt x="73" y="433"/>
                  <a:pt x="73" y="433"/>
                  <a:pt x="73" y="433"/>
                </a:cubicBezTo>
                <a:cubicBezTo>
                  <a:pt x="78" y="386"/>
                  <a:pt x="78" y="386"/>
                  <a:pt x="78" y="386"/>
                </a:cubicBezTo>
                <a:cubicBezTo>
                  <a:pt x="66" y="363"/>
                  <a:pt x="66" y="363"/>
                  <a:pt x="66" y="363"/>
                </a:cubicBezTo>
                <a:cubicBezTo>
                  <a:pt x="99" y="318"/>
                  <a:pt x="99" y="318"/>
                  <a:pt x="99" y="318"/>
                </a:cubicBezTo>
                <a:cubicBezTo>
                  <a:pt x="130" y="318"/>
                  <a:pt x="130" y="318"/>
                  <a:pt x="130" y="318"/>
                </a:cubicBezTo>
                <a:cubicBezTo>
                  <a:pt x="151" y="339"/>
                  <a:pt x="151" y="339"/>
                  <a:pt x="151" y="339"/>
                </a:cubicBezTo>
                <a:cubicBezTo>
                  <a:pt x="193" y="339"/>
                  <a:pt x="193" y="339"/>
                  <a:pt x="193" y="339"/>
                </a:cubicBezTo>
                <a:cubicBezTo>
                  <a:pt x="193" y="307"/>
                  <a:pt x="193" y="307"/>
                  <a:pt x="193" y="307"/>
                </a:cubicBezTo>
                <a:cubicBezTo>
                  <a:pt x="172" y="292"/>
                  <a:pt x="172" y="292"/>
                  <a:pt x="172" y="292"/>
                </a:cubicBezTo>
                <a:cubicBezTo>
                  <a:pt x="172" y="266"/>
                  <a:pt x="172" y="266"/>
                  <a:pt x="172" y="266"/>
                </a:cubicBezTo>
                <a:cubicBezTo>
                  <a:pt x="203" y="240"/>
                  <a:pt x="203" y="240"/>
                  <a:pt x="203" y="240"/>
                </a:cubicBezTo>
                <a:cubicBezTo>
                  <a:pt x="240" y="214"/>
                  <a:pt x="240" y="214"/>
                  <a:pt x="240" y="214"/>
                </a:cubicBezTo>
                <a:cubicBezTo>
                  <a:pt x="245" y="187"/>
                  <a:pt x="245" y="187"/>
                  <a:pt x="245" y="187"/>
                </a:cubicBezTo>
                <a:cubicBezTo>
                  <a:pt x="276" y="156"/>
                  <a:pt x="276" y="156"/>
                  <a:pt x="276" y="156"/>
                </a:cubicBezTo>
                <a:cubicBezTo>
                  <a:pt x="261" y="104"/>
                  <a:pt x="261" y="104"/>
                  <a:pt x="261" y="104"/>
                </a:cubicBezTo>
                <a:cubicBezTo>
                  <a:pt x="258" y="103"/>
                  <a:pt x="258" y="103"/>
                  <a:pt x="258" y="103"/>
                </a:cubicBezTo>
                <a:cubicBezTo>
                  <a:pt x="282" y="88"/>
                  <a:pt x="282" y="88"/>
                  <a:pt x="282" y="88"/>
                </a:cubicBezTo>
                <a:cubicBezTo>
                  <a:pt x="282" y="47"/>
                  <a:pt x="282" y="47"/>
                  <a:pt x="282" y="47"/>
                </a:cubicBezTo>
                <a:cubicBezTo>
                  <a:pt x="308" y="26"/>
                  <a:pt x="308" y="26"/>
                  <a:pt x="308" y="26"/>
                </a:cubicBezTo>
                <a:cubicBezTo>
                  <a:pt x="344" y="26"/>
                  <a:pt x="344" y="26"/>
                  <a:pt x="344" y="26"/>
                </a:cubicBezTo>
                <a:cubicBezTo>
                  <a:pt x="365" y="0"/>
                  <a:pt x="365" y="0"/>
                  <a:pt x="365" y="0"/>
                </a:cubicBezTo>
                <a:cubicBezTo>
                  <a:pt x="401" y="0"/>
                  <a:pt x="401" y="0"/>
                  <a:pt x="401" y="0"/>
                </a:cubicBezTo>
                <a:cubicBezTo>
                  <a:pt x="433" y="36"/>
                  <a:pt x="433" y="36"/>
                  <a:pt x="433" y="36"/>
                </a:cubicBezTo>
                <a:cubicBezTo>
                  <a:pt x="469" y="47"/>
                  <a:pt x="469" y="47"/>
                  <a:pt x="469" y="47"/>
                </a:cubicBezTo>
                <a:cubicBezTo>
                  <a:pt x="506" y="26"/>
                  <a:pt x="506" y="26"/>
                  <a:pt x="506" y="26"/>
                </a:cubicBezTo>
                <a:cubicBezTo>
                  <a:pt x="537" y="21"/>
                  <a:pt x="537" y="21"/>
                  <a:pt x="537" y="21"/>
                </a:cubicBezTo>
                <a:cubicBezTo>
                  <a:pt x="632" y="21"/>
                  <a:pt x="632" y="21"/>
                  <a:pt x="632" y="21"/>
                </a:cubicBezTo>
                <a:cubicBezTo>
                  <a:pt x="643" y="57"/>
                  <a:pt x="643" y="57"/>
                  <a:pt x="643" y="57"/>
                </a:cubicBezTo>
                <a:cubicBezTo>
                  <a:pt x="691" y="137"/>
                  <a:pt x="691" y="137"/>
                  <a:pt x="691" y="137"/>
                </a:cubicBezTo>
                <a:cubicBezTo>
                  <a:pt x="695" y="209"/>
                  <a:pt x="695" y="209"/>
                  <a:pt x="695" y="209"/>
                </a:cubicBezTo>
                <a:cubicBezTo>
                  <a:pt x="759" y="281"/>
                  <a:pt x="759" y="281"/>
                  <a:pt x="759" y="281"/>
                </a:cubicBezTo>
                <a:cubicBezTo>
                  <a:pt x="759" y="281"/>
                  <a:pt x="703" y="309"/>
                  <a:pt x="699" y="321"/>
                </a:cubicBezTo>
                <a:cubicBezTo>
                  <a:pt x="695" y="333"/>
                  <a:pt x="675" y="369"/>
                  <a:pt x="675" y="369"/>
                </a:cubicBezTo>
                <a:cubicBezTo>
                  <a:pt x="703" y="421"/>
                  <a:pt x="703" y="421"/>
                  <a:pt x="703" y="421"/>
                </a:cubicBezTo>
                <a:cubicBezTo>
                  <a:pt x="723" y="437"/>
                  <a:pt x="723" y="437"/>
                  <a:pt x="723" y="437"/>
                </a:cubicBezTo>
                <a:cubicBezTo>
                  <a:pt x="799" y="449"/>
                  <a:pt x="799" y="449"/>
                  <a:pt x="799" y="449"/>
                </a:cubicBezTo>
                <a:cubicBezTo>
                  <a:pt x="803" y="481"/>
                  <a:pt x="803" y="481"/>
                  <a:pt x="803" y="481"/>
                </a:cubicBezTo>
                <a:cubicBezTo>
                  <a:pt x="847" y="449"/>
                  <a:pt x="847" y="449"/>
                  <a:pt x="847" y="449"/>
                </a:cubicBezTo>
                <a:cubicBezTo>
                  <a:pt x="847" y="449"/>
                  <a:pt x="879" y="461"/>
                  <a:pt x="887" y="465"/>
                </a:cubicBezTo>
                <a:cubicBezTo>
                  <a:pt x="895" y="469"/>
                  <a:pt x="939" y="437"/>
                  <a:pt x="939" y="437"/>
                </a:cubicBezTo>
                <a:cubicBezTo>
                  <a:pt x="951" y="393"/>
                  <a:pt x="951" y="393"/>
                  <a:pt x="951" y="393"/>
                </a:cubicBezTo>
                <a:cubicBezTo>
                  <a:pt x="979" y="389"/>
                  <a:pt x="979" y="389"/>
                  <a:pt x="979" y="389"/>
                </a:cubicBezTo>
                <a:cubicBezTo>
                  <a:pt x="999" y="405"/>
                  <a:pt x="999" y="405"/>
                  <a:pt x="999" y="405"/>
                </a:cubicBezTo>
                <a:cubicBezTo>
                  <a:pt x="1015" y="401"/>
                  <a:pt x="1015" y="401"/>
                  <a:pt x="1015" y="401"/>
                </a:cubicBezTo>
                <a:cubicBezTo>
                  <a:pt x="1027" y="397"/>
                  <a:pt x="1027" y="397"/>
                  <a:pt x="1027" y="397"/>
                </a:cubicBezTo>
                <a:cubicBezTo>
                  <a:pt x="1075" y="361"/>
                  <a:pt x="1075" y="361"/>
                  <a:pt x="1075" y="361"/>
                </a:cubicBezTo>
                <a:cubicBezTo>
                  <a:pt x="1155" y="361"/>
                  <a:pt x="1155" y="361"/>
                  <a:pt x="1155" y="361"/>
                </a:cubicBezTo>
                <a:cubicBezTo>
                  <a:pt x="1168" y="369"/>
                  <a:pt x="1168" y="369"/>
                  <a:pt x="1168" y="369"/>
                </a:cubicBezTo>
                <a:cubicBezTo>
                  <a:pt x="1168" y="407"/>
                  <a:pt x="1168" y="407"/>
                  <a:pt x="1168" y="407"/>
                </a:cubicBezTo>
                <a:cubicBezTo>
                  <a:pt x="1147" y="422"/>
                  <a:pt x="1147" y="422"/>
                  <a:pt x="1147" y="422"/>
                </a:cubicBezTo>
                <a:lnTo>
                  <a:pt x="1147" y="480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0" name="สตูล">
            <a:extLst>
              <a:ext uri="{FF2B5EF4-FFF2-40B4-BE49-F238E27FC236}">
                <a16:creationId xmlns:a16="http://schemas.microsoft.com/office/drawing/2014/main" id="{A7596378-0184-6D97-2615-E321892DFE08}"/>
              </a:ext>
            </a:extLst>
          </xdr:cNvPr>
          <xdr:cNvSpPr>
            <a:spLocks/>
          </xdr:cNvSpPr>
        </xdr:nvSpPr>
        <xdr:spPr bwMode="auto">
          <a:xfrm>
            <a:off x="2851723" y="5894715"/>
            <a:ext cx="201174" cy="272500"/>
          </a:xfrm>
          <a:custGeom>
            <a:avLst/>
            <a:gdLst>
              <a:gd name="T0" fmla="*/ 458 w 490"/>
              <a:gd name="T1" fmla="*/ 344 h 669"/>
              <a:gd name="T2" fmla="*/ 479 w 490"/>
              <a:gd name="T3" fmla="*/ 376 h 669"/>
              <a:gd name="T4" fmla="*/ 479 w 490"/>
              <a:gd name="T5" fmla="*/ 403 h 669"/>
              <a:gd name="T6" fmla="*/ 457 w 490"/>
              <a:gd name="T7" fmla="*/ 381 h 669"/>
              <a:gd name="T8" fmla="*/ 435 w 490"/>
              <a:gd name="T9" fmla="*/ 399 h 669"/>
              <a:gd name="T10" fmla="*/ 424 w 490"/>
              <a:gd name="T11" fmla="*/ 409 h 669"/>
              <a:gd name="T12" fmla="*/ 436 w 490"/>
              <a:gd name="T13" fmla="*/ 421 h 669"/>
              <a:gd name="T14" fmla="*/ 436 w 490"/>
              <a:gd name="T15" fmla="*/ 453 h 669"/>
              <a:gd name="T16" fmla="*/ 424 w 490"/>
              <a:gd name="T17" fmla="*/ 469 h 669"/>
              <a:gd name="T18" fmla="*/ 440 w 490"/>
              <a:gd name="T19" fmla="*/ 513 h 669"/>
              <a:gd name="T20" fmla="*/ 420 w 490"/>
              <a:gd name="T21" fmla="*/ 517 h 669"/>
              <a:gd name="T22" fmla="*/ 417 w 490"/>
              <a:gd name="T23" fmla="*/ 605 h 669"/>
              <a:gd name="T24" fmla="*/ 400 w 490"/>
              <a:gd name="T25" fmla="*/ 669 h 669"/>
              <a:gd name="T26" fmla="*/ 372 w 490"/>
              <a:gd name="T27" fmla="*/ 565 h 669"/>
              <a:gd name="T28" fmla="*/ 384 w 490"/>
              <a:gd name="T29" fmla="*/ 541 h 669"/>
              <a:gd name="T30" fmla="*/ 376 w 490"/>
              <a:gd name="T31" fmla="*/ 537 h 669"/>
              <a:gd name="T32" fmla="*/ 352 w 490"/>
              <a:gd name="T33" fmla="*/ 537 h 669"/>
              <a:gd name="T34" fmla="*/ 332 w 490"/>
              <a:gd name="T35" fmla="*/ 549 h 669"/>
              <a:gd name="T36" fmla="*/ 300 w 490"/>
              <a:gd name="T37" fmla="*/ 533 h 669"/>
              <a:gd name="T38" fmla="*/ 288 w 490"/>
              <a:gd name="T39" fmla="*/ 505 h 669"/>
              <a:gd name="T40" fmla="*/ 288 w 490"/>
              <a:gd name="T41" fmla="*/ 473 h 669"/>
              <a:gd name="T42" fmla="*/ 252 w 490"/>
              <a:gd name="T43" fmla="*/ 445 h 669"/>
              <a:gd name="T44" fmla="*/ 228 w 490"/>
              <a:gd name="T45" fmla="*/ 441 h 669"/>
              <a:gd name="T46" fmla="*/ 212 w 490"/>
              <a:gd name="T47" fmla="*/ 389 h 669"/>
              <a:gd name="T48" fmla="*/ 172 w 490"/>
              <a:gd name="T49" fmla="*/ 385 h 669"/>
              <a:gd name="T50" fmla="*/ 96 w 490"/>
              <a:gd name="T51" fmla="*/ 309 h 669"/>
              <a:gd name="T52" fmla="*/ 80 w 490"/>
              <a:gd name="T53" fmla="*/ 273 h 669"/>
              <a:gd name="T54" fmla="*/ 44 w 490"/>
              <a:gd name="T55" fmla="*/ 265 h 669"/>
              <a:gd name="T56" fmla="*/ 20 w 490"/>
              <a:gd name="T57" fmla="*/ 221 h 669"/>
              <a:gd name="T58" fmla="*/ 0 w 490"/>
              <a:gd name="T59" fmla="*/ 105 h 669"/>
              <a:gd name="T60" fmla="*/ 38 w 490"/>
              <a:gd name="T61" fmla="*/ 67 h 669"/>
              <a:gd name="T62" fmla="*/ 104 w 490"/>
              <a:gd name="T63" fmla="*/ 73 h 669"/>
              <a:gd name="T64" fmla="*/ 174 w 490"/>
              <a:gd name="T65" fmla="*/ 35 h 669"/>
              <a:gd name="T66" fmla="*/ 213 w 490"/>
              <a:gd name="T67" fmla="*/ 0 h 669"/>
              <a:gd name="T68" fmla="*/ 250 w 490"/>
              <a:gd name="T69" fmla="*/ 16 h 669"/>
              <a:gd name="T70" fmla="*/ 274 w 490"/>
              <a:gd name="T71" fmla="*/ 64 h 669"/>
              <a:gd name="T72" fmla="*/ 281 w 490"/>
              <a:gd name="T73" fmla="*/ 78 h 669"/>
              <a:gd name="T74" fmla="*/ 307 w 490"/>
              <a:gd name="T75" fmla="*/ 94 h 669"/>
              <a:gd name="T76" fmla="*/ 339 w 490"/>
              <a:gd name="T77" fmla="*/ 76 h 669"/>
              <a:gd name="T78" fmla="*/ 344 w 490"/>
              <a:gd name="T79" fmla="*/ 73 h 669"/>
              <a:gd name="T80" fmla="*/ 344 w 490"/>
              <a:gd name="T81" fmla="*/ 141 h 669"/>
              <a:gd name="T82" fmla="*/ 364 w 490"/>
              <a:gd name="T83" fmla="*/ 178 h 669"/>
              <a:gd name="T84" fmla="*/ 364 w 490"/>
              <a:gd name="T85" fmla="*/ 204 h 669"/>
              <a:gd name="T86" fmla="*/ 406 w 490"/>
              <a:gd name="T87" fmla="*/ 251 h 669"/>
              <a:gd name="T88" fmla="*/ 463 w 490"/>
              <a:gd name="T89" fmla="*/ 251 h 669"/>
              <a:gd name="T90" fmla="*/ 490 w 490"/>
              <a:gd name="T91" fmla="*/ 287 h 669"/>
              <a:gd name="T92" fmla="*/ 458 w 490"/>
              <a:gd name="T93" fmla="*/ 344 h 6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490" h="669">
                <a:moveTo>
                  <a:pt x="458" y="344"/>
                </a:moveTo>
                <a:cubicBezTo>
                  <a:pt x="479" y="376"/>
                  <a:pt x="479" y="376"/>
                  <a:pt x="479" y="376"/>
                </a:cubicBezTo>
                <a:cubicBezTo>
                  <a:pt x="479" y="403"/>
                  <a:pt x="479" y="403"/>
                  <a:pt x="479" y="403"/>
                </a:cubicBezTo>
                <a:cubicBezTo>
                  <a:pt x="469" y="393"/>
                  <a:pt x="457" y="381"/>
                  <a:pt x="457" y="381"/>
                </a:cubicBezTo>
                <a:cubicBezTo>
                  <a:pt x="435" y="399"/>
                  <a:pt x="435" y="399"/>
                  <a:pt x="435" y="399"/>
                </a:cubicBezTo>
                <a:cubicBezTo>
                  <a:pt x="424" y="409"/>
                  <a:pt x="424" y="409"/>
                  <a:pt x="424" y="409"/>
                </a:cubicBezTo>
                <a:cubicBezTo>
                  <a:pt x="436" y="421"/>
                  <a:pt x="436" y="421"/>
                  <a:pt x="436" y="421"/>
                </a:cubicBezTo>
                <a:cubicBezTo>
                  <a:pt x="436" y="453"/>
                  <a:pt x="436" y="453"/>
                  <a:pt x="436" y="453"/>
                </a:cubicBezTo>
                <a:cubicBezTo>
                  <a:pt x="424" y="469"/>
                  <a:pt x="424" y="469"/>
                  <a:pt x="424" y="469"/>
                </a:cubicBezTo>
                <a:cubicBezTo>
                  <a:pt x="440" y="513"/>
                  <a:pt x="440" y="513"/>
                  <a:pt x="440" y="513"/>
                </a:cubicBezTo>
                <a:cubicBezTo>
                  <a:pt x="420" y="517"/>
                  <a:pt x="420" y="517"/>
                  <a:pt x="420" y="517"/>
                </a:cubicBezTo>
                <a:cubicBezTo>
                  <a:pt x="417" y="605"/>
                  <a:pt x="417" y="605"/>
                  <a:pt x="417" y="605"/>
                </a:cubicBezTo>
                <a:cubicBezTo>
                  <a:pt x="400" y="669"/>
                  <a:pt x="400" y="669"/>
                  <a:pt x="400" y="669"/>
                </a:cubicBezTo>
                <a:cubicBezTo>
                  <a:pt x="372" y="565"/>
                  <a:pt x="372" y="565"/>
                  <a:pt x="372" y="565"/>
                </a:cubicBezTo>
                <a:cubicBezTo>
                  <a:pt x="384" y="541"/>
                  <a:pt x="384" y="541"/>
                  <a:pt x="384" y="541"/>
                </a:cubicBezTo>
                <a:cubicBezTo>
                  <a:pt x="376" y="537"/>
                  <a:pt x="376" y="537"/>
                  <a:pt x="376" y="537"/>
                </a:cubicBezTo>
                <a:cubicBezTo>
                  <a:pt x="352" y="537"/>
                  <a:pt x="352" y="537"/>
                  <a:pt x="352" y="537"/>
                </a:cubicBezTo>
                <a:cubicBezTo>
                  <a:pt x="332" y="549"/>
                  <a:pt x="332" y="549"/>
                  <a:pt x="332" y="549"/>
                </a:cubicBezTo>
                <a:cubicBezTo>
                  <a:pt x="300" y="533"/>
                  <a:pt x="300" y="533"/>
                  <a:pt x="300" y="533"/>
                </a:cubicBezTo>
                <a:cubicBezTo>
                  <a:pt x="288" y="505"/>
                  <a:pt x="288" y="505"/>
                  <a:pt x="288" y="505"/>
                </a:cubicBezTo>
                <a:cubicBezTo>
                  <a:pt x="288" y="473"/>
                  <a:pt x="288" y="473"/>
                  <a:pt x="288" y="473"/>
                </a:cubicBezTo>
                <a:cubicBezTo>
                  <a:pt x="252" y="445"/>
                  <a:pt x="252" y="445"/>
                  <a:pt x="252" y="445"/>
                </a:cubicBezTo>
                <a:cubicBezTo>
                  <a:pt x="228" y="441"/>
                  <a:pt x="228" y="441"/>
                  <a:pt x="228" y="441"/>
                </a:cubicBezTo>
                <a:cubicBezTo>
                  <a:pt x="212" y="389"/>
                  <a:pt x="212" y="389"/>
                  <a:pt x="212" y="389"/>
                </a:cubicBezTo>
                <a:cubicBezTo>
                  <a:pt x="172" y="385"/>
                  <a:pt x="172" y="385"/>
                  <a:pt x="172" y="385"/>
                </a:cubicBezTo>
                <a:cubicBezTo>
                  <a:pt x="96" y="309"/>
                  <a:pt x="96" y="309"/>
                  <a:pt x="96" y="309"/>
                </a:cubicBezTo>
                <a:cubicBezTo>
                  <a:pt x="80" y="273"/>
                  <a:pt x="80" y="273"/>
                  <a:pt x="80" y="273"/>
                </a:cubicBezTo>
                <a:cubicBezTo>
                  <a:pt x="44" y="265"/>
                  <a:pt x="44" y="265"/>
                  <a:pt x="44" y="265"/>
                </a:cubicBezTo>
                <a:cubicBezTo>
                  <a:pt x="20" y="221"/>
                  <a:pt x="20" y="221"/>
                  <a:pt x="20" y="221"/>
                </a:cubicBezTo>
                <a:cubicBezTo>
                  <a:pt x="0" y="105"/>
                  <a:pt x="0" y="105"/>
                  <a:pt x="0" y="105"/>
                </a:cubicBezTo>
                <a:cubicBezTo>
                  <a:pt x="38" y="67"/>
                  <a:pt x="38" y="67"/>
                  <a:pt x="38" y="67"/>
                </a:cubicBezTo>
                <a:cubicBezTo>
                  <a:pt x="53" y="73"/>
                  <a:pt x="77" y="79"/>
                  <a:pt x="104" y="73"/>
                </a:cubicBezTo>
                <a:cubicBezTo>
                  <a:pt x="126" y="68"/>
                  <a:pt x="152" y="51"/>
                  <a:pt x="174" y="35"/>
                </a:cubicBezTo>
                <a:cubicBezTo>
                  <a:pt x="196" y="17"/>
                  <a:pt x="213" y="0"/>
                  <a:pt x="213" y="0"/>
                </a:cubicBezTo>
                <a:cubicBezTo>
                  <a:pt x="250" y="16"/>
                  <a:pt x="250" y="16"/>
                  <a:pt x="250" y="16"/>
                </a:cubicBezTo>
                <a:cubicBezTo>
                  <a:pt x="274" y="64"/>
                  <a:pt x="274" y="64"/>
                  <a:pt x="274" y="64"/>
                </a:cubicBezTo>
                <a:cubicBezTo>
                  <a:pt x="281" y="78"/>
                  <a:pt x="281" y="78"/>
                  <a:pt x="281" y="78"/>
                </a:cubicBezTo>
                <a:cubicBezTo>
                  <a:pt x="307" y="94"/>
                  <a:pt x="307" y="94"/>
                  <a:pt x="307" y="94"/>
                </a:cubicBezTo>
                <a:cubicBezTo>
                  <a:pt x="339" y="76"/>
                  <a:pt x="339" y="76"/>
                  <a:pt x="339" y="76"/>
                </a:cubicBezTo>
                <a:cubicBezTo>
                  <a:pt x="344" y="73"/>
                  <a:pt x="344" y="73"/>
                  <a:pt x="344" y="73"/>
                </a:cubicBezTo>
                <a:cubicBezTo>
                  <a:pt x="344" y="141"/>
                  <a:pt x="344" y="141"/>
                  <a:pt x="344" y="141"/>
                </a:cubicBezTo>
                <a:cubicBezTo>
                  <a:pt x="364" y="178"/>
                  <a:pt x="364" y="178"/>
                  <a:pt x="364" y="178"/>
                </a:cubicBezTo>
                <a:cubicBezTo>
                  <a:pt x="364" y="204"/>
                  <a:pt x="364" y="204"/>
                  <a:pt x="364" y="204"/>
                </a:cubicBezTo>
                <a:cubicBezTo>
                  <a:pt x="406" y="251"/>
                  <a:pt x="406" y="251"/>
                  <a:pt x="406" y="251"/>
                </a:cubicBezTo>
                <a:cubicBezTo>
                  <a:pt x="463" y="251"/>
                  <a:pt x="463" y="251"/>
                  <a:pt x="463" y="251"/>
                </a:cubicBezTo>
                <a:cubicBezTo>
                  <a:pt x="469" y="251"/>
                  <a:pt x="490" y="287"/>
                  <a:pt x="490" y="287"/>
                </a:cubicBezTo>
                <a:lnTo>
                  <a:pt x="458" y="344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1" name="พัทลุง">
            <a:extLst>
              <a:ext uri="{FF2B5EF4-FFF2-40B4-BE49-F238E27FC236}">
                <a16:creationId xmlns:a16="http://schemas.microsoft.com/office/drawing/2014/main" id="{6011E0B5-3FFD-5A84-2AC3-8FE5B2B1C398}"/>
              </a:ext>
            </a:extLst>
          </xdr:cNvPr>
          <xdr:cNvSpPr>
            <a:spLocks/>
          </xdr:cNvSpPr>
        </xdr:nvSpPr>
        <xdr:spPr bwMode="auto">
          <a:xfrm>
            <a:off x="2877327" y="5645991"/>
            <a:ext cx="245066" cy="287131"/>
          </a:xfrm>
          <a:custGeom>
            <a:avLst/>
            <a:gdLst>
              <a:gd name="T0" fmla="*/ 599 w 599"/>
              <a:gd name="T1" fmla="*/ 522 h 704"/>
              <a:gd name="T2" fmla="*/ 583 w 599"/>
              <a:gd name="T3" fmla="*/ 563 h 704"/>
              <a:gd name="T4" fmla="*/ 557 w 599"/>
              <a:gd name="T5" fmla="*/ 522 h 704"/>
              <a:gd name="T6" fmla="*/ 541 w 599"/>
              <a:gd name="T7" fmla="*/ 532 h 704"/>
              <a:gd name="T8" fmla="*/ 505 w 599"/>
              <a:gd name="T9" fmla="*/ 600 h 704"/>
              <a:gd name="T10" fmla="*/ 411 w 599"/>
              <a:gd name="T11" fmla="*/ 626 h 704"/>
              <a:gd name="T12" fmla="*/ 359 w 599"/>
              <a:gd name="T13" fmla="*/ 657 h 704"/>
              <a:gd name="T14" fmla="*/ 322 w 599"/>
              <a:gd name="T15" fmla="*/ 652 h 704"/>
              <a:gd name="T16" fmla="*/ 286 w 599"/>
              <a:gd name="T17" fmla="*/ 668 h 704"/>
              <a:gd name="T18" fmla="*/ 276 w 599"/>
              <a:gd name="T19" fmla="*/ 686 h 704"/>
              <a:gd name="T20" fmla="*/ 244 w 599"/>
              <a:gd name="T21" fmla="*/ 704 h 704"/>
              <a:gd name="T22" fmla="*/ 218 w 599"/>
              <a:gd name="T23" fmla="*/ 688 h 704"/>
              <a:gd name="T24" fmla="*/ 211 w 599"/>
              <a:gd name="T25" fmla="*/ 674 h 704"/>
              <a:gd name="T26" fmla="*/ 187 w 599"/>
              <a:gd name="T27" fmla="*/ 626 h 704"/>
              <a:gd name="T28" fmla="*/ 166 w 599"/>
              <a:gd name="T29" fmla="*/ 574 h 704"/>
              <a:gd name="T30" fmla="*/ 187 w 599"/>
              <a:gd name="T31" fmla="*/ 537 h 704"/>
              <a:gd name="T32" fmla="*/ 166 w 599"/>
              <a:gd name="T33" fmla="*/ 501 h 704"/>
              <a:gd name="T34" fmla="*/ 134 w 599"/>
              <a:gd name="T35" fmla="*/ 480 h 704"/>
              <a:gd name="T36" fmla="*/ 88 w 599"/>
              <a:gd name="T37" fmla="*/ 344 h 704"/>
              <a:gd name="T38" fmla="*/ 88 w 599"/>
              <a:gd name="T39" fmla="*/ 308 h 704"/>
              <a:gd name="T40" fmla="*/ 51 w 599"/>
              <a:gd name="T41" fmla="*/ 276 h 704"/>
              <a:gd name="T42" fmla="*/ 46 w 599"/>
              <a:gd name="T43" fmla="*/ 224 h 704"/>
              <a:gd name="T44" fmla="*/ 72 w 599"/>
              <a:gd name="T45" fmla="*/ 203 h 704"/>
              <a:gd name="T46" fmla="*/ 61 w 599"/>
              <a:gd name="T47" fmla="*/ 172 h 704"/>
              <a:gd name="T48" fmla="*/ 30 w 599"/>
              <a:gd name="T49" fmla="*/ 162 h 704"/>
              <a:gd name="T50" fmla="*/ 30 w 599"/>
              <a:gd name="T51" fmla="*/ 115 h 704"/>
              <a:gd name="T52" fmla="*/ 0 w 599"/>
              <a:gd name="T53" fmla="*/ 41 h 704"/>
              <a:gd name="T54" fmla="*/ 30 w 599"/>
              <a:gd name="T55" fmla="*/ 36 h 704"/>
              <a:gd name="T56" fmla="*/ 67 w 599"/>
              <a:gd name="T57" fmla="*/ 0 h 704"/>
              <a:gd name="T58" fmla="*/ 140 w 599"/>
              <a:gd name="T59" fmla="*/ 16 h 704"/>
              <a:gd name="T60" fmla="*/ 176 w 599"/>
              <a:gd name="T61" fmla="*/ 16 h 704"/>
              <a:gd name="T62" fmla="*/ 281 w 599"/>
              <a:gd name="T63" fmla="*/ 47 h 704"/>
              <a:gd name="T64" fmla="*/ 312 w 599"/>
              <a:gd name="T65" fmla="*/ 26 h 704"/>
              <a:gd name="T66" fmla="*/ 380 w 599"/>
              <a:gd name="T67" fmla="*/ 26 h 704"/>
              <a:gd name="T68" fmla="*/ 400 w 599"/>
              <a:gd name="T69" fmla="*/ 63 h 704"/>
              <a:gd name="T70" fmla="*/ 400 w 599"/>
              <a:gd name="T71" fmla="*/ 94 h 704"/>
              <a:gd name="T72" fmla="*/ 427 w 599"/>
              <a:gd name="T73" fmla="*/ 136 h 704"/>
              <a:gd name="T74" fmla="*/ 437 w 599"/>
              <a:gd name="T75" fmla="*/ 235 h 704"/>
              <a:gd name="T76" fmla="*/ 427 w 599"/>
              <a:gd name="T77" fmla="*/ 302 h 704"/>
              <a:gd name="T78" fmla="*/ 458 w 599"/>
              <a:gd name="T79" fmla="*/ 355 h 704"/>
              <a:gd name="T80" fmla="*/ 500 w 599"/>
              <a:gd name="T81" fmla="*/ 355 h 704"/>
              <a:gd name="T82" fmla="*/ 541 w 599"/>
              <a:gd name="T83" fmla="*/ 329 h 704"/>
              <a:gd name="T84" fmla="*/ 567 w 599"/>
              <a:gd name="T85" fmla="*/ 355 h 704"/>
              <a:gd name="T86" fmla="*/ 557 w 599"/>
              <a:gd name="T87" fmla="*/ 412 h 704"/>
              <a:gd name="T88" fmla="*/ 578 w 599"/>
              <a:gd name="T89" fmla="*/ 428 h 704"/>
              <a:gd name="T90" fmla="*/ 599 w 599"/>
              <a:gd name="T91" fmla="*/ 522 h 7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599" h="704">
                <a:moveTo>
                  <a:pt x="599" y="522"/>
                </a:moveTo>
                <a:cubicBezTo>
                  <a:pt x="583" y="563"/>
                  <a:pt x="583" y="563"/>
                  <a:pt x="583" y="563"/>
                </a:cubicBezTo>
                <a:cubicBezTo>
                  <a:pt x="557" y="522"/>
                  <a:pt x="557" y="522"/>
                  <a:pt x="557" y="522"/>
                </a:cubicBezTo>
                <a:cubicBezTo>
                  <a:pt x="541" y="532"/>
                  <a:pt x="541" y="532"/>
                  <a:pt x="541" y="532"/>
                </a:cubicBezTo>
                <a:cubicBezTo>
                  <a:pt x="505" y="600"/>
                  <a:pt x="505" y="600"/>
                  <a:pt x="505" y="600"/>
                </a:cubicBezTo>
                <a:cubicBezTo>
                  <a:pt x="411" y="626"/>
                  <a:pt x="411" y="626"/>
                  <a:pt x="411" y="626"/>
                </a:cubicBezTo>
                <a:cubicBezTo>
                  <a:pt x="359" y="657"/>
                  <a:pt x="359" y="657"/>
                  <a:pt x="359" y="657"/>
                </a:cubicBezTo>
                <a:cubicBezTo>
                  <a:pt x="322" y="652"/>
                  <a:pt x="322" y="652"/>
                  <a:pt x="322" y="652"/>
                </a:cubicBezTo>
                <a:cubicBezTo>
                  <a:pt x="286" y="668"/>
                  <a:pt x="286" y="668"/>
                  <a:pt x="286" y="668"/>
                </a:cubicBezTo>
                <a:cubicBezTo>
                  <a:pt x="276" y="686"/>
                  <a:pt x="276" y="686"/>
                  <a:pt x="276" y="686"/>
                </a:cubicBezTo>
                <a:cubicBezTo>
                  <a:pt x="244" y="704"/>
                  <a:pt x="244" y="704"/>
                  <a:pt x="244" y="704"/>
                </a:cubicBezTo>
                <a:cubicBezTo>
                  <a:pt x="218" y="688"/>
                  <a:pt x="218" y="688"/>
                  <a:pt x="218" y="688"/>
                </a:cubicBezTo>
                <a:cubicBezTo>
                  <a:pt x="211" y="674"/>
                  <a:pt x="211" y="674"/>
                  <a:pt x="211" y="674"/>
                </a:cubicBezTo>
                <a:cubicBezTo>
                  <a:pt x="187" y="626"/>
                  <a:pt x="187" y="626"/>
                  <a:pt x="187" y="626"/>
                </a:cubicBezTo>
                <a:cubicBezTo>
                  <a:pt x="166" y="574"/>
                  <a:pt x="166" y="574"/>
                  <a:pt x="166" y="574"/>
                </a:cubicBezTo>
                <a:cubicBezTo>
                  <a:pt x="187" y="537"/>
                  <a:pt x="187" y="537"/>
                  <a:pt x="187" y="537"/>
                </a:cubicBezTo>
                <a:cubicBezTo>
                  <a:pt x="166" y="501"/>
                  <a:pt x="166" y="501"/>
                  <a:pt x="166" y="501"/>
                </a:cubicBezTo>
                <a:cubicBezTo>
                  <a:pt x="134" y="480"/>
                  <a:pt x="134" y="480"/>
                  <a:pt x="134" y="480"/>
                </a:cubicBezTo>
                <a:cubicBezTo>
                  <a:pt x="88" y="344"/>
                  <a:pt x="88" y="344"/>
                  <a:pt x="88" y="344"/>
                </a:cubicBezTo>
                <a:cubicBezTo>
                  <a:pt x="88" y="308"/>
                  <a:pt x="88" y="308"/>
                  <a:pt x="88" y="308"/>
                </a:cubicBezTo>
                <a:cubicBezTo>
                  <a:pt x="51" y="276"/>
                  <a:pt x="51" y="276"/>
                  <a:pt x="51" y="276"/>
                </a:cubicBezTo>
                <a:cubicBezTo>
                  <a:pt x="46" y="224"/>
                  <a:pt x="46" y="224"/>
                  <a:pt x="46" y="224"/>
                </a:cubicBezTo>
                <a:cubicBezTo>
                  <a:pt x="72" y="203"/>
                  <a:pt x="72" y="203"/>
                  <a:pt x="72" y="203"/>
                </a:cubicBezTo>
                <a:cubicBezTo>
                  <a:pt x="61" y="172"/>
                  <a:pt x="61" y="172"/>
                  <a:pt x="61" y="172"/>
                </a:cubicBezTo>
                <a:cubicBezTo>
                  <a:pt x="30" y="162"/>
                  <a:pt x="30" y="162"/>
                  <a:pt x="30" y="162"/>
                </a:cubicBezTo>
                <a:cubicBezTo>
                  <a:pt x="30" y="115"/>
                  <a:pt x="30" y="115"/>
                  <a:pt x="30" y="115"/>
                </a:cubicBezTo>
                <a:cubicBezTo>
                  <a:pt x="0" y="41"/>
                  <a:pt x="0" y="41"/>
                  <a:pt x="0" y="41"/>
                </a:cubicBezTo>
                <a:cubicBezTo>
                  <a:pt x="30" y="36"/>
                  <a:pt x="30" y="36"/>
                  <a:pt x="30" y="36"/>
                </a:cubicBezTo>
                <a:cubicBezTo>
                  <a:pt x="67" y="0"/>
                  <a:pt x="67" y="0"/>
                  <a:pt x="67" y="0"/>
                </a:cubicBezTo>
                <a:cubicBezTo>
                  <a:pt x="140" y="16"/>
                  <a:pt x="140" y="16"/>
                  <a:pt x="140" y="16"/>
                </a:cubicBezTo>
                <a:cubicBezTo>
                  <a:pt x="176" y="16"/>
                  <a:pt x="176" y="16"/>
                  <a:pt x="176" y="16"/>
                </a:cubicBezTo>
                <a:cubicBezTo>
                  <a:pt x="281" y="47"/>
                  <a:pt x="281" y="47"/>
                  <a:pt x="281" y="47"/>
                </a:cubicBezTo>
                <a:cubicBezTo>
                  <a:pt x="312" y="26"/>
                  <a:pt x="312" y="26"/>
                  <a:pt x="312" y="26"/>
                </a:cubicBezTo>
                <a:cubicBezTo>
                  <a:pt x="380" y="26"/>
                  <a:pt x="380" y="26"/>
                  <a:pt x="380" y="26"/>
                </a:cubicBezTo>
                <a:cubicBezTo>
                  <a:pt x="400" y="63"/>
                  <a:pt x="400" y="63"/>
                  <a:pt x="400" y="63"/>
                </a:cubicBezTo>
                <a:cubicBezTo>
                  <a:pt x="400" y="94"/>
                  <a:pt x="400" y="94"/>
                  <a:pt x="400" y="94"/>
                </a:cubicBezTo>
                <a:cubicBezTo>
                  <a:pt x="427" y="136"/>
                  <a:pt x="427" y="136"/>
                  <a:pt x="427" y="136"/>
                </a:cubicBezTo>
                <a:cubicBezTo>
                  <a:pt x="437" y="235"/>
                  <a:pt x="437" y="235"/>
                  <a:pt x="437" y="235"/>
                </a:cubicBezTo>
                <a:cubicBezTo>
                  <a:pt x="437" y="235"/>
                  <a:pt x="421" y="297"/>
                  <a:pt x="427" y="302"/>
                </a:cubicBezTo>
                <a:cubicBezTo>
                  <a:pt x="432" y="308"/>
                  <a:pt x="453" y="355"/>
                  <a:pt x="458" y="355"/>
                </a:cubicBezTo>
                <a:cubicBezTo>
                  <a:pt x="500" y="355"/>
                  <a:pt x="500" y="355"/>
                  <a:pt x="500" y="355"/>
                </a:cubicBezTo>
                <a:cubicBezTo>
                  <a:pt x="541" y="329"/>
                  <a:pt x="541" y="329"/>
                  <a:pt x="541" y="329"/>
                </a:cubicBezTo>
                <a:cubicBezTo>
                  <a:pt x="567" y="355"/>
                  <a:pt x="567" y="355"/>
                  <a:pt x="567" y="355"/>
                </a:cubicBezTo>
                <a:cubicBezTo>
                  <a:pt x="557" y="412"/>
                  <a:pt x="557" y="412"/>
                  <a:pt x="557" y="412"/>
                </a:cubicBezTo>
                <a:cubicBezTo>
                  <a:pt x="578" y="428"/>
                  <a:pt x="578" y="428"/>
                  <a:pt x="578" y="428"/>
                </a:cubicBezTo>
                <a:lnTo>
                  <a:pt x="599" y="522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2" name="สงขลา">
            <a:extLst>
              <a:ext uri="{FF2B5EF4-FFF2-40B4-BE49-F238E27FC236}">
                <a16:creationId xmlns:a16="http://schemas.microsoft.com/office/drawing/2014/main" id="{F5DEA563-3CC2-2B77-FAD8-0262F5C341DA}"/>
              </a:ext>
            </a:extLst>
          </xdr:cNvPr>
          <xdr:cNvSpPr>
            <a:spLocks/>
          </xdr:cNvSpPr>
        </xdr:nvSpPr>
        <xdr:spPr bwMode="auto">
          <a:xfrm>
            <a:off x="2990716" y="5631360"/>
            <a:ext cx="378573" cy="590720"/>
          </a:xfrm>
          <a:custGeom>
            <a:avLst/>
            <a:gdLst>
              <a:gd name="T0" fmla="*/ 921 w 922"/>
              <a:gd name="T1" fmla="*/ 1170 h 1449"/>
              <a:gd name="T2" fmla="*/ 865 w 922"/>
              <a:gd name="T3" fmla="*/ 1249 h 1449"/>
              <a:gd name="T4" fmla="*/ 808 w 922"/>
              <a:gd name="T5" fmla="*/ 1281 h 1449"/>
              <a:gd name="T6" fmla="*/ 761 w 922"/>
              <a:gd name="T7" fmla="*/ 1348 h 1449"/>
              <a:gd name="T8" fmla="*/ 776 w 922"/>
              <a:gd name="T9" fmla="*/ 1415 h 1449"/>
              <a:gd name="T10" fmla="*/ 718 w 922"/>
              <a:gd name="T11" fmla="*/ 1449 h 1449"/>
              <a:gd name="T12" fmla="*/ 678 w 922"/>
              <a:gd name="T13" fmla="*/ 1449 h 1449"/>
              <a:gd name="T14" fmla="*/ 614 w 922"/>
              <a:gd name="T15" fmla="*/ 1257 h 1449"/>
              <a:gd name="T16" fmla="*/ 583 w 922"/>
              <a:gd name="T17" fmla="*/ 1226 h 1449"/>
              <a:gd name="T18" fmla="*/ 554 w 922"/>
              <a:gd name="T19" fmla="*/ 1253 h 1449"/>
              <a:gd name="T20" fmla="*/ 494 w 922"/>
              <a:gd name="T21" fmla="*/ 1269 h 1449"/>
              <a:gd name="T22" fmla="*/ 386 w 922"/>
              <a:gd name="T23" fmla="*/ 1229 h 1449"/>
              <a:gd name="T24" fmla="*/ 290 w 922"/>
              <a:gd name="T25" fmla="*/ 1205 h 1449"/>
              <a:gd name="T26" fmla="*/ 205 w 922"/>
              <a:gd name="T27" fmla="*/ 1133 h 1449"/>
              <a:gd name="T28" fmla="*/ 222 w 922"/>
              <a:gd name="T29" fmla="*/ 1077 h 1449"/>
              <a:gd name="T30" fmla="*/ 193 w 922"/>
              <a:gd name="T31" fmla="*/ 1037 h 1449"/>
              <a:gd name="T32" fmla="*/ 153 w 922"/>
              <a:gd name="T33" fmla="*/ 1061 h 1449"/>
              <a:gd name="T34" fmla="*/ 140 w 922"/>
              <a:gd name="T35" fmla="*/ 1020 h 1449"/>
              <a:gd name="T36" fmla="*/ 151 w 922"/>
              <a:gd name="T37" fmla="*/ 931 h 1449"/>
              <a:gd name="T38" fmla="*/ 67 w 922"/>
              <a:gd name="T39" fmla="*/ 895 h 1449"/>
              <a:gd name="T40" fmla="*/ 25 w 922"/>
              <a:gd name="T41" fmla="*/ 822 h 1449"/>
              <a:gd name="T42" fmla="*/ 5 w 922"/>
              <a:gd name="T43" fmla="*/ 717 h 1449"/>
              <a:gd name="T44" fmla="*/ 10 w 922"/>
              <a:gd name="T45" fmla="*/ 702 h 1449"/>
              <a:gd name="T46" fmla="*/ 83 w 922"/>
              <a:gd name="T47" fmla="*/ 691 h 1449"/>
              <a:gd name="T48" fmla="*/ 229 w 922"/>
              <a:gd name="T49" fmla="*/ 634 h 1449"/>
              <a:gd name="T50" fmla="*/ 281 w 922"/>
              <a:gd name="T51" fmla="*/ 556 h 1449"/>
              <a:gd name="T52" fmla="*/ 323 w 922"/>
              <a:gd name="T53" fmla="*/ 556 h 1449"/>
              <a:gd name="T54" fmla="*/ 281 w 922"/>
              <a:gd name="T55" fmla="*/ 446 h 1449"/>
              <a:gd name="T56" fmla="*/ 265 w 922"/>
              <a:gd name="T57" fmla="*/ 363 h 1449"/>
              <a:gd name="T58" fmla="*/ 182 w 922"/>
              <a:gd name="T59" fmla="*/ 389 h 1449"/>
              <a:gd name="T60" fmla="*/ 161 w 922"/>
              <a:gd name="T61" fmla="*/ 269 h 1449"/>
              <a:gd name="T62" fmla="*/ 124 w 922"/>
              <a:gd name="T63" fmla="*/ 128 h 1449"/>
              <a:gd name="T64" fmla="*/ 104 w 922"/>
              <a:gd name="T65" fmla="*/ 60 h 1449"/>
              <a:gd name="T66" fmla="*/ 177 w 922"/>
              <a:gd name="T67" fmla="*/ 18 h 1449"/>
              <a:gd name="T68" fmla="*/ 245 w 922"/>
              <a:gd name="T69" fmla="*/ 49 h 1449"/>
              <a:gd name="T70" fmla="*/ 366 w 922"/>
              <a:gd name="T71" fmla="*/ 465 h 1449"/>
              <a:gd name="T72" fmla="*/ 426 w 922"/>
              <a:gd name="T73" fmla="*/ 581 h 1449"/>
              <a:gd name="T74" fmla="*/ 474 w 922"/>
              <a:gd name="T75" fmla="*/ 613 h 1449"/>
              <a:gd name="T76" fmla="*/ 578 w 922"/>
              <a:gd name="T77" fmla="*/ 777 h 1449"/>
              <a:gd name="T78" fmla="*/ 686 w 922"/>
              <a:gd name="T79" fmla="*/ 833 h 1449"/>
              <a:gd name="T80" fmla="*/ 800 w 922"/>
              <a:gd name="T81" fmla="*/ 908 h 1449"/>
              <a:gd name="T82" fmla="*/ 807 w 922"/>
              <a:gd name="T83" fmla="*/ 912 h 1449"/>
              <a:gd name="T84" fmla="*/ 822 w 922"/>
              <a:gd name="T85" fmla="*/ 921 h 1449"/>
              <a:gd name="T86" fmla="*/ 870 w 922"/>
              <a:gd name="T87" fmla="*/ 968 h 1449"/>
              <a:gd name="T88" fmla="*/ 844 w 922"/>
              <a:gd name="T89" fmla="*/ 1051 h 1449"/>
              <a:gd name="T90" fmla="*/ 886 w 922"/>
              <a:gd name="T91" fmla="*/ 1124 h 14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922" h="1449">
                <a:moveTo>
                  <a:pt x="922" y="1166"/>
                </a:moveTo>
                <a:cubicBezTo>
                  <a:pt x="921" y="1170"/>
                  <a:pt x="921" y="1170"/>
                  <a:pt x="921" y="1170"/>
                </a:cubicBezTo>
                <a:cubicBezTo>
                  <a:pt x="902" y="1218"/>
                  <a:pt x="902" y="1218"/>
                  <a:pt x="902" y="1218"/>
                </a:cubicBezTo>
                <a:cubicBezTo>
                  <a:pt x="865" y="1249"/>
                  <a:pt x="865" y="1249"/>
                  <a:pt x="865" y="1249"/>
                </a:cubicBezTo>
                <a:cubicBezTo>
                  <a:pt x="870" y="1286"/>
                  <a:pt x="870" y="1286"/>
                  <a:pt x="870" y="1286"/>
                </a:cubicBezTo>
                <a:cubicBezTo>
                  <a:pt x="808" y="1281"/>
                  <a:pt x="808" y="1281"/>
                  <a:pt x="808" y="1281"/>
                </a:cubicBezTo>
                <a:cubicBezTo>
                  <a:pt x="766" y="1312"/>
                  <a:pt x="766" y="1312"/>
                  <a:pt x="766" y="1312"/>
                </a:cubicBezTo>
                <a:cubicBezTo>
                  <a:pt x="761" y="1348"/>
                  <a:pt x="761" y="1348"/>
                  <a:pt x="761" y="1348"/>
                </a:cubicBezTo>
                <a:cubicBezTo>
                  <a:pt x="776" y="1380"/>
                  <a:pt x="776" y="1380"/>
                  <a:pt x="776" y="1380"/>
                </a:cubicBezTo>
                <a:cubicBezTo>
                  <a:pt x="776" y="1415"/>
                  <a:pt x="776" y="1415"/>
                  <a:pt x="776" y="1415"/>
                </a:cubicBezTo>
                <a:cubicBezTo>
                  <a:pt x="754" y="1449"/>
                  <a:pt x="754" y="1449"/>
                  <a:pt x="754" y="1449"/>
                </a:cubicBezTo>
                <a:cubicBezTo>
                  <a:pt x="718" y="1449"/>
                  <a:pt x="718" y="1449"/>
                  <a:pt x="718" y="1449"/>
                </a:cubicBezTo>
                <a:cubicBezTo>
                  <a:pt x="698" y="1429"/>
                  <a:pt x="698" y="1429"/>
                  <a:pt x="698" y="1429"/>
                </a:cubicBezTo>
                <a:cubicBezTo>
                  <a:pt x="678" y="1449"/>
                  <a:pt x="678" y="1449"/>
                  <a:pt x="678" y="1449"/>
                </a:cubicBezTo>
                <a:cubicBezTo>
                  <a:pt x="646" y="1277"/>
                  <a:pt x="646" y="1277"/>
                  <a:pt x="646" y="1277"/>
                </a:cubicBezTo>
                <a:cubicBezTo>
                  <a:pt x="614" y="1257"/>
                  <a:pt x="614" y="1257"/>
                  <a:pt x="614" y="1257"/>
                </a:cubicBezTo>
                <a:cubicBezTo>
                  <a:pt x="594" y="1257"/>
                  <a:pt x="594" y="1257"/>
                  <a:pt x="594" y="1257"/>
                </a:cubicBezTo>
                <a:cubicBezTo>
                  <a:pt x="583" y="1226"/>
                  <a:pt x="583" y="1226"/>
                  <a:pt x="583" y="1226"/>
                </a:cubicBezTo>
                <a:cubicBezTo>
                  <a:pt x="582" y="1221"/>
                  <a:pt x="582" y="1221"/>
                  <a:pt x="582" y="1221"/>
                </a:cubicBezTo>
                <a:cubicBezTo>
                  <a:pt x="554" y="1253"/>
                  <a:pt x="554" y="1253"/>
                  <a:pt x="554" y="1253"/>
                </a:cubicBezTo>
                <a:cubicBezTo>
                  <a:pt x="514" y="1273"/>
                  <a:pt x="514" y="1273"/>
                  <a:pt x="514" y="1273"/>
                </a:cubicBezTo>
                <a:cubicBezTo>
                  <a:pt x="494" y="1269"/>
                  <a:pt x="494" y="1269"/>
                  <a:pt x="494" y="1269"/>
                </a:cubicBezTo>
                <a:cubicBezTo>
                  <a:pt x="438" y="1233"/>
                  <a:pt x="438" y="1233"/>
                  <a:pt x="438" y="1233"/>
                </a:cubicBezTo>
                <a:cubicBezTo>
                  <a:pt x="386" y="1229"/>
                  <a:pt x="386" y="1229"/>
                  <a:pt x="386" y="1229"/>
                </a:cubicBezTo>
                <a:cubicBezTo>
                  <a:pt x="370" y="1205"/>
                  <a:pt x="370" y="1205"/>
                  <a:pt x="370" y="1205"/>
                </a:cubicBezTo>
                <a:cubicBezTo>
                  <a:pt x="290" y="1205"/>
                  <a:pt x="290" y="1205"/>
                  <a:pt x="290" y="1205"/>
                </a:cubicBezTo>
                <a:cubicBezTo>
                  <a:pt x="266" y="1197"/>
                  <a:pt x="266" y="1197"/>
                  <a:pt x="266" y="1197"/>
                </a:cubicBezTo>
                <a:cubicBezTo>
                  <a:pt x="205" y="1133"/>
                  <a:pt x="205" y="1133"/>
                  <a:pt x="205" y="1133"/>
                </a:cubicBezTo>
                <a:cubicBezTo>
                  <a:pt x="226" y="1121"/>
                  <a:pt x="226" y="1121"/>
                  <a:pt x="226" y="1121"/>
                </a:cubicBezTo>
                <a:cubicBezTo>
                  <a:pt x="222" y="1077"/>
                  <a:pt x="222" y="1077"/>
                  <a:pt x="222" y="1077"/>
                </a:cubicBezTo>
                <a:cubicBezTo>
                  <a:pt x="201" y="1073"/>
                  <a:pt x="201" y="1073"/>
                  <a:pt x="201" y="1073"/>
                </a:cubicBezTo>
                <a:cubicBezTo>
                  <a:pt x="193" y="1037"/>
                  <a:pt x="193" y="1037"/>
                  <a:pt x="193" y="1037"/>
                </a:cubicBezTo>
                <a:cubicBezTo>
                  <a:pt x="161" y="1037"/>
                  <a:pt x="161" y="1037"/>
                  <a:pt x="161" y="1037"/>
                </a:cubicBezTo>
                <a:cubicBezTo>
                  <a:pt x="161" y="1037"/>
                  <a:pt x="158" y="1065"/>
                  <a:pt x="153" y="1061"/>
                </a:cubicBezTo>
                <a:cubicBezTo>
                  <a:pt x="152" y="1059"/>
                  <a:pt x="146" y="1054"/>
                  <a:pt x="140" y="1047"/>
                </a:cubicBezTo>
                <a:cubicBezTo>
                  <a:pt x="140" y="1020"/>
                  <a:pt x="140" y="1020"/>
                  <a:pt x="140" y="1020"/>
                </a:cubicBezTo>
                <a:cubicBezTo>
                  <a:pt x="119" y="988"/>
                  <a:pt x="119" y="988"/>
                  <a:pt x="119" y="988"/>
                </a:cubicBezTo>
                <a:cubicBezTo>
                  <a:pt x="151" y="931"/>
                  <a:pt x="151" y="931"/>
                  <a:pt x="151" y="931"/>
                </a:cubicBezTo>
                <a:cubicBezTo>
                  <a:pt x="151" y="931"/>
                  <a:pt x="130" y="895"/>
                  <a:pt x="124" y="895"/>
                </a:cubicBezTo>
                <a:cubicBezTo>
                  <a:pt x="67" y="895"/>
                  <a:pt x="67" y="895"/>
                  <a:pt x="67" y="895"/>
                </a:cubicBezTo>
                <a:cubicBezTo>
                  <a:pt x="25" y="848"/>
                  <a:pt x="25" y="848"/>
                  <a:pt x="25" y="848"/>
                </a:cubicBezTo>
                <a:cubicBezTo>
                  <a:pt x="25" y="822"/>
                  <a:pt x="25" y="822"/>
                  <a:pt x="25" y="822"/>
                </a:cubicBezTo>
                <a:cubicBezTo>
                  <a:pt x="5" y="785"/>
                  <a:pt x="5" y="785"/>
                  <a:pt x="5" y="785"/>
                </a:cubicBezTo>
                <a:cubicBezTo>
                  <a:pt x="5" y="717"/>
                  <a:pt x="5" y="717"/>
                  <a:pt x="5" y="717"/>
                </a:cubicBezTo>
                <a:cubicBezTo>
                  <a:pt x="0" y="720"/>
                  <a:pt x="0" y="720"/>
                  <a:pt x="0" y="720"/>
                </a:cubicBezTo>
                <a:cubicBezTo>
                  <a:pt x="10" y="702"/>
                  <a:pt x="10" y="702"/>
                  <a:pt x="10" y="702"/>
                </a:cubicBezTo>
                <a:cubicBezTo>
                  <a:pt x="46" y="686"/>
                  <a:pt x="46" y="686"/>
                  <a:pt x="46" y="686"/>
                </a:cubicBezTo>
                <a:cubicBezTo>
                  <a:pt x="83" y="691"/>
                  <a:pt x="83" y="691"/>
                  <a:pt x="83" y="691"/>
                </a:cubicBezTo>
                <a:cubicBezTo>
                  <a:pt x="135" y="660"/>
                  <a:pt x="135" y="660"/>
                  <a:pt x="135" y="660"/>
                </a:cubicBezTo>
                <a:cubicBezTo>
                  <a:pt x="229" y="634"/>
                  <a:pt x="229" y="634"/>
                  <a:pt x="229" y="634"/>
                </a:cubicBezTo>
                <a:cubicBezTo>
                  <a:pt x="265" y="566"/>
                  <a:pt x="265" y="566"/>
                  <a:pt x="265" y="566"/>
                </a:cubicBezTo>
                <a:cubicBezTo>
                  <a:pt x="281" y="556"/>
                  <a:pt x="281" y="556"/>
                  <a:pt x="281" y="556"/>
                </a:cubicBezTo>
                <a:cubicBezTo>
                  <a:pt x="307" y="597"/>
                  <a:pt x="307" y="597"/>
                  <a:pt x="307" y="597"/>
                </a:cubicBezTo>
                <a:cubicBezTo>
                  <a:pt x="323" y="556"/>
                  <a:pt x="323" y="556"/>
                  <a:pt x="323" y="556"/>
                </a:cubicBezTo>
                <a:cubicBezTo>
                  <a:pt x="302" y="462"/>
                  <a:pt x="302" y="462"/>
                  <a:pt x="302" y="462"/>
                </a:cubicBezTo>
                <a:cubicBezTo>
                  <a:pt x="281" y="446"/>
                  <a:pt x="281" y="446"/>
                  <a:pt x="281" y="446"/>
                </a:cubicBezTo>
                <a:cubicBezTo>
                  <a:pt x="291" y="389"/>
                  <a:pt x="291" y="389"/>
                  <a:pt x="291" y="389"/>
                </a:cubicBezTo>
                <a:cubicBezTo>
                  <a:pt x="265" y="363"/>
                  <a:pt x="265" y="363"/>
                  <a:pt x="265" y="363"/>
                </a:cubicBezTo>
                <a:cubicBezTo>
                  <a:pt x="224" y="389"/>
                  <a:pt x="224" y="389"/>
                  <a:pt x="224" y="389"/>
                </a:cubicBezTo>
                <a:cubicBezTo>
                  <a:pt x="182" y="389"/>
                  <a:pt x="182" y="389"/>
                  <a:pt x="182" y="389"/>
                </a:cubicBezTo>
                <a:cubicBezTo>
                  <a:pt x="177" y="389"/>
                  <a:pt x="156" y="342"/>
                  <a:pt x="151" y="336"/>
                </a:cubicBezTo>
                <a:cubicBezTo>
                  <a:pt x="145" y="331"/>
                  <a:pt x="161" y="269"/>
                  <a:pt x="161" y="269"/>
                </a:cubicBezTo>
                <a:cubicBezTo>
                  <a:pt x="151" y="170"/>
                  <a:pt x="151" y="170"/>
                  <a:pt x="151" y="170"/>
                </a:cubicBezTo>
                <a:cubicBezTo>
                  <a:pt x="124" y="128"/>
                  <a:pt x="124" y="128"/>
                  <a:pt x="124" y="128"/>
                </a:cubicBezTo>
                <a:cubicBezTo>
                  <a:pt x="124" y="97"/>
                  <a:pt x="124" y="97"/>
                  <a:pt x="124" y="97"/>
                </a:cubicBezTo>
                <a:cubicBezTo>
                  <a:pt x="104" y="60"/>
                  <a:pt x="104" y="60"/>
                  <a:pt x="104" y="60"/>
                </a:cubicBezTo>
                <a:cubicBezTo>
                  <a:pt x="114" y="60"/>
                  <a:pt x="114" y="60"/>
                  <a:pt x="114" y="60"/>
                </a:cubicBezTo>
                <a:cubicBezTo>
                  <a:pt x="177" y="18"/>
                  <a:pt x="177" y="18"/>
                  <a:pt x="177" y="18"/>
                </a:cubicBezTo>
                <a:cubicBezTo>
                  <a:pt x="237" y="0"/>
                  <a:pt x="237" y="0"/>
                  <a:pt x="237" y="0"/>
                </a:cubicBezTo>
                <a:cubicBezTo>
                  <a:pt x="245" y="49"/>
                  <a:pt x="245" y="49"/>
                  <a:pt x="245" y="49"/>
                </a:cubicBezTo>
                <a:cubicBezTo>
                  <a:pt x="318" y="325"/>
                  <a:pt x="318" y="325"/>
                  <a:pt x="318" y="325"/>
                </a:cubicBezTo>
                <a:cubicBezTo>
                  <a:pt x="366" y="465"/>
                  <a:pt x="366" y="465"/>
                  <a:pt x="366" y="465"/>
                </a:cubicBezTo>
                <a:cubicBezTo>
                  <a:pt x="406" y="557"/>
                  <a:pt x="406" y="557"/>
                  <a:pt x="406" y="557"/>
                </a:cubicBezTo>
                <a:cubicBezTo>
                  <a:pt x="426" y="581"/>
                  <a:pt x="426" y="581"/>
                  <a:pt x="426" y="581"/>
                </a:cubicBezTo>
                <a:cubicBezTo>
                  <a:pt x="442" y="581"/>
                  <a:pt x="442" y="581"/>
                  <a:pt x="442" y="581"/>
                </a:cubicBezTo>
                <a:cubicBezTo>
                  <a:pt x="474" y="613"/>
                  <a:pt x="474" y="613"/>
                  <a:pt x="474" y="613"/>
                </a:cubicBezTo>
                <a:cubicBezTo>
                  <a:pt x="518" y="689"/>
                  <a:pt x="518" y="689"/>
                  <a:pt x="518" y="689"/>
                </a:cubicBezTo>
                <a:cubicBezTo>
                  <a:pt x="578" y="777"/>
                  <a:pt x="578" y="777"/>
                  <a:pt x="578" y="777"/>
                </a:cubicBezTo>
                <a:cubicBezTo>
                  <a:pt x="646" y="833"/>
                  <a:pt x="646" y="833"/>
                  <a:pt x="646" y="833"/>
                </a:cubicBezTo>
                <a:cubicBezTo>
                  <a:pt x="686" y="833"/>
                  <a:pt x="686" y="833"/>
                  <a:pt x="686" y="833"/>
                </a:cubicBezTo>
                <a:cubicBezTo>
                  <a:pt x="742" y="877"/>
                  <a:pt x="742" y="877"/>
                  <a:pt x="742" y="877"/>
                </a:cubicBezTo>
                <a:cubicBezTo>
                  <a:pt x="742" y="877"/>
                  <a:pt x="776" y="895"/>
                  <a:pt x="800" y="908"/>
                </a:cubicBezTo>
                <a:cubicBezTo>
                  <a:pt x="800" y="908"/>
                  <a:pt x="801" y="909"/>
                  <a:pt x="802" y="909"/>
                </a:cubicBezTo>
                <a:cubicBezTo>
                  <a:pt x="804" y="910"/>
                  <a:pt x="805" y="911"/>
                  <a:pt x="807" y="912"/>
                </a:cubicBezTo>
                <a:cubicBezTo>
                  <a:pt x="809" y="913"/>
                  <a:pt x="812" y="915"/>
                  <a:pt x="814" y="916"/>
                </a:cubicBezTo>
                <a:cubicBezTo>
                  <a:pt x="818" y="918"/>
                  <a:pt x="821" y="920"/>
                  <a:pt x="822" y="921"/>
                </a:cubicBezTo>
                <a:cubicBezTo>
                  <a:pt x="824" y="923"/>
                  <a:pt x="873" y="923"/>
                  <a:pt x="912" y="922"/>
                </a:cubicBezTo>
                <a:cubicBezTo>
                  <a:pt x="870" y="968"/>
                  <a:pt x="870" y="968"/>
                  <a:pt x="870" y="968"/>
                </a:cubicBezTo>
                <a:cubicBezTo>
                  <a:pt x="870" y="1009"/>
                  <a:pt x="870" y="1009"/>
                  <a:pt x="870" y="1009"/>
                </a:cubicBezTo>
                <a:cubicBezTo>
                  <a:pt x="844" y="1051"/>
                  <a:pt x="844" y="1051"/>
                  <a:pt x="844" y="1051"/>
                </a:cubicBezTo>
                <a:cubicBezTo>
                  <a:pt x="886" y="1088"/>
                  <a:pt x="886" y="1088"/>
                  <a:pt x="886" y="1088"/>
                </a:cubicBezTo>
                <a:cubicBezTo>
                  <a:pt x="886" y="1124"/>
                  <a:pt x="886" y="1124"/>
                  <a:pt x="886" y="1124"/>
                </a:cubicBezTo>
                <a:lnTo>
                  <a:pt x="922" y="1166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3" name="ยะลา">
            <a:extLst>
              <a:ext uri="{FF2B5EF4-FFF2-40B4-BE49-F238E27FC236}">
                <a16:creationId xmlns:a16="http://schemas.microsoft.com/office/drawing/2014/main" id="{BB7BF6A5-FB63-9673-087B-5F644DC44EA4}"/>
              </a:ext>
            </a:extLst>
          </xdr:cNvPr>
          <xdr:cNvSpPr>
            <a:spLocks/>
          </xdr:cNvSpPr>
        </xdr:nvSpPr>
        <xdr:spPr bwMode="auto">
          <a:xfrm>
            <a:off x="3303449" y="6086745"/>
            <a:ext cx="237751" cy="360285"/>
          </a:xfrm>
          <a:custGeom>
            <a:avLst/>
            <a:gdLst>
              <a:gd name="T0" fmla="*/ 417 w 584"/>
              <a:gd name="T1" fmla="*/ 250 h 883"/>
              <a:gd name="T2" fmla="*/ 391 w 584"/>
              <a:gd name="T3" fmla="*/ 365 h 883"/>
              <a:gd name="T4" fmla="*/ 448 w 584"/>
              <a:gd name="T5" fmla="*/ 474 h 883"/>
              <a:gd name="T6" fmla="*/ 490 w 584"/>
              <a:gd name="T7" fmla="*/ 631 h 883"/>
              <a:gd name="T8" fmla="*/ 381 w 584"/>
              <a:gd name="T9" fmla="*/ 659 h 883"/>
              <a:gd name="T10" fmla="*/ 269 w 584"/>
              <a:gd name="T11" fmla="*/ 711 h 883"/>
              <a:gd name="T12" fmla="*/ 261 w 584"/>
              <a:gd name="T13" fmla="*/ 743 h 883"/>
              <a:gd name="T14" fmla="*/ 241 w 584"/>
              <a:gd name="T15" fmla="*/ 815 h 883"/>
              <a:gd name="T16" fmla="*/ 229 w 584"/>
              <a:gd name="T17" fmla="*/ 843 h 883"/>
              <a:gd name="T18" fmla="*/ 197 w 584"/>
              <a:gd name="T19" fmla="*/ 855 h 883"/>
              <a:gd name="T20" fmla="*/ 165 w 584"/>
              <a:gd name="T21" fmla="*/ 883 h 883"/>
              <a:gd name="T22" fmla="*/ 101 w 584"/>
              <a:gd name="T23" fmla="*/ 763 h 883"/>
              <a:gd name="T24" fmla="*/ 33 w 584"/>
              <a:gd name="T25" fmla="*/ 727 h 883"/>
              <a:gd name="T26" fmla="*/ 61 w 584"/>
              <a:gd name="T27" fmla="*/ 687 h 883"/>
              <a:gd name="T28" fmla="*/ 121 w 584"/>
              <a:gd name="T29" fmla="*/ 623 h 883"/>
              <a:gd name="T30" fmla="*/ 133 w 584"/>
              <a:gd name="T31" fmla="*/ 547 h 883"/>
              <a:gd name="T32" fmla="*/ 145 w 584"/>
              <a:gd name="T33" fmla="*/ 483 h 883"/>
              <a:gd name="T34" fmla="*/ 101 w 584"/>
              <a:gd name="T35" fmla="*/ 423 h 883"/>
              <a:gd name="T36" fmla="*/ 129 w 584"/>
              <a:gd name="T37" fmla="*/ 387 h 883"/>
              <a:gd name="T38" fmla="*/ 141 w 584"/>
              <a:gd name="T39" fmla="*/ 323 h 883"/>
              <a:gd name="T40" fmla="*/ 89 w 584"/>
              <a:gd name="T41" fmla="*/ 315 h 883"/>
              <a:gd name="T42" fmla="*/ 17 w 584"/>
              <a:gd name="T43" fmla="*/ 299 h 883"/>
              <a:gd name="T44" fmla="*/ 15 w 584"/>
              <a:gd name="T45" fmla="*/ 266 h 883"/>
              <a:gd name="T46" fmla="*/ 5 w 584"/>
              <a:gd name="T47" fmla="*/ 198 h 883"/>
              <a:gd name="T48" fmla="*/ 109 w 584"/>
              <a:gd name="T49" fmla="*/ 172 h 883"/>
              <a:gd name="T50" fmla="*/ 141 w 584"/>
              <a:gd name="T51" fmla="*/ 104 h 883"/>
              <a:gd name="T52" fmla="*/ 255 w 584"/>
              <a:gd name="T53" fmla="*/ 73 h 883"/>
              <a:gd name="T54" fmla="*/ 323 w 584"/>
              <a:gd name="T55" fmla="*/ 73 h 883"/>
              <a:gd name="T56" fmla="*/ 422 w 584"/>
              <a:gd name="T57" fmla="*/ 78 h 883"/>
              <a:gd name="T58" fmla="*/ 511 w 584"/>
              <a:gd name="T59" fmla="*/ 62 h 883"/>
              <a:gd name="T60" fmla="*/ 558 w 584"/>
              <a:gd name="T61" fmla="*/ 109 h 883"/>
              <a:gd name="T62" fmla="*/ 584 w 584"/>
              <a:gd name="T63" fmla="*/ 125 h 883"/>
              <a:gd name="T64" fmla="*/ 433 w 584"/>
              <a:gd name="T65" fmla="*/ 182 h 8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84" h="883">
                <a:moveTo>
                  <a:pt x="433" y="182"/>
                </a:moveTo>
                <a:cubicBezTo>
                  <a:pt x="417" y="250"/>
                  <a:pt x="417" y="250"/>
                  <a:pt x="417" y="250"/>
                </a:cubicBezTo>
                <a:cubicBezTo>
                  <a:pt x="422" y="323"/>
                  <a:pt x="422" y="323"/>
                  <a:pt x="422" y="323"/>
                </a:cubicBezTo>
                <a:cubicBezTo>
                  <a:pt x="391" y="365"/>
                  <a:pt x="391" y="365"/>
                  <a:pt x="391" y="365"/>
                </a:cubicBezTo>
                <a:cubicBezTo>
                  <a:pt x="391" y="443"/>
                  <a:pt x="391" y="443"/>
                  <a:pt x="391" y="443"/>
                </a:cubicBezTo>
                <a:cubicBezTo>
                  <a:pt x="448" y="474"/>
                  <a:pt x="448" y="474"/>
                  <a:pt x="448" y="474"/>
                </a:cubicBezTo>
                <a:cubicBezTo>
                  <a:pt x="490" y="558"/>
                  <a:pt x="490" y="558"/>
                  <a:pt x="490" y="558"/>
                </a:cubicBezTo>
                <a:cubicBezTo>
                  <a:pt x="490" y="631"/>
                  <a:pt x="490" y="631"/>
                  <a:pt x="490" y="631"/>
                </a:cubicBezTo>
                <a:cubicBezTo>
                  <a:pt x="469" y="655"/>
                  <a:pt x="469" y="655"/>
                  <a:pt x="469" y="655"/>
                </a:cubicBezTo>
                <a:cubicBezTo>
                  <a:pt x="381" y="659"/>
                  <a:pt x="381" y="659"/>
                  <a:pt x="381" y="659"/>
                </a:cubicBezTo>
                <a:cubicBezTo>
                  <a:pt x="341" y="715"/>
                  <a:pt x="341" y="715"/>
                  <a:pt x="341" y="715"/>
                </a:cubicBezTo>
                <a:cubicBezTo>
                  <a:pt x="269" y="711"/>
                  <a:pt x="269" y="711"/>
                  <a:pt x="269" y="711"/>
                </a:cubicBezTo>
                <a:cubicBezTo>
                  <a:pt x="269" y="735"/>
                  <a:pt x="269" y="735"/>
                  <a:pt x="269" y="735"/>
                </a:cubicBezTo>
                <a:cubicBezTo>
                  <a:pt x="269" y="739"/>
                  <a:pt x="261" y="743"/>
                  <a:pt x="261" y="743"/>
                </a:cubicBezTo>
                <a:cubicBezTo>
                  <a:pt x="261" y="815"/>
                  <a:pt x="261" y="815"/>
                  <a:pt x="261" y="815"/>
                </a:cubicBezTo>
                <a:cubicBezTo>
                  <a:pt x="241" y="815"/>
                  <a:pt x="241" y="815"/>
                  <a:pt x="241" y="815"/>
                </a:cubicBezTo>
                <a:cubicBezTo>
                  <a:pt x="233" y="823"/>
                  <a:pt x="233" y="823"/>
                  <a:pt x="233" y="823"/>
                </a:cubicBezTo>
                <a:cubicBezTo>
                  <a:pt x="229" y="843"/>
                  <a:pt x="229" y="843"/>
                  <a:pt x="229" y="843"/>
                </a:cubicBezTo>
                <a:cubicBezTo>
                  <a:pt x="205" y="843"/>
                  <a:pt x="205" y="843"/>
                  <a:pt x="205" y="843"/>
                </a:cubicBezTo>
                <a:cubicBezTo>
                  <a:pt x="197" y="855"/>
                  <a:pt x="197" y="855"/>
                  <a:pt x="197" y="855"/>
                </a:cubicBezTo>
                <a:cubicBezTo>
                  <a:pt x="189" y="855"/>
                  <a:pt x="189" y="855"/>
                  <a:pt x="189" y="855"/>
                </a:cubicBezTo>
                <a:cubicBezTo>
                  <a:pt x="165" y="883"/>
                  <a:pt x="165" y="883"/>
                  <a:pt x="165" y="883"/>
                </a:cubicBezTo>
                <a:cubicBezTo>
                  <a:pt x="157" y="843"/>
                  <a:pt x="157" y="843"/>
                  <a:pt x="157" y="843"/>
                </a:cubicBezTo>
                <a:cubicBezTo>
                  <a:pt x="101" y="763"/>
                  <a:pt x="101" y="763"/>
                  <a:pt x="101" y="763"/>
                </a:cubicBezTo>
                <a:cubicBezTo>
                  <a:pt x="69" y="767"/>
                  <a:pt x="69" y="767"/>
                  <a:pt x="69" y="767"/>
                </a:cubicBezTo>
                <a:cubicBezTo>
                  <a:pt x="33" y="727"/>
                  <a:pt x="33" y="727"/>
                  <a:pt x="33" y="727"/>
                </a:cubicBezTo>
                <a:cubicBezTo>
                  <a:pt x="33" y="703"/>
                  <a:pt x="33" y="703"/>
                  <a:pt x="33" y="703"/>
                </a:cubicBezTo>
                <a:cubicBezTo>
                  <a:pt x="61" y="687"/>
                  <a:pt x="61" y="687"/>
                  <a:pt x="61" y="687"/>
                </a:cubicBezTo>
                <a:cubicBezTo>
                  <a:pt x="65" y="627"/>
                  <a:pt x="65" y="627"/>
                  <a:pt x="65" y="627"/>
                </a:cubicBezTo>
                <a:cubicBezTo>
                  <a:pt x="121" y="623"/>
                  <a:pt x="121" y="623"/>
                  <a:pt x="121" y="623"/>
                </a:cubicBezTo>
                <a:cubicBezTo>
                  <a:pt x="153" y="563"/>
                  <a:pt x="153" y="563"/>
                  <a:pt x="153" y="563"/>
                </a:cubicBezTo>
                <a:cubicBezTo>
                  <a:pt x="133" y="547"/>
                  <a:pt x="133" y="547"/>
                  <a:pt x="133" y="547"/>
                </a:cubicBezTo>
                <a:cubicBezTo>
                  <a:pt x="133" y="483"/>
                  <a:pt x="133" y="483"/>
                  <a:pt x="133" y="483"/>
                </a:cubicBezTo>
                <a:cubicBezTo>
                  <a:pt x="145" y="483"/>
                  <a:pt x="145" y="483"/>
                  <a:pt x="145" y="483"/>
                </a:cubicBezTo>
                <a:cubicBezTo>
                  <a:pt x="149" y="447"/>
                  <a:pt x="149" y="447"/>
                  <a:pt x="149" y="447"/>
                </a:cubicBezTo>
                <a:cubicBezTo>
                  <a:pt x="101" y="423"/>
                  <a:pt x="101" y="423"/>
                  <a:pt x="101" y="423"/>
                </a:cubicBezTo>
                <a:cubicBezTo>
                  <a:pt x="97" y="407"/>
                  <a:pt x="97" y="407"/>
                  <a:pt x="97" y="407"/>
                </a:cubicBezTo>
                <a:cubicBezTo>
                  <a:pt x="129" y="387"/>
                  <a:pt x="129" y="387"/>
                  <a:pt x="129" y="387"/>
                </a:cubicBezTo>
                <a:cubicBezTo>
                  <a:pt x="153" y="375"/>
                  <a:pt x="153" y="375"/>
                  <a:pt x="153" y="375"/>
                </a:cubicBezTo>
                <a:cubicBezTo>
                  <a:pt x="141" y="323"/>
                  <a:pt x="141" y="323"/>
                  <a:pt x="141" y="323"/>
                </a:cubicBezTo>
                <a:cubicBezTo>
                  <a:pt x="109" y="315"/>
                  <a:pt x="109" y="315"/>
                  <a:pt x="109" y="315"/>
                </a:cubicBezTo>
                <a:cubicBezTo>
                  <a:pt x="89" y="315"/>
                  <a:pt x="89" y="315"/>
                  <a:pt x="89" y="315"/>
                </a:cubicBezTo>
                <a:cubicBezTo>
                  <a:pt x="61" y="335"/>
                  <a:pt x="61" y="335"/>
                  <a:pt x="61" y="335"/>
                </a:cubicBezTo>
                <a:cubicBezTo>
                  <a:pt x="17" y="299"/>
                  <a:pt x="17" y="299"/>
                  <a:pt x="17" y="299"/>
                </a:cubicBezTo>
                <a:cubicBezTo>
                  <a:pt x="15" y="301"/>
                  <a:pt x="15" y="301"/>
                  <a:pt x="15" y="301"/>
                </a:cubicBezTo>
                <a:cubicBezTo>
                  <a:pt x="15" y="266"/>
                  <a:pt x="15" y="266"/>
                  <a:pt x="15" y="266"/>
                </a:cubicBezTo>
                <a:cubicBezTo>
                  <a:pt x="0" y="234"/>
                  <a:pt x="0" y="234"/>
                  <a:pt x="0" y="234"/>
                </a:cubicBezTo>
                <a:cubicBezTo>
                  <a:pt x="5" y="198"/>
                  <a:pt x="5" y="198"/>
                  <a:pt x="5" y="198"/>
                </a:cubicBezTo>
                <a:cubicBezTo>
                  <a:pt x="47" y="167"/>
                  <a:pt x="47" y="167"/>
                  <a:pt x="47" y="167"/>
                </a:cubicBezTo>
                <a:cubicBezTo>
                  <a:pt x="109" y="172"/>
                  <a:pt x="109" y="172"/>
                  <a:pt x="109" y="172"/>
                </a:cubicBezTo>
                <a:cubicBezTo>
                  <a:pt x="104" y="135"/>
                  <a:pt x="104" y="135"/>
                  <a:pt x="104" y="135"/>
                </a:cubicBezTo>
                <a:cubicBezTo>
                  <a:pt x="141" y="104"/>
                  <a:pt x="141" y="104"/>
                  <a:pt x="141" y="104"/>
                </a:cubicBezTo>
                <a:cubicBezTo>
                  <a:pt x="160" y="56"/>
                  <a:pt x="160" y="56"/>
                  <a:pt x="160" y="56"/>
                </a:cubicBezTo>
                <a:cubicBezTo>
                  <a:pt x="255" y="73"/>
                  <a:pt x="255" y="73"/>
                  <a:pt x="255" y="73"/>
                </a:cubicBezTo>
                <a:cubicBezTo>
                  <a:pt x="323" y="0"/>
                  <a:pt x="323" y="0"/>
                  <a:pt x="323" y="0"/>
                </a:cubicBezTo>
                <a:cubicBezTo>
                  <a:pt x="323" y="73"/>
                  <a:pt x="323" y="73"/>
                  <a:pt x="323" y="73"/>
                </a:cubicBezTo>
                <a:cubicBezTo>
                  <a:pt x="360" y="109"/>
                  <a:pt x="360" y="109"/>
                  <a:pt x="360" y="109"/>
                </a:cubicBezTo>
                <a:cubicBezTo>
                  <a:pt x="422" y="78"/>
                  <a:pt x="422" y="78"/>
                  <a:pt x="422" y="78"/>
                </a:cubicBezTo>
                <a:cubicBezTo>
                  <a:pt x="464" y="83"/>
                  <a:pt x="464" y="83"/>
                  <a:pt x="464" y="83"/>
                </a:cubicBezTo>
                <a:cubicBezTo>
                  <a:pt x="511" y="62"/>
                  <a:pt x="511" y="62"/>
                  <a:pt x="511" y="62"/>
                </a:cubicBezTo>
                <a:cubicBezTo>
                  <a:pt x="527" y="99"/>
                  <a:pt x="527" y="99"/>
                  <a:pt x="527" y="99"/>
                </a:cubicBezTo>
                <a:cubicBezTo>
                  <a:pt x="558" y="109"/>
                  <a:pt x="558" y="109"/>
                  <a:pt x="558" y="109"/>
                </a:cubicBezTo>
                <a:cubicBezTo>
                  <a:pt x="575" y="104"/>
                  <a:pt x="575" y="104"/>
                  <a:pt x="575" y="104"/>
                </a:cubicBezTo>
                <a:cubicBezTo>
                  <a:pt x="584" y="125"/>
                  <a:pt x="584" y="125"/>
                  <a:pt x="584" y="125"/>
                </a:cubicBezTo>
                <a:cubicBezTo>
                  <a:pt x="537" y="161"/>
                  <a:pt x="537" y="161"/>
                  <a:pt x="537" y="161"/>
                </a:cubicBezTo>
                <a:lnTo>
                  <a:pt x="433" y="182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4" name="เกาะยาวใหญ่ (พังงา)">
            <a:extLst>
              <a:ext uri="{FF2B5EF4-FFF2-40B4-BE49-F238E27FC236}">
                <a16:creationId xmlns:a16="http://schemas.microsoft.com/office/drawing/2014/main" id="{D2CE8832-7B9D-400E-824F-43358213158D}"/>
              </a:ext>
            </a:extLst>
          </xdr:cNvPr>
          <xdr:cNvSpPr>
            <a:spLocks/>
          </xdr:cNvSpPr>
        </xdr:nvSpPr>
        <xdr:spPr bwMode="auto">
          <a:xfrm>
            <a:off x="2451203" y="5563693"/>
            <a:ext cx="23776" cy="64010"/>
          </a:xfrm>
          <a:custGeom>
            <a:avLst/>
            <a:gdLst>
              <a:gd name="T0" fmla="*/ 0 w 60"/>
              <a:gd name="T1" fmla="*/ 0 h 160"/>
              <a:gd name="T2" fmla="*/ 0 w 60"/>
              <a:gd name="T3" fmla="*/ 44 h 160"/>
              <a:gd name="T4" fmla="*/ 40 w 60"/>
              <a:gd name="T5" fmla="*/ 80 h 160"/>
              <a:gd name="T6" fmla="*/ 40 w 60"/>
              <a:gd name="T7" fmla="*/ 100 h 160"/>
              <a:gd name="T8" fmla="*/ 28 w 60"/>
              <a:gd name="T9" fmla="*/ 116 h 160"/>
              <a:gd name="T10" fmla="*/ 36 w 60"/>
              <a:gd name="T11" fmla="*/ 152 h 160"/>
              <a:gd name="T12" fmla="*/ 48 w 60"/>
              <a:gd name="T13" fmla="*/ 160 h 160"/>
              <a:gd name="T14" fmla="*/ 60 w 60"/>
              <a:gd name="T15" fmla="*/ 148 h 160"/>
              <a:gd name="T16" fmla="*/ 60 w 60"/>
              <a:gd name="T17" fmla="*/ 56 h 160"/>
              <a:gd name="T18" fmla="*/ 48 w 60"/>
              <a:gd name="T19" fmla="*/ 36 h 160"/>
              <a:gd name="T20" fmla="*/ 0 w 60"/>
              <a:gd name="T21" fmla="*/ 0 h 1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60" h="160">
                <a:moveTo>
                  <a:pt x="0" y="0"/>
                </a:moveTo>
                <a:cubicBezTo>
                  <a:pt x="0" y="44"/>
                  <a:pt x="0" y="44"/>
                  <a:pt x="0" y="44"/>
                </a:cubicBezTo>
                <a:cubicBezTo>
                  <a:pt x="40" y="80"/>
                  <a:pt x="40" y="80"/>
                  <a:pt x="40" y="80"/>
                </a:cubicBezTo>
                <a:cubicBezTo>
                  <a:pt x="40" y="100"/>
                  <a:pt x="40" y="100"/>
                  <a:pt x="40" y="100"/>
                </a:cubicBezTo>
                <a:cubicBezTo>
                  <a:pt x="28" y="116"/>
                  <a:pt x="28" y="116"/>
                  <a:pt x="28" y="116"/>
                </a:cubicBezTo>
                <a:cubicBezTo>
                  <a:pt x="36" y="152"/>
                  <a:pt x="36" y="152"/>
                  <a:pt x="36" y="152"/>
                </a:cubicBezTo>
                <a:cubicBezTo>
                  <a:pt x="48" y="160"/>
                  <a:pt x="48" y="160"/>
                  <a:pt x="48" y="160"/>
                </a:cubicBezTo>
                <a:cubicBezTo>
                  <a:pt x="52" y="160"/>
                  <a:pt x="60" y="148"/>
                  <a:pt x="60" y="148"/>
                </a:cubicBezTo>
                <a:cubicBezTo>
                  <a:pt x="60" y="56"/>
                  <a:pt x="60" y="56"/>
                  <a:pt x="60" y="56"/>
                </a:cubicBezTo>
                <a:cubicBezTo>
                  <a:pt x="48" y="36"/>
                  <a:pt x="48" y="36"/>
                  <a:pt x="48" y="36"/>
                </a:cubicBezTo>
                <a:lnTo>
                  <a:pt x="0" y="0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5" name="เกาะยาวน้อย (พังงา)">
            <a:extLst>
              <a:ext uri="{FF2B5EF4-FFF2-40B4-BE49-F238E27FC236}">
                <a16:creationId xmlns:a16="http://schemas.microsoft.com/office/drawing/2014/main" id="{527B5173-ED20-BF7B-493F-4132964D6A48}"/>
              </a:ext>
            </a:extLst>
          </xdr:cNvPr>
          <xdr:cNvSpPr>
            <a:spLocks/>
          </xdr:cNvSpPr>
        </xdr:nvSpPr>
        <xdr:spPr bwMode="auto">
          <a:xfrm>
            <a:off x="2469492" y="5541747"/>
            <a:ext cx="12803" cy="18289"/>
          </a:xfrm>
          <a:custGeom>
            <a:avLst/>
            <a:gdLst>
              <a:gd name="T0" fmla="*/ 3 w 7"/>
              <a:gd name="T1" fmla="*/ 2 h 10"/>
              <a:gd name="T2" fmla="*/ 0 w 7"/>
              <a:gd name="T3" fmla="*/ 7 h 10"/>
              <a:gd name="T4" fmla="*/ 0 w 7"/>
              <a:gd name="T5" fmla="*/ 10 h 10"/>
              <a:gd name="T6" fmla="*/ 5 w 7"/>
              <a:gd name="T7" fmla="*/ 10 h 10"/>
              <a:gd name="T8" fmla="*/ 7 w 7"/>
              <a:gd name="T9" fmla="*/ 2 h 10"/>
              <a:gd name="T10" fmla="*/ 5 w 7"/>
              <a:gd name="T11" fmla="*/ 0 h 10"/>
              <a:gd name="T12" fmla="*/ 3 w 7"/>
              <a:gd name="T13" fmla="*/ 2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7" h="10">
                <a:moveTo>
                  <a:pt x="3" y="2"/>
                </a:moveTo>
                <a:lnTo>
                  <a:pt x="0" y="7"/>
                </a:lnTo>
                <a:lnTo>
                  <a:pt x="0" y="10"/>
                </a:lnTo>
                <a:lnTo>
                  <a:pt x="5" y="10"/>
                </a:lnTo>
                <a:lnTo>
                  <a:pt x="7" y="2"/>
                </a:lnTo>
                <a:lnTo>
                  <a:pt x="5" y="0"/>
                </a:lnTo>
                <a:lnTo>
                  <a:pt x="3" y="2"/>
                </a:lnTo>
                <a:close/>
              </a:path>
            </a:pathLst>
          </a:custGeom>
          <a:solidFill>
            <a:srgbClr val="26465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6" name="พังงา">
            <a:extLst>
              <a:ext uri="{FF2B5EF4-FFF2-40B4-BE49-F238E27FC236}">
                <a16:creationId xmlns:a16="http://schemas.microsoft.com/office/drawing/2014/main" id="{D969339D-AA63-A02E-7030-D9F8302AC0EC}"/>
              </a:ext>
            </a:extLst>
          </xdr:cNvPr>
          <xdr:cNvSpPr>
            <a:spLocks/>
          </xdr:cNvSpPr>
        </xdr:nvSpPr>
        <xdr:spPr bwMode="auto">
          <a:xfrm>
            <a:off x="2334158" y="5117454"/>
            <a:ext cx="173741" cy="426122"/>
          </a:xfrm>
          <a:custGeom>
            <a:avLst/>
            <a:gdLst>
              <a:gd name="T0" fmla="*/ 424 w 424"/>
              <a:gd name="T1" fmla="*/ 641 h 1044"/>
              <a:gd name="T2" fmla="*/ 403 w 424"/>
              <a:gd name="T3" fmla="*/ 735 h 1044"/>
              <a:gd name="T4" fmla="*/ 395 w 424"/>
              <a:gd name="T5" fmla="*/ 741 h 1044"/>
              <a:gd name="T6" fmla="*/ 371 w 424"/>
              <a:gd name="T7" fmla="*/ 761 h 1044"/>
              <a:gd name="T8" fmla="*/ 387 w 424"/>
              <a:gd name="T9" fmla="*/ 792 h 1044"/>
              <a:gd name="T10" fmla="*/ 372 w 424"/>
              <a:gd name="T11" fmla="*/ 820 h 1044"/>
              <a:gd name="T12" fmla="*/ 340 w 424"/>
              <a:gd name="T13" fmla="*/ 820 h 1044"/>
              <a:gd name="T14" fmla="*/ 312 w 424"/>
              <a:gd name="T15" fmla="*/ 864 h 1044"/>
              <a:gd name="T16" fmla="*/ 304 w 424"/>
              <a:gd name="T17" fmla="*/ 866 h 1044"/>
              <a:gd name="T18" fmla="*/ 192 w 424"/>
              <a:gd name="T19" fmla="*/ 900 h 1044"/>
              <a:gd name="T20" fmla="*/ 212 w 424"/>
              <a:gd name="T21" fmla="*/ 924 h 1044"/>
              <a:gd name="T22" fmla="*/ 208 w 424"/>
              <a:gd name="T23" fmla="*/ 956 h 1044"/>
              <a:gd name="T24" fmla="*/ 224 w 424"/>
              <a:gd name="T25" fmla="*/ 988 h 1044"/>
              <a:gd name="T26" fmla="*/ 192 w 424"/>
              <a:gd name="T27" fmla="*/ 1036 h 1044"/>
              <a:gd name="T28" fmla="*/ 164 w 424"/>
              <a:gd name="T29" fmla="*/ 1028 h 1044"/>
              <a:gd name="T30" fmla="*/ 136 w 424"/>
              <a:gd name="T31" fmla="*/ 1044 h 1044"/>
              <a:gd name="T32" fmla="*/ 116 w 424"/>
              <a:gd name="T33" fmla="*/ 1000 h 1044"/>
              <a:gd name="T34" fmla="*/ 60 w 424"/>
              <a:gd name="T35" fmla="*/ 980 h 1044"/>
              <a:gd name="T36" fmla="*/ 60 w 424"/>
              <a:gd name="T37" fmla="*/ 908 h 1044"/>
              <a:gd name="T38" fmla="*/ 0 w 424"/>
              <a:gd name="T39" fmla="*/ 700 h 1044"/>
              <a:gd name="T40" fmla="*/ 36 w 424"/>
              <a:gd name="T41" fmla="*/ 728 h 1044"/>
              <a:gd name="T42" fmla="*/ 44 w 424"/>
              <a:gd name="T43" fmla="*/ 716 h 1044"/>
              <a:gd name="T44" fmla="*/ 16 w 424"/>
              <a:gd name="T45" fmla="*/ 672 h 1044"/>
              <a:gd name="T46" fmla="*/ 16 w 424"/>
              <a:gd name="T47" fmla="*/ 596 h 1044"/>
              <a:gd name="T48" fmla="*/ 56 w 424"/>
              <a:gd name="T49" fmla="*/ 423 h 1044"/>
              <a:gd name="T50" fmla="*/ 36 w 424"/>
              <a:gd name="T51" fmla="*/ 379 h 1044"/>
              <a:gd name="T52" fmla="*/ 60 w 424"/>
              <a:gd name="T53" fmla="*/ 291 h 1044"/>
              <a:gd name="T54" fmla="*/ 120 w 424"/>
              <a:gd name="T55" fmla="*/ 335 h 1044"/>
              <a:gd name="T56" fmla="*/ 148 w 424"/>
              <a:gd name="T57" fmla="*/ 335 h 1044"/>
              <a:gd name="T58" fmla="*/ 148 w 424"/>
              <a:gd name="T59" fmla="*/ 303 h 1044"/>
              <a:gd name="T60" fmla="*/ 104 w 424"/>
              <a:gd name="T61" fmla="*/ 271 h 1044"/>
              <a:gd name="T62" fmla="*/ 132 w 424"/>
              <a:gd name="T63" fmla="*/ 211 h 1044"/>
              <a:gd name="T64" fmla="*/ 100 w 424"/>
              <a:gd name="T65" fmla="*/ 159 h 1044"/>
              <a:gd name="T66" fmla="*/ 108 w 424"/>
              <a:gd name="T67" fmla="*/ 123 h 1044"/>
              <a:gd name="T68" fmla="*/ 148 w 424"/>
              <a:gd name="T69" fmla="*/ 107 h 1044"/>
              <a:gd name="T70" fmla="*/ 128 w 424"/>
              <a:gd name="T71" fmla="*/ 55 h 1044"/>
              <a:gd name="T72" fmla="*/ 152 w 424"/>
              <a:gd name="T73" fmla="*/ 3 h 1044"/>
              <a:gd name="T74" fmla="*/ 184 w 424"/>
              <a:gd name="T75" fmla="*/ 0 h 1044"/>
              <a:gd name="T76" fmla="*/ 205 w 424"/>
              <a:gd name="T77" fmla="*/ 10 h 1044"/>
              <a:gd name="T78" fmla="*/ 199 w 424"/>
              <a:gd name="T79" fmla="*/ 36 h 1044"/>
              <a:gd name="T80" fmla="*/ 203 w 424"/>
              <a:gd name="T81" fmla="*/ 36 h 1044"/>
              <a:gd name="T82" fmla="*/ 246 w 424"/>
              <a:gd name="T83" fmla="*/ 41 h 1044"/>
              <a:gd name="T84" fmla="*/ 255 w 424"/>
              <a:gd name="T85" fmla="*/ 29 h 1044"/>
              <a:gd name="T86" fmla="*/ 267 w 424"/>
              <a:gd name="T87" fmla="*/ 52 h 1044"/>
              <a:gd name="T88" fmla="*/ 262 w 424"/>
              <a:gd name="T89" fmla="*/ 99 h 1044"/>
              <a:gd name="T90" fmla="*/ 231 w 424"/>
              <a:gd name="T91" fmla="*/ 146 h 1044"/>
              <a:gd name="T92" fmla="*/ 220 w 424"/>
              <a:gd name="T93" fmla="*/ 203 h 1044"/>
              <a:gd name="T94" fmla="*/ 236 w 424"/>
              <a:gd name="T95" fmla="*/ 245 h 1044"/>
              <a:gd name="T96" fmla="*/ 215 w 424"/>
              <a:gd name="T97" fmla="*/ 266 h 1044"/>
              <a:gd name="T98" fmla="*/ 236 w 424"/>
              <a:gd name="T99" fmla="*/ 323 h 1044"/>
              <a:gd name="T100" fmla="*/ 189 w 424"/>
              <a:gd name="T101" fmla="*/ 349 h 1044"/>
              <a:gd name="T102" fmla="*/ 199 w 424"/>
              <a:gd name="T103" fmla="*/ 412 h 1044"/>
              <a:gd name="T104" fmla="*/ 272 w 424"/>
              <a:gd name="T105" fmla="*/ 438 h 1044"/>
              <a:gd name="T106" fmla="*/ 288 w 424"/>
              <a:gd name="T107" fmla="*/ 479 h 1044"/>
              <a:gd name="T108" fmla="*/ 330 w 424"/>
              <a:gd name="T109" fmla="*/ 490 h 1044"/>
              <a:gd name="T110" fmla="*/ 314 w 424"/>
              <a:gd name="T111" fmla="*/ 568 h 1044"/>
              <a:gd name="T112" fmla="*/ 272 w 424"/>
              <a:gd name="T113" fmla="*/ 610 h 1044"/>
              <a:gd name="T114" fmla="*/ 298 w 424"/>
              <a:gd name="T115" fmla="*/ 636 h 1044"/>
              <a:gd name="T116" fmla="*/ 330 w 424"/>
              <a:gd name="T117" fmla="*/ 636 h 1044"/>
              <a:gd name="T118" fmla="*/ 366 w 424"/>
              <a:gd name="T119" fmla="*/ 615 h 1044"/>
              <a:gd name="T120" fmla="*/ 398 w 424"/>
              <a:gd name="T121" fmla="*/ 615 h 1044"/>
              <a:gd name="T122" fmla="*/ 424 w 424"/>
              <a:gd name="T123" fmla="*/ 641 h 10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424" h="1044">
                <a:moveTo>
                  <a:pt x="424" y="641"/>
                </a:moveTo>
                <a:cubicBezTo>
                  <a:pt x="403" y="735"/>
                  <a:pt x="403" y="735"/>
                  <a:pt x="403" y="735"/>
                </a:cubicBezTo>
                <a:cubicBezTo>
                  <a:pt x="395" y="741"/>
                  <a:pt x="395" y="741"/>
                  <a:pt x="395" y="741"/>
                </a:cubicBezTo>
                <a:cubicBezTo>
                  <a:pt x="371" y="761"/>
                  <a:pt x="371" y="761"/>
                  <a:pt x="371" y="761"/>
                </a:cubicBezTo>
                <a:cubicBezTo>
                  <a:pt x="387" y="792"/>
                  <a:pt x="387" y="792"/>
                  <a:pt x="387" y="792"/>
                </a:cubicBezTo>
                <a:cubicBezTo>
                  <a:pt x="372" y="820"/>
                  <a:pt x="372" y="820"/>
                  <a:pt x="372" y="820"/>
                </a:cubicBezTo>
                <a:cubicBezTo>
                  <a:pt x="340" y="820"/>
                  <a:pt x="340" y="820"/>
                  <a:pt x="340" y="820"/>
                </a:cubicBezTo>
                <a:cubicBezTo>
                  <a:pt x="312" y="864"/>
                  <a:pt x="312" y="864"/>
                  <a:pt x="312" y="864"/>
                </a:cubicBezTo>
                <a:cubicBezTo>
                  <a:pt x="304" y="866"/>
                  <a:pt x="304" y="866"/>
                  <a:pt x="304" y="866"/>
                </a:cubicBezTo>
                <a:cubicBezTo>
                  <a:pt x="192" y="900"/>
                  <a:pt x="192" y="900"/>
                  <a:pt x="192" y="900"/>
                </a:cubicBezTo>
                <a:cubicBezTo>
                  <a:pt x="212" y="924"/>
                  <a:pt x="212" y="924"/>
                  <a:pt x="212" y="924"/>
                </a:cubicBezTo>
                <a:cubicBezTo>
                  <a:pt x="208" y="956"/>
                  <a:pt x="208" y="956"/>
                  <a:pt x="208" y="956"/>
                </a:cubicBezTo>
                <a:cubicBezTo>
                  <a:pt x="224" y="988"/>
                  <a:pt x="224" y="988"/>
                  <a:pt x="224" y="988"/>
                </a:cubicBezTo>
                <a:cubicBezTo>
                  <a:pt x="192" y="1036"/>
                  <a:pt x="192" y="1036"/>
                  <a:pt x="192" y="1036"/>
                </a:cubicBezTo>
                <a:cubicBezTo>
                  <a:pt x="164" y="1028"/>
                  <a:pt x="164" y="1028"/>
                  <a:pt x="164" y="1028"/>
                </a:cubicBezTo>
                <a:cubicBezTo>
                  <a:pt x="136" y="1044"/>
                  <a:pt x="136" y="1044"/>
                  <a:pt x="136" y="1044"/>
                </a:cubicBezTo>
                <a:cubicBezTo>
                  <a:pt x="116" y="1000"/>
                  <a:pt x="116" y="1000"/>
                  <a:pt x="116" y="1000"/>
                </a:cubicBezTo>
                <a:cubicBezTo>
                  <a:pt x="60" y="980"/>
                  <a:pt x="60" y="980"/>
                  <a:pt x="60" y="980"/>
                </a:cubicBezTo>
                <a:cubicBezTo>
                  <a:pt x="60" y="908"/>
                  <a:pt x="60" y="908"/>
                  <a:pt x="60" y="908"/>
                </a:cubicBezTo>
                <a:cubicBezTo>
                  <a:pt x="0" y="700"/>
                  <a:pt x="0" y="700"/>
                  <a:pt x="0" y="700"/>
                </a:cubicBezTo>
                <a:cubicBezTo>
                  <a:pt x="36" y="728"/>
                  <a:pt x="36" y="728"/>
                  <a:pt x="36" y="728"/>
                </a:cubicBezTo>
                <a:cubicBezTo>
                  <a:pt x="44" y="716"/>
                  <a:pt x="44" y="716"/>
                  <a:pt x="44" y="716"/>
                </a:cubicBezTo>
                <a:cubicBezTo>
                  <a:pt x="16" y="672"/>
                  <a:pt x="16" y="672"/>
                  <a:pt x="16" y="672"/>
                </a:cubicBezTo>
                <a:cubicBezTo>
                  <a:pt x="16" y="596"/>
                  <a:pt x="16" y="596"/>
                  <a:pt x="16" y="596"/>
                </a:cubicBezTo>
                <a:cubicBezTo>
                  <a:pt x="56" y="423"/>
                  <a:pt x="56" y="423"/>
                  <a:pt x="56" y="423"/>
                </a:cubicBezTo>
                <a:cubicBezTo>
                  <a:pt x="36" y="379"/>
                  <a:pt x="36" y="379"/>
                  <a:pt x="36" y="379"/>
                </a:cubicBezTo>
                <a:cubicBezTo>
                  <a:pt x="60" y="291"/>
                  <a:pt x="60" y="291"/>
                  <a:pt x="60" y="291"/>
                </a:cubicBezTo>
                <a:cubicBezTo>
                  <a:pt x="120" y="335"/>
                  <a:pt x="120" y="335"/>
                  <a:pt x="120" y="335"/>
                </a:cubicBezTo>
                <a:cubicBezTo>
                  <a:pt x="148" y="335"/>
                  <a:pt x="148" y="335"/>
                  <a:pt x="148" y="335"/>
                </a:cubicBezTo>
                <a:cubicBezTo>
                  <a:pt x="148" y="303"/>
                  <a:pt x="148" y="303"/>
                  <a:pt x="148" y="303"/>
                </a:cubicBezTo>
                <a:cubicBezTo>
                  <a:pt x="104" y="271"/>
                  <a:pt x="104" y="271"/>
                  <a:pt x="104" y="271"/>
                </a:cubicBezTo>
                <a:cubicBezTo>
                  <a:pt x="104" y="271"/>
                  <a:pt x="136" y="219"/>
                  <a:pt x="132" y="211"/>
                </a:cubicBezTo>
                <a:cubicBezTo>
                  <a:pt x="128" y="203"/>
                  <a:pt x="100" y="159"/>
                  <a:pt x="100" y="159"/>
                </a:cubicBezTo>
                <a:cubicBezTo>
                  <a:pt x="108" y="123"/>
                  <a:pt x="108" y="123"/>
                  <a:pt x="108" y="123"/>
                </a:cubicBezTo>
                <a:cubicBezTo>
                  <a:pt x="148" y="107"/>
                  <a:pt x="148" y="107"/>
                  <a:pt x="148" y="107"/>
                </a:cubicBezTo>
                <a:cubicBezTo>
                  <a:pt x="128" y="55"/>
                  <a:pt x="128" y="55"/>
                  <a:pt x="128" y="55"/>
                </a:cubicBezTo>
                <a:cubicBezTo>
                  <a:pt x="152" y="3"/>
                  <a:pt x="152" y="3"/>
                  <a:pt x="152" y="3"/>
                </a:cubicBezTo>
                <a:cubicBezTo>
                  <a:pt x="184" y="0"/>
                  <a:pt x="184" y="0"/>
                  <a:pt x="184" y="0"/>
                </a:cubicBezTo>
                <a:cubicBezTo>
                  <a:pt x="205" y="10"/>
                  <a:pt x="205" y="10"/>
                  <a:pt x="205" y="10"/>
                </a:cubicBezTo>
                <a:cubicBezTo>
                  <a:pt x="199" y="36"/>
                  <a:pt x="199" y="36"/>
                  <a:pt x="199" y="36"/>
                </a:cubicBezTo>
                <a:cubicBezTo>
                  <a:pt x="203" y="36"/>
                  <a:pt x="203" y="36"/>
                  <a:pt x="203" y="36"/>
                </a:cubicBezTo>
                <a:cubicBezTo>
                  <a:pt x="246" y="41"/>
                  <a:pt x="246" y="41"/>
                  <a:pt x="246" y="41"/>
                </a:cubicBezTo>
                <a:cubicBezTo>
                  <a:pt x="255" y="29"/>
                  <a:pt x="255" y="29"/>
                  <a:pt x="255" y="29"/>
                </a:cubicBezTo>
                <a:cubicBezTo>
                  <a:pt x="267" y="52"/>
                  <a:pt x="267" y="52"/>
                  <a:pt x="267" y="52"/>
                </a:cubicBezTo>
                <a:cubicBezTo>
                  <a:pt x="262" y="99"/>
                  <a:pt x="262" y="99"/>
                  <a:pt x="262" y="99"/>
                </a:cubicBezTo>
                <a:cubicBezTo>
                  <a:pt x="231" y="146"/>
                  <a:pt x="231" y="146"/>
                  <a:pt x="231" y="146"/>
                </a:cubicBezTo>
                <a:cubicBezTo>
                  <a:pt x="220" y="203"/>
                  <a:pt x="220" y="203"/>
                  <a:pt x="220" y="203"/>
                </a:cubicBezTo>
                <a:cubicBezTo>
                  <a:pt x="236" y="245"/>
                  <a:pt x="236" y="245"/>
                  <a:pt x="236" y="245"/>
                </a:cubicBezTo>
                <a:cubicBezTo>
                  <a:pt x="215" y="266"/>
                  <a:pt x="215" y="266"/>
                  <a:pt x="215" y="266"/>
                </a:cubicBezTo>
                <a:cubicBezTo>
                  <a:pt x="236" y="323"/>
                  <a:pt x="236" y="323"/>
                  <a:pt x="236" y="323"/>
                </a:cubicBezTo>
                <a:cubicBezTo>
                  <a:pt x="189" y="349"/>
                  <a:pt x="189" y="349"/>
                  <a:pt x="189" y="349"/>
                </a:cubicBezTo>
                <a:cubicBezTo>
                  <a:pt x="199" y="412"/>
                  <a:pt x="199" y="412"/>
                  <a:pt x="199" y="412"/>
                </a:cubicBezTo>
                <a:cubicBezTo>
                  <a:pt x="272" y="438"/>
                  <a:pt x="272" y="438"/>
                  <a:pt x="272" y="438"/>
                </a:cubicBezTo>
                <a:cubicBezTo>
                  <a:pt x="288" y="479"/>
                  <a:pt x="288" y="479"/>
                  <a:pt x="288" y="479"/>
                </a:cubicBezTo>
                <a:cubicBezTo>
                  <a:pt x="330" y="490"/>
                  <a:pt x="330" y="490"/>
                  <a:pt x="330" y="490"/>
                </a:cubicBezTo>
                <a:cubicBezTo>
                  <a:pt x="314" y="568"/>
                  <a:pt x="314" y="568"/>
                  <a:pt x="314" y="568"/>
                </a:cubicBezTo>
                <a:cubicBezTo>
                  <a:pt x="272" y="610"/>
                  <a:pt x="272" y="610"/>
                  <a:pt x="272" y="610"/>
                </a:cubicBezTo>
                <a:cubicBezTo>
                  <a:pt x="298" y="636"/>
                  <a:pt x="298" y="636"/>
                  <a:pt x="298" y="636"/>
                </a:cubicBezTo>
                <a:cubicBezTo>
                  <a:pt x="330" y="636"/>
                  <a:pt x="330" y="636"/>
                  <a:pt x="330" y="636"/>
                </a:cubicBezTo>
                <a:cubicBezTo>
                  <a:pt x="366" y="615"/>
                  <a:pt x="366" y="615"/>
                  <a:pt x="366" y="615"/>
                </a:cubicBezTo>
                <a:cubicBezTo>
                  <a:pt x="398" y="615"/>
                  <a:pt x="398" y="615"/>
                  <a:pt x="398" y="615"/>
                </a:cubicBezTo>
                <a:lnTo>
                  <a:pt x="424" y="641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7" name="ปัตตานี">
            <a:extLst>
              <a:ext uri="{FF2B5EF4-FFF2-40B4-BE49-F238E27FC236}">
                <a16:creationId xmlns:a16="http://schemas.microsoft.com/office/drawing/2014/main" id="{E893C069-D9DC-CECE-7A22-3C605F6FCE4C}"/>
              </a:ext>
            </a:extLst>
          </xdr:cNvPr>
          <xdr:cNvSpPr>
            <a:spLocks/>
          </xdr:cNvSpPr>
        </xdr:nvSpPr>
        <xdr:spPr bwMode="auto">
          <a:xfrm>
            <a:off x="3336368" y="5991645"/>
            <a:ext cx="252382" cy="138993"/>
          </a:xfrm>
          <a:custGeom>
            <a:avLst/>
            <a:gdLst>
              <a:gd name="T0" fmla="*/ 616 w 616"/>
              <a:gd name="T1" fmla="*/ 319 h 342"/>
              <a:gd name="T2" fmla="*/ 579 w 616"/>
              <a:gd name="T3" fmla="*/ 321 h 342"/>
              <a:gd name="T4" fmla="*/ 537 w 616"/>
              <a:gd name="T5" fmla="*/ 269 h 342"/>
              <a:gd name="T6" fmla="*/ 496 w 616"/>
              <a:gd name="T7" fmla="*/ 274 h 342"/>
              <a:gd name="T8" fmla="*/ 506 w 616"/>
              <a:gd name="T9" fmla="*/ 332 h 342"/>
              <a:gd name="T10" fmla="*/ 492 w 616"/>
              <a:gd name="T11" fmla="*/ 337 h 342"/>
              <a:gd name="T12" fmla="*/ 475 w 616"/>
              <a:gd name="T13" fmla="*/ 342 h 342"/>
              <a:gd name="T14" fmla="*/ 444 w 616"/>
              <a:gd name="T15" fmla="*/ 332 h 342"/>
              <a:gd name="T16" fmla="*/ 428 w 616"/>
              <a:gd name="T17" fmla="*/ 295 h 342"/>
              <a:gd name="T18" fmla="*/ 381 w 616"/>
              <a:gd name="T19" fmla="*/ 316 h 342"/>
              <a:gd name="T20" fmla="*/ 339 w 616"/>
              <a:gd name="T21" fmla="*/ 311 h 342"/>
              <a:gd name="T22" fmla="*/ 277 w 616"/>
              <a:gd name="T23" fmla="*/ 342 h 342"/>
              <a:gd name="T24" fmla="*/ 240 w 616"/>
              <a:gd name="T25" fmla="*/ 306 h 342"/>
              <a:gd name="T26" fmla="*/ 240 w 616"/>
              <a:gd name="T27" fmla="*/ 233 h 342"/>
              <a:gd name="T28" fmla="*/ 172 w 616"/>
              <a:gd name="T29" fmla="*/ 306 h 342"/>
              <a:gd name="T30" fmla="*/ 77 w 616"/>
              <a:gd name="T31" fmla="*/ 289 h 342"/>
              <a:gd name="T32" fmla="*/ 78 w 616"/>
              <a:gd name="T33" fmla="*/ 285 h 342"/>
              <a:gd name="T34" fmla="*/ 42 w 616"/>
              <a:gd name="T35" fmla="*/ 243 h 342"/>
              <a:gd name="T36" fmla="*/ 42 w 616"/>
              <a:gd name="T37" fmla="*/ 207 h 342"/>
              <a:gd name="T38" fmla="*/ 0 w 616"/>
              <a:gd name="T39" fmla="*/ 170 h 342"/>
              <a:gd name="T40" fmla="*/ 26 w 616"/>
              <a:gd name="T41" fmla="*/ 128 h 342"/>
              <a:gd name="T42" fmla="*/ 26 w 616"/>
              <a:gd name="T43" fmla="*/ 87 h 342"/>
              <a:gd name="T44" fmla="*/ 68 w 616"/>
              <a:gd name="T45" fmla="*/ 41 h 342"/>
              <a:gd name="T46" fmla="*/ 114 w 616"/>
              <a:gd name="T47" fmla="*/ 40 h 342"/>
              <a:gd name="T48" fmla="*/ 170 w 616"/>
              <a:gd name="T49" fmla="*/ 0 h 342"/>
              <a:gd name="T50" fmla="*/ 206 w 616"/>
              <a:gd name="T51" fmla="*/ 0 h 342"/>
              <a:gd name="T52" fmla="*/ 254 w 616"/>
              <a:gd name="T53" fmla="*/ 24 h 342"/>
              <a:gd name="T54" fmla="*/ 270 w 616"/>
              <a:gd name="T55" fmla="*/ 0 h 342"/>
              <a:gd name="T56" fmla="*/ 310 w 616"/>
              <a:gd name="T57" fmla="*/ 0 h 342"/>
              <a:gd name="T58" fmla="*/ 326 w 616"/>
              <a:gd name="T59" fmla="*/ 12 h 342"/>
              <a:gd name="T60" fmla="*/ 398 w 616"/>
              <a:gd name="T61" fmla="*/ 20 h 342"/>
              <a:gd name="T62" fmla="*/ 450 w 616"/>
              <a:gd name="T63" fmla="*/ 40 h 342"/>
              <a:gd name="T64" fmla="*/ 514 w 616"/>
              <a:gd name="T65" fmla="*/ 156 h 342"/>
              <a:gd name="T66" fmla="*/ 533 w 616"/>
              <a:gd name="T67" fmla="*/ 187 h 342"/>
              <a:gd name="T68" fmla="*/ 590 w 616"/>
              <a:gd name="T69" fmla="*/ 276 h 342"/>
              <a:gd name="T70" fmla="*/ 616 w 616"/>
              <a:gd name="T71" fmla="*/ 319 h 3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616" h="342">
                <a:moveTo>
                  <a:pt x="616" y="319"/>
                </a:moveTo>
                <a:cubicBezTo>
                  <a:pt x="598" y="320"/>
                  <a:pt x="582" y="321"/>
                  <a:pt x="579" y="321"/>
                </a:cubicBezTo>
                <a:cubicBezTo>
                  <a:pt x="574" y="321"/>
                  <a:pt x="537" y="269"/>
                  <a:pt x="537" y="269"/>
                </a:cubicBezTo>
                <a:cubicBezTo>
                  <a:pt x="496" y="274"/>
                  <a:pt x="496" y="274"/>
                  <a:pt x="496" y="274"/>
                </a:cubicBezTo>
                <a:cubicBezTo>
                  <a:pt x="506" y="332"/>
                  <a:pt x="506" y="332"/>
                  <a:pt x="506" y="332"/>
                </a:cubicBezTo>
                <a:cubicBezTo>
                  <a:pt x="492" y="337"/>
                  <a:pt x="492" y="337"/>
                  <a:pt x="492" y="337"/>
                </a:cubicBezTo>
                <a:cubicBezTo>
                  <a:pt x="475" y="342"/>
                  <a:pt x="475" y="342"/>
                  <a:pt x="475" y="342"/>
                </a:cubicBezTo>
                <a:cubicBezTo>
                  <a:pt x="444" y="332"/>
                  <a:pt x="444" y="332"/>
                  <a:pt x="444" y="332"/>
                </a:cubicBezTo>
                <a:cubicBezTo>
                  <a:pt x="428" y="295"/>
                  <a:pt x="428" y="295"/>
                  <a:pt x="428" y="295"/>
                </a:cubicBezTo>
                <a:cubicBezTo>
                  <a:pt x="381" y="316"/>
                  <a:pt x="381" y="316"/>
                  <a:pt x="381" y="316"/>
                </a:cubicBezTo>
                <a:cubicBezTo>
                  <a:pt x="339" y="311"/>
                  <a:pt x="339" y="311"/>
                  <a:pt x="339" y="311"/>
                </a:cubicBezTo>
                <a:cubicBezTo>
                  <a:pt x="277" y="342"/>
                  <a:pt x="277" y="342"/>
                  <a:pt x="277" y="342"/>
                </a:cubicBezTo>
                <a:cubicBezTo>
                  <a:pt x="240" y="306"/>
                  <a:pt x="240" y="306"/>
                  <a:pt x="240" y="306"/>
                </a:cubicBezTo>
                <a:cubicBezTo>
                  <a:pt x="240" y="233"/>
                  <a:pt x="240" y="233"/>
                  <a:pt x="240" y="233"/>
                </a:cubicBezTo>
                <a:cubicBezTo>
                  <a:pt x="172" y="306"/>
                  <a:pt x="172" y="306"/>
                  <a:pt x="172" y="306"/>
                </a:cubicBezTo>
                <a:cubicBezTo>
                  <a:pt x="77" y="289"/>
                  <a:pt x="77" y="289"/>
                  <a:pt x="77" y="289"/>
                </a:cubicBezTo>
                <a:cubicBezTo>
                  <a:pt x="78" y="285"/>
                  <a:pt x="78" y="285"/>
                  <a:pt x="78" y="285"/>
                </a:cubicBezTo>
                <a:cubicBezTo>
                  <a:pt x="42" y="243"/>
                  <a:pt x="42" y="243"/>
                  <a:pt x="42" y="243"/>
                </a:cubicBezTo>
                <a:cubicBezTo>
                  <a:pt x="42" y="207"/>
                  <a:pt x="42" y="207"/>
                  <a:pt x="42" y="207"/>
                </a:cubicBezTo>
                <a:cubicBezTo>
                  <a:pt x="0" y="170"/>
                  <a:pt x="0" y="170"/>
                  <a:pt x="0" y="170"/>
                </a:cubicBezTo>
                <a:cubicBezTo>
                  <a:pt x="26" y="128"/>
                  <a:pt x="26" y="128"/>
                  <a:pt x="26" y="128"/>
                </a:cubicBezTo>
                <a:cubicBezTo>
                  <a:pt x="26" y="87"/>
                  <a:pt x="26" y="87"/>
                  <a:pt x="26" y="87"/>
                </a:cubicBezTo>
                <a:cubicBezTo>
                  <a:pt x="68" y="41"/>
                  <a:pt x="68" y="41"/>
                  <a:pt x="68" y="41"/>
                </a:cubicBezTo>
                <a:cubicBezTo>
                  <a:pt x="93" y="40"/>
                  <a:pt x="114" y="40"/>
                  <a:pt x="114" y="40"/>
                </a:cubicBezTo>
                <a:cubicBezTo>
                  <a:pt x="170" y="0"/>
                  <a:pt x="170" y="0"/>
                  <a:pt x="170" y="0"/>
                </a:cubicBezTo>
                <a:cubicBezTo>
                  <a:pt x="206" y="0"/>
                  <a:pt x="206" y="0"/>
                  <a:pt x="206" y="0"/>
                </a:cubicBezTo>
                <a:cubicBezTo>
                  <a:pt x="254" y="24"/>
                  <a:pt x="254" y="24"/>
                  <a:pt x="254" y="24"/>
                </a:cubicBezTo>
                <a:cubicBezTo>
                  <a:pt x="270" y="0"/>
                  <a:pt x="270" y="0"/>
                  <a:pt x="270" y="0"/>
                </a:cubicBezTo>
                <a:cubicBezTo>
                  <a:pt x="310" y="0"/>
                  <a:pt x="310" y="0"/>
                  <a:pt x="310" y="0"/>
                </a:cubicBezTo>
                <a:cubicBezTo>
                  <a:pt x="326" y="12"/>
                  <a:pt x="326" y="12"/>
                  <a:pt x="326" y="12"/>
                </a:cubicBezTo>
                <a:cubicBezTo>
                  <a:pt x="398" y="20"/>
                  <a:pt x="398" y="20"/>
                  <a:pt x="398" y="20"/>
                </a:cubicBezTo>
                <a:cubicBezTo>
                  <a:pt x="450" y="40"/>
                  <a:pt x="450" y="40"/>
                  <a:pt x="450" y="40"/>
                </a:cubicBezTo>
                <a:cubicBezTo>
                  <a:pt x="514" y="156"/>
                  <a:pt x="514" y="156"/>
                  <a:pt x="514" y="156"/>
                </a:cubicBezTo>
                <a:cubicBezTo>
                  <a:pt x="533" y="187"/>
                  <a:pt x="533" y="187"/>
                  <a:pt x="533" y="187"/>
                </a:cubicBezTo>
                <a:cubicBezTo>
                  <a:pt x="590" y="276"/>
                  <a:pt x="590" y="276"/>
                  <a:pt x="590" y="276"/>
                </a:cubicBezTo>
                <a:lnTo>
                  <a:pt x="616" y="319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8" name="นราธิวาส">
            <a:extLst>
              <a:ext uri="{FF2B5EF4-FFF2-40B4-BE49-F238E27FC236}">
                <a16:creationId xmlns:a16="http://schemas.microsoft.com/office/drawing/2014/main" id="{7934EFAA-687F-1F5D-B0E4-A5BD62509409}"/>
              </a:ext>
            </a:extLst>
          </xdr:cNvPr>
          <xdr:cNvSpPr>
            <a:spLocks/>
          </xdr:cNvSpPr>
        </xdr:nvSpPr>
        <xdr:spPr bwMode="auto">
          <a:xfrm>
            <a:off x="3462560" y="6101376"/>
            <a:ext cx="245066" cy="301761"/>
          </a:xfrm>
          <a:custGeom>
            <a:avLst/>
            <a:gdLst>
              <a:gd name="T0" fmla="*/ 586 w 598"/>
              <a:gd name="T1" fmla="*/ 327 h 739"/>
              <a:gd name="T2" fmla="*/ 590 w 598"/>
              <a:gd name="T3" fmla="*/ 367 h 739"/>
              <a:gd name="T4" fmla="*/ 582 w 598"/>
              <a:gd name="T5" fmla="*/ 419 h 739"/>
              <a:gd name="T6" fmla="*/ 550 w 598"/>
              <a:gd name="T7" fmla="*/ 455 h 739"/>
              <a:gd name="T8" fmla="*/ 482 w 598"/>
              <a:gd name="T9" fmla="*/ 503 h 739"/>
              <a:gd name="T10" fmla="*/ 454 w 598"/>
              <a:gd name="T11" fmla="*/ 579 h 739"/>
              <a:gd name="T12" fmla="*/ 474 w 598"/>
              <a:gd name="T13" fmla="*/ 611 h 739"/>
              <a:gd name="T14" fmla="*/ 450 w 598"/>
              <a:gd name="T15" fmla="*/ 647 h 739"/>
              <a:gd name="T16" fmla="*/ 418 w 598"/>
              <a:gd name="T17" fmla="*/ 647 h 739"/>
              <a:gd name="T18" fmla="*/ 410 w 598"/>
              <a:gd name="T19" fmla="*/ 691 h 739"/>
              <a:gd name="T20" fmla="*/ 374 w 598"/>
              <a:gd name="T21" fmla="*/ 691 h 739"/>
              <a:gd name="T22" fmla="*/ 370 w 598"/>
              <a:gd name="T23" fmla="*/ 739 h 739"/>
              <a:gd name="T24" fmla="*/ 310 w 598"/>
              <a:gd name="T25" fmla="*/ 683 h 739"/>
              <a:gd name="T26" fmla="*/ 282 w 598"/>
              <a:gd name="T27" fmla="*/ 687 h 739"/>
              <a:gd name="T28" fmla="*/ 270 w 598"/>
              <a:gd name="T29" fmla="*/ 699 h 739"/>
              <a:gd name="T30" fmla="*/ 266 w 598"/>
              <a:gd name="T31" fmla="*/ 719 h 739"/>
              <a:gd name="T32" fmla="*/ 250 w 598"/>
              <a:gd name="T33" fmla="*/ 719 h 739"/>
              <a:gd name="T34" fmla="*/ 250 w 598"/>
              <a:gd name="T35" fmla="*/ 695 h 739"/>
              <a:gd name="T36" fmla="*/ 226 w 598"/>
              <a:gd name="T37" fmla="*/ 663 h 739"/>
              <a:gd name="T38" fmla="*/ 222 w 598"/>
              <a:gd name="T39" fmla="*/ 615 h 739"/>
              <a:gd name="T40" fmla="*/ 190 w 598"/>
              <a:gd name="T41" fmla="*/ 611 h 739"/>
              <a:gd name="T42" fmla="*/ 190 w 598"/>
              <a:gd name="T43" fmla="*/ 583 h 739"/>
              <a:gd name="T44" fmla="*/ 176 w 598"/>
              <a:gd name="T45" fmla="*/ 574 h 739"/>
              <a:gd name="T46" fmla="*/ 158 w 598"/>
              <a:gd name="T47" fmla="*/ 563 h 739"/>
              <a:gd name="T48" fmla="*/ 106 w 598"/>
              <a:gd name="T49" fmla="*/ 587 h 739"/>
              <a:gd name="T50" fmla="*/ 99 w 598"/>
              <a:gd name="T51" fmla="*/ 595 h 739"/>
              <a:gd name="T52" fmla="*/ 99 w 598"/>
              <a:gd name="T53" fmla="*/ 522 h 739"/>
              <a:gd name="T54" fmla="*/ 57 w 598"/>
              <a:gd name="T55" fmla="*/ 438 h 739"/>
              <a:gd name="T56" fmla="*/ 0 w 598"/>
              <a:gd name="T57" fmla="*/ 407 h 739"/>
              <a:gd name="T58" fmla="*/ 0 w 598"/>
              <a:gd name="T59" fmla="*/ 329 h 739"/>
              <a:gd name="T60" fmla="*/ 31 w 598"/>
              <a:gd name="T61" fmla="*/ 287 h 739"/>
              <a:gd name="T62" fmla="*/ 26 w 598"/>
              <a:gd name="T63" fmla="*/ 214 h 739"/>
              <a:gd name="T64" fmla="*/ 42 w 598"/>
              <a:gd name="T65" fmla="*/ 146 h 739"/>
              <a:gd name="T66" fmla="*/ 146 w 598"/>
              <a:gd name="T67" fmla="*/ 125 h 739"/>
              <a:gd name="T68" fmla="*/ 193 w 598"/>
              <a:gd name="T69" fmla="*/ 89 h 739"/>
              <a:gd name="T70" fmla="*/ 184 w 598"/>
              <a:gd name="T71" fmla="*/ 68 h 739"/>
              <a:gd name="T72" fmla="*/ 198 w 598"/>
              <a:gd name="T73" fmla="*/ 63 h 739"/>
              <a:gd name="T74" fmla="*/ 188 w 598"/>
              <a:gd name="T75" fmla="*/ 5 h 739"/>
              <a:gd name="T76" fmla="*/ 229 w 598"/>
              <a:gd name="T77" fmla="*/ 0 h 739"/>
              <a:gd name="T78" fmla="*/ 271 w 598"/>
              <a:gd name="T79" fmla="*/ 52 h 739"/>
              <a:gd name="T80" fmla="*/ 308 w 598"/>
              <a:gd name="T81" fmla="*/ 50 h 739"/>
              <a:gd name="T82" fmla="*/ 330 w 598"/>
              <a:gd name="T83" fmla="*/ 87 h 739"/>
              <a:gd name="T84" fmla="*/ 374 w 598"/>
              <a:gd name="T85" fmla="*/ 123 h 739"/>
              <a:gd name="T86" fmla="*/ 400 w 598"/>
              <a:gd name="T87" fmla="*/ 136 h 739"/>
              <a:gd name="T88" fmla="*/ 422 w 598"/>
              <a:gd name="T89" fmla="*/ 147 h 739"/>
              <a:gd name="T90" fmla="*/ 454 w 598"/>
              <a:gd name="T91" fmla="*/ 191 h 739"/>
              <a:gd name="T92" fmla="*/ 510 w 598"/>
              <a:gd name="T93" fmla="*/ 243 h 739"/>
              <a:gd name="T94" fmla="*/ 530 w 598"/>
              <a:gd name="T95" fmla="*/ 243 h 739"/>
              <a:gd name="T96" fmla="*/ 554 w 598"/>
              <a:gd name="T97" fmla="*/ 267 h 739"/>
              <a:gd name="T98" fmla="*/ 598 w 598"/>
              <a:gd name="T99" fmla="*/ 299 h 739"/>
              <a:gd name="T100" fmla="*/ 586 w 598"/>
              <a:gd name="T101" fmla="*/ 327 h 7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598" h="739">
                <a:moveTo>
                  <a:pt x="586" y="327"/>
                </a:moveTo>
                <a:cubicBezTo>
                  <a:pt x="590" y="367"/>
                  <a:pt x="590" y="367"/>
                  <a:pt x="590" y="367"/>
                </a:cubicBezTo>
                <a:cubicBezTo>
                  <a:pt x="582" y="419"/>
                  <a:pt x="582" y="419"/>
                  <a:pt x="582" y="419"/>
                </a:cubicBezTo>
                <a:cubicBezTo>
                  <a:pt x="582" y="419"/>
                  <a:pt x="558" y="455"/>
                  <a:pt x="550" y="455"/>
                </a:cubicBezTo>
                <a:cubicBezTo>
                  <a:pt x="542" y="455"/>
                  <a:pt x="486" y="495"/>
                  <a:pt x="482" y="503"/>
                </a:cubicBezTo>
                <a:cubicBezTo>
                  <a:pt x="478" y="511"/>
                  <a:pt x="454" y="579"/>
                  <a:pt x="454" y="579"/>
                </a:cubicBezTo>
                <a:cubicBezTo>
                  <a:pt x="474" y="611"/>
                  <a:pt x="474" y="611"/>
                  <a:pt x="474" y="611"/>
                </a:cubicBezTo>
                <a:cubicBezTo>
                  <a:pt x="474" y="611"/>
                  <a:pt x="462" y="647"/>
                  <a:pt x="450" y="647"/>
                </a:cubicBezTo>
                <a:cubicBezTo>
                  <a:pt x="438" y="647"/>
                  <a:pt x="418" y="643"/>
                  <a:pt x="418" y="647"/>
                </a:cubicBezTo>
                <a:cubicBezTo>
                  <a:pt x="418" y="651"/>
                  <a:pt x="414" y="691"/>
                  <a:pt x="410" y="691"/>
                </a:cubicBezTo>
                <a:cubicBezTo>
                  <a:pt x="406" y="691"/>
                  <a:pt x="370" y="687"/>
                  <a:pt x="374" y="691"/>
                </a:cubicBezTo>
                <a:cubicBezTo>
                  <a:pt x="378" y="695"/>
                  <a:pt x="370" y="739"/>
                  <a:pt x="370" y="739"/>
                </a:cubicBezTo>
                <a:cubicBezTo>
                  <a:pt x="310" y="683"/>
                  <a:pt x="310" y="683"/>
                  <a:pt x="310" y="683"/>
                </a:cubicBezTo>
                <a:cubicBezTo>
                  <a:pt x="282" y="687"/>
                  <a:pt x="282" y="687"/>
                  <a:pt x="282" y="687"/>
                </a:cubicBezTo>
                <a:cubicBezTo>
                  <a:pt x="270" y="699"/>
                  <a:pt x="270" y="699"/>
                  <a:pt x="270" y="699"/>
                </a:cubicBezTo>
                <a:cubicBezTo>
                  <a:pt x="266" y="719"/>
                  <a:pt x="266" y="719"/>
                  <a:pt x="266" y="719"/>
                </a:cubicBezTo>
                <a:cubicBezTo>
                  <a:pt x="266" y="719"/>
                  <a:pt x="250" y="723"/>
                  <a:pt x="250" y="719"/>
                </a:cubicBezTo>
                <a:cubicBezTo>
                  <a:pt x="250" y="715"/>
                  <a:pt x="254" y="695"/>
                  <a:pt x="250" y="695"/>
                </a:cubicBezTo>
                <a:cubicBezTo>
                  <a:pt x="246" y="695"/>
                  <a:pt x="226" y="663"/>
                  <a:pt x="226" y="663"/>
                </a:cubicBezTo>
                <a:cubicBezTo>
                  <a:pt x="222" y="615"/>
                  <a:pt x="222" y="615"/>
                  <a:pt x="222" y="615"/>
                </a:cubicBezTo>
                <a:cubicBezTo>
                  <a:pt x="190" y="611"/>
                  <a:pt x="190" y="611"/>
                  <a:pt x="190" y="611"/>
                </a:cubicBezTo>
                <a:cubicBezTo>
                  <a:pt x="190" y="583"/>
                  <a:pt x="190" y="583"/>
                  <a:pt x="190" y="583"/>
                </a:cubicBezTo>
                <a:cubicBezTo>
                  <a:pt x="176" y="574"/>
                  <a:pt x="176" y="574"/>
                  <a:pt x="176" y="574"/>
                </a:cubicBezTo>
                <a:cubicBezTo>
                  <a:pt x="158" y="563"/>
                  <a:pt x="158" y="563"/>
                  <a:pt x="158" y="563"/>
                </a:cubicBezTo>
                <a:cubicBezTo>
                  <a:pt x="106" y="587"/>
                  <a:pt x="106" y="587"/>
                  <a:pt x="106" y="587"/>
                </a:cubicBezTo>
                <a:cubicBezTo>
                  <a:pt x="99" y="595"/>
                  <a:pt x="99" y="595"/>
                  <a:pt x="99" y="595"/>
                </a:cubicBezTo>
                <a:cubicBezTo>
                  <a:pt x="99" y="522"/>
                  <a:pt x="99" y="522"/>
                  <a:pt x="99" y="522"/>
                </a:cubicBezTo>
                <a:cubicBezTo>
                  <a:pt x="57" y="438"/>
                  <a:pt x="57" y="438"/>
                  <a:pt x="57" y="438"/>
                </a:cubicBezTo>
                <a:cubicBezTo>
                  <a:pt x="0" y="407"/>
                  <a:pt x="0" y="407"/>
                  <a:pt x="0" y="407"/>
                </a:cubicBezTo>
                <a:cubicBezTo>
                  <a:pt x="0" y="329"/>
                  <a:pt x="0" y="329"/>
                  <a:pt x="0" y="329"/>
                </a:cubicBezTo>
                <a:cubicBezTo>
                  <a:pt x="31" y="287"/>
                  <a:pt x="31" y="287"/>
                  <a:pt x="31" y="287"/>
                </a:cubicBezTo>
                <a:cubicBezTo>
                  <a:pt x="26" y="214"/>
                  <a:pt x="26" y="214"/>
                  <a:pt x="26" y="214"/>
                </a:cubicBezTo>
                <a:cubicBezTo>
                  <a:pt x="42" y="146"/>
                  <a:pt x="42" y="146"/>
                  <a:pt x="42" y="146"/>
                </a:cubicBezTo>
                <a:cubicBezTo>
                  <a:pt x="146" y="125"/>
                  <a:pt x="146" y="125"/>
                  <a:pt x="146" y="125"/>
                </a:cubicBezTo>
                <a:cubicBezTo>
                  <a:pt x="193" y="89"/>
                  <a:pt x="193" y="89"/>
                  <a:pt x="193" y="89"/>
                </a:cubicBezTo>
                <a:cubicBezTo>
                  <a:pt x="184" y="68"/>
                  <a:pt x="184" y="68"/>
                  <a:pt x="184" y="68"/>
                </a:cubicBezTo>
                <a:cubicBezTo>
                  <a:pt x="198" y="63"/>
                  <a:pt x="198" y="63"/>
                  <a:pt x="198" y="63"/>
                </a:cubicBezTo>
                <a:cubicBezTo>
                  <a:pt x="188" y="5"/>
                  <a:pt x="188" y="5"/>
                  <a:pt x="188" y="5"/>
                </a:cubicBezTo>
                <a:cubicBezTo>
                  <a:pt x="229" y="0"/>
                  <a:pt x="229" y="0"/>
                  <a:pt x="229" y="0"/>
                </a:cubicBezTo>
                <a:cubicBezTo>
                  <a:pt x="229" y="0"/>
                  <a:pt x="266" y="52"/>
                  <a:pt x="271" y="52"/>
                </a:cubicBezTo>
                <a:cubicBezTo>
                  <a:pt x="274" y="52"/>
                  <a:pt x="290" y="51"/>
                  <a:pt x="308" y="50"/>
                </a:cubicBezTo>
                <a:cubicBezTo>
                  <a:pt x="330" y="87"/>
                  <a:pt x="330" y="87"/>
                  <a:pt x="330" y="87"/>
                </a:cubicBezTo>
                <a:cubicBezTo>
                  <a:pt x="374" y="123"/>
                  <a:pt x="374" y="123"/>
                  <a:pt x="374" y="123"/>
                </a:cubicBezTo>
                <a:cubicBezTo>
                  <a:pt x="400" y="136"/>
                  <a:pt x="400" y="136"/>
                  <a:pt x="400" y="136"/>
                </a:cubicBezTo>
                <a:cubicBezTo>
                  <a:pt x="422" y="147"/>
                  <a:pt x="422" y="147"/>
                  <a:pt x="422" y="147"/>
                </a:cubicBezTo>
                <a:cubicBezTo>
                  <a:pt x="454" y="191"/>
                  <a:pt x="454" y="191"/>
                  <a:pt x="454" y="191"/>
                </a:cubicBezTo>
                <a:cubicBezTo>
                  <a:pt x="510" y="243"/>
                  <a:pt x="510" y="243"/>
                  <a:pt x="510" y="243"/>
                </a:cubicBezTo>
                <a:cubicBezTo>
                  <a:pt x="530" y="243"/>
                  <a:pt x="530" y="243"/>
                  <a:pt x="530" y="243"/>
                </a:cubicBezTo>
                <a:cubicBezTo>
                  <a:pt x="554" y="267"/>
                  <a:pt x="554" y="267"/>
                  <a:pt x="554" y="267"/>
                </a:cubicBezTo>
                <a:cubicBezTo>
                  <a:pt x="598" y="299"/>
                  <a:pt x="598" y="299"/>
                  <a:pt x="598" y="299"/>
                </a:cubicBezTo>
                <a:lnTo>
                  <a:pt x="586" y="327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19" name="นครศรีธรรมราช">
            <a:extLst>
              <a:ext uri="{FF2B5EF4-FFF2-40B4-BE49-F238E27FC236}">
                <a16:creationId xmlns:a16="http://schemas.microsoft.com/office/drawing/2014/main" id="{6277D229-CADF-7779-119F-FCB09CE7DB2A}"/>
              </a:ext>
            </a:extLst>
          </xdr:cNvPr>
          <xdr:cNvSpPr>
            <a:spLocks/>
          </xdr:cNvSpPr>
        </xdr:nvSpPr>
        <xdr:spPr bwMode="auto">
          <a:xfrm>
            <a:off x="2698099" y="5132084"/>
            <a:ext cx="389546" cy="532197"/>
          </a:xfrm>
          <a:custGeom>
            <a:avLst/>
            <a:gdLst>
              <a:gd name="T0" fmla="*/ 892 w 952"/>
              <a:gd name="T1" fmla="*/ 1242 h 1305"/>
              <a:gd name="T2" fmla="*/ 751 w 952"/>
              <a:gd name="T3" fmla="*/ 1284 h 1305"/>
              <a:gd name="T4" fmla="*/ 615 w 952"/>
              <a:gd name="T5" fmla="*/ 1274 h 1305"/>
              <a:gd name="T6" fmla="*/ 506 w 952"/>
              <a:gd name="T7" fmla="*/ 1258 h 1305"/>
              <a:gd name="T8" fmla="*/ 439 w 952"/>
              <a:gd name="T9" fmla="*/ 1299 h 1305"/>
              <a:gd name="T10" fmla="*/ 433 w 952"/>
              <a:gd name="T11" fmla="*/ 1211 h 1305"/>
              <a:gd name="T12" fmla="*/ 422 w 952"/>
              <a:gd name="T13" fmla="*/ 1159 h 1305"/>
              <a:gd name="T14" fmla="*/ 344 w 952"/>
              <a:gd name="T15" fmla="*/ 1159 h 1305"/>
              <a:gd name="T16" fmla="*/ 255 w 952"/>
              <a:gd name="T17" fmla="*/ 1274 h 1305"/>
              <a:gd name="T18" fmla="*/ 146 w 952"/>
              <a:gd name="T19" fmla="*/ 1232 h 1305"/>
              <a:gd name="T20" fmla="*/ 130 w 952"/>
              <a:gd name="T21" fmla="*/ 1216 h 1305"/>
              <a:gd name="T22" fmla="*/ 130 w 952"/>
              <a:gd name="T23" fmla="*/ 1049 h 1305"/>
              <a:gd name="T24" fmla="*/ 42 w 952"/>
              <a:gd name="T25" fmla="*/ 1008 h 1305"/>
              <a:gd name="T26" fmla="*/ 57 w 952"/>
              <a:gd name="T27" fmla="*/ 961 h 1305"/>
              <a:gd name="T28" fmla="*/ 42 w 952"/>
              <a:gd name="T29" fmla="*/ 882 h 1305"/>
              <a:gd name="T30" fmla="*/ 0 w 952"/>
              <a:gd name="T31" fmla="*/ 820 h 1305"/>
              <a:gd name="T32" fmla="*/ 130 w 952"/>
              <a:gd name="T33" fmla="*/ 716 h 1305"/>
              <a:gd name="T34" fmla="*/ 193 w 952"/>
              <a:gd name="T35" fmla="*/ 648 h 1305"/>
              <a:gd name="T36" fmla="*/ 250 w 952"/>
              <a:gd name="T37" fmla="*/ 528 h 1305"/>
              <a:gd name="T38" fmla="*/ 281 w 952"/>
              <a:gd name="T39" fmla="*/ 387 h 1305"/>
              <a:gd name="T40" fmla="*/ 386 w 952"/>
              <a:gd name="T41" fmla="*/ 340 h 1305"/>
              <a:gd name="T42" fmla="*/ 433 w 952"/>
              <a:gd name="T43" fmla="*/ 241 h 1305"/>
              <a:gd name="T44" fmla="*/ 469 w 952"/>
              <a:gd name="T45" fmla="*/ 184 h 1305"/>
              <a:gd name="T46" fmla="*/ 417 w 952"/>
              <a:gd name="T47" fmla="*/ 137 h 1305"/>
              <a:gd name="T48" fmla="*/ 448 w 952"/>
              <a:gd name="T49" fmla="*/ 53 h 1305"/>
              <a:gd name="T50" fmla="*/ 469 w 952"/>
              <a:gd name="T51" fmla="*/ 0 h 1305"/>
              <a:gd name="T52" fmla="*/ 512 w 952"/>
              <a:gd name="T53" fmla="*/ 4 h 1305"/>
              <a:gd name="T54" fmla="*/ 552 w 952"/>
              <a:gd name="T55" fmla="*/ 140 h 1305"/>
              <a:gd name="T56" fmla="*/ 584 w 952"/>
              <a:gd name="T57" fmla="*/ 368 h 1305"/>
              <a:gd name="T58" fmla="*/ 612 w 952"/>
              <a:gd name="T59" fmla="*/ 513 h 1305"/>
              <a:gd name="T60" fmla="*/ 680 w 952"/>
              <a:gd name="T61" fmla="*/ 661 h 1305"/>
              <a:gd name="T62" fmla="*/ 780 w 952"/>
              <a:gd name="T63" fmla="*/ 801 h 1305"/>
              <a:gd name="T64" fmla="*/ 824 w 952"/>
              <a:gd name="T65" fmla="*/ 729 h 1305"/>
              <a:gd name="T66" fmla="*/ 901 w 952"/>
              <a:gd name="T67" fmla="*/ 921 h 1305"/>
              <a:gd name="T68" fmla="*/ 947 w 952"/>
              <a:gd name="T69" fmla="*/ 1190 h 13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952" h="1305">
                <a:moveTo>
                  <a:pt x="952" y="1224"/>
                </a:moveTo>
                <a:cubicBezTo>
                  <a:pt x="892" y="1242"/>
                  <a:pt x="892" y="1242"/>
                  <a:pt x="892" y="1242"/>
                </a:cubicBezTo>
                <a:cubicBezTo>
                  <a:pt x="829" y="1284"/>
                  <a:pt x="829" y="1284"/>
                  <a:pt x="829" y="1284"/>
                </a:cubicBezTo>
                <a:cubicBezTo>
                  <a:pt x="751" y="1284"/>
                  <a:pt x="751" y="1284"/>
                  <a:pt x="751" y="1284"/>
                </a:cubicBezTo>
                <a:cubicBezTo>
                  <a:pt x="720" y="1305"/>
                  <a:pt x="720" y="1305"/>
                  <a:pt x="720" y="1305"/>
                </a:cubicBezTo>
                <a:cubicBezTo>
                  <a:pt x="615" y="1274"/>
                  <a:pt x="615" y="1274"/>
                  <a:pt x="615" y="1274"/>
                </a:cubicBezTo>
                <a:cubicBezTo>
                  <a:pt x="579" y="1274"/>
                  <a:pt x="579" y="1274"/>
                  <a:pt x="579" y="1274"/>
                </a:cubicBezTo>
                <a:cubicBezTo>
                  <a:pt x="506" y="1258"/>
                  <a:pt x="506" y="1258"/>
                  <a:pt x="506" y="1258"/>
                </a:cubicBezTo>
                <a:cubicBezTo>
                  <a:pt x="469" y="1294"/>
                  <a:pt x="469" y="1294"/>
                  <a:pt x="469" y="1294"/>
                </a:cubicBezTo>
                <a:cubicBezTo>
                  <a:pt x="439" y="1299"/>
                  <a:pt x="439" y="1299"/>
                  <a:pt x="439" y="1299"/>
                </a:cubicBezTo>
                <a:cubicBezTo>
                  <a:pt x="433" y="1284"/>
                  <a:pt x="433" y="1284"/>
                  <a:pt x="433" y="1284"/>
                </a:cubicBezTo>
                <a:cubicBezTo>
                  <a:pt x="433" y="1211"/>
                  <a:pt x="433" y="1211"/>
                  <a:pt x="433" y="1211"/>
                </a:cubicBezTo>
                <a:cubicBezTo>
                  <a:pt x="448" y="1185"/>
                  <a:pt x="448" y="1185"/>
                  <a:pt x="448" y="1185"/>
                </a:cubicBezTo>
                <a:cubicBezTo>
                  <a:pt x="422" y="1159"/>
                  <a:pt x="422" y="1159"/>
                  <a:pt x="422" y="1159"/>
                </a:cubicBezTo>
                <a:cubicBezTo>
                  <a:pt x="386" y="1164"/>
                  <a:pt x="386" y="1164"/>
                  <a:pt x="386" y="1164"/>
                </a:cubicBezTo>
                <a:cubicBezTo>
                  <a:pt x="344" y="1159"/>
                  <a:pt x="344" y="1159"/>
                  <a:pt x="344" y="1159"/>
                </a:cubicBezTo>
                <a:cubicBezTo>
                  <a:pt x="344" y="1159"/>
                  <a:pt x="276" y="1221"/>
                  <a:pt x="271" y="1232"/>
                </a:cubicBezTo>
                <a:cubicBezTo>
                  <a:pt x="266" y="1242"/>
                  <a:pt x="255" y="1274"/>
                  <a:pt x="255" y="1274"/>
                </a:cubicBezTo>
                <a:cubicBezTo>
                  <a:pt x="156" y="1274"/>
                  <a:pt x="156" y="1274"/>
                  <a:pt x="156" y="1274"/>
                </a:cubicBezTo>
                <a:cubicBezTo>
                  <a:pt x="146" y="1232"/>
                  <a:pt x="146" y="1232"/>
                  <a:pt x="146" y="1232"/>
                </a:cubicBezTo>
                <a:cubicBezTo>
                  <a:pt x="124" y="1219"/>
                  <a:pt x="124" y="1219"/>
                  <a:pt x="124" y="1219"/>
                </a:cubicBezTo>
                <a:cubicBezTo>
                  <a:pt x="130" y="1216"/>
                  <a:pt x="130" y="1216"/>
                  <a:pt x="130" y="1216"/>
                </a:cubicBezTo>
                <a:cubicBezTo>
                  <a:pt x="156" y="1159"/>
                  <a:pt x="156" y="1159"/>
                  <a:pt x="156" y="1159"/>
                </a:cubicBezTo>
                <a:cubicBezTo>
                  <a:pt x="156" y="1159"/>
                  <a:pt x="135" y="1055"/>
                  <a:pt x="130" y="1049"/>
                </a:cubicBezTo>
                <a:cubicBezTo>
                  <a:pt x="125" y="1044"/>
                  <a:pt x="47" y="1049"/>
                  <a:pt x="47" y="1049"/>
                </a:cubicBezTo>
                <a:cubicBezTo>
                  <a:pt x="42" y="1008"/>
                  <a:pt x="42" y="1008"/>
                  <a:pt x="42" y="1008"/>
                </a:cubicBezTo>
                <a:cubicBezTo>
                  <a:pt x="68" y="987"/>
                  <a:pt x="68" y="987"/>
                  <a:pt x="68" y="987"/>
                </a:cubicBezTo>
                <a:cubicBezTo>
                  <a:pt x="57" y="961"/>
                  <a:pt x="57" y="961"/>
                  <a:pt x="57" y="961"/>
                </a:cubicBezTo>
                <a:cubicBezTo>
                  <a:pt x="88" y="924"/>
                  <a:pt x="88" y="924"/>
                  <a:pt x="88" y="924"/>
                </a:cubicBezTo>
                <a:cubicBezTo>
                  <a:pt x="42" y="882"/>
                  <a:pt x="42" y="882"/>
                  <a:pt x="42" y="882"/>
                </a:cubicBezTo>
                <a:cubicBezTo>
                  <a:pt x="34" y="884"/>
                  <a:pt x="34" y="884"/>
                  <a:pt x="34" y="884"/>
                </a:cubicBezTo>
                <a:cubicBezTo>
                  <a:pt x="0" y="820"/>
                  <a:pt x="0" y="820"/>
                  <a:pt x="0" y="820"/>
                </a:cubicBezTo>
                <a:cubicBezTo>
                  <a:pt x="36" y="747"/>
                  <a:pt x="36" y="747"/>
                  <a:pt x="36" y="747"/>
                </a:cubicBezTo>
                <a:cubicBezTo>
                  <a:pt x="130" y="716"/>
                  <a:pt x="130" y="716"/>
                  <a:pt x="130" y="716"/>
                </a:cubicBezTo>
                <a:cubicBezTo>
                  <a:pt x="146" y="669"/>
                  <a:pt x="146" y="669"/>
                  <a:pt x="146" y="669"/>
                </a:cubicBezTo>
                <a:cubicBezTo>
                  <a:pt x="193" y="648"/>
                  <a:pt x="193" y="648"/>
                  <a:pt x="193" y="648"/>
                </a:cubicBezTo>
                <a:cubicBezTo>
                  <a:pt x="198" y="596"/>
                  <a:pt x="198" y="596"/>
                  <a:pt x="198" y="596"/>
                </a:cubicBezTo>
                <a:cubicBezTo>
                  <a:pt x="250" y="528"/>
                  <a:pt x="250" y="528"/>
                  <a:pt x="250" y="528"/>
                </a:cubicBezTo>
                <a:cubicBezTo>
                  <a:pt x="266" y="450"/>
                  <a:pt x="266" y="450"/>
                  <a:pt x="266" y="450"/>
                </a:cubicBezTo>
                <a:cubicBezTo>
                  <a:pt x="281" y="387"/>
                  <a:pt x="281" y="387"/>
                  <a:pt x="281" y="387"/>
                </a:cubicBezTo>
                <a:cubicBezTo>
                  <a:pt x="308" y="350"/>
                  <a:pt x="308" y="350"/>
                  <a:pt x="308" y="350"/>
                </a:cubicBezTo>
                <a:cubicBezTo>
                  <a:pt x="386" y="340"/>
                  <a:pt x="386" y="340"/>
                  <a:pt x="386" y="340"/>
                </a:cubicBezTo>
                <a:cubicBezTo>
                  <a:pt x="427" y="298"/>
                  <a:pt x="427" y="298"/>
                  <a:pt x="427" y="298"/>
                </a:cubicBezTo>
                <a:cubicBezTo>
                  <a:pt x="433" y="241"/>
                  <a:pt x="433" y="241"/>
                  <a:pt x="433" y="241"/>
                </a:cubicBezTo>
                <a:cubicBezTo>
                  <a:pt x="469" y="225"/>
                  <a:pt x="469" y="225"/>
                  <a:pt x="469" y="225"/>
                </a:cubicBezTo>
                <a:cubicBezTo>
                  <a:pt x="469" y="184"/>
                  <a:pt x="469" y="184"/>
                  <a:pt x="469" y="184"/>
                </a:cubicBezTo>
                <a:cubicBezTo>
                  <a:pt x="427" y="173"/>
                  <a:pt x="427" y="173"/>
                  <a:pt x="427" y="173"/>
                </a:cubicBezTo>
                <a:cubicBezTo>
                  <a:pt x="417" y="137"/>
                  <a:pt x="417" y="137"/>
                  <a:pt x="417" y="137"/>
                </a:cubicBezTo>
                <a:cubicBezTo>
                  <a:pt x="448" y="111"/>
                  <a:pt x="448" y="111"/>
                  <a:pt x="448" y="111"/>
                </a:cubicBezTo>
                <a:cubicBezTo>
                  <a:pt x="448" y="53"/>
                  <a:pt x="448" y="53"/>
                  <a:pt x="448" y="53"/>
                </a:cubicBezTo>
                <a:cubicBezTo>
                  <a:pt x="469" y="38"/>
                  <a:pt x="469" y="38"/>
                  <a:pt x="469" y="38"/>
                </a:cubicBezTo>
                <a:cubicBezTo>
                  <a:pt x="469" y="0"/>
                  <a:pt x="469" y="0"/>
                  <a:pt x="469" y="0"/>
                </a:cubicBezTo>
                <a:cubicBezTo>
                  <a:pt x="476" y="4"/>
                  <a:pt x="476" y="4"/>
                  <a:pt x="476" y="4"/>
                </a:cubicBezTo>
                <a:cubicBezTo>
                  <a:pt x="512" y="4"/>
                  <a:pt x="512" y="4"/>
                  <a:pt x="512" y="4"/>
                </a:cubicBezTo>
                <a:cubicBezTo>
                  <a:pt x="548" y="72"/>
                  <a:pt x="548" y="72"/>
                  <a:pt x="548" y="72"/>
                </a:cubicBezTo>
                <a:cubicBezTo>
                  <a:pt x="552" y="140"/>
                  <a:pt x="552" y="140"/>
                  <a:pt x="552" y="140"/>
                </a:cubicBezTo>
                <a:cubicBezTo>
                  <a:pt x="588" y="208"/>
                  <a:pt x="588" y="208"/>
                  <a:pt x="588" y="208"/>
                </a:cubicBezTo>
                <a:cubicBezTo>
                  <a:pt x="584" y="368"/>
                  <a:pt x="584" y="368"/>
                  <a:pt x="584" y="368"/>
                </a:cubicBezTo>
                <a:cubicBezTo>
                  <a:pt x="596" y="384"/>
                  <a:pt x="596" y="384"/>
                  <a:pt x="596" y="384"/>
                </a:cubicBezTo>
                <a:cubicBezTo>
                  <a:pt x="612" y="513"/>
                  <a:pt x="612" y="513"/>
                  <a:pt x="612" y="513"/>
                </a:cubicBezTo>
                <a:cubicBezTo>
                  <a:pt x="616" y="601"/>
                  <a:pt x="616" y="601"/>
                  <a:pt x="616" y="601"/>
                </a:cubicBezTo>
                <a:cubicBezTo>
                  <a:pt x="680" y="661"/>
                  <a:pt x="680" y="661"/>
                  <a:pt x="680" y="661"/>
                </a:cubicBezTo>
                <a:cubicBezTo>
                  <a:pt x="728" y="769"/>
                  <a:pt x="728" y="769"/>
                  <a:pt x="728" y="769"/>
                </a:cubicBezTo>
                <a:cubicBezTo>
                  <a:pt x="780" y="801"/>
                  <a:pt x="780" y="801"/>
                  <a:pt x="780" y="801"/>
                </a:cubicBezTo>
                <a:cubicBezTo>
                  <a:pt x="812" y="801"/>
                  <a:pt x="812" y="801"/>
                  <a:pt x="812" y="801"/>
                </a:cubicBezTo>
                <a:cubicBezTo>
                  <a:pt x="824" y="729"/>
                  <a:pt x="824" y="729"/>
                  <a:pt x="824" y="729"/>
                </a:cubicBezTo>
                <a:cubicBezTo>
                  <a:pt x="856" y="769"/>
                  <a:pt x="856" y="769"/>
                  <a:pt x="856" y="769"/>
                </a:cubicBezTo>
                <a:cubicBezTo>
                  <a:pt x="901" y="921"/>
                  <a:pt x="901" y="921"/>
                  <a:pt x="901" y="921"/>
                </a:cubicBezTo>
                <a:cubicBezTo>
                  <a:pt x="929" y="1081"/>
                  <a:pt x="929" y="1081"/>
                  <a:pt x="929" y="1081"/>
                </a:cubicBezTo>
                <a:cubicBezTo>
                  <a:pt x="947" y="1190"/>
                  <a:pt x="947" y="1190"/>
                  <a:pt x="947" y="1190"/>
                </a:cubicBezTo>
                <a:lnTo>
                  <a:pt x="952" y="1224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0" name="ตรัง">
            <a:extLst>
              <a:ext uri="{FF2B5EF4-FFF2-40B4-BE49-F238E27FC236}">
                <a16:creationId xmlns:a16="http://schemas.microsoft.com/office/drawing/2014/main" id="{53B04E86-2980-E1C0-F3C5-16A3AC9C763F}"/>
              </a:ext>
            </a:extLst>
          </xdr:cNvPr>
          <xdr:cNvSpPr>
            <a:spLocks/>
          </xdr:cNvSpPr>
        </xdr:nvSpPr>
        <xdr:spPr bwMode="auto">
          <a:xfrm>
            <a:off x="2712730" y="5603927"/>
            <a:ext cx="241409" cy="321878"/>
          </a:xfrm>
          <a:custGeom>
            <a:avLst/>
            <a:gdLst>
              <a:gd name="T0" fmla="*/ 569 w 590"/>
              <a:gd name="T1" fmla="*/ 673 h 788"/>
              <a:gd name="T2" fmla="*/ 590 w 590"/>
              <a:gd name="T3" fmla="*/ 725 h 788"/>
              <a:gd name="T4" fmla="*/ 553 w 590"/>
              <a:gd name="T5" fmla="*/ 709 h 788"/>
              <a:gd name="T6" fmla="*/ 514 w 590"/>
              <a:gd name="T7" fmla="*/ 744 h 788"/>
              <a:gd name="T8" fmla="*/ 444 w 590"/>
              <a:gd name="T9" fmla="*/ 782 h 788"/>
              <a:gd name="T10" fmla="*/ 378 w 590"/>
              <a:gd name="T11" fmla="*/ 776 h 788"/>
              <a:gd name="T12" fmla="*/ 404 w 590"/>
              <a:gd name="T13" fmla="*/ 750 h 788"/>
              <a:gd name="T14" fmla="*/ 344 w 590"/>
              <a:gd name="T15" fmla="*/ 742 h 788"/>
              <a:gd name="T16" fmla="*/ 338 w 590"/>
              <a:gd name="T17" fmla="*/ 731 h 788"/>
              <a:gd name="T18" fmla="*/ 304 w 590"/>
              <a:gd name="T19" fmla="*/ 674 h 788"/>
              <a:gd name="T20" fmla="*/ 300 w 590"/>
              <a:gd name="T21" fmla="*/ 710 h 788"/>
              <a:gd name="T22" fmla="*/ 272 w 590"/>
              <a:gd name="T23" fmla="*/ 726 h 788"/>
              <a:gd name="T24" fmla="*/ 212 w 590"/>
              <a:gd name="T25" fmla="*/ 634 h 788"/>
              <a:gd name="T26" fmla="*/ 192 w 590"/>
              <a:gd name="T27" fmla="*/ 602 h 788"/>
              <a:gd name="T28" fmla="*/ 128 w 590"/>
              <a:gd name="T29" fmla="*/ 594 h 788"/>
              <a:gd name="T30" fmla="*/ 68 w 590"/>
              <a:gd name="T31" fmla="*/ 530 h 788"/>
              <a:gd name="T32" fmla="*/ 56 w 590"/>
              <a:gd name="T33" fmla="*/ 442 h 788"/>
              <a:gd name="T34" fmla="*/ 16 w 590"/>
              <a:gd name="T35" fmla="*/ 390 h 788"/>
              <a:gd name="T36" fmla="*/ 16 w 590"/>
              <a:gd name="T37" fmla="*/ 346 h 788"/>
              <a:gd name="T38" fmla="*/ 4 w 590"/>
              <a:gd name="T39" fmla="*/ 290 h 788"/>
              <a:gd name="T40" fmla="*/ 0 w 590"/>
              <a:gd name="T41" fmla="*/ 284 h 788"/>
              <a:gd name="T42" fmla="*/ 26 w 590"/>
              <a:gd name="T43" fmla="*/ 261 h 788"/>
              <a:gd name="T44" fmla="*/ 26 w 590"/>
              <a:gd name="T45" fmla="*/ 188 h 788"/>
              <a:gd name="T46" fmla="*/ 6 w 590"/>
              <a:gd name="T47" fmla="*/ 146 h 788"/>
              <a:gd name="T48" fmla="*/ 37 w 590"/>
              <a:gd name="T49" fmla="*/ 115 h 788"/>
              <a:gd name="T50" fmla="*/ 21 w 590"/>
              <a:gd name="T51" fmla="*/ 83 h 788"/>
              <a:gd name="T52" fmla="*/ 28 w 590"/>
              <a:gd name="T53" fmla="*/ 81 h 788"/>
              <a:gd name="T54" fmla="*/ 88 w 590"/>
              <a:gd name="T55" fmla="*/ 60 h 788"/>
              <a:gd name="T56" fmla="*/ 110 w 590"/>
              <a:gd name="T57" fmla="*/ 73 h 788"/>
              <a:gd name="T58" fmla="*/ 120 w 590"/>
              <a:gd name="T59" fmla="*/ 115 h 788"/>
              <a:gd name="T60" fmla="*/ 219 w 590"/>
              <a:gd name="T61" fmla="*/ 115 h 788"/>
              <a:gd name="T62" fmla="*/ 235 w 590"/>
              <a:gd name="T63" fmla="*/ 73 h 788"/>
              <a:gd name="T64" fmla="*/ 308 w 590"/>
              <a:gd name="T65" fmla="*/ 0 h 788"/>
              <a:gd name="T66" fmla="*/ 350 w 590"/>
              <a:gd name="T67" fmla="*/ 5 h 788"/>
              <a:gd name="T68" fmla="*/ 386 w 590"/>
              <a:gd name="T69" fmla="*/ 0 h 788"/>
              <a:gd name="T70" fmla="*/ 412 w 590"/>
              <a:gd name="T71" fmla="*/ 26 h 788"/>
              <a:gd name="T72" fmla="*/ 397 w 590"/>
              <a:gd name="T73" fmla="*/ 52 h 788"/>
              <a:gd name="T74" fmla="*/ 397 w 590"/>
              <a:gd name="T75" fmla="*/ 125 h 788"/>
              <a:gd name="T76" fmla="*/ 403 w 590"/>
              <a:gd name="T77" fmla="*/ 140 h 788"/>
              <a:gd name="T78" fmla="*/ 433 w 590"/>
              <a:gd name="T79" fmla="*/ 214 h 788"/>
              <a:gd name="T80" fmla="*/ 433 w 590"/>
              <a:gd name="T81" fmla="*/ 261 h 788"/>
              <a:gd name="T82" fmla="*/ 464 w 590"/>
              <a:gd name="T83" fmla="*/ 271 h 788"/>
              <a:gd name="T84" fmla="*/ 475 w 590"/>
              <a:gd name="T85" fmla="*/ 302 h 788"/>
              <a:gd name="T86" fmla="*/ 449 w 590"/>
              <a:gd name="T87" fmla="*/ 323 h 788"/>
              <a:gd name="T88" fmla="*/ 454 w 590"/>
              <a:gd name="T89" fmla="*/ 375 h 788"/>
              <a:gd name="T90" fmla="*/ 491 w 590"/>
              <a:gd name="T91" fmla="*/ 407 h 788"/>
              <a:gd name="T92" fmla="*/ 491 w 590"/>
              <a:gd name="T93" fmla="*/ 443 h 788"/>
              <a:gd name="T94" fmla="*/ 537 w 590"/>
              <a:gd name="T95" fmla="*/ 579 h 788"/>
              <a:gd name="T96" fmla="*/ 569 w 590"/>
              <a:gd name="T97" fmla="*/ 600 h 788"/>
              <a:gd name="T98" fmla="*/ 590 w 590"/>
              <a:gd name="T99" fmla="*/ 636 h 788"/>
              <a:gd name="T100" fmla="*/ 569 w 590"/>
              <a:gd name="T101" fmla="*/ 673 h 7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590" h="788">
                <a:moveTo>
                  <a:pt x="569" y="673"/>
                </a:moveTo>
                <a:cubicBezTo>
                  <a:pt x="590" y="725"/>
                  <a:pt x="590" y="725"/>
                  <a:pt x="590" y="725"/>
                </a:cubicBezTo>
                <a:cubicBezTo>
                  <a:pt x="553" y="709"/>
                  <a:pt x="553" y="709"/>
                  <a:pt x="553" y="709"/>
                </a:cubicBezTo>
                <a:cubicBezTo>
                  <a:pt x="553" y="709"/>
                  <a:pt x="536" y="726"/>
                  <a:pt x="514" y="744"/>
                </a:cubicBezTo>
                <a:cubicBezTo>
                  <a:pt x="492" y="760"/>
                  <a:pt x="466" y="777"/>
                  <a:pt x="444" y="782"/>
                </a:cubicBezTo>
                <a:cubicBezTo>
                  <a:pt x="417" y="788"/>
                  <a:pt x="393" y="782"/>
                  <a:pt x="378" y="776"/>
                </a:cubicBezTo>
                <a:cubicBezTo>
                  <a:pt x="404" y="750"/>
                  <a:pt x="404" y="750"/>
                  <a:pt x="404" y="750"/>
                </a:cubicBezTo>
                <a:cubicBezTo>
                  <a:pt x="344" y="742"/>
                  <a:pt x="344" y="742"/>
                  <a:pt x="344" y="742"/>
                </a:cubicBezTo>
                <a:cubicBezTo>
                  <a:pt x="338" y="731"/>
                  <a:pt x="338" y="731"/>
                  <a:pt x="338" y="731"/>
                </a:cubicBezTo>
                <a:cubicBezTo>
                  <a:pt x="304" y="674"/>
                  <a:pt x="304" y="674"/>
                  <a:pt x="304" y="674"/>
                </a:cubicBezTo>
                <a:cubicBezTo>
                  <a:pt x="300" y="710"/>
                  <a:pt x="300" y="710"/>
                  <a:pt x="300" y="710"/>
                </a:cubicBezTo>
                <a:cubicBezTo>
                  <a:pt x="272" y="726"/>
                  <a:pt x="272" y="726"/>
                  <a:pt x="272" y="726"/>
                </a:cubicBezTo>
                <a:cubicBezTo>
                  <a:pt x="212" y="634"/>
                  <a:pt x="212" y="634"/>
                  <a:pt x="212" y="634"/>
                </a:cubicBezTo>
                <a:cubicBezTo>
                  <a:pt x="212" y="634"/>
                  <a:pt x="196" y="602"/>
                  <a:pt x="192" y="602"/>
                </a:cubicBezTo>
                <a:cubicBezTo>
                  <a:pt x="188" y="602"/>
                  <a:pt x="128" y="594"/>
                  <a:pt x="128" y="594"/>
                </a:cubicBezTo>
                <a:cubicBezTo>
                  <a:pt x="128" y="594"/>
                  <a:pt x="72" y="534"/>
                  <a:pt x="68" y="530"/>
                </a:cubicBezTo>
                <a:cubicBezTo>
                  <a:pt x="64" y="526"/>
                  <a:pt x="56" y="442"/>
                  <a:pt x="56" y="442"/>
                </a:cubicBezTo>
                <a:cubicBezTo>
                  <a:pt x="16" y="390"/>
                  <a:pt x="16" y="390"/>
                  <a:pt x="16" y="390"/>
                </a:cubicBezTo>
                <a:cubicBezTo>
                  <a:pt x="16" y="346"/>
                  <a:pt x="16" y="346"/>
                  <a:pt x="16" y="346"/>
                </a:cubicBezTo>
                <a:cubicBezTo>
                  <a:pt x="4" y="290"/>
                  <a:pt x="4" y="290"/>
                  <a:pt x="4" y="290"/>
                </a:cubicBezTo>
                <a:cubicBezTo>
                  <a:pt x="0" y="284"/>
                  <a:pt x="0" y="284"/>
                  <a:pt x="0" y="284"/>
                </a:cubicBezTo>
                <a:cubicBezTo>
                  <a:pt x="26" y="261"/>
                  <a:pt x="26" y="261"/>
                  <a:pt x="26" y="261"/>
                </a:cubicBezTo>
                <a:cubicBezTo>
                  <a:pt x="26" y="188"/>
                  <a:pt x="26" y="188"/>
                  <a:pt x="26" y="188"/>
                </a:cubicBezTo>
                <a:cubicBezTo>
                  <a:pt x="6" y="146"/>
                  <a:pt x="6" y="146"/>
                  <a:pt x="6" y="146"/>
                </a:cubicBezTo>
                <a:cubicBezTo>
                  <a:pt x="37" y="115"/>
                  <a:pt x="37" y="115"/>
                  <a:pt x="37" y="115"/>
                </a:cubicBezTo>
                <a:cubicBezTo>
                  <a:pt x="21" y="83"/>
                  <a:pt x="21" y="83"/>
                  <a:pt x="21" y="83"/>
                </a:cubicBezTo>
                <a:cubicBezTo>
                  <a:pt x="28" y="81"/>
                  <a:pt x="28" y="81"/>
                  <a:pt x="28" y="81"/>
                </a:cubicBezTo>
                <a:cubicBezTo>
                  <a:pt x="88" y="60"/>
                  <a:pt x="88" y="60"/>
                  <a:pt x="88" y="60"/>
                </a:cubicBezTo>
                <a:cubicBezTo>
                  <a:pt x="110" y="73"/>
                  <a:pt x="110" y="73"/>
                  <a:pt x="110" y="73"/>
                </a:cubicBezTo>
                <a:cubicBezTo>
                  <a:pt x="120" y="115"/>
                  <a:pt x="120" y="115"/>
                  <a:pt x="120" y="115"/>
                </a:cubicBezTo>
                <a:cubicBezTo>
                  <a:pt x="219" y="115"/>
                  <a:pt x="219" y="115"/>
                  <a:pt x="219" y="115"/>
                </a:cubicBezTo>
                <a:cubicBezTo>
                  <a:pt x="219" y="115"/>
                  <a:pt x="230" y="83"/>
                  <a:pt x="235" y="73"/>
                </a:cubicBezTo>
                <a:cubicBezTo>
                  <a:pt x="240" y="62"/>
                  <a:pt x="308" y="0"/>
                  <a:pt x="308" y="0"/>
                </a:cubicBezTo>
                <a:cubicBezTo>
                  <a:pt x="350" y="5"/>
                  <a:pt x="350" y="5"/>
                  <a:pt x="350" y="5"/>
                </a:cubicBezTo>
                <a:cubicBezTo>
                  <a:pt x="386" y="0"/>
                  <a:pt x="386" y="0"/>
                  <a:pt x="386" y="0"/>
                </a:cubicBezTo>
                <a:cubicBezTo>
                  <a:pt x="412" y="26"/>
                  <a:pt x="412" y="26"/>
                  <a:pt x="412" y="26"/>
                </a:cubicBezTo>
                <a:cubicBezTo>
                  <a:pt x="397" y="52"/>
                  <a:pt x="397" y="52"/>
                  <a:pt x="397" y="52"/>
                </a:cubicBezTo>
                <a:cubicBezTo>
                  <a:pt x="397" y="125"/>
                  <a:pt x="397" y="125"/>
                  <a:pt x="397" y="125"/>
                </a:cubicBezTo>
                <a:cubicBezTo>
                  <a:pt x="403" y="140"/>
                  <a:pt x="403" y="140"/>
                  <a:pt x="403" y="140"/>
                </a:cubicBezTo>
                <a:cubicBezTo>
                  <a:pt x="433" y="214"/>
                  <a:pt x="433" y="214"/>
                  <a:pt x="433" y="214"/>
                </a:cubicBezTo>
                <a:cubicBezTo>
                  <a:pt x="433" y="261"/>
                  <a:pt x="433" y="261"/>
                  <a:pt x="433" y="261"/>
                </a:cubicBezTo>
                <a:cubicBezTo>
                  <a:pt x="464" y="271"/>
                  <a:pt x="464" y="271"/>
                  <a:pt x="464" y="271"/>
                </a:cubicBezTo>
                <a:cubicBezTo>
                  <a:pt x="475" y="302"/>
                  <a:pt x="475" y="302"/>
                  <a:pt x="475" y="302"/>
                </a:cubicBezTo>
                <a:cubicBezTo>
                  <a:pt x="449" y="323"/>
                  <a:pt x="449" y="323"/>
                  <a:pt x="449" y="323"/>
                </a:cubicBezTo>
                <a:cubicBezTo>
                  <a:pt x="454" y="375"/>
                  <a:pt x="454" y="375"/>
                  <a:pt x="454" y="375"/>
                </a:cubicBezTo>
                <a:cubicBezTo>
                  <a:pt x="491" y="407"/>
                  <a:pt x="491" y="407"/>
                  <a:pt x="491" y="407"/>
                </a:cubicBezTo>
                <a:cubicBezTo>
                  <a:pt x="491" y="443"/>
                  <a:pt x="491" y="443"/>
                  <a:pt x="491" y="443"/>
                </a:cubicBezTo>
                <a:cubicBezTo>
                  <a:pt x="537" y="579"/>
                  <a:pt x="537" y="579"/>
                  <a:pt x="537" y="579"/>
                </a:cubicBezTo>
                <a:cubicBezTo>
                  <a:pt x="569" y="600"/>
                  <a:pt x="569" y="600"/>
                  <a:pt x="569" y="600"/>
                </a:cubicBezTo>
                <a:cubicBezTo>
                  <a:pt x="590" y="636"/>
                  <a:pt x="590" y="636"/>
                  <a:pt x="590" y="636"/>
                </a:cubicBezTo>
                <a:lnTo>
                  <a:pt x="569" y="673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1" name="ชุมพร">
            <a:extLst>
              <a:ext uri="{FF2B5EF4-FFF2-40B4-BE49-F238E27FC236}">
                <a16:creationId xmlns:a16="http://schemas.microsoft.com/office/drawing/2014/main" id="{CADA1673-C025-D8C3-FD7E-A2B3295F2854}"/>
              </a:ext>
            </a:extLst>
          </xdr:cNvPr>
          <xdr:cNvSpPr>
            <a:spLocks/>
          </xdr:cNvSpPr>
        </xdr:nvSpPr>
        <xdr:spPr bwMode="auto">
          <a:xfrm>
            <a:off x="2478638" y="4508445"/>
            <a:ext cx="314564" cy="513908"/>
          </a:xfrm>
          <a:custGeom>
            <a:avLst/>
            <a:gdLst>
              <a:gd name="T0" fmla="*/ 757 w 769"/>
              <a:gd name="T1" fmla="*/ 150 h 1260"/>
              <a:gd name="T2" fmla="*/ 705 w 769"/>
              <a:gd name="T3" fmla="*/ 166 h 1260"/>
              <a:gd name="T4" fmla="*/ 649 w 769"/>
              <a:gd name="T5" fmla="*/ 322 h 1260"/>
              <a:gd name="T6" fmla="*/ 589 w 769"/>
              <a:gd name="T7" fmla="*/ 354 h 1260"/>
              <a:gd name="T8" fmla="*/ 509 w 769"/>
              <a:gd name="T9" fmla="*/ 474 h 1260"/>
              <a:gd name="T10" fmla="*/ 545 w 769"/>
              <a:gd name="T11" fmla="*/ 530 h 1260"/>
              <a:gd name="T12" fmla="*/ 569 w 769"/>
              <a:gd name="T13" fmla="*/ 598 h 1260"/>
              <a:gd name="T14" fmla="*/ 509 w 769"/>
              <a:gd name="T15" fmla="*/ 582 h 1260"/>
              <a:gd name="T16" fmla="*/ 457 w 769"/>
              <a:gd name="T17" fmla="*/ 630 h 1260"/>
              <a:gd name="T18" fmla="*/ 465 w 769"/>
              <a:gd name="T19" fmla="*/ 678 h 1260"/>
              <a:gd name="T20" fmla="*/ 521 w 769"/>
              <a:gd name="T21" fmla="*/ 714 h 1260"/>
              <a:gd name="T22" fmla="*/ 457 w 769"/>
              <a:gd name="T23" fmla="*/ 854 h 1260"/>
              <a:gd name="T24" fmla="*/ 465 w 769"/>
              <a:gd name="T25" fmla="*/ 938 h 1260"/>
              <a:gd name="T26" fmla="*/ 457 w 769"/>
              <a:gd name="T27" fmla="*/ 1078 h 1260"/>
              <a:gd name="T28" fmla="*/ 470 w 769"/>
              <a:gd name="T29" fmla="*/ 1178 h 1260"/>
              <a:gd name="T30" fmla="*/ 344 w 769"/>
              <a:gd name="T31" fmla="*/ 1183 h 1260"/>
              <a:gd name="T32" fmla="*/ 271 w 769"/>
              <a:gd name="T33" fmla="*/ 1193 h 1260"/>
              <a:gd name="T34" fmla="*/ 203 w 769"/>
              <a:gd name="T35" fmla="*/ 1157 h 1260"/>
              <a:gd name="T36" fmla="*/ 146 w 769"/>
              <a:gd name="T37" fmla="*/ 1183 h 1260"/>
              <a:gd name="T38" fmla="*/ 120 w 769"/>
              <a:gd name="T39" fmla="*/ 1245 h 1260"/>
              <a:gd name="T40" fmla="*/ 45 w 769"/>
              <a:gd name="T41" fmla="*/ 1231 h 1260"/>
              <a:gd name="T42" fmla="*/ 20 w 769"/>
              <a:gd name="T43" fmla="*/ 1167 h 1260"/>
              <a:gd name="T44" fmla="*/ 67 w 769"/>
              <a:gd name="T45" fmla="*/ 1047 h 1260"/>
              <a:gd name="T46" fmla="*/ 140 w 769"/>
              <a:gd name="T47" fmla="*/ 959 h 1260"/>
              <a:gd name="T48" fmla="*/ 177 w 769"/>
              <a:gd name="T49" fmla="*/ 927 h 1260"/>
              <a:gd name="T50" fmla="*/ 234 w 769"/>
              <a:gd name="T51" fmla="*/ 870 h 1260"/>
              <a:gd name="T52" fmla="*/ 182 w 769"/>
              <a:gd name="T53" fmla="*/ 854 h 1260"/>
              <a:gd name="T54" fmla="*/ 203 w 769"/>
              <a:gd name="T55" fmla="*/ 823 h 1260"/>
              <a:gd name="T56" fmla="*/ 213 w 769"/>
              <a:gd name="T57" fmla="*/ 734 h 1260"/>
              <a:gd name="T58" fmla="*/ 239 w 769"/>
              <a:gd name="T59" fmla="*/ 646 h 1260"/>
              <a:gd name="T60" fmla="*/ 271 w 769"/>
              <a:gd name="T61" fmla="*/ 578 h 1260"/>
              <a:gd name="T62" fmla="*/ 229 w 769"/>
              <a:gd name="T63" fmla="*/ 547 h 1260"/>
              <a:gd name="T64" fmla="*/ 292 w 769"/>
              <a:gd name="T65" fmla="*/ 437 h 1260"/>
              <a:gd name="T66" fmla="*/ 281 w 769"/>
              <a:gd name="T67" fmla="*/ 369 h 1260"/>
              <a:gd name="T68" fmla="*/ 234 w 769"/>
              <a:gd name="T69" fmla="*/ 291 h 1260"/>
              <a:gd name="T70" fmla="*/ 226 w 769"/>
              <a:gd name="T71" fmla="*/ 224 h 1260"/>
              <a:gd name="T72" fmla="*/ 261 w 769"/>
              <a:gd name="T73" fmla="*/ 186 h 1260"/>
              <a:gd name="T74" fmla="*/ 341 w 769"/>
              <a:gd name="T75" fmla="*/ 158 h 1260"/>
              <a:gd name="T76" fmla="*/ 349 w 769"/>
              <a:gd name="T77" fmla="*/ 54 h 1260"/>
              <a:gd name="T78" fmla="*/ 409 w 769"/>
              <a:gd name="T79" fmla="*/ 62 h 1260"/>
              <a:gd name="T80" fmla="*/ 459 w 769"/>
              <a:gd name="T81" fmla="*/ 0 h 1260"/>
              <a:gd name="T82" fmla="*/ 563 w 769"/>
              <a:gd name="T83" fmla="*/ 88 h 1260"/>
              <a:gd name="T84" fmla="*/ 672 w 769"/>
              <a:gd name="T85" fmla="*/ 88 h 1260"/>
              <a:gd name="T86" fmla="*/ 763 w 769"/>
              <a:gd name="T87" fmla="*/ 19 h 1260"/>
              <a:gd name="T88" fmla="*/ 749 w 769"/>
              <a:gd name="T89" fmla="*/ 90 h 12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69" h="1260">
                <a:moveTo>
                  <a:pt x="769" y="126"/>
                </a:moveTo>
                <a:cubicBezTo>
                  <a:pt x="757" y="150"/>
                  <a:pt x="757" y="150"/>
                  <a:pt x="757" y="150"/>
                </a:cubicBezTo>
                <a:cubicBezTo>
                  <a:pt x="725" y="146"/>
                  <a:pt x="725" y="146"/>
                  <a:pt x="725" y="146"/>
                </a:cubicBezTo>
                <a:cubicBezTo>
                  <a:pt x="705" y="166"/>
                  <a:pt x="705" y="166"/>
                  <a:pt x="705" y="166"/>
                </a:cubicBezTo>
                <a:cubicBezTo>
                  <a:pt x="685" y="258"/>
                  <a:pt x="685" y="258"/>
                  <a:pt x="685" y="258"/>
                </a:cubicBezTo>
                <a:cubicBezTo>
                  <a:pt x="649" y="322"/>
                  <a:pt x="649" y="322"/>
                  <a:pt x="649" y="322"/>
                </a:cubicBezTo>
                <a:cubicBezTo>
                  <a:pt x="613" y="322"/>
                  <a:pt x="613" y="322"/>
                  <a:pt x="613" y="322"/>
                </a:cubicBezTo>
                <a:cubicBezTo>
                  <a:pt x="589" y="354"/>
                  <a:pt x="589" y="354"/>
                  <a:pt x="589" y="354"/>
                </a:cubicBezTo>
                <a:cubicBezTo>
                  <a:pt x="573" y="438"/>
                  <a:pt x="573" y="438"/>
                  <a:pt x="573" y="438"/>
                </a:cubicBezTo>
                <a:cubicBezTo>
                  <a:pt x="509" y="474"/>
                  <a:pt x="509" y="474"/>
                  <a:pt x="509" y="474"/>
                </a:cubicBezTo>
                <a:cubicBezTo>
                  <a:pt x="545" y="510"/>
                  <a:pt x="545" y="510"/>
                  <a:pt x="545" y="510"/>
                </a:cubicBezTo>
                <a:cubicBezTo>
                  <a:pt x="545" y="530"/>
                  <a:pt x="545" y="530"/>
                  <a:pt x="545" y="530"/>
                </a:cubicBezTo>
                <a:cubicBezTo>
                  <a:pt x="573" y="558"/>
                  <a:pt x="573" y="558"/>
                  <a:pt x="573" y="558"/>
                </a:cubicBezTo>
                <a:cubicBezTo>
                  <a:pt x="573" y="558"/>
                  <a:pt x="573" y="598"/>
                  <a:pt x="569" y="598"/>
                </a:cubicBezTo>
                <a:cubicBezTo>
                  <a:pt x="525" y="598"/>
                  <a:pt x="525" y="598"/>
                  <a:pt x="525" y="598"/>
                </a:cubicBezTo>
                <a:cubicBezTo>
                  <a:pt x="509" y="582"/>
                  <a:pt x="509" y="582"/>
                  <a:pt x="509" y="582"/>
                </a:cubicBezTo>
                <a:cubicBezTo>
                  <a:pt x="457" y="586"/>
                  <a:pt x="457" y="586"/>
                  <a:pt x="457" y="586"/>
                </a:cubicBezTo>
                <a:cubicBezTo>
                  <a:pt x="457" y="630"/>
                  <a:pt x="457" y="630"/>
                  <a:pt x="457" y="630"/>
                </a:cubicBezTo>
                <a:cubicBezTo>
                  <a:pt x="445" y="646"/>
                  <a:pt x="445" y="646"/>
                  <a:pt x="445" y="646"/>
                </a:cubicBezTo>
                <a:cubicBezTo>
                  <a:pt x="465" y="678"/>
                  <a:pt x="465" y="678"/>
                  <a:pt x="465" y="678"/>
                </a:cubicBezTo>
                <a:cubicBezTo>
                  <a:pt x="489" y="678"/>
                  <a:pt x="489" y="678"/>
                  <a:pt x="489" y="678"/>
                </a:cubicBezTo>
                <a:cubicBezTo>
                  <a:pt x="521" y="714"/>
                  <a:pt x="521" y="714"/>
                  <a:pt x="521" y="714"/>
                </a:cubicBezTo>
                <a:cubicBezTo>
                  <a:pt x="457" y="814"/>
                  <a:pt x="457" y="814"/>
                  <a:pt x="457" y="814"/>
                </a:cubicBezTo>
                <a:cubicBezTo>
                  <a:pt x="457" y="854"/>
                  <a:pt x="457" y="854"/>
                  <a:pt x="457" y="854"/>
                </a:cubicBezTo>
                <a:cubicBezTo>
                  <a:pt x="489" y="878"/>
                  <a:pt x="489" y="878"/>
                  <a:pt x="489" y="878"/>
                </a:cubicBezTo>
                <a:cubicBezTo>
                  <a:pt x="465" y="938"/>
                  <a:pt x="465" y="938"/>
                  <a:pt x="465" y="938"/>
                </a:cubicBezTo>
                <a:cubicBezTo>
                  <a:pt x="473" y="1066"/>
                  <a:pt x="473" y="1066"/>
                  <a:pt x="473" y="1066"/>
                </a:cubicBezTo>
                <a:cubicBezTo>
                  <a:pt x="457" y="1078"/>
                  <a:pt x="457" y="1078"/>
                  <a:pt x="457" y="1078"/>
                </a:cubicBezTo>
                <a:cubicBezTo>
                  <a:pt x="457" y="1138"/>
                  <a:pt x="457" y="1138"/>
                  <a:pt x="457" y="1138"/>
                </a:cubicBezTo>
                <a:cubicBezTo>
                  <a:pt x="470" y="1178"/>
                  <a:pt x="470" y="1178"/>
                  <a:pt x="470" y="1178"/>
                </a:cubicBezTo>
                <a:cubicBezTo>
                  <a:pt x="375" y="1178"/>
                  <a:pt x="375" y="1178"/>
                  <a:pt x="375" y="1178"/>
                </a:cubicBezTo>
                <a:cubicBezTo>
                  <a:pt x="344" y="1183"/>
                  <a:pt x="344" y="1183"/>
                  <a:pt x="344" y="1183"/>
                </a:cubicBezTo>
                <a:cubicBezTo>
                  <a:pt x="307" y="1204"/>
                  <a:pt x="307" y="1204"/>
                  <a:pt x="307" y="1204"/>
                </a:cubicBezTo>
                <a:cubicBezTo>
                  <a:pt x="271" y="1193"/>
                  <a:pt x="271" y="1193"/>
                  <a:pt x="271" y="1193"/>
                </a:cubicBezTo>
                <a:cubicBezTo>
                  <a:pt x="239" y="1157"/>
                  <a:pt x="239" y="1157"/>
                  <a:pt x="239" y="1157"/>
                </a:cubicBezTo>
                <a:cubicBezTo>
                  <a:pt x="203" y="1157"/>
                  <a:pt x="203" y="1157"/>
                  <a:pt x="203" y="1157"/>
                </a:cubicBezTo>
                <a:cubicBezTo>
                  <a:pt x="182" y="1183"/>
                  <a:pt x="182" y="1183"/>
                  <a:pt x="182" y="1183"/>
                </a:cubicBezTo>
                <a:cubicBezTo>
                  <a:pt x="146" y="1183"/>
                  <a:pt x="146" y="1183"/>
                  <a:pt x="146" y="1183"/>
                </a:cubicBezTo>
                <a:cubicBezTo>
                  <a:pt x="120" y="1204"/>
                  <a:pt x="120" y="1204"/>
                  <a:pt x="120" y="1204"/>
                </a:cubicBezTo>
                <a:cubicBezTo>
                  <a:pt x="120" y="1245"/>
                  <a:pt x="120" y="1245"/>
                  <a:pt x="120" y="1245"/>
                </a:cubicBezTo>
                <a:cubicBezTo>
                  <a:pt x="96" y="1260"/>
                  <a:pt x="96" y="1260"/>
                  <a:pt x="96" y="1260"/>
                </a:cubicBezTo>
                <a:cubicBezTo>
                  <a:pt x="45" y="1231"/>
                  <a:pt x="45" y="1231"/>
                  <a:pt x="45" y="1231"/>
                </a:cubicBezTo>
                <a:cubicBezTo>
                  <a:pt x="15" y="1214"/>
                  <a:pt x="15" y="1214"/>
                  <a:pt x="15" y="1214"/>
                </a:cubicBezTo>
                <a:cubicBezTo>
                  <a:pt x="20" y="1167"/>
                  <a:pt x="20" y="1167"/>
                  <a:pt x="20" y="1167"/>
                </a:cubicBezTo>
                <a:cubicBezTo>
                  <a:pt x="0" y="1120"/>
                  <a:pt x="0" y="1120"/>
                  <a:pt x="0" y="1120"/>
                </a:cubicBezTo>
                <a:cubicBezTo>
                  <a:pt x="67" y="1047"/>
                  <a:pt x="67" y="1047"/>
                  <a:pt x="67" y="1047"/>
                </a:cubicBezTo>
                <a:cubicBezTo>
                  <a:pt x="104" y="969"/>
                  <a:pt x="104" y="969"/>
                  <a:pt x="104" y="969"/>
                </a:cubicBezTo>
                <a:cubicBezTo>
                  <a:pt x="140" y="959"/>
                  <a:pt x="140" y="959"/>
                  <a:pt x="140" y="959"/>
                </a:cubicBezTo>
                <a:cubicBezTo>
                  <a:pt x="166" y="959"/>
                  <a:pt x="166" y="959"/>
                  <a:pt x="166" y="959"/>
                </a:cubicBezTo>
                <a:cubicBezTo>
                  <a:pt x="177" y="927"/>
                  <a:pt x="177" y="927"/>
                  <a:pt x="177" y="927"/>
                </a:cubicBezTo>
                <a:cubicBezTo>
                  <a:pt x="234" y="896"/>
                  <a:pt x="234" y="896"/>
                  <a:pt x="234" y="896"/>
                </a:cubicBezTo>
                <a:cubicBezTo>
                  <a:pt x="234" y="870"/>
                  <a:pt x="234" y="870"/>
                  <a:pt x="234" y="870"/>
                </a:cubicBezTo>
                <a:cubicBezTo>
                  <a:pt x="213" y="854"/>
                  <a:pt x="213" y="854"/>
                  <a:pt x="213" y="854"/>
                </a:cubicBezTo>
                <a:cubicBezTo>
                  <a:pt x="182" y="854"/>
                  <a:pt x="182" y="854"/>
                  <a:pt x="182" y="854"/>
                </a:cubicBezTo>
                <a:cubicBezTo>
                  <a:pt x="182" y="844"/>
                  <a:pt x="182" y="844"/>
                  <a:pt x="182" y="844"/>
                </a:cubicBezTo>
                <a:cubicBezTo>
                  <a:pt x="203" y="823"/>
                  <a:pt x="203" y="823"/>
                  <a:pt x="203" y="823"/>
                </a:cubicBezTo>
                <a:cubicBezTo>
                  <a:pt x="219" y="771"/>
                  <a:pt x="219" y="771"/>
                  <a:pt x="219" y="771"/>
                </a:cubicBezTo>
                <a:cubicBezTo>
                  <a:pt x="213" y="734"/>
                  <a:pt x="213" y="734"/>
                  <a:pt x="213" y="734"/>
                </a:cubicBezTo>
                <a:cubicBezTo>
                  <a:pt x="239" y="682"/>
                  <a:pt x="239" y="682"/>
                  <a:pt x="239" y="682"/>
                </a:cubicBezTo>
                <a:cubicBezTo>
                  <a:pt x="239" y="646"/>
                  <a:pt x="239" y="646"/>
                  <a:pt x="239" y="646"/>
                </a:cubicBezTo>
                <a:cubicBezTo>
                  <a:pt x="271" y="609"/>
                  <a:pt x="271" y="609"/>
                  <a:pt x="271" y="609"/>
                </a:cubicBezTo>
                <a:cubicBezTo>
                  <a:pt x="271" y="578"/>
                  <a:pt x="271" y="578"/>
                  <a:pt x="271" y="578"/>
                </a:cubicBezTo>
                <a:cubicBezTo>
                  <a:pt x="255" y="557"/>
                  <a:pt x="255" y="557"/>
                  <a:pt x="255" y="557"/>
                </a:cubicBezTo>
                <a:cubicBezTo>
                  <a:pt x="229" y="547"/>
                  <a:pt x="229" y="547"/>
                  <a:pt x="229" y="547"/>
                </a:cubicBezTo>
                <a:cubicBezTo>
                  <a:pt x="224" y="505"/>
                  <a:pt x="224" y="505"/>
                  <a:pt x="224" y="505"/>
                </a:cubicBezTo>
                <a:cubicBezTo>
                  <a:pt x="292" y="437"/>
                  <a:pt x="292" y="437"/>
                  <a:pt x="292" y="437"/>
                </a:cubicBezTo>
                <a:cubicBezTo>
                  <a:pt x="276" y="400"/>
                  <a:pt x="276" y="400"/>
                  <a:pt x="276" y="400"/>
                </a:cubicBezTo>
                <a:cubicBezTo>
                  <a:pt x="281" y="369"/>
                  <a:pt x="281" y="369"/>
                  <a:pt x="281" y="369"/>
                </a:cubicBezTo>
                <a:cubicBezTo>
                  <a:pt x="260" y="307"/>
                  <a:pt x="260" y="307"/>
                  <a:pt x="260" y="307"/>
                </a:cubicBezTo>
                <a:cubicBezTo>
                  <a:pt x="234" y="291"/>
                  <a:pt x="234" y="291"/>
                  <a:pt x="234" y="291"/>
                </a:cubicBezTo>
                <a:cubicBezTo>
                  <a:pt x="245" y="254"/>
                  <a:pt x="245" y="254"/>
                  <a:pt x="245" y="254"/>
                </a:cubicBezTo>
                <a:cubicBezTo>
                  <a:pt x="226" y="224"/>
                  <a:pt x="226" y="224"/>
                  <a:pt x="226" y="224"/>
                </a:cubicBezTo>
                <a:cubicBezTo>
                  <a:pt x="253" y="222"/>
                  <a:pt x="253" y="222"/>
                  <a:pt x="253" y="222"/>
                </a:cubicBezTo>
                <a:cubicBezTo>
                  <a:pt x="261" y="186"/>
                  <a:pt x="261" y="186"/>
                  <a:pt x="261" y="186"/>
                </a:cubicBezTo>
                <a:cubicBezTo>
                  <a:pt x="289" y="198"/>
                  <a:pt x="289" y="198"/>
                  <a:pt x="289" y="198"/>
                </a:cubicBezTo>
                <a:cubicBezTo>
                  <a:pt x="341" y="158"/>
                  <a:pt x="341" y="158"/>
                  <a:pt x="341" y="158"/>
                </a:cubicBezTo>
                <a:cubicBezTo>
                  <a:pt x="321" y="118"/>
                  <a:pt x="321" y="118"/>
                  <a:pt x="321" y="118"/>
                </a:cubicBezTo>
                <a:cubicBezTo>
                  <a:pt x="349" y="54"/>
                  <a:pt x="349" y="54"/>
                  <a:pt x="349" y="54"/>
                </a:cubicBezTo>
                <a:cubicBezTo>
                  <a:pt x="377" y="82"/>
                  <a:pt x="377" y="82"/>
                  <a:pt x="377" y="82"/>
                </a:cubicBezTo>
                <a:cubicBezTo>
                  <a:pt x="409" y="62"/>
                  <a:pt x="409" y="62"/>
                  <a:pt x="409" y="62"/>
                </a:cubicBezTo>
                <a:cubicBezTo>
                  <a:pt x="417" y="22"/>
                  <a:pt x="417" y="22"/>
                  <a:pt x="417" y="22"/>
                </a:cubicBezTo>
                <a:cubicBezTo>
                  <a:pt x="459" y="0"/>
                  <a:pt x="459" y="0"/>
                  <a:pt x="459" y="0"/>
                </a:cubicBezTo>
                <a:cubicBezTo>
                  <a:pt x="459" y="30"/>
                  <a:pt x="459" y="30"/>
                  <a:pt x="459" y="30"/>
                </a:cubicBezTo>
                <a:cubicBezTo>
                  <a:pt x="459" y="35"/>
                  <a:pt x="563" y="88"/>
                  <a:pt x="563" y="88"/>
                </a:cubicBezTo>
                <a:cubicBezTo>
                  <a:pt x="641" y="72"/>
                  <a:pt x="641" y="72"/>
                  <a:pt x="641" y="72"/>
                </a:cubicBezTo>
                <a:cubicBezTo>
                  <a:pt x="672" y="88"/>
                  <a:pt x="672" y="88"/>
                  <a:pt x="672" y="88"/>
                </a:cubicBezTo>
                <a:cubicBezTo>
                  <a:pt x="714" y="72"/>
                  <a:pt x="714" y="72"/>
                  <a:pt x="714" y="72"/>
                </a:cubicBezTo>
                <a:cubicBezTo>
                  <a:pt x="763" y="19"/>
                  <a:pt x="763" y="19"/>
                  <a:pt x="763" y="19"/>
                </a:cubicBezTo>
                <a:cubicBezTo>
                  <a:pt x="761" y="54"/>
                  <a:pt x="761" y="54"/>
                  <a:pt x="761" y="54"/>
                </a:cubicBezTo>
                <a:cubicBezTo>
                  <a:pt x="749" y="90"/>
                  <a:pt x="749" y="90"/>
                  <a:pt x="749" y="90"/>
                </a:cubicBezTo>
                <a:lnTo>
                  <a:pt x="769" y="126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2" name="เกาะลันตา (กระบี่)">
            <a:extLst>
              <a:ext uri="{FF2B5EF4-FFF2-40B4-BE49-F238E27FC236}">
                <a16:creationId xmlns:a16="http://schemas.microsoft.com/office/drawing/2014/main" id="{0CA1A940-EE10-0CEF-0F33-3428220A15E6}"/>
              </a:ext>
            </a:extLst>
          </xdr:cNvPr>
          <xdr:cNvSpPr>
            <a:spLocks/>
          </xdr:cNvSpPr>
        </xdr:nvSpPr>
        <xdr:spPr bwMode="auto">
          <a:xfrm>
            <a:off x="2626773" y="5711830"/>
            <a:ext cx="31091" cy="71326"/>
          </a:xfrm>
          <a:custGeom>
            <a:avLst/>
            <a:gdLst>
              <a:gd name="T0" fmla="*/ 0 w 76"/>
              <a:gd name="T1" fmla="*/ 40 h 176"/>
              <a:gd name="T2" fmla="*/ 4 w 76"/>
              <a:gd name="T3" fmla="*/ 96 h 176"/>
              <a:gd name="T4" fmla="*/ 32 w 76"/>
              <a:gd name="T5" fmla="*/ 168 h 176"/>
              <a:gd name="T6" fmla="*/ 48 w 76"/>
              <a:gd name="T7" fmla="*/ 176 h 176"/>
              <a:gd name="T8" fmla="*/ 60 w 76"/>
              <a:gd name="T9" fmla="*/ 148 h 176"/>
              <a:gd name="T10" fmla="*/ 36 w 76"/>
              <a:gd name="T11" fmla="*/ 104 h 176"/>
              <a:gd name="T12" fmla="*/ 36 w 76"/>
              <a:gd name="T13" fmla="*/ 88 h 176"/>
              <a:gd name="T14" fmla="*/ 72 w 76"/>
              <a:gd name="T15" fmla="*/ 68 h 176"/>
              <a:gd name="T16" fmla="*/ 76 w 76"/>
              <a:gd name="T17" fmla="*/ 12 h 176"/>
              <a:gd name="T18" fmla="*/ 20 w 76"/>
              <a:gd name="T19" fmla="*/ 0 h 176"/>
              <a:gd name="T20" fmla="*/ 0 w 76"/>
              <a:gd name="T21" fmla="*/ 40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76" h="176">
                <a:moveTo>
                  <a:pt x="0" y="40"/>
                </a:moveTo>
                <a:cubicBezTo>
                  <a:pt x="4" y="96"/>
                  <a:pt x="4" y="96"/>
                  <a:pt x="4" y="96"/>
                </a:cubicBezTo>
                <a:cubicBezTo>
                  <a:pt x="32" y="168"/>
                  <a:pt x="32" y="168"/>
                  <a:pt x="32" y="168"/>
                </a:cubicBezTo>
                <a:cubicBezTo>
                  <a:pt x="48" y="176"/>
                  <a:pt x="48" y="176"/>
                  <a:pt x="48" y="176"/>
                </a:cubicBezTo>
                <a:cubicBezTo>
                  <a:pt x="60" y="148"/>
                  <a:pt x="60" y="148"/>
                  <a:pt x="60" y="148"/>
                </a:cubicBezTo>
                <a:cubicBezTo>
                  <a:pt x="36" y="104"/>
                  <a:pt x="36" y="104"/>
                  <a:pt x="36" y="104"/>
                </a:cubicBezTo>
                <a:cubicBezTo>
                  <a:pt x="36" y="88"/>
                  <a:pt x="36" y="88"/>
                  <a:pt x="36" y="88"/>
                </a:cubicBezTo>
                <a:cubicBezTo>
                  <a:pt x="72" y="68"/>
                  <a:pt x="72" y="68"/>
                  <a:pt x="72" y="68"/>
                </a:cubicBezTo>
                <a:cubicBezTo>
                  <a:pt x="76" y="12"/>
                  <a:pt x="76" y="12"/>
                  <a:pt x="76" y="12"/>
                </a:cubicBezTo>
                <a:cubicBezTo>
                  <a:pt x="76" y="12"/>
                  <a:pt x="24" y="0"/>
                  <a:pt x="20" y="0"/>
                </a:cubicBezTo>
                <a:lnTo>
                  <a:pt x="0" y="40"/>
                </a:lnTo>
                <a:close/>
              </a:path>
            </a:pathLst>
          </a:custGeom>
          <a:solidFill>
            <a:srgbClr val="8FC0A9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3" name="กระบี่">
            <a:extLst>
              <a:ext uri="{FF2B5EF4-FFF2-40B4-BE49-F238E27FC236}">
                <a16:creationId xmlns:a16="http://schemas.microsoft.com/office/drawing/2014/main" id="{93707D5A-2ADF-8403-5C27-BCFEAA684B3C}"/>
              </a:ext>
            </a:extLst>
          </xdr:cNvPr>
          <xdr:cNvSpPr>
            <a:spLocks/>
          </xdr:cNvSpPr>
        </xdr:nvSpPr>
        <xdr:spPr bwMode="auto">
          <a:xfrm>
            <a:off x="2484123" y="5360690"/>
            <a:ext cx="277986" cy="360285"/>
          </a:xfrm>
          <a:custGeom>
            <a:avLst/>
            <a:gdLst>
              <a:gd name="T0" fmla="*/ 654 w 680"/>
              <a:gd name="T1" fmla="*/ 657 h 884"/>
              <a:gd name="T2" fmla="*/ 588 w 680"/>
              <a:gd name="T3" fmla="*/ 681 h 884"/>
              <a:gd name="T4" fmla="*/ 597 w 680"/>
              <a:gd name="T5" fmla="*/ 715 h 884"/>
              <a:gd name="T6" fmla="*/ 586 w 680"/>
              <a:gd name="T7" fmla="*/ 788 h 884"/>
              <a:gd name="T8" fmla="*/ 560 w 680"/>
              <a:gd name="T9" fmla="*/ 884 h 884"/>
              <a:gd name="T10" fmla="*/ 513 w 680"/>
              <a:gd name="T11" fmla="*/ 856 h 884"/>
              <a:gd name="T12" fmla="*/ 452 w 680"/>
              <a:gd name="T13" fmla="*/ 806 h 884"/>
              <a:gd name="T14" fmla="*/ 432 w 680"/>
              <a:gd name="T15" fmla="*/ 770 h 884"/>
              <a:gd name="T16" fmla="*/ 356 w 680"/>
              <a:gd name="T17" fmla="*/ 830 h 884"/>
              <a:gd name="T18" fmla="*/ 342 w 680"/>
              <a:gd name="T19" fmla="*/ 760 h 884"/>
              <a:gd name="T20" fmla="*/ 324 w 680"/>
              <a:gd name="T21" fmla="*/ 690 h 884"/>
              <a:gd name="T22" fmla="*/ 344 w 680"/>
              <a:gd name="T23" fmla="*/ 722 h 884"/>
              <a:gd name="T24" fmla="*/ 380 w 680"/>
              <a:gd name="T25" fmla="*/ 682 h 884"/>
              <a:gd name="T26" fmla="*/ 380 w 680"/>
              <a:gd name="T27" fmla="*/ 622 h 884"/>
              <a:gd name="T28" fmla="*/ 316 w 680"/>
              <a:gd name="T29" fmla="*/ 638 h 884"/>
              <a:gd name="T30" fmla="*/ 288 w 680"/>
              <a:gd name="T31" fmla="*/ 562 h 884"/>
              <a:gd name="T32" fmla="*/ 188 w 680"/>
              <a:gd name="T33" fmla="*/ 578 h 884"/>
              <a:gd name="T34" fmla="*/ 128 w 680"/>
              <a:gd name="T35" fmla="*/ 546 h 884"/>
              <a:gd name="T36" fmla="*/ 108 w 680"/>
              <a:gd name="T37" fmla="*/ 406 h 884"/>
              <a:gd name="T38" fmla="*/ 52 w 680"/>
              <a:gd name="T39" fmla="*/ 298 h 884"/>
              <a:gd name="T40" fmla="*/ 0 w 680"/>
              <a:gd name="T41" fmla="*/ 330 h 884"/>
              <a:gd name="T42" fmla="*/ 36 w 680"/>
              <a:gd name="T43" fmla="*/ 250 h 884"/>
              <a:gd name="T44" fmla="*/ 8 w 680"/>
              <a:gd name="T45" fmla="*/ 226 h 884"/>
              <a:gd name="T46" fmla="*/ 7 w 680"/>
              <a:gd name="T47" fmla="*/ 167 h 884"/>
              <a:gd name="T48" fmla="*/ 39 w 680"/>
              <a:gd name="T49" fmla="*/ 141 h 884"/>
              <a:gd name="T50" fmla="*/ 54 w 680"/>
              <a:gd name="T51" fmla="*/ 42 h 884"/>
              <a:gd name="T52" fmla="*/ 96 w 680"/>
              <a:gd name="T53" fmla="*/ 11 h 884"/>
              <a:gd name="T54" fmla="*/ 169 w 680"/>
              <a:gd name="T55" fmla="*/ 0 h 884"/>
              <a:gd name="T56" fmla="*/ 237 w 680"/>
              <a:gd name="T57" fmla="*/ 73 h 884"/>
              <a:gd name="T58" fmla="*/ 263 w 680"/>
              <a:gd name="T59" fmla="*/ 219 h 884"/>
              <a:gd name="T60" fmla="*/ 451 w 680"/>
              <a:gd name="T61" fmla="*/ 287 h 884"/>
              <a:gd name="T62" fmla="*/ 558 w 680"/>
              <a:gd name="T63" fmla="*/ 325 h 884"/>
              <a:gd name="T64" fmla="*/ 612 w 680"/>
              <a:gd name="T65" fmla="*/ 365 h 884"/>
              <a:gd name="T66" fmla="*/ 592 w 680"/>
              <a:gd name="T67" fmla="*/ 428 h 884"/>
              <a:gd name="T68" fmla="*/ 571 w 680"/>
              <a:gd name="T69" fmla="*/ 490 h 884"/>
              <a:gd name="T70" fmla="*/ 680 w 680"/>
              <a:gd name="T71" fmla="*/ 600 h 8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680" h="884">
                <a:moveTo>
                  <a:pt x="680" y="600"/>
                </a:moveTo>
                <a:cubicBezTo>
                  <a:pt x="654" y="657"/>
                  <a:pt x="654" y="657"/>
                  <a:pt x="654" y="657"/>
                </a:cubicBezTo>
                <a:cubicBezTo>
                  <a:pt x="648" y="660"/>
                  <a:pt x="648" y="660"/>
                  <a:pt x="648" y="660"/>
                </a:cubicBezTo>
                <a:cubicBezTo>
                  <a:pt x="588" y="681"/>
                  <a:pt x="588" y="681"/>
                  <a:pt x="588" y="681"/>
                </a:cubicBezTo>
                <a:cubicBezTo>
                  <a:pt x="581" y="683"/>
                  <a:pt x="581" y="683"/>
                  <a:pt x="581" y="683"/>
                </a:cubicBezTo>
                <a:cubicBezTo>
                  <a:pt x="597" y="715"/>
                  <a:pt x="597" y="715"/>
                  <a:pt x="597" y="715"/>
                </a:cubicBezTo>
                <a:cubicBezTo>
                  <a:pt x="566" y="746"/>
                  <a:pt x="566" y="746"/>
                  <a:pt x="566" y="746"/>
                </a:cubicBezTo>
                <a:cubicBezTo>
                  <a:pt x="586" y="788"/>
                  <a:pt x="586" y="788"/>
                  <a:pt x="586" y="788"/>
                </a:cubicBezTo>
                <a:cubicBezTo>
                  <a:pt x="586" y="861"/>
                  <a:pt x="586" y="861"/>
                  <a:pt x="586" y="861"/>
                </a:cubicBezTo>
                <a:cubicBezTo>
                  <a:pt x="560" y="884"/>
                  <a:pt x="560" y="884"/>
                  <a:pt x="560" y="884"/>
                </a:cubicBezTo>
                <a:cubicBezTo>
                  <a:pt x="544" y="862"/>
                  <a:pt x="544" y="862"/>
                  <a:pt x="544" y="862"/>
                </a:cubicBezTo>
                <a:cubicBezTo>
                  <a:pt x="513" y="856"/>
                  <a:pt x="513" y="856"/>
                  <a:pt x="513" y="856"/>
                </a:cubicBezTo>
                <a:cubicBezTo>
                  <a:pt x="504" y="854"/>
                  <a:pt x="504" y="854"/>
                  <a:pt x="504" y="854"/>
                </a:cubicBezTo>
                <a:cubicBezTo>
                  <a:pt x="452" y="806"/>
                  <a:pt x="452" y="806"/>
                  <a:pt x="452" y="806"/>
                </a:cubicBezTo>
                <a:cubicBezTo>
                  <a:pt x="448" y="762"/>
                  <a:pt x="448" y="762"/>
                  <a:pt x="448" y="762"/>
                </a:cubicBezTo>
                <a:cubicBezTo>
                  <a:pt x="432" y="770"/>
                  <a:pt x="432" y="770"/>
                  <a:pt x="432" y="770"/>
                </a:cubicBezTo>
                <a:cubicBezTo>
                  <a:pt x="432" y="770"/>
                  <a:pt x="412" y="830"/>
                  <a:pt x="408" y="834"/>
                </a:cubicBezTo>
                <a:cubicBezTo>
                  <a:pt x="404" y="838"/>
                  <a:pt x="360" y="834"/>
                  <a:pt x="356" y="830"/>
                </a:cubicBezTo>
                <a:cubicBezTo>
                  <a:pt x="352" y="826"/>
                  <a:pt x="336" y="766"/>
                  <a:pt x="340" y="762"/>
                </a:cubicBezTo>
                <a:cubicBezTo>
                  <a:pt x="341" y="761"/>
                  <a:pt x="341" y="761"/>
                  <a:pt x="342" y="760"/>
                </a:cubicBezTo>
                <a:cubicBezTo>
                  <a:pt x="324" y="718"/>
                  <a:pt x="324" y="718"/>
                  <a:pt x="324" y="718"/>
                </a:cubicBezTo>
                <a:cubicBezTo>
                  <a:pt x="324" y="690"/>
                  <a:pt x="324" y="690"/>
                  <a:pt x="324" y="690"/>
                </a:cubicBezTo>
                <a:cubicBezTo>
                  <a:pt x="324" y="686"/>
                  <a:pt x="344" y="690"/>
                  <a:pt x="344" y="690"/>
                </a:cubicBezTo>
                <a:cubicBezTo>
                  <a:pt x="344" y="722"/>
                  <a:pt x="344" y="722"/>
                  <a:pt x="344" y="722"/>
                </a:cubicBezTo>
                <a:cubicBezTo>
                  <a:pt x="357" y="731"/>
                  <a:pt x="357" y="731"/>
                  <a:pt x="357" y="731"/>
                </a:cubicBezTo>
                <a:cubicBezTo>
                  <a:pt x="368" y="708"/>
                  <a:pt x="380" y="682"/>
                  <a:pt x="380" y="682"/>
                </a:cubicBezTo>
                <a:cubicBezTo>
                  <a:pt x="396" y="630"/>
                  <a:pt x="396" y="630"/>
                  <a:pt x="396" y="630"/>
                </a:cubicBezTo>
                <a:cubicBezTo>
                  <a:pt x="380" y="622"/>
                  <a:pt x="380" y="622"/>
                  <a:pt x="380" y="622"/>
                </a:cubicBezTo>
                <a:cubicBezTo>
                  <a:pt x="356" y="670"/>
                  <a:pt x="356" y="670"/>
                  <a:pt x="356" y="670"/>
                </a:cubicBezTo>
                <a:cubicBezTo>
                  <a:pt x="316" y="638"/>
                  <a:pt x="316" y="638"/>
                  <a:pt x="316" y="638"/>
                </a:cubicBezTo>
                <a:cubicBezTo>
                  <a:pt x="280" y="634"/>
                  <a:pt x="280" y="634"/>
                  <a:pt x="280" y="634"/>
                </a:cubicBezTo>
                <a:cubicBezTo>
                  <a:pt x="288" y="562"/>
                  <a:pt x="288" y="562"/>
                  <a:pt x="288" y="562"/>
                </a:cubicBezTo>
                <a:cubicBezTo>
                  <a:pt x="236" y="546"/>
                  <a:pt x="236" y="546"/>
                  <a:pt x="236" y="546"/>
                </a:cubicBezTo>
                <a:cubicBezTo>
                  <a:pt x="188" y="578"/>
                  <a:pt x="188" y="578"/>
                  <a:pt x="188" y="578"/>
                </a:cubicBezTo>
                <a:cubicBezTo>
                  <a:pt x="160" y="550"/>
                  <a:pt x="160" y="550"/>
                  <a:pt x="160" y="550"/>
                </a:cubicBezTo>
                <a:cubicBezTo>
                  <a:pt x="128" y="546"/>
                  <a:pt x="128" y="546"/>
                  <a:pt x="128" y="546"/>
                </a:cubicBezTo>
                <a:cubicBezTo>
                  <a:pt x="108" y="518"/>
                  <a:pt x="108" y="518"/>
                  <a:pt x="108" y="518"/>
                </a:cubicBezTo>
                <a:cubicBezTo>
                  <a:pt x="108" y="406"/>
                  <a:pt x="108" y="406"/>
                  <a:pt x="108" y="406"/>
                </a:cubicBezTo>
                <a:cubicBezTo>
                  <a:pt x="80" y="378"/>
                  <a:pt x="80" y="378"/>
                  <a:pt x="80" y="378"/>
                </a:cubicBezTo>
                <a:cubicBezTo>
                  <a:pt x="52" y="298"/>
                  <a:pt x="52" y="298"/>
                  <a:pt x="52" y="298"/>
                </a:cubicBezTo>
                <a:cubicBezTo>
                  <a:pt x="28" y="334"/>
                  <a:pt x="28" y="334"/>
                  <a:pt x="28" y="334"/>
                </a:cubicBezTo>
                <a:cubicBezTo>
                  <a:pt x="0" y="330"/>
                  <a:pt x="0" y="330"/>
                  <a:pt x="0" y="330"/>
                </a:cubicBezTo>
                <a:cubicBezTo>
                  <a:pt x="0" y="278"/>
                  <a:pt x="0" y="278"/>
                  <a:pt x="0" y="278"/>
                </a:cubicBezTo>
                <a:cubicBezTo>
                  <a:pt x="36" y="250"/>
                  <a:pt x="36" y="250"/>
                  <a:pt x="36" y="250"/>
                </a:cubicBezTo>
                <a:cubicBezTo>
                  <a:pt x="8" y="226"/>
                  <a:pt x="8" y="226"/>
                  <a:pt x="8" y="226"/>
                </a:cubicBezTo>
                <a:cubicBezTo>
                  <a:pt x="8" y="226"/>
                  <a:pt x="8" y="226"/>
                  <a:pt x="8" y="226"/>
                </a:cubicBezTo>
                <a:cubicBezTo>
                  <a:pt x="23" y="198"/>
                  <a:pt x="23" y="198"/>
                  <a:pt x="23" y="198"/>
                </a:cubicBezTo>
                <a:cubicBezTo>
                  <a:pt x="7" y="167"/>
                  <a:pt x="7" y="167"/>
                  <a:pt x="7" y="167"/>
                </a:cubicBezTo>
                <a:cubicBezTo>
                  <a:pt x="31" y="147"/>
                  <a:pt x="31" y="147"/>
                  <a:pt x="31" y="147"/>
                </a:cubicBezTo>
                <a:cubicBezTo>
                  <a:pt x="39" y="141"/>
                  <a:pt x="39" y="141"/>
                  <a:pt x="39" y="141"/>
                </a:cubicBezTo>
                <a:cubicBezTo>
                  <a:pt x="60" y="47"/>
                  <a:pt x="60" y="47"/>
                  <a:pt x="60" y="47"/>
                </a:cubicBezTo>
                <a:cubicBezTo>
                  <a:pt x="54" y="42"/>
                  <a:pt x="54" y="42"/>
                  <a:pt x="54" y="42"/>
                </a:cubicBezTo>
                <a:cubicBezTo>
                  <a:pt x="75" y="26"/>
                  <a:pt x="75" y="26"/>
                  <a:pt x="75" y="26"/>
                </a:cubicBezTo>
                <a:cubicBezTo>
                  <a:pt x="96" y="11"/>
                  <a:pt x="96" y="11"/>
                  <a:pt x="96" y="11"/>
                </a:cubicBezTo>
                <a:cubicBezTo>
                  <a:pt x="133" y="26"/>
                  <a:pt x="133" y="26"/>
                  <a:pt x="133" y="26"/>
                </a:cubicBezTo>
                <a:cubicBezTo>
                  <a:pt x="169" y="0"/>
                  <a:pt x="169" y="0"/>
                  <a:pt x="169" y="0"/>
                </a:cubicBezTo>
                <a:cubicBezTo>
                  <a:pt x="226" y="11"/>
                  <a:pt x="226" y="11"/>
                  <a:pt x="226" y="11"/>
                </a:cubicBezTo>
                <a:cubicBezTo>
                  <a:pt x="237" y="73"/>
                  <a:pt x="237" y="73"/>
                  <a:pt x="237" y="73"/>
                </a:cubicBezTo>
                <a:cubicBezTo>
                  <a:pt x="263" y="89"/>
                  <a:pt x="263" y="89"/>
                  <a:pt x="263" y="89"/>
                </a:cubicBezTo>
                <a:cubicBezTo>
                  <a:pt x="263" y="219"/>
                  <a:pt x="263" y="219"/>
                  <a:pt x="263" y="219"/>
                </a:cubicBezTo>
                <a:cubicBezTo>
                  <a:pt x="362" y="287"/>
                  <a:pt x="362" y="287"/>
                  <a:pt x="362" y="287"/>
                </a:cubicBezTo>
                <a:cubicBezTo>
                  <a:pt x="451" y="287"/>
                  <a:pt x="451" y="287"/>
                  <a:pt x="451" y="287"/>
                </a:cubicBezTo>
                <a:cubicBezTo>
                  <a:pt x="524" y="334"/>
                  <a:pt x="524" y="334"/>
                  <a:pt x="524" y="334"/>
                </a:cubicBezTo>
                <a:cubicBezTo>
                  <a:pt x="558" y="325"/>
                  <a:pt x="558" y="325"/>
                  <a:pt x="558" y="325"/>
                </a:cubicBezTo>
                <a:cubicBezTo>
                  <a:pt x="566" y="323"/>
                  <a:pt x="566" y="323"/>
                  <a:pt x="566" y="323"/>
                </a:cubicBezTo>
                <a:cubicBezTo>
                  <a:pt x="612" y="365"/>
                  <a:pt x="612" y="365"/>
                  <a:pt x="612" y="365"/>
                </a:cubicBezTo>
                <a:cubicBezTo>
                  <a:pt x="581" y="402"/>
                  <a:pt x="581" y="402"/>
                  <a:pt x="581" y="402"/>
                </a:cubicBezTo>
                <a:cubicBezTo>
                  <a:pt x="592" y="428"/>
                  <a:pt x="592" y="428"/>
                  <a:pt x="592" y="428"/>
                </a:cubicBezTo>
                <a:cubicBezTo>
                  <a:pt x="566" y="449"/>
                  <a:pt x="566" y="449"/>
                  <a:pt x="566" y="449"/>
                </a:cubicBezTo>
                <a:cubicBezTo>
                  <a:pt x="571" y="490"/>
                  <a:pt x="571" y="490"/>
                  <a:pt x="571" y="490"/>
                </a:cubicBezTo>
                <a:cubicBezTo>
                  <a:pt x="571" y="490"/>
                  <a:pt x="649" y="485"/>
                  <a:pt x="654" y="490"/>
                </a:cubicBezTo>
                <a:cubicBezTo>
                  <a:pt x="659" y="496"/>
                  <a:pt x="680" y="600"/>
                  <a:pt x="680" y="600"/>
                </a:cubicBezTo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4" name="===ภาคใต้===">
            <a:extLst>
              <a:ext uri="{FF2B5EF4-FFF2-40B4-BE49-F238E27FC236}">
                <a16:creationId xmlns:a16="http://schemas.microsoft.com/office/drawing/2014/main" id="{DEABE290-CB48-C96F-142A-DEBEFB58B400}"/>
              </a:ext>
            </a:extLst>
          </xdr:cNvPr>
          <xdr:cNvSpPr txBox="1"/>
        </xdr:nvSpPr>
        <xdr:spPr>
          <a:xfrm>
            <a:off x="819292" y="5538265"/>
            <a:ext cx="1488384" cy="8251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ภาคใต้</a:t>
            </a:r>
            <a:endParaRPr lang="en-US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  <a:p>
            <a:pPr algn="ctr"/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6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,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0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63</a:t>
            </a:r>
            <a:r>
              <a:rPr lang="en-US" sz="1200" baseline="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(14.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75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%)</a:t>
            </a:r>
            <a:endPara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25" name="ราชบุรี">
            <a:extLst>
              <a:ext uri="{FF2B5EF4-FFF2-40B4-BE49-F238E27FC236}">
                <a16:creationId xmlns:a16="http://schemas.microsoft.com/office/drawing/2014/main" id="{3625E511-C35E-D207-4E72-E54565BFAD8A}"/>
              </a:ext>
            </a:extLst>
          </xdr:cNvPr>
          <xdr:cNvSpPr>
            <a:spLocks/>
          </xdr:cNvSpPr>
        </xdr:nvSpPr>
        <xdr:spPr bwMode="auto">
          <a:xfrm>
            <a:off x="2663350" y="3473350"/>
            <a:ext cx="329195" cy="296275"/>
          </a:xfrm>
          <a:custGeom>
            <a:avLst/>
            <a:gdLst>
              <a:gd name="T0" fmla="*/ 798 w 803"/>
              <a:gd name="T1" fmla="*/ 271 h 725"/>
              <a:gd name="T2" fmla="*/ 767 w 803"/>
              <a:gd name="T3" fmla="*/ 398 h 725"/>
              <a:gd name="T4" fmla="*/ 710 w 803"/>
              <a:gd name="T5" fmla="*/ 428 h 725"/>
              <a:gd name="T6" fmla="*/ 642 w 803"/>
              <a:gd name="T7" fmla="*/ 402 h 725"/>
              <a:gd name="T8" fmla="*/ 636 w 803"/>
              <a:gd name="T9" fmla="*/ 503 h 725"/>
              <a:gd name="T10" fmla="*/ 517 w 803"/>
              <a:gd name="T11" fmla="*/ 553 h 725"/>
              <a:gd name="T12" fmla="*/ 438 w 803"/>
              <a:gd name="T13" fmla="*/ 678 h 725"/>
              <a:gd name="T14" fmla="*/ 329 w 803"/>
              <a:gd name="T15" fmla="*/ 673 h 725"/>
              <a:gd name="T16" fmla="*/ 245 w 803"/>
              <a:gd name="T17" fmla="*/ 699 h 725"/>
              <a:gd name="T18" fmla="*/ 157 w 803"/>
              <a:gd name="T19" fmla="*/ 647 h 725"/>
              <a:gd name="T20" fmla="*/ 131 w 803"/>
              <a:gd name="T21" fmla="*/ 725 h 725"/>
              <a:gd name="T22" fmla="*/ 52 w 803"/>
              <a:gd name="T23" fmla="*/ 678 h 725"/>
              <a:gd name="T24" fmla="*/ 40 w 803"/>
              <a:gd name="T25" fmla="*/ 674 h 725"/>
              <a:gd name="T26" fmla="*/ 28 w 803"/>
              <a:gd name="T27" fmla="*/ 626 h 725"/>
              <a:gd name="T28" fmla="*/ 40 w 803"/>
              <a:gd name="T29" fmla="*/ 606 h 725"/>
              <a:gd name="T30" fmla="*/ 20 w 803"/>
              <a:gd name="T31" fmla="*/ 578 h 725"/>
              <a:gd name="T32" fmla="*/ 33 w 803"/>
              <a:gd name="T33" fmla="*/ 545 h 725"/>
              <a:gd name="T34" fmla="*/ 16 w 803"/>
              <a:gd name="T35" fmla="*/ 410 h 725"/>
              <a:gd name="T36" fmla="*/ 0 w 803"/>
              <a:gd name="T37" fmla="*/ 334 h 725"/>
              <a:gd name="T38" fmla="*/ 12 w 803"/>
              <a:gd name="T39" fmla="*/ 314 h 725"/>
              <a:gd name="T40" fmla="*/ 0 w 803"/>
              <a:gd name="T41" fmla="*/ 215 h 725"/>
              <a:gd name="T42" fmla="*/ 94 w 803"/>
              <a:gd name="T43" fmla="*/ 188 h 725"/>
              <a:gd name="T44" fmla="*/ 204 w 803"/>
              <a:gd name="T45" fmla="*/ 172 h 725"/>
              <a:gd name="T46" fmla="*/ 303 w 803"/>
              <a:gd name="T47" fmla="*/ 162 h 725"/>
              <a:gd name="T48" fmla="*/ 449 w 803"/>
              <a:gd name="T49" fmla="*/ 89 h 725"/>
              <a:gd name="T50" fmla="*/ 564 w 803"/>
              <a:gd name="T51" fmla="*/ 109 h 725"/>
              <a:gd name="T52" fmla="*/ 663 w 803"/>
              <a:gd name="T53" fmla="*/ 0 h 725"/>
              <a:gd name="T54" fmla="*/ 652 w 803"/>
              <a:gd name="T55" fmla="*/ 31 h 725"/>
              <a:gd name="T56" fmla="*/ 704 w 803"/>
              <a:gd name="T57" fmla="*/ 99 h 725"/>
              <a:gd name="T58" fmla="*/ 678 w 803"/>
              <a:gd name="T59" fmla="*/ 182 h 725"/>
              <a:gd name="T60" fmla="*/ 731 w 803"/>
              <a:gd name="T61" fmla="*/ 182 h 725"/>
              <a:gd name="T62" fmla="*/ 757 w 803"/>
              <a:gd name="T63" fmla="*/ 229 h 725"/>
              <a:gd name="T64" fmla="*/ 803 w 803"/>
              <a:gd name="T65" fmla="*/ 271 h 7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03" h="725">
                <a:moveTo>
                  <a:pt x="803" y="271"/>
                </a:moveTo>
                <a:cubicBezTo>
                  <a:pt x="798" y="271"/>
                  <a:pt x="798" y="271"/>
                  <a:pt x="798" y="271"/>
                </a:cubicBezTo>
                <a:cubicBezTo>
                  <a:pt x="772" y="313"/>
                  <a:pt x="772" y="313"/>
                  <a:pt x="772" y="313"/>
                </a:cubicBezTo>
                <a:cubicBezTo>
                  <a:pt x="767" y="398"/>
                  <a:pt x="767" y="398"/>
                  <a:pt x="767" y="398"/>
                </a:cubicBezTo>
                <a:cubicBezTo>
                  <a:pt x="731" y="407"/>
                  <a:pt x="731" y="407"/>
                  <a:pt x="731" y="407"/>
                </a:cubicBezTo>
                <a:cubicBezTo>
                  <a:pt x="710" y="428"/>
                  <a:pt x="710" y="428"/>
                  <a:pt x="710" y="428"/>
                </a:cubicBezTo>
                <a:cubicBezTo>
                  <a:pt x="668" y="391"/>
                  <a:pt x="668" y="391"/>
                  <a:pt x="668" y="391"/>
                </a:cubicBezTo>
                <a:cubicBezTo>
                  <a:pt x="642" y="402"/>
                  <a:pt x="642" y="402"/>
                  <a:pt x="642" y="402"/>
                </a:cubicBezTo>
                <a:cubicBezTo>
                  <a:pt x="647" y="469"/>
                  <a:pt x="647" y="469"/>
                  <a:pt x="647" y="469"/>
                </a:cubicBezTo>
                <a:cubicBezTo>
                  <a:pt x="636" y="503"/>
                  <a:pt x="636" y="503"/>
                  <a:pt x="636" y="503"/>
                </a:cubicBezTo>
                <a:cubicBezTo>
                  <a:pt x="616" y="561"/>
                  <a:pt x="616" y="561"/>
                  <a:pt x="616" y="561"/>
                </a:cubicBezTo>
                <a:cubicBezTo>
                  <a:pt x="517" y="553"/>
                  <a:pt x="517" y="553"/>
                  <a:pt x="517" y="553"/>
                </a:cubicBezTo>
                <a:cubicBezTo>
                  <a:pt x="444" y="610"/>
                  <a:pt x="444" y="610"/>
                  <a:pt x="444" y="610"/>
                </a:cubicBezTo>
                <a:cubicBezTo>
                  <a:pt x="438" y="678"/>
                  <a:pt x="438" y="678"/>
                  <a:pt x="438" y="678"/>
                </a:cubicBezTo>
                <a:cubicBezTo>
                  <a:pt x="376" y="683"/>
                  <a:pt x="376" y="683"/>
                  <a:pt x="376" y="683"/>
                </a:cubicBezTo>
                <a:cubicBezTo>
                  <a:pt x="329" y="673"/>
                  <a:pt x="329" y="673"/>
                  <a:pt x="329" y="673"/>
                </a:cubicBezTo>
                <a:cubicBezTo>
                  <a:pt x="329" y="673"/>
                  <a:pt x="298" y="699"/>
                  <a:pt x="292" y="699"/>
                </a:cubicBezTo>
                <a:cubicBezTo>
                  <a:pt x="245" y="699"/>
                  <a:pt x="245" y="699"/>
                  <a:pt x="245" y="699"/>
                </a:cubicBezTo>
                <a:cubicBezTo>
                  <a:pt x="183" y="652"/>
                  <a:pt x="183" y="652"/>
                  <a:pt x="183" y="652"/>
                </a:cubicBezTo>
                <a:cubicBezTo>
                  <a:pt x="157" y="647"/>
                  <a:pt x="157" y="647"/>
                  <a:pt x="157" y="647"/>
                </a:cubicBezTo>
                <a:cubicBezTo>
                  <a:pt x="146" y="673"/>
                  <a:pt x="146" y="673"/>
                  <a:pt x="146" y="673"/>
                </a:cubicBezTo>
                <a:cubicBezTo>
                  <a:pt x="131" y="725"/>
                  <a:pt x="131" y="725"/>
                  <a:pt x="131" y="725"/>
                </a:cubicBezTo>
                <a:cubicBezTo>
                  <a:pt x="94" y="725"/>
                  <a:pt x="94" y="725"/>
                  <a:pt x="94" y="725"/>
                </a:cubicBezTo>
                <a:cubicBezTo>
                  <a:pt x="52" y="678"/>
                  <a:pt x="52" y="678"/>
                  <a:pt x="52" y="678"/>
                </a:cubicBezTo>
                <a:cubicBezTo>
                  <a:pt x="40" y="674"/>
                  <a:pt x="40" y="674"/>
                  <a:pt x="40" y="674"/>
                </a:cubicBezTo>
                <a:cubicBezTo>
                  <a:pt x="40" y="674"/>
                  <a:pt x="40" y="674"/>
                  <a:pt x="40" y="674"/>
                </a:cubicBezTo>
                <a:cubicBezTo>
                  <a:pt x="24" y="642"/>
                  <a:pt x="24" y="642"/>
                  <a:pt x="24" y="642"/>
                </a:cubicBezTo>
                <a:cubicBezTo>
                  <a:pt x="28" y="626"/>
                  <a:pt x="28" y="626"/>
                  <a:pt x="28" y="626"/>
                </a:cubicBezTo>
                <a:cubicBezTo>
                  <a:pt x="40" y="622"/>
                  <a:pt x="40" y="622"/>
                  <a:pt x="40" y="622"/>
                </a:cubicBezTo>
                <a:cubicBezTo>
                  <a:pt x="40" y="606"/>
                  <a:pt x="40" y="606"/>
                  <a:pt x="40" y="606"/>
                </a:cubicBezTo>
                <a:cubicBezTo>
                  <a:pt x="20" y="598"/>
                  <a:pt x="20" y="598"/>
                  <a:pt x="20" y="598"/>
                </a:cubicBezTo>
                <a:cubicBezTo>
                  <a:pt x="20" y="578"/>
                  <a:pt x="20" y="578"/>
                  <a:pt x="20" y="578"/>
                </a:cubicBezTo>
                <a:cubicBezTo>
                  <a:pt x="32" y="554"/>
                  <a:pt x="32" y="554"/>
                  <a:pt x="32" y="554"/>
                </a:cubicBezTo>
                <a:cubicBezTo>
                  <a:pt x="33" y="545"/>
                  <a:pt x="33" y="545"/>
                  <a:pt x="33" y="545"/>
                </a:cubicBezTo>
                <a:cubicBezTo>
                  <a:pt x="36" y="426"/>
                  <a:pt x="36" y="426"/>
                  <a:pt x="36" y="426"/>
                </a:cubicBezTo>
                <a:cubicBezTo>
                  <a:pt x="16" y="410"/>
                  <a:pt x="16" y="410"/>
                  <a:pt x="16" y="410"/>
                </a:cubicBezTo>
                <a:cubicBezTo>
                  <a:pt x="24" y="358"/>
                  <a:pt x="24" y="358"/>
                  <a:pt x="24" y="358"/>
                </a:cubicBezTo>
                <a:cubicBezTo>
                  <a:pt x="0" y="334"/>
                  <a:pt x="0" y="334"/>
                  <a:pt x="0" y="334"/>
                </a:cubicBezTo>
                <a:cubicBezTo>
                  <a:pt x="12" y="330"/>
                  <a:pt x="12" y="330"/>
                  <a:pt x="12" y="330"/>
                </a:cubicBezTo>
                <a:cubicBezTo>
                  <a:pt x="12" y="314"/>
                  <a:pt x="12" y="314"/>
                  <a:pt x="12" y="314"/>
                </a:cubicBezTo>
                <a:cubicBezTo>
                  <a:pt x="0" y="310"/>
                  <a:pt x="0" y="310"/>
                  <a:pt x="0" y="310"/>
                </a:cubicBezTo>
                <a:cubicBezTo>
                  <a:pt x="0" y="215"/>
                  <a:pt x="0" y="215"/>
                  <a:pt x="0" y="215"/>
                </a:cubicBezTo>
                <a:cubicBezTo>
                  <a:pt x="52" y="182"/>
                  <a:pt x="52" y="182"/>
                  <a:pt x="52" y="182"/>
                </a:cubicBezTo>
                <a:cubicBezTo>
                  <a:pt x="94" y="188"/>
                  <a:pt x="94" y="188"/>
                  <a:pt x="94" y="188"/>
                </a:cubicBezTo>
                <a:cubicBezTo>
                  <a:pt x="141" y="172"/>
                  <a:pt x="141" y="172"/>
                  <a:pt x="141" y="172"/>
                </a:cubicBezTo>
                <a:cubicBezTo>
                  <a:pt x="204" y="172"/>
                  <a:pt x="204" y="172"/>
                  <a:pt x="204" y="172"/>
                </a:cubicBezTo>
                <a:cubicBezTo>
                  <a:pt x="266" y="136"/>
                  <a:pt x="266" y="136"/>
                  <a:pt x="266" y="136"/>
                </a:cubicBezTo>
                <a:cubicBezTo>
                  <a:pt x="303" y="162"/>
                  <a:pt x="303" y="162"/>
                  <a:pt x="303" y="162"/>
                </a:cubicBezTo>
                <a:cubicBezTo>
                  <a:pt x="303" y="162"/>
                  <a:pt x="386" y="162"/>
                  <a:pt x="391" y="156"/>
                </a:cubicBezTo>
                <a:cubicBezTo>
                  <a:pt x="397" y="151"/>
                  <a:pt x="449" y="89"/>
                  <a:pt x="449" y="89"/>
                </a:cubicBezTo>
                <a:cubicBezTo>
                  <a:pt x="506" y="115"/>
                  <a:pt x="506" y="115"/>
                  <a:pt x="506" y="115"/>
                </a:cubicBezTo>
                <a:cubicBezTo>
                  <a:pt x="564" y="109"/>
                  <a:pt x="564" y="109"/>
                  <a:pt x="564" y="109"/>
                </a:cubicBezTo>
                <a:cubicBezTo>
                  <a:pt x="635" y="2"/>
                  <a:pt x="635" y="2"/>
                  <a:pt x="635" y="2"/>
                </a:cubicBezTo>
                <a:cubicBezTo>
                  <a:pt x="663" y="0"/>
                  <a:pt x="663" y="0"/>
                  <a:pt x="663" y="0"/>
                </a:cubicBezTo>
                <a:cubicBezTo>
                  <a:pt x="678" y="10"/>
                  <a:pt x="678" y="10"/>
                  <a:pt x="678" y="10"/>
                </a:cubicBezTo>
                <a:cubicBezTo>
                  <a:pt x="652" y="31"/>
                  <a:pt x="652" y="31"/>
                  <a:pt x="652" y="31"/>
                </a:cubicBezTo>
                <a:cubicBezTo>
                  <a:pt x="657" y="89"/>
                  <a:pt x="657" y="89"/>
                  <a:pt x="657" y="89"/>
                </a:cubicBezTo>
                <a:cubicBezTo>
                  <a:pt x="704" y="99"/>
                  <a:pt x="704" y="99"/>
                  <a:pt x="704" y="99"/>
                </a:cubicBezTo>
                <a:cubicBezTo>
                  <a:pt x="704" y="136"/>
                  <a:pt x="704" y="136"/>
                  <a:pt x="704" y="136"/>
                </a:cubicBezTo>
                <a:cubicBezTo>
                  <a:pt x="678" y="182"/>
                  <a:pt x="678" y="182"/>
                  <a:pt x="678" y="182"/>
                </a:cubicBezTo>
                <a:cubicBezTo>
                  <a:pt x="678" y="182"/>
                  <a:pt x="704" y="198"/>
                  <a:pt x="715" y="198"/>
                </a:cubicBezTo>
                <a:cubicBezTo>
                  <a:pt x="725" y="198"/>
                  <a:pt x="731" y="182"/>
                  <a:pt x="731" y="182"/>
                </a:cubicBezTo>
                <a:cubicBezTo>
                  <a:pt x="762" y="182"/>
                  <a:pt x="762" y="182"/>
                  <a:pt x="762" y="182"/>
                </a:cubicBezTo>
                <a:cubicBezTo>
                  <a:pt x="757" y="229"/>
                  <a:pt x="757" y="229"/>
                  <a:pt x="757" y="229"/>
                </a:cubicBezTo>
                <a:cubicBezTo>
                  <a:pt x="793" y="235"/>
                  <a:pt x="793" y="235"/>
                  <a:pt x="793" y="235"/>
                </a:cubicBezTo>
                <a:lnTo>
                  <a:pt x="803" y="271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ysClr val="windowText" lastClr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6" name="เพชรบุรี">
            <a:extLst>
              <a:ext uri="{FF2B5EF4-FFF2-40B4-BE49-F238E27FC236}">
                <a16:creationId xmlns:a16="http://schemas.microsoft.com/office/drawing/2014/main" id="{6BE5AA02-769D-7D10-1F6A-B2EF9E6850F3}"/>
              </a:ext>
            </a:extLst>
          </xdr:cNvPr>
          <xdr:cNvSpPr>
            <a:spLocks/>
          </xdr:cNvSpPr>
        </xdr:nvSpPr>
        <xdr:spPr bwMode="auto">
          <a:xfrm>
            <a:off x="2639576" y="3678145"/>
            <a:ext cx="362113" cy="285301"/>
          </a:xfrm>
          <a:custGeom>
            <a:avLst/>
            <a:gdLst>
              <a:gd name="T0" fmla="*/ 836 w 884"/>
              <a:gd name="T1" fmla="*/ 341 h 699"/>
              <a:gd name="T2" fmla="*/ 810 w 884"/>
              <a:gd name="T3" fmla="*/ 443 h 699"/>
              <a:gd name="T4" fmla="*/ 766 w 884"/>
              <a:gd name="T5" fmla="*/ 615 h 699"/>
              <a:gd name="T6" fmla="*/ 712 w 884"/>
              <a:gd name="T7" fmla="*/ 641 h 699"/>
              <a:gd name="T8" fmla="*/ 650 w 884"/>
              <a:gd name="T9" fmla="*/ 647 h 699"/>
              <a:gd name="T10" fmla="*/ 540 w 884"/>
              <a:gd name="T11" fmla="*/ 667 h 699"/>
              <a:gd name="T12" fmla="*/ 472 w 884"/>
              <a:gd name="T13" fmla="*/ 631 h 699"/>
              <a:gd name="T14" fmla="*/ 420 w 884"/>
              <a:gd name="T15" fmla="*/ 693 h 699"/>
              <a:gd name="T16" fmla="*/ 347 w 884"/>
              <a:gd name="T17" fmla="*/ 678 h 699"/>
              <a:gd name="T18" fmla="*/ 300 w 884"/>
              <a:gd name="T19" fmla="*/ 685 h 699"/>
              <a:gd name="T20" fmla="*/ 252 w 884"/>
              <a:gd name="T21" fmla="*/ 657 h 699"/>
              <a:gd name="T22" fmla="*/ 200 w 884"/>
              <a:gd name="T23" fmla="*/ 601 h 699"/>
              <a:gd name="T24" fmla="*/ 164 w 884"/>
              <a:gd name="T25" fmla="*/ 561 h 699"/>
              <a:gd name="T26" fmla="*/ 112 w 884"/>
              <a:gd name="T27" fmla="*/ 465 h 699"/>
              <a:gd name="T28" fmla="*/ 80 w 884"/>
              <a:gd name="T29" fmla="*/ 389 h 699"/>
              <a:gd name="T30" fmla="*/ 84 w 884"/>
              <a:gd name="T31" fmla="*/ 349 h 699"/>
              <a:gd name="T32" fmla="*/ 0 w 884"/>
              <a:gd name="T33" fmla="*/ 237 h 699"/>
              <a:gd name="T34" fmla="*/ 28 w 884"/>
              <a:gd name="T35" fmla="*/ 153 h 699"/>
              <a:gd name="T36" fmla="*/ 36 w 884"/>
              <a:gd name="T37" fmla="*/ 121 h 699"/>
              <a:gd name="T38" fmla="*/ 80 w 884"/>
              <a:gd name="T39" fmla="*/ 133 h 699"/>
              <a:gd name="T40" fmla="*/ 112 w 884"/>
              <a:gd name="T41" fmla="*/ 125 h 699"/>
              <a:gd name="T42" fmla="*/ 191 w 884"/>
              <a:gd name="T43" fmla="*/ 172 h 699"/>
              <a:gd name="T44" fmla="*/ 217 w 884"/>
              <a:gd name="T45" fmla="*/ 94 h 699"/>
              <a:gd name="T46" fmla="*/ 305 w 884"/>
              <a:gd name="T47" fmla="*/ 146 h 699"/>
              <a:gd name="T48" fmla="*/ 389 w 884"/>
              <a:gd name="T49" fmla="*/ 120 h 699"/>
              <a:gd name="T50" fmla="*/ 498 w 884"/>
              <a:gd name="T51" fmla="*/ 125 h 699"/>
              <a:gd name="T52" fmla="*/ 577 w 884"/>
              <a:gd name="T53" fmla="*/ 0 h 699"/>
              <a:gd name="T54" fmla="*/ 676 w 884"/>
              <a:gd name="T55" fmla="*/ 10 h 699"/>
              <a:gd name="T56" fmla="*/ 702 w 884"/>
              <a:gd name="T57" fmla="*/ 94 h 699"/>
              <a:gd name="T58" fmla="*/ 761 w 884"/>
              <a:gd name="T59" fmla="*/ 40 h 699"/>
              <a:gd name="T60" fmla="*/ 820 w 884"/>
              <a:gd name="T61" fmla="*/ 149 h 699"/>
              <a:gd name="T62" fmla="*/ 848 w 884"/>
              <a:gd name="T63" fmla="*/ 233 h 6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884" h="699">
                <a:moveTo>
                  <a:pt x="884" y="277"/>
                </a:moveTo>
                <a:cubicBezTo>
                  <a:pt x="836" y="341"/>
                  <a:pt x="836" y="341"/>
                  <a:pt x="836" y="341"/>
                </a:cubicBezTo>
                <a:cubicBezTo>
                  <a:pt x="832" y="393"/>
                  <a:pt x="832" y="393"/>
                  <a:pt x="832" y="393"/>
                </a:cubicBezTo>
                <a:cubicBezTo>
                  <a:pt x="810" y="443"/>
                  <a:pt x="810" y="443"/>
                  <a:pt x="810" y="443"/>
                </a:cubicBezTo>
                <a:cubicBezTo>
                  <a:pt x="760" y="557"/>
                  <a:pt x="760" y="557"/>
                  <a:pt x="760" y="557"/>
                </a:cubicBezTo>
                <a:cubicBezTo>
                  <a:pt x="766" y="615"/>
                  <a:pt x="766" y="615"/>
                  <a:pt x="766" y="615"/>
                </a:cubicBezTo>
                <a:cubicBezTo>
                  <a:pt x="769" y="637"/>
                  <a:pt x="769" y="637"/>
                  <a:pt x="769" y="637"/>
                </a:cubicBezTo>
                <a:cubicBezTo>
                  <a:pt x="712" y="641"/>
                  <a:pt x="712" y="641"/>
                  <a:pt x="712" y="641"/>
                </a:cubicBezTo>
                <a:cubicBezTo>
                  <a:pt x="691" y="657"/>
                  <a:pt x="691" y="657"/>
                  <a:pt x="691" y="657"/>
                </a:cubicBezTo>
                <a:cubicBezTo>
                  <a:pt x="650" y="647"/>
                  <a:pt x="650" y="647"/>
                  <a:pt x="650" y="647"/>
                </a:cubicBezTo>
                <a:cubicBezTo>
                  <a:pt x="577" y="657"/>
                  <a:pt x="577" y="657"/>
                  <a:pt x="577" y="657"/>
                </a:cubicBezTo>
                <a:cubicBezTo>
                  <a:pt x="540" y="667"/>
                  <a:pt x="540" y="667"/>
                  <a:pt x="540" y="667"/>
                </a:cubicBezTo>
                <a:cubicBezTo>
                  <a:pt x="498" y="631"/>
                  <a:pt x="498" y="631"/>
                  <a:pt x="498" y="631"/>
                </a:cubicBezTo>
                <a:cubicBezTo>
                  <a:pt x="472" y="631"/>
                  <a:pt x="472" y="631"/>
                  <a:pt x="472" y="631"/>
                </a:cubicBezTo>
                <a:cubicBezTo>
                  <a:pt x="462" y="683"/>
                  <a:pt x="462" y="683"/>
                  <a:pt x="462" y="683"/>
                </a:cubicBezTo>
                <a:cubicBezTo>
                  <a:pt x="420" y="693"/>
                  <a:pt x="420" y="693"/>
                  <a:pt x="420" y="693"/>
                </a:cubicBezTo>
                <a:cubicBezTo>
                  <a:pt x="368" y="699"/>
                  <a:pt x="368" y="699"/>
                  <a:pt x="368" y="699"/>
                </a:cubicBezTo>
                <a:cubicBezTo>
                  <a:pt x="347" y="678"/>
                  <a:pt x="347" y="678"/>
                  <a:pt x="347" y="678"/>
                </a:cubicBezTo>
                <a:cubicBezTo>
                  <a:pt x="300" y="686"/>
                  <a:pt x="300" y="686"/>
                  <a:pt x="300" y="686"/>
                </a:cubicBezTo>
                <a:cubicBezTo>
                  <a:pt x="300" y="685"/>
                  <a:pt x="300" y="685"/>
                  <a:pt x="300" y="685"/>
                </a:cubicBezTo>
                <a:cubicBezTo>
                  <a:pt x="284" y="657"/>
                  <a:pt x="284" y="657"/>
                  <a:pt x="284" y="657"/>
                </a:cubicBezTo>
                <a:cubicBezTo>
                  <a:pt x="252" y="657"/>
                  <a:pt x="252" y="657"/>
                  <a:pt x="252" y="657"/>
                </a:cubicBezTo>
                <a:cubicBezTo>
                  <a:pt x="239" y="642"/>
                  <a:pt x="239" y="642"/>
                  <a:pt x="239" y="642"/>
                </a:cubicBezTo>
                <a:cubicBezTo>
                  <a:pt x="200" y="601"/>
                  <a:pt x="200" y="601"/>
                  <a:pt x="200" y="601"/>
                </a:cubicBezTo>
                <a:cubicBezTo>
                  <a:pt x="168" y="601"/>
                  <a:pt x="168" y="601"/>
                  <a:pt x="168" y="601"/>
                </a:cubicBezTo>
                <a:cubicBezTo>
                  <a:pt x="164" y="561"/>
                  <a:pt x="164" y="561"/>
                  <a:pt x="164" y="561"/>
                </a:cubicBezTo>
                <a:cubicBezTo>
                  <a:pt x="120" y="557"/>
                  <a:pt x="120" y="557"/>
                  <a:pt x="120" y="557"/>
                </a:cubicBezTo>
                <a:cubicBezTo>
                  <a:pt x="112" y="465"/>
                  <a:pt x="112" y="465"/>
                  <a:pt x="112" y="465"/>
                </a:cubicBezTo>
                <a:cubicBezTo>
                  <a:pt x="72" y="445"/>
                  <a:pt x="72" y="445"/>
                  <a:pt x="72" y="445"/>
                </a:cubicBezTo>
                <a:cubicBezTo>
                  <a:pt x="80" y="389"/>
                  <a:pt x="80" y="389"/>
                  <a:pt x="80" y="389"/>
                </a:cubicBezTo>
                <a:cubicBezTo>
                  <a:pt x="52" y="373"/>
                  <a:pt x="52" y="373"/>
                  <a:pt x="52" y="373"/>
                </a:cubicBezTo>
                <a:cubicBezTo>
                  <a:pt x="84" y="349"/>
                  <a:pt x="84" y="349"/>
                  <a:pt x="84" y="349"/>
                </a:cubicBezTo>
                <a:cubicBezTo>
                  <a:pt x="84" y="313"/>
                  <a:pt x="84" y="313"/>
                  <a:pt x="84" y="313"/>
                </a:cubicBezTo>
                <a:cubicBezTo>
                  <a:pt x="0" y="237"/>
                  <a:pt x="0" y="237"/>
                  <a:pt x="0" y="237"/>
                </a:cubicBezTo>
                <a:cubicBezTo>
                  <a:pt x="28" y="221"/>
                  <a:pt x="28" y="221"/>
                  <a:pt x="28" y="221"/>
                </a:cubicBezTo>
                <a:cubicBezTo>
                  <a:pt x="28" y="153"/>
                  <a:pt x="28" y="153"/>
                  <a:pt x="28" y="153"/>
                </a:cubicBezTo>
                <a:cubicBezTo>
                  <a:pt x="12" y="145"/>
                  <a:pt x="12" y="145"/>
                  <a:pt x="12" y="145"/>
                </a:cubicBezTo>
                <a:cubicBezTo>
                  <a:pt x="36" y="121"/>
                  <a:pt x="36" y="121"/>
                  <a:pt x="36" y="121"/>
                </a:cubicBezTo>
                <a:cubicBezTo>
                  <a:pt x="60" y="117"/>
                  <a:pt x="60" y="117"/>
                  <a:pt x="60" y="117"/>
                </a:cubicBezTo>
                <a:cubicBezTo>
                  <a:pt x="80" y="133"/>
                  <a:pt x="80" y="133"/>
                  <a:pt x="80" y="133"/>
                </a:cubicBezTo>
                <a:cubicBezTo>
                  <a:pt x="100" y="121"/>
                  <a:pt x="100" y="121"/>
                  <a:pt x="100" y="121"/>
                </a:cubicBezTo>
                <a:cubicBezTo>
                  <a:pt x="112" y="125"/>
                  <a:pt x="112" y="125"/>
                  <a:pt x="112" y="125"/>
                </a:cubicBezTo>
                <a:cubicBezTo>
                  <a:pt x="154" y="172"/>
                  <a:pt x="154" y="172"/>
                  <a:pt x="154" y="172"/>
                </a:cubicBezTo>
                <a:cubicBezTo>
                  <a:pt x="191" y="172"/>
                  <a:pt x="191" y="172"/>
                  <a:pt x="191" y="172"/>
                </a:cubicBezTo>
                <a:cubicBezTo>
                  <a:pt x="206" y="120"/>
                  <a:pt x="206" y="120"/>
                  <a:pt x="206" y="120"/>
                </a:cubicBezTo>
                <a:cubicBezTo>
                  <a:pt x="217" y="94"/>
                  <a:pt x="217" y="94"/>
                  <a:pt x="217" y="94"/>
                </a:cubicBezTo>
                <a:cubicBezTo>
                  <a:pt x="243" y="99"/>
                  <a:pt x="243" y="99"/>
                  <a:pt x="243" y="99"/>
                </a:cubicBezTo>
                <a:cubicBezTo>
                  <a:pt x="305" y="146"/>
                  <a:pt x="305" y="146"/>
                  <a:pt x="305" y="146"/>
                </a:cubicBezTo>
                <a:cubicBezTo>
                  <a:pt x="352" y="146"/>
                  <a:pt x="352" y="146"/>
                  <a:pt x="352" y="146"/>
                </a:cubicBezTo>
                <a:cubicBezTo>
                  <a:pt x="358" y="146"/>
                  <a:pt x="389" y="120"/>
                  <a:pt x="389" y="120"/>
                </a:cubicBezTo>
                <a:cubicBezTo>
                  <a:pt x="436" y="130"/>
                  <a:pt x="436" y="130"/>
                  <a:pt x="436" y="130"/>
                </a:cubicBezTo>
                <a:cubicBezTo>
                  <a:pt x="498" y="125"/>
                  <a:pt x="498" y="125"/>
                  <a:pt x="498" y="125"/>
                </a:cubicBezTo>
                <a:cubicBezTo>
                  <a:pt x="504" y="57"/>
                  <a:pt x="504" y="57"/>
                  <a:pt x="504" y="57"/>
                </a:cubicBezTo>
                <a:cubicBezTo>
                  <a:pt x="577" y="0"/>
                  <a:pt x="577" y="0"/>
                  <a:pt x="577" y="0"/>
                </a:cubicBezTo>
                <a:cubicBezTo>
                  <a:pt x="676" y="8"/>
                  <a:pt x="676" y="8"/>
                  <a:pt x="676" y="8"/>
                </a:cubicBezTo>
                <a:cubicBezTo>
                  <a:pt x="676" y="10"/>
                  <a:pt x="676" y="10"/>
                  <a:pt x="676" y="10"/>
                </a:cubicBezTo>
                <a:cubicBezTo>
                  <a:pt x="676" y="94"/>
                  <a:pt x="676" y="94"/>
                  <a:pt x="676" y="94"/>
                </a:cubicBezTo>
                <a:cubicBezTo>
                  <a:pt x="676" y="99"/>
                  <a:pt x="702" y="94"/>
                  <a:pt x="702" y="94"/>
                </a:cubicBezTo>
                <a:cubicBezTo>
                  <a:pt x="723" y="47"/>
                  <a:pt x="723" y="47"/>
                  <a:pt x="723" y="47"/>
                </a:cubicBezTo>
                <a:cubicBezTo>
                  <a:pt x="761" y="40"/>
                  <a:pt x="761" y="40"/>
                  <a:pt x="761" y="40"/>
                </a:cubicBezTo>
                <a:cubicBezTo>
                  <a:pt x="764" y="73"/>
                  <a:pt x="764" y="73"/>
                  <a:pt x="764" y="73"/>
                </a:cubicBezTo>
                <a:cubicBezTo>
                  <a:pt x="820" y="149"/>
                  <a:pt x="820" y="149"/>
                  <a:pt x="820" y="149"/>
                </a:cubicBezTo>
                <a:cubicBezTo>
                  <a:pt x="852" y="161"/>
                  <a:pt x="852" y="161"/>
                  <a:pt x="852" y="161"/>
                </a:cubicBezTo>
                <a:cubicBezTo>
                  <a:pt x="852" y="161"/>
                  <a:pt x="844" y="229"/>
                  <a:pt x="848" y="233"/>
                </a:cubicBezTo>
                <a:cubicBezTo>
                  <a:pt x="852" y="237"/>
                  <a:pt x="884" y="277"/>
                  <a:pt x="884" y="277"/>
                </a:cubicBezTo>
              </a:path>
            </a:pathLst>
          </a:custGeom>
          <a:solidFill>
            <a:srgbClr val="FE938C"/>
          </a:solidFill>
          <a:ln w="3175">
            <a:solidFill>
              <a:sysClr val="windowText" lastClr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7" name="ประจวบคีรีขันธ์">
            <a:extLst>
              <a:ext uri="{FF2B5EF4-FFF2-40B4-BE49-F238E27FC236}">
                <a16:creationId xmlns:a16="http://schemas.microsoft.com/office/drawing/2014/main" id="{0D84C7D2-6326-F95E-D397-0B4E7B06AF6C}"/>
              </a:ext>
            </a:extLst>
          </xdr:cNvPr>
          <xdr:cNvSpPr>
            <a:spLocks/>
          </xdr:cNvSpPr>
        </xdr:nvSpPr>
        <xdr:spPr bwMode="auto">
          <a:xfrm>
            <a:off x="2667007" y="3936014"/>
            <a:ext cx="309078" cy="609009"/>
          </a:xfrm>
          <a:custGeom>
            <a:avLst/>
            <a:gdLst>
              <a:gd name="T0" fmla="*/ 706 w 758"/>
              <a:gd name="T1" fmla="*/ 438 h 1492"/>
              <a:gd name="T2" fmla="*/ 598 w 758"/>
              <a:gd name="T3" fmla="*/ 578 h 1492"/>
              <a:gd name="T4" fmla="*/ 594 w 758"/>
              <a:gd name="T5" fmla="*/ 706 h 1492"/>
              <a:gd name="T6" fmla="*/ 562 w 758"/>
              <a:gd name="T7" fmla="*/ 778 h 1492"/>
              <a:gd name="T8" fmla="*/ 354 w 758"/>
              <a:gd name="T9" fmla="*/ 1158 h 1492"/>
              <a:gd name="T10" fmla="*/ 354 w 758"/>
              <a:gd name="T11" fmla="*/ 1258 h 1492"/>
              <a:gd name="T12" fmla="*/ 290 w 758"/>
              <a:gd name="T13" fmla="*/ 1342 h 1492"/>
              <a:gd name="T14" fmla="*/ 304 w 758"/>
              <a:gd name="T15" fmla="*/ 1423 h 1492"/>
              <a:gd name="T16" fmla="*/ 213 w 758"/>
              <a:gd name="T17" fmla="*/ 1492 h 1492"/>
              <a:gd name="T18" fmla="*/ 104 w 758"/>
              <a:gd name="T19" fmla="*/ 1492 h 1492"/>
              <a:gd name="T20" fmla="*/ 0 w 758"/>
              <a:gd name="T21" fmla="*/ 1404 h 1492"/>
              <a:gd name="T22" fmla="*/ 22 w 758"/>
              <a:gd name="T23" fmla="*/ 1362 h 1492"/>
              <a:gd name="T24" fmla="*/ 66 w 758"/>
              <a:gd name="T25" fmla="*/ 1306 h 1492"/>
              <a:gd name="T26" fmla="*/ 94 w 758"/>
              <a:gd name="T27" fmla="*/ 1242 h 1492"/>
              <a:gd name="T28" fmla="*/ 146 w 758"/>
              <a:gd name="T29" fmla="*/ 1142 h 1492"/>
              <a:gd name="T30" fmla="*/ 210 w 758"/>
              <a:gd name="T31" fmla="*/ 1030 h 1492"/>
              <a:gd name="T32" fmla="*/ 274 w 758"/>
              <a:gd name="T33" fmla="*/ 962 h 1492"/>
              <a:gd name="T34" fmla="*/ 310 w 758"/>
              <a:gd name="T35" fmla="*/ 874 h 1492"/>
              <a:gd name="T36" fmla="*/ 326 w 758"/>
              <a:gd name="T37" fmla="*/ 890 h 1492"/>
              <a:gd name="T38" fmla="*/ 390 w 758"/>
              <a:gd name="T39" fmla="*/ 810 h 1492"/>
              <a:gd name="T40" fmla="*/ 426 w 758"/>
              <a:gd name="T41" fmla="*/ 754 h 1492"/>
              <a:gd name="T42" fmla="*/ 398 w 758"/>
              <a:gd name="T43" fmla="*/ 690 h 1492"/>
              <a:gd name="T44" fmla="*/ 378 w 758"/>
              <a:gd name="T45" fmla="*/ 658 h 1492"/>
              <a:gd name="T46" fmla="*/ 334 w 758"/>
              <a:gd name="T47" fmla="*/ 538 h 1492"/>
              <a:gd name="T48" fmla="*/ 362 w 758"/>
              <a:gd name="T49" fmla="*/ 434 h 1492"/>
              <a:gd name="T50" fmla="*/ 278 w 758"/>
              <a:gd name="T51" fmla="*/ 438 h 1492"/>
              <a:gd name="T52" fmla="*/ 298 w 758"/>
              <a:gd name="T53" fmla="*/ 382 h 1492"/>
              <a:gd name="T54" fmla="*/ 278 w 758"/>
              <a:gd name="T55" fmla="*/ 322 h 1492"/>
              <a:gd name="T56" fmla="*/ 242 w 758"/>
              <a:gd name="T57" fmla="*/ 250 h 1492"/>
              <a:gd name="T58" fmla="*/ 214 w 758"/>
              <a:gd name="T59" fmla="*/ 146 h 1492"/>
              <a:gd name="T60" fmla="*/ 234 w 758"/>
              <a:gd name="T61" fmla="*/ 78 h 1492"/>
              <a:gd name="T62" fmla="*/ 281 w 758"/>
              <a:gd name="T63" fmla="*/ 47 h 1492"/>
              <a:gd name="T64" fmla="*/ 354 w 758"/>
              <a:gd name="T65" fmla="*/ 62 h 1492"/>
              <a:gd name="T66" fmla="*/ 406 w 758"/>
              <a:gd name="T67" fmla="*/ 0 h 1492"/>
              <a:gd name="T68" fmla="*/ 474 w 758"/>
              <a:gd name="T69" fmla="*/ 36 h 1492"/>
              <a:gd name="T70" fmla="*/ 584 w 758"/>
              <a:gd name="T71" fmla="*/ 16 h 1492"/>
              <a:gd name="T72" fmla="*/ 646 w 758"/>
              <a:gd name="T73" fmla="*/ 10 h 1492"/>
              <a:gd name="T74" fmla="*/ 730 w 758"/>
              <a:gd name="T75" fmla="*/ 234 h 1492"/>
              <a:gd name="T76" fmla="*/ 758 w 758"/>
              <a:gd name="T77" fmla="*/ 398 h 14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</a:cxnLst>
            <a:rect l="0" t="0" r="r" b="b"/>
            <a:pathLst>
              <a:path w="758" h="1492">
                <a:moveTo>
                  <a:pt x="758" y="398"/>
                </a:moveTo>
                <a:cubicBezTo>
                  <a:pt x="706" y="438"/>
                  <a:pt x="706" y="438"/>
                  <a:pt x="706" y="438"/>
                </a:cubicBezTo>
                <a:cubicBezTo>
                  <a:pt x="690" y="494"/>
                  <a:pt x="690" y="494"/>
                  <a:pt x="690" y="494"/>
                </a:cubicBezTo>
                <a:cubicBezTo>
                  <a:pt x="598" y="578"/>
                  <a:pt x="598" y="578"/>
                  <a:pt x="598" y="578"/>
                </a:cubicBezTo>
                <a:cubicBezTo>
                  <a:pt x="574" y="654"/>
                  <a:pt x="574" y="654"/>
                  <a:pt x="574" y="654"/>
                </a:cubicBezTo>
                <a:cubicBezTo>
                  <a:pt x="594" y="706"/>
                  <a:pt x="594" y="706"/>
                  <a:pt x="594" y="706"/>
                </a:cubicBezTo>
                <a:cubicBezTo>
                  <a:pt x="566" y="726"/>
                  <a:pt x="566" y="726"/>
                  <a:pt x="566" y="726"/>
                </a:cubicBezTo>
                <a:cubicBezTo>
                  <a:pt x="562" y="778"/>
                  <a:pt x="562" y="778"/>
                  <a:pt x="562" y="778"/>
                </a:cubicBezTo>
                <a:cubicBezTo>
                  <a:pt x="562" y="778"/>
                  <a:pt x="506" y="842"/>
                  <a:pt x="498" y="846"/>
                </a:cubicBezTo>
                <a:cubicBezTo>
                  <a:pt x="490" y="850"/>
                  <a:pt x="354" y="1158"/>
                  <a:pt x="354" y="1158"/>
                </a:cubicBezTo>
                <a:cubicBezTo>
                  <a:pt x="362" y="1210"/>
                  <a:pt x="362" y="1210"/>
                  <a:pt x="362" y="1210"/>
                </a:cubicBezTo>
                <a:cubicBezTo>
                  <a:pt x="362" y="1210"/>
                  <a:pt x="354" y="1254"/>
                  <a:pt x="354" y="1258"/>
                </a:cubicBezTo>
                <a:cubicBezTo>
                  <a:pt x="354" y="1262"/>
                  <a:pt x="290" y="1310"/>
                  <a:pt x="290" y="1310"/>
                </a:cubicBezTo>
                <a:cubicBezTo>
                  <a:pt x="290" y="1342"/>
                  <a:pt x="290" y="1342"/>
                  <a:pt x="290" y="1342"/>
                </a:cubicBezTo>
                <a:cubicBezTo>
                  <a:pt x="306" y="1358"/>
                  <a:pt x="306" y="1358"/>
                  <a:pt x="306" y="1358"/>
                </a:cubicBezTo>
                <a:cubicBezTo>
                  <a:pt x="304" y="1423"/>
                  <a:pt x="304" y="1423"/>
                  <a:pt x="304" y="1423"/>
                </a:cubicBezTo>
                <a:cubicBezTo>
                  <a:pt x="255" y="1476"/>
                  <a:pt x="255" y="1476"/>
                  <a:pt x="255" y="1476"/>
                </a:cubicBezTo>
                <a:cubicBezTo>
                  <a:pt x="213" y="1492"/>
                  <a:pt x="213" y="1492"/>
                  <a:pt x="213" y="1492"/>
                </a:cubicBezTo>
                <a:cubicBezTo>
                  <a:pt x="182" y="1476"/>
                  <a:pt x="182" y="1476"/>
                  <a:pt x="182" y="1476"/>
                </a:cubicBezTo>
                <a:cubicBezTo>
                  <a:pt x="104" y="1492"/>
                  <a:pt x="104" y="1492"/>
                  <a:pt x="104" y="1492"/>
                </a:cubicBezTo>
                <a:cubicBezTo>
                  <a:pt x="104" y="1492"/>
                  <a:pt x="0" y="1439"/>
                  <a:pt x="0" y="1434"/>
                </a:cubicBezTo>
                <a:cubicBezTo>
                  <a:pt x="0" y="1404"/>
                  <a:pt x="0" y="1404"/>
                  <a:pt x="0" y="1404"/>
                </a:cubicBezTo>
                <a:cubicBezTo>
                  <a:pt x="18" y="1394"/>
                  <a:pt x="18" y="1394"/>
                  <a:pt x="18" y="1394"/>
                </a:cubicBezTo>
                <a:cubicBezTo>
                  <a:pt x="22" y="1362"/>
                  <a:pt x="22" y="1362"/>
                  <a:pt x="22" y="1362"/>
                </a:cubicBezTo>
                <a:cubicBezTo>
                  <a:pt x="66" y="1338"/>
                  <a:pt x="66" y="1338"/>
                  <a:pt x="66" y="1338"/>
                </a:cubicBezTo>
                <a:cubicBezTo>
                  <a:pt x="66" y="1306"/>
                  <a:pt x="66" y="1306"/>
                  <a:pt x="66" y="1306"/>
                </a:cubicBezTo>
                <a:cubicBezTo>
                  <a:pt x="94" y="1278"/>
                  <a:pt x="94" y="1278"/>
                  <a:pt x="94" y="1278"/>
                </a:cubicBezTo>
                <a:cubicBezTo>
                  <a:pt x="94" y="1242"/>
                  <a:pt x="94" y="1242"/>
                  <a:pt x="94" y="1242"/>
                </a:cubicBezTo>
                <a:cubicBezTo>
                  <a:pt x="150" y="1186"/>
                  <a:pt x="150" y="1186"/>
                  <a:pt x="150" y="1186"/>
                </a:cubicBezTo>
                <a:cubicBezTo>
                  <a:pt x="146" y="1142"/>
                  <a:pt x="146" y="1142"/>
                  <a:pt x="146" y="1142"/>
                </a:cubicBezTo>
                <a:cubicBezTo>
                  <a:pt x="218" y="1094"/>
                  <a:pt x="218" y="1094"/>
                  <a:pt x="218" y="1094"/>
                </a:cubicBezTo>
                <a:cubicBezTo>
                  <a:pt x="210" y="1030"/>
                  <a:pt x="210" y="1030"/>
                  <a:pt x="210" y="1030"/>
                </a:cubicBezTo>
                <a:cubicBezTo>
                  <a:pt x="254" y="1014"/>
                  <a:pt x="254" y="1014"/>
                  <a:pt x="254" y="1014"/>
                </a:cubicBezTo>
                <a:cubicBezTo>
                  <a:pt x="274" y="962"/>
                  <a:pt x="274" y="962"/>
                  <a:pt x="274" y="962"/>
                </a:cubicBezTo>
                <a:cubicBezTo>
                  <a:pt x="274" y="898"/>
                  <a:pt x="274" y="898"/>
                  <a:pt x="274" y="898"/>
                </a:cubicBezTo>
                <a:cubicBezTo>
                  <a:pt x="310" y="874"/>
                  <a:pt x="310" y="874"/>
                  <a:pt x="310" y="874"/>
                </a:cubicBezTo>
                <a:cubicBezTo>
                  <a:pt x="322" y="874"/>
                  <a:pt x="322" y="874"/>
                  <a:pt x="322" y="874"/>
                </a:cubicBezTo>
                <a:cubicBezTo>
                  <a:pt x="326" y="890"/>
                  <a:pt x="326" y="890"/>
                  <a:pt x="326" y="890"/>
                </a:cubicBezTo>
                <a:cubicBezTo>
                  <a:pt x="358" y="882"/>
                  <a:pt x="358" y="882"/>
                  <a:pt x="358" y="882"/>
                </a:cubicBezTo>
                <a:cubicBezTo>
                  <a:pt x="390" y="810"/>
                  <a:pt x="390" y="810"/>
                  <a:pt x="390" y="810"/>
                </a:cubicBezTo>
                <a:cubicBezTo>
                  <a:pt x="426" y="794"/>
                  <a:pt x="426" y="794"/>
                  <a:pt x="426" y="794"/>
                </a:cubicBezTo>
                <a:cubicBezTo>
                  <a:pt x="426" y="754"/>
                  <a:pt x="426" y="754"/>
                  <a:pt x="426" y="754"/>
                </a:cubicBezTo>
                <a:cubicBezTo>
                  <a:pt x="434" y="718"/>
                  <a:pt x="434" y="718"/>
                  <a:pt x="434" y="718"/>
                </a:cubicBezTo>
                <a:cubicBezTo>
                  <a:pt x="398" y="690"/>
                  <a:pt x="398" y="690"/>
                  <a:pt x="398" y="690"/>
                </a:cubicBezTo>
                <a:cubicBezTo>
                  <a:pt x="394" y="658"/>
                  <a:pt x="394" y="658"/>
                  <a:pt x="394" y="658"/>
                </a:cubicBezTo>
                <a:cubicBezTo>
                  <a:pt x="378" y="658"/>
                  <a:pt x="378" y="658"/>
                  <a:pt x="378" y="658"/>
                </a:cubicBezTo>
                <a:cubicBezTo>
                  <a:pt x="378" y="558"/>
                  <a:pt x="378" y="558"/>
                  <a:pt x="378" y="558"/>
                </a:cubicBezTo>
                <a:cubicBezTo>
                  <a:pt x="334" y="538"/>
                  <a:pt x="334" y="538"/>
                  <a:pt x="334" y="538"/>
                </a:cubicBezTo>
                <a:cubicBezTo>
                  <a:pt x="330" y="490"/>
                  <a:pt x="330" y="490"/>
                  <a:pt x="330" y="490"/>
                </a:cubicBezTo>
                <a:cubicBezTo>
                  <a:pt x="362" y="434"/>
                  <a:pt x="362" y="434"/>
                  <a:pt x="362" y="434"/>
                </a:cubicBezTo>
                <a:cubicBezTo>
                  <a:pt x="358" y="422"/>
                  <a:pt x="358" y="422"/>
                  <a:pt x="358" y="422"/>
                </a:cubicBezTo>
                <a:cubicBezTo>
                  <a:pt x="278" y="438"/>
                  <a:pt x="278" y="438"/>
                  <a:pt x="278" y="438"/>
                </a:cubicBezTo>
                <a:cubicBezTo>
                  <a:pt x="282" y="410"/>
                  <a:pt x="282" y="410"/>
                  <a:pt x="282" y="410"/>
                </a:cubicBezTo>
                <a:cubicBezTo>
                  <a:pt x="298" y="382"/>
                  <a:pt x="298" y="382"/>
                  <a:pt x="298" y="382"/>
                </a:cubicBezTo>
                <a:cubicBezTo>
                  <a:pt x="278" y="358"/>
                  <a:pt x="278" y="358"/>
                  <a:pt x="278" y="358"/>
                </a:cubicBezTo>
                <a:cubicBezTo>
                  <a:pt x="278" y="322"/>
                  <a:pt x="278" y="322"/>
                  <a:pt x="278" y="322"/>
                </a:cubicBezTo>
                <a:cubicBezTo>
                  <a:pt x="290" y="310"/>
                  <a:pt x="290" y="310"/>
                  <a:pt x="290" y="310"/>
                </a:cubicBezTo>
                <a:cubicBezTo>
                  <a:pt x="242" y="250"/>
                  <a:pt x="242" y="250"/>
                  <a:pt x="242" y="250"/>
                </a:cubicBezTo>
                <a:cubicBezTo>
                  <a:pt x="250" y="198"/>
                  <a:pt x="250" y="198"/>
                  <a:pt x="250" y="198"/>
                </a:cubicBezTo>
                <a:cubicBezTo>
                  <a:pt x="214" y="146"/>
                  <a:pt x="214" y="146"/>
                  <a:pt x="214" y="146"/>
                </a:cubicBezTo>
                <a:cubicBezTo>
                  <a:pt x="242" y="106"/>
                  <a:pt x="242" y="106"/>
                  <a:pt x="242" y="106"/>
                </a:cubicBezTo>
                <a:cubicBezTo>
                  <a:pt x="234" y="78"/>
                  <a:pt x="234" y="78"/>
                  <a:pt x="234" y="78"/>
                </a:cubicBezTo>
                <a:cubicBezTo>
                  <a:pt x="234" y="55"/>
                  <a:pt x="234" y="55"/>
                  <a:pt x="234" y="55"/>
                </a:cubicBezTo>
                <a:cubicBezTo>
                  <a:pt x="281" y="47"/>
                  <a:pt x="281" y="47"/>
                  <a:pt x="281" y="47"/>
                </a:cubicBezTo>
                <a:cubicBezTo>
                  <a:pt x="302" y="68"/>
                  <a:pt x="302" y="68"/>
                  <a:pt x="302" y="68"/>
                </a:cubicBezTo>
                <a:cubicBezTo>
                  <a:pt x="354" y="62"/>
                  <a:pt x="354" y="62"/>
                  <a:pt x="354" y="62"/>
                </a:cubicBezTo>
                <a:cubicBezTo>
                  <a:pt x="396" y="52"/>
                  <a:pt x="396" y="52"/>
                  <a:pt x="396" y="52"/>
                </a:cubicBezTo>
                <a:cubicBezTo>
                  <a:pt x="406" y="0"/>
                  <a:pt x="406" y="0"/>
                  <a:pt x="406" y="0"/>
                </a:cubicBezTo>
                <a:cubicBezTo>
                  <a:pt x="432" y="0"/>
                  <a:pt x="432" y="0"/>
                  <a:pt x="432" y="0"/>
                </a:cubicBezTo>
                <a:cubicBezTo>
                  <a:pt x="474" y="36"/>
                  <a:pt x="474" y="36"/>
                  <a:pt x="474" y="36"/>
                </a:cubicBezTo>
                <a:cubicBezTo>
                  <a:pt x="511" y="26"/>
                  <a:pt x="511" y="26"/>
                  <a:pt x="511" y="26"/>
                </a:cubicBezTo>
                <a:cubicBezTo>
                  <a:pt x="584" y="16"/>
                  <a:pt x="584" y="16"/>
                  <a:pt x="584" y="16"/>
                </a:cubicBezTo>
                <a:cubicBezTo>
                  <a:pt x="625" y="26"/>
                  <a:pt x="625" y="26"/>
                  <a:pt x="625" y="26"/>
                </a:cubicBezTo>
                <a:cubicBezTo>
                  <a:pt x="646" y="10"/>
                  <a:pt x="646" y="10"/>
                  <a:pt x="646" y="10"/>
                </a:cubicBezTo>
                <a:cubicBezTo>
                  <a:pt x="703" y="6"/>
                  <a:pt x="703" y="6"/>
                  <a:pt x="703" y="6"/>
                </a:cubicBezTo>
                <a:cubicBezTo>
                  <a:pt x="730" y="234"/>
                  <a:pt x="730" y="234"/>
                  <a:pt x="730" y="234"/>
                </a:cubicBezTo>
                <a:cubicBezTo>
                  <a:pt x="730" y="354"/>
                  <a:pt x="730" y="354"/>
                  <a:pt x="730" y="354"/>
                </a:cubicBezTo>
                <a:lnTo>
                  <a:pt x="758" y="398"/>
                </a:lnTo>
                <a:close/>
              </a:path>
            </a:pathLst>
          </a:custGeom>
          <a:solidFill>
            <a:srgbClr val="8FC0A9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8" name="ตาก">
            <a:extLst>
              <a:ext uri="{FF2B5EF4-FFF2-40B4-BE49-F238E27FC236}">
                <a16:creationId xmlns:a16="http://schemas.microsoft.com/office/drawing/2014/main" id="{A0A74B2E-EB82-1BC1-3F40-363EBFE64B78}"/>
              </a:ext>
            </a:extLst>
          </xdr:cNvPr>
          <xdr:cNvSpPr>
            <a:spLocks/>
          </xdr:cNvSpPr>
        </xdr:nvSpPr>
        <xdr:spPr bwMode="auto">
          <a:xfrm>
            <a:off x="2151271" y="1984626"/>
            <a:ext cx="630955" cy="1020500"/>
          </a:xfrm>
          <a:custGeom>
            <a:avLst/>
            <a:gdLst>
              <a:gd name="T0" fmla="*/ 1513 w 1539"/>
              <a:gd name="T1" fmla="*/ 913 h 2499"/>
              <a:gd name="T2" fmla="*/ 1388 w 1539"/>
              <a:gd name="T3" fmla="*/ 965 h 2499"/>
              <a:gd name="T4" fmla="*/ 1325 w 1539"/>
              <a:gd name="T5" fmla="*/ 1132 h 2499"/>
              <a:gd name="T6" fmla="*/ 1211 w 1539"/>
              <a:gd name="T7" fmla="*/ 1283 h 2499"/>
              <a:gd name="T8" fmla="*/ 1101 w 1539"/>
              <a:gd name="T9" fmla="*/ 1273 h 2499"/>
              <a:gd name="T10" fmla="*/ 1122 w 1539"/>
              <a:gd name="T11" fmla="*/ 1362 h 2499"/>
              <a:gd name="T12" fmla="*/ 1179 w 1539"/>
              <a:gd name="T13" fmla="*/ 1523 h 2499"/>
              <a:gd name="T14" fmla="*/ 1211 w 1539"/>
              <a:gd name="T15" fmla="*/ 1659 h 2499"/>
              <a:gd name="T16" fmla="*/ 1188 w 1539"/>
              <a:gd name="T17" fmla="*/ 1806 h 2499"/>
              <a:gd name="T18" fmla="*/ 1231 w 1539"/>
              <a:gd name="T19" fmla="*/ 1904 h 2499"/>
              <a:gd name="T20" fmla="*/ 1200 w 1539"/>
              <a:gd name="T21" fmla="*/ 2081 h 2499"/>
              <a:gd name="T22" fmla="*/ 1179 w 1539"/>
              <a:gd name="T23" fmla="*/ 2175 h 2499"/>
              <a:gd name="T24" fmla="*/ 1143 w 1539"/>
              <a:gd name="T25" fmla="*/ 2316 h 2499"/>
              <a:gd name="T26" fmla="*/ 1112 w 1539"/>
              <a:gd name="T27" fmla="*/ 2499 h 2499"/>
              <a:gd name="T28" fmla="*/ 1002 w 1539"/>
              <a:gd name="T29" fmla="*/ 2353 h 2499"/>
              <a:gd name="T30" fmla="*/ 894 w 1539"/>
              <a:gd name="T31" fmla="*/ 2198 h 2499"/>
              <a:gd name="T32" fmla="*/ 799 w 1539"/>
              <a:gd name="T33" fmla="*/ 2061 h 2499"/>
              <a:gd name="T34" fmla="*/ 715 w 1539"/>
              <a:gd name="T35" fmla="*/ 2029 h 2499"/>
              <a:gd name="T36" fmla="*/ 764 w 1539"/>
              <a:gd name="T37" fmla="*/ 1827 h 2499"/>
              <a:gd name="T38" fmla="*/ 760 w 1539"/>
              <a:gd name="T39" fmla="*/ 1735 h 2499"/>
              <a:gd name="T40" fmla="*/ 768 w 1539"/>
              <a:gd name="T41" fmla="*/ 1683 h 2499"/>
              <a:gd name="T42" fmla="*/ 808 w 1539"/>
              <a:gd name="T43" fmla="*/ 1615 h 2499"/>
              <a:gd name="T44" fmla="*/ 936 w 1539"/>
              <a:gd name="T45" fmla="*/ 1623 h 2499"/>
              <a:gd name="T46" fmla="*/ 1028 w 1539"/>
              <a:gd name="T47" fmla="*/ 1479 h 2499"/>
              <a:gd name="T48" fmla="*/ 1028 w 1539"/>
              <a:gd name="T49" fmla="*/ 1399 h 2499"/>
              <a:gd name="T50" fmla="*/ 948 w 1539"/>
              <a:gd name="T51" fmla="*/ 1331 h 2499"/>
              <a:gd name="T52" fmla="*/ 848 w 1539"/>
              <a:gd name="T53" fmla="*/ 1471 h 2499"/>
              <a:gd name="T54" fmla="*/ 792 w 1539"/>
              <a:gd name="T55" fmla="*/ 1387 h 2499"/>
              <a:gd name="T56" fmla="*/ 804 w 1539"/>
              <a:gd name="T57" fmla="*/ 1295 h 2499"/>
              <a:gd name="T58" fmla="*/ 708 w 1539"/>
              <a:gd name="T59" fmla="*/ 1127 h 2499"/>
              <a:gd name="T60" fmla="*/ 636 w 1539"/>
              <a:gd name="T61" fmla="*/ 1059 h 2499"/>
              <a:gd name="T62" fmla="*/ 660 w 1539"/>
              <a:gd name="T63" fmla="*/ 939 h 2499"/>
              <a:gd name="T64" fmla="*/ 648 w 1539"/>
              <a:gd name="T65" fmla="*/ 839 h 2499"/>
              <a:gd name="T66" fmla="*/ 524 w 1539"/>
              <a:gd name="T67" fmla="*/ 751 h 2499"/>
              <a:gd name="T68" fmla="*/ 324 w 1539"/>
              <a:gd name="T69" fmla="*/ 507 h 2499"/>
              <a:gd name="T70" fmla="*/ 264 w 1539"/>
              <a:gd name="T71" fmla="*/ 403 h 2499"/>
              <a:gd name="T72" fmla="*/ 192 w 1539"/>
              <a:gd name="T73" fmla="*/ 323 h 2499"/>
              <a:gd name="T74" fmla="*/ 16 w 1539"/>
              <a:gd name="T75" fmla="*/ 131 h 2499"/>
              <a:gd name="T76" fmla="*/ 21 w 1539"/>
              <a:gd name="T77" fmla="*/ 63 h 2499"/>
              <a:gd name="T78" fmla="*/ 141 w 1539"/>
              <a:gd name="T79" fmla="*/ 37 h 2499"/>
              <a:gd name="T80" fmla="*/ 230 w 1539"/>
              <a:gd name="T81" fmla="*/ 73 h 2499"/>
              <a:gd name="T82" fmla="*/ 298 w 1539"/>
              <a:gd name="T83" fmla="*/ 209 h 2499"/>
              <a:gd name="T84" fmla="*/ 444 w 1539"/>
              <a:gd name="T85" fmla="*/ 272 h 2499"/>
              <a:gd name="T86" fmla="*/ 512 w 1539"/>
              <a:gd name="T87" fmla="*/ 402 h 2499"/>
              <a:gd name="T88" fmla="*/ 512 w 1539"/>
              <a:gd name="T89" fmla="*/ 459 h 2499"/>
              <a:gd name="T90" fmla="*/ 553 w 1539"/>
              <a:gd name="T91" fmla="*/ 564 h 2499"/>
              <a:gd name="T92" fmla="*/ 710 w 1539"/>
              <a:gd name="T93" fmla="*/ 532 h 2499"/>
              <a:gd name="T94" fmla="*/ 715 w 1539"/>
              <a:gd name="T95" fmla="*/ 402 h 2499"/>
              <a:gd name="T96" fmla="*/ 694 w 1539"/>
              <a:gd name="T97" fmla="*/ 199 h 2499"/>
              <a:gd name="T98" fmla="*/ 694 w 1539"/>
              <a:gd name="T99" fmla="*/ 42 h 2499"/>
              <a:gd name="T100" fmla="*/ 772 w 1539"/>
              <a:gd name="T101" fmla="*/ 73 h 2499"/>
              <a:gd name="T102" fmla="*/ 830 w 1539"/>
              <a:gd name="T103" fmla="*/ 58 h 2499"/>
              <a:gd name="T104" fmla="*/ 882 w 1539"/>
              <a:gd name="T105" fmla="*/ 141 h 2499"/>
              <a:gd name="T106" fmla="*/ 830 w 1539"/>
              <a:gd name="T107" fmla="*/ 183 h 2499"/>
              <a:gd name="T108" fmla="*/ 830 w 1539"/>
              <a:gd name="T109" fmla="*/ 386 h 2499"/>
              <a:gd name="T110" fmla="*/ 1002 w 1539"/>
              <a:gd name="T111" fmla="*/ 345 h 2499"/>
              <a:gd name="T112" fmla="*/ 1085 w 1539"/>
              <a:gd name="T113" fmla="*/ 360 h 2499"/>
              <a:gd name="T114" fmla="*/ 1231 w 1539"/>
              <a:gd name="T115" fmla="*/ 480 h 2499"/>
              <a:gd name="T116" fmla="*/ 1341 w 1539"/>
              <a:gd name="T117" fmla="*/ 423 h 2499"/>
              <a:gd name="T118" fmla="*/ 1392 w 1539"/>
              <a:gd name="T119" fmla="*/ 550 h 2499"/>
              <a:gd name="T120" fmla="*/ 1430 w 1539"/>
              <a:gd name="T121" fmla="*/ 710 h 2499"/>
              <a:gd name="T122" fmla="*/ 1492 w 1539"/>
              <a:gd name="T123" fmla="*/ 814 h 2499"/>
              <a:gd name="T124" fmla="*/ 1539 w 1539"/>
              <a:gd name="T125" fmla="*/ 871 h 24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1539" h="2499">
                <a:moveTo>
                  <a:pt x="1539" y="871"/>
                </a:moveTo>
                <a:cubicBezTo>
                  <a:pt x="1536" y="876"/>
                  <a:pt x="1536" y="876"/>
                  <a:pt x="1536" y="876"/>
                </a:cubicBezTo>
                <a:cubicBezTo>
                  <a:pt x="1513" y="913"/>
                  <a:pt x="1513" y="913"/>
                  <a:pt x="1513" y="913"/>
                </a:cubicBezTo>
                <a:cubicBezTo>
                  <a:pt x="1451" y="913"/>
                  <a:pt x="1451" y="913"/>
                  <a:pt x="1451" y="913"/>
                </a:cubicBezTo>
                <a:cubicBezTo>
                  <a:pt x="1445" y="965"/>
                  <a:pt x="1445" y="965"/>
                  <a:pt x="1445" y="965"/>
                </a:cubicBezTo>
                <a:cubicBezTo>
                  <a:pt x="1388" y="965"/>
                  <a:pt x="1388" y="965"/>
                  <a:pt x="1388" y="965"/>
                </a:cubicBezTo>
                <a:cubicBezTo>
                  <a:pt x="1367" y="997"/>
                  <a:pt x="1367" y="997"/>
                  <a:pt x="1367" y="997"/>
                </a:cubicBezTo>
                <a:cubicBezTo>
                  <a:pt x="1378" y="1033"/>
                  <a:pt x="1378" y="1033"/>
                  <a:pt x="1378" y="1033"/>
                </a:cubicBezTo>
                <a:cubicBezTo>
                  <a:pt x="1325" y="1132"/>
                  <a:pt x="1325" y="1132"/>
                  <a:pt x="1325" y="1132"/>
                </a:cubicBezTo>
                <a:cubicBezTo>
                  <a:pt x="1325" y="1221"/>
                  <a:pt x="1325" y="1221"/>
                  <a:pt x="1325" y="1221"/>
                </a:cubicBezTo>
                <a:cubicBezTo>
                  <a:pt x="1284" y="1221"/>
                  <a:pt x="1284" y="1221"/>
                  <a:pt x="1284" y="1221"/>
                </a:cubicBezTo>
                <a:cubicBezTo>
                  <a:pt x="1211" y="1283"/>
                  <a:pt x="1211" y="1283"/>
                  <a:pt x="1211" y="1283"/>
                </a:cubicBezTo>
                <a:cubicBezTo>
                  <a:pt x="1143" y="1283"/>
                  <a:pt x="1143" y="1283"/>
                  <a:pt x="1143" y="1283"/>
                </a:cubicBezTo>
                <a:cubicBezTo>
                  <a:pt x="1117" y="1263"/>
                  <a:pt x="1117" y="1263"/>
                  <a:pt x="1117" y="1263"/>
                </a:cubicBezTo>
                <a:cubicBezTo>
                  <a:pt x="1101" y="1273"/>
                  <a:pt x="1101" y="1273"/>
                  <a:pt x="1101" y="1273"/>
                </a:cubicBezTo>
                <a:cubicBezTo>
                  <a:pt x="1101" y="1294"/>
                  <a:pt x="1101" y="1294"/>
                  <a:pt x="1101" y="1294"/>
                </a:cubicBezTo>
                <a:cubicBezTo>
                  <a:pt x="1127" y="1325"/>
                  <a:pt x="1127" y="1325"/>
                  <a:pt x="1127" y="1325"/>
                </a:cubicBezTo>
                <a:cubicBezTo>
                  <a:pt x="1127" y="1325"/>
                  <a:pt x="1122" y="1356"/>
                  <a:pt x="1122" y="1362"/>
                </a:cubicBezTo>
                <a:cubicBezTo>
                  <a:pt x="1122" y="1367"/>
                  <a:pt x="1158" y="1383"/>
                  <a:pt x="1158" y="1383"/>
                </a:cubicBezTo>
                <a:cubicBezTo>
                  <a:pt x="1148" y="1471"/>
                  <a:pt x="1148" y="1471"/>
                  <a:pt x="1148" y="1471"/>
                </a:cubicBezTo>
                <a:cubicBezTo>
                  <a:pt x="1179" y="1523"/>
                  <a:pt x="1179" y="1523"/>
                  <a:pt x="1179" y="1523"/>
                </a:cubicBezTo>
                <a:cubicBezTo>
                  <a:pt x="1148" y="1586"/>
                  <a:pt x="1148" y="1586"/>
                  <a:pt x="1148" y="1586"/>
                </a:cubicBezTo>
                <a:cubicBezTo>
                  <a:pt x="1179" y="1596"/>
                  <a:pt x="1179" y="1596"/>
                  <a:pt x="1179" y="1596"/>
                </a:cubicBezTo>
                <a:cubicBezTo>
                  <a:pt x="1211" y="1659"/>
                  <a:pt x="1211" y="1659"/>
                  <a:pt x="1211" y="1659"/>
                </a:cubicBezTo>
                <a:cubicBezTo>
                  <a:pt x="1211" y="1659"/>
                  <a:pt x="1174" y="1742"/>
                  <a:pt x="1174" y="1748"/>
                </a:cubicBezTo>
                <a:cubicBezTo>
                  <a:pt x="1174" y="1753"/>
                  <a:pt x="1190" y="1784"/>
                  <a:pt x="1190" y="1784"/>
                </a:cubicBezTo>
                <a:cubicBezTo>
                  <a:pt x="1188" y="1806"/>
                  <a:pt x="1188" y="1806"/>
                  <a:pt x="1188" y="1806"/>
                </a:cubicBezTo>
                <a:cubicBezTo>
                  <a:pt x="1185" y="1858"/>
                  <a:pt x="1185" y="1858"/>
                  <a:pt x="1185" y="1858"/>
                </a:cubicBezTo>
                <a:cubicBezTo>
                  <a:pt x="1185" y="1862"/>
                  <a:pt x="1185" y="1862"/>
                  <a:pt x="1185" y="1862"/>
                </a:cubicBezTo>
                <a:cubicBezTo>
                  <a:pt x="1231" y="1904"/>
                  <a:pt x="1231" y="1904"/>
                  <a:pt x="1231" y="1904"/>
                </a:cubicBezTo>
                <a:cubicBezTo>
                  <a:pt x="1231" y="1977"/>
                  <a:pt x="1231" y="1977"/>
                  <a:pt x="1231" y="1977"/>
                </a:cubicBezTo>
                <a:cubicBezTo>
                  <a:pt x="1200" y="2008"/>
                  <a:pt x="1200" y="2008"/>
                  <a:pt x="1200" y="2008"/>
                </a:cubicBezTo>
                <a:cubicBezTo>
                  <a:pt x="1200" y="2081"/>
                  <a:pt x="1200" y="2081"/>
                  <a:pt x="1200" y="2081"/>
                </a:cubicBezTo>
                <a:cubicBezTo>
                  <a:pt x="1153" y="2107"/>
                  <a:pt x="1153" y="2107"/>
                  <a:pt x="1153" y="2107"/>
                </a:cubicBezTo>
                <a:cubicBezTo>
                  <a:pt x="1158" y="2139"/>
                  <a:pt x="1158" y="2139"/>
                  <a:pt x="1158" y="2139"/>
                </a:cubicBezTo>
                <a:cubicBezTo>
                  <a:pt x="1179" y="2175"/>
                  <a:pt x="1179" y="2175"/>
                  <a:pt x="1179" y="2175"/>
                </a:cubicBezTo>
                <a:cubicBezTo>
                  <a:pt x="1158" y="2207"/>
                  <a:pt x="1158" y="2207"/>
                  <a:pt x="1158" y="2207"/>
                </a:cubicBezTo>
                <a:cubicBezTo>
                  <a:pt x="1169" y="2274"/>
                  <a:pt x="1169" y="2274"/>
                  <a:pt x="1169" y="2274"/>
                </a:cubicBezTo>
                <a:cubicBezTo>
                  <a:pt x="1143" y="2316"/>
                  <a:pt x="1143" y="2316"/>
                  <a:pt x="1143" y="2316"/>
                </a:cubicBezTo>
                <a:cubicBezTo>
                  <a:pt x="1148" y="2363"/>
                  <a:pt x="1148" y="2363"/>
                  <a:pt x="1148" y="2363"/>
                </a:cubicBezTo>
                <a:cubicBezTo>
                  <a:pt x="1122" y="2400"/>
                  <a:pt x="1122" y="2400"/>
                  <a:pt x="1122" y="2400"/>
                </a:cubicBezTo>
                <a:cubicBezTo>
                  <a:pt x="1112" y="2499"/>
                  <a:pt x="1112" y="2499"/>
                  <a:pt x="1112" y="2499"/>
                </a:cubicBezTo>
                <a:cubicBezTo>
                  <a:pt x="1065" y="2410"/>
                  <a:pt x="1065" y="2410"/>
                  <a:pt x="1065" y="2410"/>
                </a:cubicBezTo>
                <a:cubicBezTo>
                  <a:pt x="1012" y="2394"/>
                  <a:pt x="1012" y="2394"/>
                  <a:pt x="1012" y="2394"/>
                </a:cubicBezTo>
                <a:cubicBezTo>
                  <a:pt x="1002" y="2353"/>
                  <a:pt x="1002" y="2353"/>
                  <a:pt x="1002" y="2353"/>
                </a:cubicBezTo>
                <a:cubicBezTo>
                  <a:pt x="898" y="2243"/>
                  <a:pt x="898" y="2243"/>
                  <a:pt x="898" y="2243"/>
                </a:cubicBezTo>
                <a:cubicBezTo>
                  <a:pt x="898" y="2201"/>
                  <a:pt x="898" y="2201"/>
                  <a:pt x="898" y="2201"/>
                </a:cubicBezTo>
                <a:cubicBezTo>
                  <a:pt x="898" y="2200"/>
                  <a:pt x="896" y="2199"/>
                  <a:pt x="894" y="2198"/>
                </a:cubicBezTo>
                <a:cubicBezTo>
                  <a:pt x="885" y="2190"/>
                  <a:pt x="856" y="2175"/>
                  <a:pt x="856" y="2175"/>
                </a:cubicBezTo>
                <a:cubicBezTo>
                  <a:pt x="861" y="2149"/>
                  <a:pt x="861" y="2149"/>
                  <a:pt x="861" y="2149"/>
                </a:cubicBezTo>
                <a:cubicBezTo>
                  <a:pt x="799" y="2061"/>
                  <a:pt x="799" y="2061"/>
                  <a:pt x="799" y="2061"/>
                </a:cubicBezTo>
                <a:cubicBezTo>
                  <a:pt x="762" y="2061"/>
                  <a:pt x="762" y="2061"/>
                  <a:pt x="762" y="2061"/>
                </a:cubicBezTo>
                <a:cubicBezTo>
                  <a:pt x="741" y="2034"/>
                  <a:pt x="741" y="2034"/>
                  <a:pt x="741" y="2034"/>
                </a:cubicBezTo>
                <a:cubicBezTo>
                  <a:pt x="715" y="2029"/>
                  <a:pt x="715" y="2029"/>
                  <a:pt x="715" y="2029"/>
                </a:cubicBezTo>
                <a:cubicBezTo>
                  <a:pt x="708" y="1991"/>
                  <a:pt x="708" y="1991"/>
                  <a:pt x="708" y="1991"/>
                </a:cubicBezTo>
                <a:cubicBezTo>
                  <a:pt x="711" y="1983"/>
                  <a:pt x="711" y="1983"/>
                  <a:pt x="711" y="1983"/>
                </a:cubicBezTo>
                <a:cubicBezTo>
                  <a:pt x="764" y="1827"/>
                  <a:pt x="764" y="1827"/>
                  <a:pt x="764" y="1827"/>
                </a:cubicBezTo>
                <a:cubicBezTo>
                  <a:pt x="744" y="1827"/>
                  <a:pt x="744" y="1827"/>
                  <a:pt x="744" y="1827"/>
                </a:cubicBezTo>
                <a:cubicBezTo>
                  <a:pt x="736" y="1787"/>
                  <a:pt x="736" y="1787"/>
                  <a:pt x="736" y="1787"/>
                </a:cubicBezTo>
                <a:cubicBezTo>
                  <a:pt x="760" y="1735"/>
                  <a:pt x="760" y="1735"/>
                  <a:pt x="760" y="1735"/>
                </a:cubicBezTo>
                <a:cubicBezTo>
                  <a:pt x="716" y="1679"/>
                  <a:pt x="716" y="1679"/>
                  <a:pt x="716" y="1679"/>
                </a:cubicBezTo>
                <a:cubicBezTo>
                  <a:pt x="740" y="1647"/>
                  <a:pt x="740" y="1647"/>
                  <a:pt x="740" y="1647"/>
                </a:cubicBezTo>
                <a:cubicBezTo>
                  <a:pt x="768" y="1683"/>
                  <a:pt x="768" y="1683"/>
                  <a:pt x="768" y="1683"/>
                </a:cubicBezTo>
                <a:cubicBezTo>
                  <a:pt x="776" y="1659"/>
                  <a:pt x="776" y="1659"/>
                  <a:pt x="776" y="1659"/>
                </a:cubicBezTo>
                <a:cubicBezTo>
                  <a:pt x="808" y="1655"/>
                  <a:pt x="808" y="1655"/>
                  <a:pt x="808" y="1655"/>
                </a:cubicBezTo>
                <a:cubicBezTo>
                  <a:pt x="808" y="1615"/>
                  <a:pt x="808" y="1615"/>
                  <a:pt x="808" y="1615"/>
                </a:cubicBezTo>
                <a:cubicBezTo>
                  <a:pt x="840" y="1591"/>
                  <a:pt x="840" y="1591"/>
                  <a:pt x="840" y="1591"/>
                </a:cubicBezTo>
                <a:cubicBezTo>
                  <a:pt x="920" y="1599"/>
                  <a:pt x="920" y="1599"/>
                  <a:pt x="920" y="1599"/>
                </a:cubicBezTo>
                <a:cubicBezTo>
                  <a:pt x="936" y="1623"/>
                  <a:pt x="936" y="1623"/>
                  <a:pt x="936" y="1623"/>
                </a:cubicBezTo>
                <a:cubicBezTo>
                  <a:pt x="972" y="1595"/>
                  <a:pt x="972" y="1595"/>
                  <a:pt x="972" y="1595"/>
                </a:cubicBezTo>
                <a:cubicBezTo>
                  <a:pt x="976" y="1507"/>
                  <a:pt x="976" y="1507"/>
                  <a:pt x="976" y="1507"/>
                </a:cubicBezTo>
                <a:cubicBezTo>
                  <a:pt x="1028" y="1479"/>
                  <a:pt x="1028" y="1479"/>
                  <a:pt x="1028" y="1479"/>
                </a:cubicBezTo>
                <a:cubicBezTo>
                  <a:pt x="1032" y="1435"/>
                  <a:pt x="1032" y="1435"/>
                  <a:pt x="1032" y="1435"/>
                </a:cubicBezTo>
                <a:cubicBezTo>
                  <a:pt x="1052" y="1423"/>
                  <a:pt x="1052" y="1423"/>
                  <a:pt x="1052" y="1423"/>
                </a:cubicBezTo>
                <a:cubicBezTo>
                  <a:pt x="1028" y="1399"/>
                  <a:pt x="1028" y="1399"/>
                  <a:pt x="1028" y="1399"/>
                </a:cubicBezTo>
                <a:cubicBezTo>
                  <a:pt x="1036" y="1363"/>
                  <a:pt x="1036" y="1363"/>
                  <a:pt x="1036" y="1363"/>
                </a:cubicBezTo>
                <a:cubicBezTo>
                  <a:pt x="1000" y="1327"/>
                  <a:pt x="1000" y="1327"/>
                  <a:pt x="1000" y="1327"/>
                </a:cubicBezTo>
                <a:cubicBezTo>
                  <a:pt x="948" y="1331"/>
                  <a:pt x="948" y="1331"/>
                  <a:pt x="948" y="1331"/>
                </a:cubicBezTo>
                <a:cubicBezTo>
                  <a:pt x="912" y="1399"/>
                  <a:pt x="912" y="1399"/>
                  <a:pt x="912" y="1399"/>
                </a:cubicBezTo>
                <a:cubicBezTo>
                  <a:pt x="876" y="1395"/>
                  <a:pt x="876" y="1395"/>
                  <a:pt x="876" y="1395"/>
                </a:cubicBezTo>
                <a:cubicBezTo>
                  <a:pt x="848" y="1471"/>
                  <a:pt x="848" y="1471"/>
                  <a:pt x="848" y="1471"/>
                </a:cubicBezTo>
                <a:cubicBezTo>
                  <a:pt x="820" y="1467"/>
                  <a:pt x="820" y="1467"/>
                  <a:pt x="820" y="1467"/>
                </a:cubicBezTo>
                <a:cubicBezTo>
                  <a:pt x="808" y="1395"/>
                  <a:pt x="808" y="1395"/>
                  <a:pt x="808" y="1395"/>
                </a:cubicBezTo>
                <a:cubicBezTo>
                  <a:pt x="792" y="1387"/>
                  <a:pt x="792" y="1387"/>
                  <a:pt x="792" y="1387"/>
                </a:cubicBezTo>
                <a:cubicBezTo>
                  <a:pt x="804" y="1347"/>
                  <a:pt x="804" y="1347"/>
                  <a:pt x="804" y="1347"/>
                </a:cubicBezTo>
                <a:cubicBezTo>
                  <a:pt x="780" y="1339"/>
                  <a:pt x="780" y="1339"/>
                  <a:pt x="780" y="1339"/>
                </a:cubicBezTo>
                <a:cubicBezTo>
                  <a:pt x="804" y="1295"/>
                  <a:pt x="804" y="1295"/>
                  <a:pt x="804" y="1295"/>
                </a:cubicBezTo>
                <a:cubicBezTo>
                  <a:pt x="732" y="1207"/>
                  <a:pt x="732" y="1207"/>
                  <a:pt x="732" y="1207"/>
                </a:cubicBezTo>
                <a:cubicBezTo>
                  <a:pt x="740" y="1171"/>
                  <a:pt x="740" y="1171"/>
                  <a:pt x="740" y="1171"/>
                </a:cubicBezTo>
                <a:cubicBezTo>
                  <a:pt x="708" y="1127"/>
                  <a:pt x="708" y="1127"/>
                  <a:pt x="708" y="1127"/>
                </a:cubicBezTo>
                <a:cubicBezTo>
                  <a:pt x="672" y="1127"/>
                  <a:pt x="672" y="1127"/>
                  <a:pt x="672" y="1127"/>
                </a:cubicBezTo>
                <a:cubicBezTo>
                  <a:pt x="676" y="1083"/>
                  <a:pt x="676" y="1083"/>
                  <a:pt x="676" y="1083"/>
                </a:cubicBezTo>
                <a:cubicBezTo>
                  <a:pt x="636" y="1059"/>
                  <a:pt x="636" y="1059"/>
                  <a:pt x="636" y="1059"/>
                </a:cubicBezTo>
                <a:cubicBezTo>
                  <a:pt x="632" y="1023"/>
                  <a:pt x="632" y="1023"/>
                  <a:pt x="632" y="1023"/>
                </a:cubicBezTo>
                <a:cubicBezTo>
                  <a:pt x="664" y="983"/>
                  <a:pt x="664" y="983"/>
                  <a:pt x="664" y="983"/>
                </a:cubicBezTo>
                <a:cubicBezTo>
                  <a:pt x="660" y="939"/>
                  <a:pt x="660" y="939"/>
                  <a:pt x="660" y="939"/>
                </a:cubicBezTo>
                <a:cubicBezTo>
                  <a:pt x="692" y="903"/>
                  <a:pt x="692" y="903"/>
                  <a:pt x="692" y="903"/>
                </a:cubicBezTo>
                <a:cubicBezTo>
                  <a:pt x="692" y="871"/>
                  <a:pt x="692" y="871"/>
                  <a:pt x="692" y="871"/>
                </a:cubicBezTo>
                <a:cubicBezTo>
                  <a:pt x="648" y="839"/>
                  <a:pt x="648" y="839"/>
                  <a:pt x="648" y="839"/>
                </a:cubicBezTo>
                <a:cubicBezTo>
                  <a:pt x="644" y="803"/>
                  <a:pt x="644" y="803"/>
                  <a:pt x="644" y="803"/>
                </a:cubicBezTo>
                <a:cubicBezTo>
                  <a:pt x="592" y="751"/>
                  <a:pt x="592" y="751"/>
                  <a:pt x="592" y="751"/>
                </a:cubicBezTo>
                <a:cubicBezTo>
                  <a:pt x="524" y="751"/>
                  <a:pt x="524" y="751"/>
                  <a:pt x="524" y="751"/>
                </a:cubicBezTo>
                <a:cubicBezTo>
                  <a:pt x="488" y="711"/>
                  <a:pt x="488" y="711"/>
                  <a:pt x="488" y="711"/>
                </a:cubicBezTo>
                <a:cubicBezTo>
                  <a:pt x="484" y="663"/>
                  <a:pt x="484" y="663"/>
                  <a:pt x="484" y="663"/>
                </a:cubicBezTo>
                <a:cubicBezTo>
                  <a:pt x="324" y="507"/>
                  <a:pt x="324" y="507"/>
                  <a:pt x="324" y="507"/>
                </a:cubicBezTo>
                <a:cubicBezTo>
                  <a:pt x="324" y="439"/>
                  <a:pt x="324" y="439"/>
                  <a:pt x="324" y="439"/>
                </a:cubicBezTo>
                <a:cubicBezTo>
                  <a:pt x="300" y="439"/>
                  <a:pt x="300" y="439"/>
                  <a:pt x="300" y="439"/>
                </a:cubicBezTo>
                <a:cubicBezTo>
                  <a:pt x="264" y="403"/>
                  <a:pt x="264" y="403"/>
                  <a:pt x="264" y="403"/>
                </a:cubicBezTo>
                <a:cubicBezTo>
                  <a:pt x="268" y="379"/>
                  <a:pt x="268" y="379"/>
                  <a:pt x="268" y="379"/>
                </a:cubicBezTo>
                <a:cubicBezTo>
                  <a:pt x="216" y="323"/>
                  <a:pt x="216" y="323"/>
                  <a:pt x="216" y="323"/>
                </a:cubicBezTo>
                <a:cubicBezTo>
                  <a:pt x="192" y="323"/>
                  <a:pt x="192" y="323"/>
                  <a:pt x="192" y="323"/>
                </a:cubicBezTo>
                <a:cubicBezTo>
                  <a:pt x="148" y="287"/>
                  <a:pt x="148" y="287"/>
                  <a:pt x="148" y="287"/>
                </a:cubicBezTo>
                <a:cubicBezTo>
                  <a:pt x="144" y="259"/>
                  <a:pt x="144" y="259"/>
                  <a:pt x="144" y="259"/>
                </a:cubicBezTo>
                <a:cubicBezTo>
                  <a:pt x="16" y="131"/>
                  <a:pt x="16" y="131"/>
                  <a:pt x="16" y="131"/>
                </a:cubicBezTo>
                <a:cubicBezTo>
                  <a:pt x="20" y="103"/>
                  <a:pt x="20" y="103"/>
                  <a:pt x="20" y="103"/>
                </a:cubicBezTo>
                <a:cubicBezTo>
                  <a:pt x="0" y="75"/>
                  <a:pt x="0" y="75"/>
                  <a:pt x="0" y="75"/>
                </a:cubicBezTo>
                <a:cubicBezTo>
                  <a:pt x="21" y="63"/>
                  <a:pt x="21" y="63"/>
                  <a:pt x="21" y="63"/>
                </a:cubicBezTo>
                <a:cubicBezTo>
                  <a:pt x="58" y="73"/>
                  <a:pt x="58" y="73"/>
                  <a:pt x="58" y="73"/>
                </a:cubicBezTo>
                <a:cubicBezTo>
                  <a:pt x="115" y="63"/>
                  <a:pt x="115" y="63"/>
                  <a:pt x="115" y="63"/>
                </a:cubicBezTo>
                <a:cubicBezTo>
                  <a:pt x="141" y="37"/>
                  <a:pt x="141" y="37"/>
                  <a:pt x="141" y="37"/>
                </a:cubicBezTo>
                <a:cubicBezTo>
                  <a:pt x="141" y="0"/>
                  <a:pt x="141" y="0"/>
                  <a:pt x="141" y="0"/>
                </a:cubicBezTo>
                <a:cubicBezTo>
                  <a:pt x="194" y="0"/>
                  <a:pt x="194" y="0"/>
                  <a:pt x="194" y="0"/>
                </a:cubicBezTo>
                <a:cubicBezTo>
                  <a:pt x="230" y="73"/>
                  <a:pt x="230" y="73"/>
                  <a:pt x="230" y="73"/>
                </a:cubicBezTo>
                <a:cubicBezTo>
                  <a:pt x="230" y="73"/>
                  <a:pt x="251" y="157"/>
                  <a:pt x="251" y="162"/>
                </a:cubicBezTo>
                <a:cubicBezTo>
                  <a:pt x="251" y="166"/>
                  <a:pt x="281" y="190"/>
                  <a:pt x="302" y="206"/>
                </a:cubicBezTo>
                <a:cubicBezTo>
                  <a:pt x="298" y="209"/>
                  <a:pt x="298" y="209"/>
                  <a:pt x="298" y="209"/>
                </a:cubicBezTo>
                <a:cubicBezTo>
                  <a:pt x="298" y="209"/>
                  <a:pt x="340" y="287"/>
                  <a:pt x="345" y="292"/>
                </a:cubicBezTo>
                <a:cubicBezTo>
                  <a:pt x="350" y="298"/>
                  <a:pt x="402" y="303"/>
                  <a:pt x="407" y="298"/>
                </a:cubicBezTo>
                <a:cubicBezTo>
                  <a:pt x="413" y="292"/>
                  <a:pt x="444" y="272"/>
                  <a:pt x="444" y="272"/>
                </a:cubicBezTo>
                <a:cubicBezTo>
                  <a:pt x="486" y="272"/>
                  <a:pt x="486" y="272"/>
                  <a:pt x="486" y="272"/>
                </a:cubicBezTo>
                <a:cubicBezTo>
                  <a:pt x="501" y="319"/>
                  <a:pt x="501" y="319"/>
                  <a:pt x="501" y="319"/>
                </a:cubicBezTo>
                <a:cubicBezTo>
                  <a:pt x="512" y="402"/>
                  <a:pt x="512" y="402"/>
                  <a:pt x="512" y="402"/>
                </a:cubicBezTo>
                <a:cubicBezTo>
                  <a:pt x="486" y="412"/>
                  <a:pt x="486" y="412"/>
                  <a:pt x="486" y="412"/>
                </a:cubicBezTo>
                <a:cubicBezTo>
                  <a:pt x="486" y="433"/>
                  <a:pt x="486" y="433"/>
                  <a:pt x="486" y="433"/>
                </a:cubicBezTo>
                <a:cubicBezTo>
                  <a:pt x="512" y="459"/>
                  <a:pt x="512" y="459"/>
                  <a:pt x="512" y="459"/>
                </a:cubicBezTo>
                <a:cubicBezTo>
                  <a:pt x="507" y="512"/>
                  <a:pt x="507" y="512"/>
                  <a:pt x="507" y="512"/>
                </a:cubicBezTo>
                <a:cubicBezTo>
                  <a:pt x="543" y="532"/>
                  <a:pt x="543" y="532"/>
                  <a:pt x="543" y="532"/>
                </a:cubicBezTo>
                <a:cubicBezTo>
                  <a:pt x="553" y="564"/>
                  <a:pt x="553" y="564"/>
                  <a:pt x="553" y="564"/>
                </a:cubicBezTo>
                <a:cubicBezTo>
                  <a:pt x="590" y="569"/>
                  <a:pt x="590" y="569"/>
                  <a:pt x="590" y="569"/>
                </a:cubicBezTo>
                <a:cubicBezTo>
                  <a:pt x="626" y="543"/>
                  <a:pt x="626" y="543"/>
                  <a:pt x="626" y="543"/>
                </a:cubicBezTo>
                <a:cubicBezTo>
                  <a:pt x="710" y="532"/>
                  <a:pt x="710" y="532"/>
                  <a:pt x="710" y="532"/>
                </a:cubicBezTo>
                <a:cubicBezTo>
                  <a:pt x="720" y="485"/>
                  <a:pt x="720" y="485"/>
                  <a:pt x="720" y="485"/>
                </a:cubicBezTo>
                <a:cubicBezTo>
                  <a:pt x="699" y="449"/>
                  <a:pt x="699" y="449"/>
                  <a:pt x="699" y="449"/>
                </a:cubicBezTo>
                <a:cubicBezTo>
                  <a:pt x="715" y="402"/>
                  <a:pt x="715" y="402"/>
                  <a:pt x="715" y="402"/>
                </a:cubicBezTo>
                <a:cubicBezTo>
                  <a:pt x="684" y="350"/>
                  <a:pt x="684" y="350"/>
                  <a:pt x="684" y="350"/>
                </a:cubicBezTo>
                <a:cubicBezTo>
                  <a:pt x="699" y="282"/>
                  <a:pt x="699" y="282"/>
                  <a:pt x="699" y="282"/>
                </a:cubicBezTo>
                <a:cubicBezTo>
                  <a:pt x="694" y="199"/>
                  <a:pt x="694" y="199"/>
                  <a:pt x="694" y="199"/>
                </a:cubicBezTo>
                <a:cubicBezTo>
                  <a:pt x="658" y="58"/>
                  <a:pt x="658" y="58"/>
                  <a:pt x="658" y="58"/>
                </a:cubicBezTo>
                <a:cubicBezTo>
                  <a:pt x="673" y="32"/>
                  <a:pt x="673" y="32"/>
                  <a:pt x="673" y="32"/>
                </a:cubicBezTo>
                <a:cubicBezTo>
                  <a:pt x="694" y="42"/>
                  <a:pt x="694" y="42"/>
                  <a:pt x="694" y="42"/>
                </a:cubicBezTo>
                <a:cubicBezTo>
                  <a:pt x="694" y="42"/>
                  <a:pt x="720" y="63"/>
                  <a:pt x="726" y="63"/>
                </a:cubicBezTo>
                <a:cubicBezTo>
                  <a:pt x="731" y="63"/>
                  <a:pt x="746" y="47"/>
                  <a:pt x="746" y="47"/>
                </a:cubicBezTo>
                <a:cubicBezTo>
                  <a:pt x="772" y="73"/>
                  <a:pt x="772" y="73"/>
                  <a:pt x="772" y="73"/>
                </a:cubicBezTo>
                <a:cubicBezTo>
                  <a:pt x="783" y="47"/>
                  <a:pt x="783" y="47"/>
                  <a:pt x="783" y="47"/>
                </a:cubicBezTo>
                <a:cubicBezTo>
                  <a:pt x="809" y="26"/>
                  <a:pt x="809" y="26"/>
                  <a:pt x="809" y="26"/>
                </a:cubicBezTo>
                <a:cubicBezTo>
                  <a:pt x="830" y="58"/>
                  <a:pt x="830" y="58"/>
                  <a:pt x="830" y="58"/>
                </a:cubicBezTo>
                <a:cubicBezTo>
                  <a:pt x="834" y="58"/>
                  <a:pt x="834" y="58"/>
                  <a:pt x="834" y="58"/>
                </a:cubicBezTo>
                <a:cubicBezTo>
                  <a:pt x="830" y="73"/>
                  <a:pt x="830" y="73"/>
                  <a:pt x="830" y="73"/>
                </a:cubicBezTo>
                <a:cubicBezTo>
                  <a:pt x="882" y="141"/>
                  <a:pt x="882" y="141"/>
                  <a:pt x="882" y="141"/>
                </a:cubicBezTo>
                <a:cubicBezTo>
                  <a:pt x="877" y="167"/>
                  <a:pt x="877" y="167"/>
                  <a:pt x="877" y="167"/>
                </a:cubicBezTo>
                <a:cubicBezTo>
                  <a:pt x="846" y="167"/>
                  <a:pt x="846" y="167"/>
                  <a:pt x="846" y="167"/>
                </a:cubicBezTo>
                <a:cubicBezTo>
                  <a:pt x="830" y="183"/>
                  <a:pt x="830" y="183"/>
                  <a:pt x="830" y="183"/>
                </a:cubicBezTo>
                <a:cubicBezTo>
                  <a:pt x="830" y="246"/>
                  <a:pt x="830" y="246"/>
                  <a:pt x="830" y="246"/>
                </a:cubicBezTo>
                <a:cubicBezTo>
                  <a:pt x="846" y="319"/>
                  <a:pt x="846" y="319"/>
                  <a:pt x="846" y="319"/>
                </a:cubicBezTo>
                <a:cubicBezTo>
                  <a:pt x="830" y="386"/>
                  <a:pt x="830" y="386"/>
                  <a:pt x="830" y="386"/>
                </a:cubicBezTo>
                <a:cubicBezTo>
                  <a:pt x="830" y="386"/>
                  <a:pt x="877" y="371"/>
                  <a:pt x="882" y="365"/>
                </a:cubicBezTo>
                <a:cubicBezTo>
                  <a:pt x="887" y="360"/>
                  <a:pt x="960" y="324"/>
                  <a:pt x="960" y="324"/>
                </a:cubicBezTo>
                <a:cubicBezTo>
                  <a:pt x="1002" y="345"/>
                  <a:pt x="1002" y="345"/>
                  <a:pt x="1002" y="345"/>
                </a:cubicBezTo>
                <a:cubicBezTo>
                  <a:pt x="1034" y="307"/>
                  <a:pt x="1034" y="307"/>
                  <a:pt x="1034" y="307"/>
                </a:cubicBezTo>
                <a:cubicBezTo>
                  <a:pt x="1049" y="360"/>
                  <a:pt x="1049" y="360"/>
                  <a:pt x="1049" y="360"/>
                </a:cubicBezTo>
                <a:cubicBezTo>
                  <a:pt x="1085" y="360"/>
                  <a:pt x="1085" y="360"/>
                  <a:pt x="1085" y="360"/>
                </a:cubicBezTo>
                <a:cubicBezTo>
                  <a:pt x="1174" y="454"/>
                  <a:pt x="1174" y="454"/>
                  <a:pt x="1174" y="454"/>
                </a:cubicBezTo>
                <a:cubicBezTo>
                  <a:pt x="1211" y="454"/>
                  <a:pt x="1211" y="454"/>
                  <a:pt x="1211" y="454"/>
                </a:cubicBezTo>
                <a:cubicBezTo>
                  <a:pt x="1231" y="480"/>
                  <a:pt x="1231" y="480"/>
                  <a:pt x="1231" y="480"/>
                </a:cubicBezTo>
                <a:cubicBezTo>
                  <a:pt x="1268" y="480"/>
                  <a:pt x="1268" y="480"/>
                  <a:pt x="1268" y="480"/>
                </a:cubicBezTo>
                <a:cubicBezTo>
                  <a:pt x="1304" y="423"/>
                  <a:pt x="1304" y="423"/>
                  <a:pt x="1304" y="423"/>
                </a:cubicBezTo>
                <a:cubicBezTo>
                  <a:pt x="1341" y="423"/>
                  <a:pt x="1341" y="423"/>
                  <a:pt x="1341" y="423"/>
                </a:cubicBezTo>
                <a:cubicBezTo>
                  <a:pt x="1341" y="454"/>
                  <a:pt x="1341" y="454"/>
                  <a:pt x="1341" y="454"/>
                </a:cubicBezTo>
                <a:cubicBezTo>
                  <a:pt x="1362" y="538"/>
                  <a:pt x="1362" y="538"/>
                  <a:pt x="1362" y="538"/>
                </a:cubicBezTo>
                <a:cubicBezTo>
                  <a:pt x="1392" y="550"/>
                  <a:pt x="1392" y="550"/>
                  <a:pt x="1392" y="550"/>
                </a:cubicBezTo>
                <a:cubicBezTo>
                  <a:pt x="1388" y="663"/>
                  <a:pt x="1388" y="663"/>
                  <a:pt x="1388" y="663"/>
                </a:cubicBezTo>
                <a:cubicBezTo>
                  <a:pt x="1398" y="710"/>
                  <a:pt x="1398" y="710"/>
                  <a:pt x="1398" y="710"/>
                </a:cubicBezTo>
                <a:cubicBezTo>
                  <a:pt x="1430" y="710"/>
                  <a:pt x="1430" y="710"/>
                  <a:pt x="1430" y="710"/>
                </a:cubicBezTo>
                <a:cubicBezTo>
                  <a:pt x="1461" y="725"/>
                  <a:pt x="1461" y="725"/>
                  <a:pt x="1461" y="725"/>
                </a:cubicBezTo>
                <a:cubicBezTo>
                  <a:pt x="1451" y="762"/>
                  <a:pt x="1451" y="762"/>
                  <a:pt x="1451" y="762"/>
                </a:cubicBezTo>
                <a:cubicBezTo>
                  <a:pt x="1492" y="814"/>
                  <a:pt x="1492" y="814"/>
                  <a:pt x="1492" y="814"/>
                </a:cubicBezTo>
                <a:cubicBezTo>
                  <a:pt x="1513" y="814"/>
                  <a:pt x="1513" y="814"/>
                  <a:pt x="1513" y="814"/>
                </a:cubicBezTo>
                <a:cubicBezTo>
                  <a:pt x="1521" y="831"/>
                  <a:pt x="1521" y="831"/>
                  <a:pt x="1521" y="831"/>
                </a:cubicBezTo>
                <a:lnTo>
                  <a:pt x="1539" y="871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29" name="กาญจนบุรี">
            <a:extLst>
              <a:ext uri="{FF2B5EF4-FFF2-40B4-BE49-F238E27FC236}">
                <a16:creationId xmlns:a16="http://schemas.microsoft.com/office/drawing/2014/main" id="{A14DF406-080B-7082-CFC8-C3A610AAA1CF}"/>
              </a:ext>
            </a:extLst>
          </xdr:cNvPr>
          <xdr:cNvSpPr>
            <a:spLocks/>
          </xdr:cNvSpPr>
        </xdr:nvSpPr>
        <xdr:spPr bwMode="auto">
          <a:xfrm>
            <a:off x="2306724" y="2835081"/>
            <a:ext cx="618152" cy="726055"/>
          </a:xfrm>
          <a:custGeom>
            <a:avLst/>
            <a:gdLst>
              <a:gd name="T0" fmla="*/ 1507 w 1509"/>
              <a:gd name="T1" fmla="*/ 1567 h 1780"/>
              <a:gd name="T2" fmla="*/ 1378 w 1509"/>
              <a:gd name="T3" fmla="*/ 1680 h 1780"/>
              <a:gd name="T4" fmla="*/ 1264 w 1509"/>
              <a:gd name="T5" fmla="*/ 1721 h 1780"/>
              <a:gd name="T6" fmla="*/ 1138 w 1509"/>
              <a:gd name="T7" fmla="*/ 1701 h 1780"/>
              <a:gd name="T8" fmla="*/ 1013 w 1509"/>
              <a:gd name="T9" fmla="*/ 1737 h 1780"/>
              <a:gd name="T10" fmla="*/ 924 w 1509"/>
              <a:gd name="T11" fmla="*/ 1747 h 1780"/>
              <a:gd name="T12" fmla="*/ 872 w 1509"/>
              <a:gd name="T13" fmla="*/ 1759 h 1780"/>
              <a:gd name="T14" fmla="*/ 832 w 1509"/>
              <a:gd name="T15" fmla="*/ 1667 h 1780"/>
              <a:gd name="T16" fmla="*/ 816 w 1509"/>
              <a:gd name="T17" fmla="*/ 1611 h 1780"/>
              <a:gd name="T18" fmla="*/ 744 w 1509"/>
              <a:gd name="T19" fmla="*/ 1571 h 1780"/>
              <a:gd name="T20" fmla="*/ 692 w 1509"/>
              <a:gd name="T21" fmla="*/ 1483 h 1780"/>
              <a:gd name="T22" fmla="*/ 612 w 1509"/>
              <a:gd name="T23" fmla="*/ 1411 h 1780"/>
              <a:gd name="T24" fmla="*/ 476 w 1509"/>
              <a:gd name="T25" fmla="*/ 1299 h 1780"/>
              <a:gd name="T26" fmla="*/ 368 w 1509"/>
              <a:gd name="T27" fmla="*/ 1219 h 1780"/>
              <a:gd name="T28" fmla="*/ 348 w 1509"/>
              <a:gd name="T29" fmla="*/ 1179 h 1780"/>
              <a:gd name="T30" fmla="*/ 244 w 1509"/>
              <a:gd name="T31" fmla="*/ 1031 h 1780"/>
              <a:gd name="T32" fmla="*/ 140 w 1509"/>
              <a:gd name="T33" fmla="*/ 883 h 1780"/>
              <a:gd name="T34" fmla="*/ 68 w 1509"/>
              <a:gd name="T35" fmla="*/ 726 h 1780"/>
              <a:gd name="T36" fmla="*/ 48 w 1509"/>
              <a:gd name="T37" fmla="*/ 686 h 1780"/>
              <a:gd name="T38" fmla="*/ 48 w 1509"/>
              <a:gd name="T39" fmla="*/ 634 h 1780"/>
              <a:gd name="T40" fmla="*/ 28 w 1509"/>
              <a:gd name="T41" fmla="*/ 606 h 1780"/>
              <a:gd name="T42" fmla="*/ 0 w 1509"/>
              <a:gd name="T43" fmla="*/ 506 h 1780"/>
              <a:gd name="T44" fmla="*/ 16 w 1509"/>
              <a:gd name="T45" fmla="*/ 390 h 1780"/>
              <a:gd name="T46" fmla="*/ 108 w 1509"/>
              <a:gd name="T47" fmla="*/ 350 h 1780"/>
              <a:gd name="T48" fmla="*/ 196 w 1509"/>
              <a:gd name="T49" fmla="*/ 366 h 1780"/>
              <a:gd name="T50" fmla="*/ 188 w 1509"/>
              <a:gd name="T51" fmla="*/ 298 h 1780"/>
              <a:gd name="T52" fmla="*/ 236 w 1509"/>
              <a:gd name="T53" fmla="*/ 266 h 1780"/>
              <a:gd name="T54" fmla="*/ 336 w 1509"/>
              <a:gd name="T55" fmla="*/ 290 h 1780"/>
              <a:gd name="T56" fmla="*/ 360 w 1509"/>
              <a:gd name="T57" fmla="*/ 142 h 1780"/>
              <a:gd name="T58" fmla="*/ 361 w 1509"/>
              <a:gd name="T59" fmla="*/ 5 h 1780"/>
              <a:gd name="T60" fmla="*/ 419 w 1509"/>
              <a:gd name="T61" fmla="*/ 32 h 1780"/>
              <a:gd name="T62" fmla="*/ 476 w 1509"/>
              <a:gd name="T63" fmla="*/ 146 h 1780"/>
              <a:gd name="T64" fmla="*/ 518 w 1509"/>
              <a:gd name="T65" fmla="*/ 172 h 1780"/>
              <a:gd name="T66" fmla="*/ 622 w 1509"/>
              <a:gd name="T67" fmla="*/ 324 h 1780"/>
              <a:gd name="T68" fmla="*/ 685 w 1509"/>
              <a:gd name="T69" fmla="*/ 381 h 1780"/>
              <a:gd name="T70" fmla="*/ 737 w 1509"/>
              <a:gd name="T71" fmla="*/ 553 h 1780"/>
              <a:gd name="T72" fmla="*/ 841 w 1509"/>
              <a:gd name="T73" fmla="*/ 564 h 1780"/>
              <a:gd name="T74" fmla="*/ 893 w 1509"/>
              <a:gd name="T75" fmla="*/ 585 h 1780"/>
              <a:gd name="T76" fmla="*/ 945 w 1509"/>
              <a:gd name="T77" fmla="*/ 616 h 1780"/>
              <a:gd name="T78" fmla="*/ 977 w 1509"/>
              <a:gd name="T79" fmla="*/ 610 h 1780"/>
              <a:gd name="T80" fmla="*/ 1008 w 1509"/>
              <a:gd name="T81" fmla="*/ 704 h 1780"/>
              <a:gd name="T82" fmla="*/ 1050 w 1509"/>
              <a:gd name="T83" fmla="*/ 809 h 1780"/>
              <a:gd name="T84" fmla="*/ 1123 w 1509"/>
              <a:gd name="T85" fmla="*/ 856 h 1780"/>
              <a:gd name="T86" fmla="*/ 1232 w 1509"/>
              <a:gd name="T87" fmla="*/ 850 h 1780"/>
              <a:gd name="T88" fmla="*/ 1321 w 1509"/>
              <a:gd name="T89" fmla="*/ 762 h 1780"/>
              <a:gd name="T90" fmla="*/ 1420 w 1509"/>
              <a:gd name="T91" fmla="*/ 882 h 1780"/>
              <a:gd name="T92" fmla="*/ 1430 w 1509"/>
              <a:gd name="T93" fmla="*/ 960 h 1780"/>
              <a:gd name="T94" fmla="*/ 1456 w 1509"/>
              <a:gd name="T95" fmla="*/ 1054 h 1780"/>
              <a:gd name="T96" fmla="*/ 1399 w 1509"/>
              <a:gd name="T97" fmla="*/ 1356 h 1780"/>
              <a:gd name="T98" fmla="*/ 1442 w 1509"/>
              <a:gd name="T99" fmla="*/ 1446 h 1780"/>
              <a:gd name="T100" fmla="*/ 1483 w 1509"/>
              <a:gd name="T101" fmla="*/ 1476 h 1780"/>
              <a:gd name="T102" fmla="*/ 1481 w 1509"/>
              <a:gd name="T103" fmla="*/ 1527 h 17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1509" h="1780">
                <a:moveTo>
                  <a:pt x="1509" y="1565"/>
                </a:moveTo>
                <a:cubicBezTo>
                  <a:pt x="1507" y="1567"/>
                  <a:pt x="1507" y="1567"/>
                  <a:pt x="1507" y="1567"/>
                </a:cubicBezTo>
                <a:cubicBezTo>
                  <a:pt x="1436" y="1674"/>
                  <a:pt x="1436" y="1674"/>
                  <a:pt x="1436" y="1674"/>
                </a:cubicBezTo>
                <a:cubicBezTo>
                  <a:pt x="1378" y="1680"/>
                  <a:pt x="1378" y="1680"/>
                  <a:pt x="1378" y="1680"/>
                </a:cubicBezTo>
                <a:cubicBezTo>
                  <a:pt x="1321" y="1654"/>
                  <a:pt x="1321" y="1654"/>
                  <a:pt x="1321" y="1654"/>
                </a:cubicBezTo>
                <a:cubicBezTo>
                  <a:pt x="1321" y="1654"/>
                  <a:pt x="1269" y="1716"/>
                  <a:pt x="1264" y="1721"/>
                </a:cubicBezTo>
                <a:cubicBezTo>
                  <a:pt x="1258" y="1727"/>
                  <a:pt x="1175" y="1727"/>
                  <a:pt x="1175" y="1727"/>
                </a:cubicBezTo>
                <a:cubicBezTo>
                  <a:pt x="1138" y="1701"/>
                  <a:pt x="1138" y="1701"/>
                  <a:pt x="1138" y="1701"/>
                </a:cubicBezTo>
                <a:cubicBezTo>
                  <a:pt x="1076" y="1737"/>
                  <a:pt x="1076" y="1737"/>
                  <a:pt x="1076" y="1737"/>
                </a:cubicBezTo>
                <a:cubicBezTo>
                  <a:pt x="1013" y="1737"/>
                  <a:pt x="1013" y="1737"/>
                  <a:pt x="1013" y="1737"/>
                </a:cubicBezTo>
                <a:cubicBezTo>
                  <a:pt x="966" y="1753"/>
                  <a:pt x="966" y="1753"/>
                  <a:pt x="966" y="1753"/>
                </a:cubicBezTo>
                <a:cubicBezTo>
                  <a:pt x="924" y="1747"/>
                  <a:pt x="924" y="1747"/>
                  <a:pt x="924" y="1747"/>
                </a:cubicBezTo>
                <a:cubicBezTo>
                  <a:pt x="872" y="1780"/>
                  <a:pt x="872" y="1780"/>
                  <a:pt x="872" y="1780"/>
                </a:cubicBezTo>
                <a:cubicBezTo>
                  <a:pt x="872" y="1759"/>
                  <a:pt x="872" y="1759"/>
                  <a:pt x="872" y="1759"/>
                </a:cubicBezTo>
                <a:cubicBezTo>
                  <a:pt x="828" y="1723"/>
                  <a:pt x="828" y="1723"/>
                  <a:pt x="828" y="1723"/>
                </a:cubicBezTo>
                <a:cubicBezTo>
                  <a:pt x="832" y="1667"/>
                  <a:pt x="832" y="1667"/>
                  <a:pt x="832" y="1667"/>
                </a:cubicBezTo>
                <a:cubicBezTo>
                  <a:pt x="816" y="1667"/>
                  <a:pt x="816" y="1667"/>
                  <a:pt x="816" y="1667"/>
                </a:cubicBezTo>
                <a:cubicBezTo>
                  <a:pt x="816" y="1611"/>
                  <a:pt x="816" y="1611"/>
                  <a:pt x="816" y="1611"/>
                </a:cubicBezTo>
                <a:cubicBezTo>
                  <a:pt x="792" y="1611"/>
                  <a:pt x="792" y="1611"/>
                  <a:pt x="792" y="1611"/>
                </a:cubicBezTo>
                <a:cubicBezTo>
                  <a:pt x="792" y="1611"/>
                  <a:pt x="784" y="1579"/>
                  <a:pt x="744" y="1571"/>
                </a:cubicBezTo>
                <a:cubicBezTo>
                  <a:pt x="740" y="1559"/>
                  <a:pt x="724" y="1495"/>
                  <a:pt x="724" y="1495"/>
                </a:cubicBezTo>
                <a:cubicBezTo>
                  <a:pt x="692" y="1483"/>
                  <a:pt x="692" y="1483"/>
                  <a:pt x="692" y="1483"/>
                </a:cubicBezTo>
                <a:cubicBezTo>
                  <a:pt x="692" y="1431"/>
                  <a:pt x="692" y="1431"/>
                  <a:pt x="692" y="1431"/>
                </a:cubicBezTo>
                <a:cubicBezTo>
                  <a:pt x="612" y="1411"/>
                  <a:pt x="612" y="1411"/>
                  <a:pt x="612" y="1411"/>
                </a:cubicBezTo>
                <a:cubicBezTo>
                  <a:pt x="612" y="1383"/>
                  <a:pt x="612" y="1383"/>
                  <a:pt x="612" y="1383"/>
                </a:cubicBezTo>
                <a:cubicBezTo>
                  <a:pt x="476" y="1299"/>
                  <a:pt x="476" y="1299"/>
                  <a:pt x="476" y="1299"/>
                </a:cubicBezTo>
                <a:cubicBezTo>
                  <a:pt x="468" y="1275"/>
                  <a:pt x="468" y="1275"/>
                  <a:pt x="468" y="1275"/>
                </a:cubicBezTo>
                <a:cubicBezTo>
                  <a:pt x="368" y="1219"/>
                  <a:pt x="368" y="1219"/>
                  <a:pt x="368" y="1219"/>
                </a:cubicBezTo>
                <a:cubicBezTo>
                  <a:pt x="368" y="1175"/>
                  <a:pt x="368" y="1175"/>
                  <a:pt x="368" y="1175"/>
                </a:cubicBezTo>
                <a:cubicBezTo>
                  <a:pt x="348" y="1179"/>
                  <a:pt x="348" y="1179"/>
                  <a:pt x="348" y="1179"/>
                </a:cubicBezTo>
                <a:cubicBezTo>
                  <a:pt x="280" y="1023"/>
                  <a:pt x="280" y="1023"/>
                  <a:pt x="280" y="1023"/>
                </a:cubicBezTo>
                <a:cubicBezTo>
                  <a:pt x="244" y="1031"/>
                  <a:pt x="244" y="1031"/>
                  <a:pt x="244" y="1031"/>
                </a:cubicBezTo>
                <a:cubicBezTo>
                  <a:pt x="244" y="983"/>
                  <a:pt x="244" y="983"/>
                  <a:pt x="244" y="983"/>
                </a:cubicBezTo>
                <a:cubicBezTo>
                  <a:pt x="244" y="983"/>
                  <a:pt x="228" y="947"/>
                  <a:pt x="140" y="883"/>
                </a:cubicBezTo>
                <a:cubicBezTo>
                  <a:pt x="104" y="851"/>
                  <a:pt x="60" y="754"/>
                  <a:pt x="60" y="754"/>
                </a:cubicBezTo>
                <a:cubicBezTo>
                  <a:pt x="68" y="726"/>
                  <a:pt x="68" y="726"/>
                  <a:pt x="68" y="726"/>
                </a:cubicBezTo>
                <a:cubicBezTo>
                  <a:pt x="48" y="707"/>
                  <a:pt x="48" y="707"/>
                  <a:pt x="48" y="707"/>
                </a:cubicBezTo>
                <a:cubicBezTo>
                  <a:pt x="48" y="686"/>
                  <a:pt x="48" y="686"/>
                  <a:pt x="48" y="686"/>
                </a:cubicBezTo>
                <a:cubicBezTo>
                  <a:pt x="60" y="670"/>
                  <a:pt x="60" y="670"/>
                  <a:pt x="60" y="670"/>
                </a:cubicBezTo>
                <a:cubicBezTo>
                  <a:pt x="48" y="634"/>
                  <a:pt x="48" y="634"/>
                  <a:pt x="48" y="634"/>
                </a:cubicBezTo>
                <a:cubicBezTo>
                  <a:pt x="28" y="626"/>
                  <a:pt x="28" y="626"/>
                  <a:pt x="28" y="626"/>
                </a:cubicBezTo>
                <a:cubicBezTo>
                  <a:pt x="28" y="606"/>
                  <a:pt x="28" y="606"/>
                  <a:pt x="28" y="606"/>
                </a:cubicBezTo>
                <a:cubicBezTo>
                  <a:pt x="48" y="566"/>
                  <a:pt x="48" y="566"/>
                  <a:pt x="48" y="566"/>
                </a:cubicBezTo>
                <a:cubicBezTo>
                  <a:pt x="0" y="506"/>
                  <a:pt x="0" y="506"/>
                  <a:pt x="0" y="506"/>
                </a:cubicBezTo>
                <a:cubicBezTo>
                  <a:pt x="28" y="434"/>
                  <a:pt x="28" y="434"/>
                  <a:pt x="28" y="434"/>
                </a:cubicBezTo>
                <a:cubicBezTo>
                  <a:pt x="16" y="390"/>
                  <a:pt x="16" y="390"/>
                  <a:pt x="16" y="390"/>
                </a:cubicBezTo>
                <a:cubicBezTo>
                  <a:pt x="72" y="390"/>
                  <a:pt x="72" y="390"/>
                  <a:pt x="72" y="390"/>
                </a:cubicBezTo>
                <a:cubicBezTo>
                  <a:pt x="72" y="390"/>
                  <a:pt x="96" y="362"/>
                  <a:pt x="108" y="350"/>
                </a:cubicBezTo>
                <a:cubicBezTo>
                  <a:pt x="108" y="322"/>
                  <a:pt x="108" y="322"/>
                  <a:pt x="108" y="322"/>
                </a:cubicBezTo>
                <a:cubicBezTo>
                  <a:pt x="108" y="322"/>
                  <a:pt x="168" y="326"/>
                  <a:pt x="196" y="366"/>
                </a:cubicBezTo>
                <a:cubicBezTo>
                  <a:pt x="210" y="357"/>
                  <a:pt x="215" y="355"/>
                  <a:pt x="216" y="354"/>
                </a:cubicBezTo>
                <a:cubicBezTo>
                  <a:pt x="188" y="298"/>
                  <a:pt x="188" y="298"/>
                  <a:pt x="188" y="298"/>
                </a:cubicBezTo>
                <a:cubicBezTo>
                  <a:pt x="208" y="266"/>
                  <a:pt x="208" y="266"/>
                  <a:pt x="208" y="266"/>
                </a:cubicBezTo>
                <a:cubicBezTo>
                  <a:pt x="236" y="266"/>
                  <a:pt x="236" y="266"/>
                  <a:pt x="236" y="266"/>
                </a:cubicBezTo>
                <a:cubicBezTo>
                  <a:pt x="288" y="250"/>
                  <a:pt x="288" y="250"/>
                  <a:pt x="288" y="250"/>
                </a:cubicBezTo>
                <a:cubicBezTo>
                  <a:pt x="336" y="290"/>
                  <a:pt x="336" y="290"/>
                  <a:pt x="336" y="290"/>
                </a:cubicBezTo>
                <a:cubicBezTo>
                  <a:pt x="360" y="266"/>
                  <a:pt x="360" y="266"/>
                  <a:pt x="360" y="266"/>
                </a:cubicBezTo>
                <a:cubicBezTo>
                  <a:pt x="360" y="142"/>
                  <a:pt x="360" y="142"/>
                  <a:pt x="360" y="142"/>
                </a:cubicBezTo>
                <a:cubicBezTo>
                  <a:pt x="335" y="0"/>
                  <a:pt x="335" y="0"/>
                  <a:pt x="335" y="0"/>
                </a:cubicBezTo>
                <a:cubicBezTo>
                  <a:pt x="361" y="5"/>
                  <a:pt x="361" y="5"/>
                  <a:pt x="361" y="5"/>
                </a:cubicBezTo>
                <a:cubicBezTo>
                  <a:pt x="382" y="32"/>
                  <a:pt x="382" y="32"/>
                  <a:pt x="382" y="32"/>
                </a:cubicBezTo>
                <a:cubicBezTo>
                  <a:pt x="419" y="32"/>
                  <a:pt x="419" y="32"/>
                  <a:pt x="419" y="32"/>
                </a:cubicBezTo>
                <a:cubicBezTo>
                  <a:pt x="481" y="120"/>
                  <a:pt x="481" y="120"/>
                  <a:pt x="481" y="120"/>
                </a:cubicBezTo>
                <a:cubicBezTo>
                  <a:pt x="476" y="146"/>
                  <a:pt x="476" y="146"/>
                  <a:pt x="476" y="146"/>
                </a:cubicBezTo>
                <a:cubicBezTo>
                  <a:pt x="476" y="146"/>
                  <a:pt x="505" y="161"/>
                  <a:pt x="514" y="169"/>
                </a:cubicBezTo>
                <a:cubicBezTo>
                  <a:pt x="516" y="170"/>
                  <a:pt x="518" y="171"/>
                  <a:pt x="518" y="172"/>
                </a:cubicBezTo>
                <a:cubicBezTo>
                  <a:pt x="518" y="214"/>
                  <a:pt x="518" y="214"/>
                  <a:pt x="518" y="214"/>
                </a:cubicBezTo>
                <a:cubicBezTo>
                  <a:pt x="622" y="324"/>
                  <a:pt x="622" y="324"/>
                  <a:pt x="622" y="324"/>
                </a:cubicBezTo>
                <a:cubicBezTo>
                  <a:pt x="632" y="365"/>
                  <a:pt x="632" y="365"/>
                  <a:pt x="632" y="365"/>
                </a:cubicBezTo>
                <a:cubicBezTo>
                  <a:pt x="685" y="381"/>
                  <a:pt x="685" y="381"/>
                  <a:pt x="685" y="381"/>
                </a:cubicBezTo>
                <a:cubicBezTo>
                  <a:pt x="732" y="470"/>
                  <a:pt x="732" y="470"/>
                  <a:pt x="732" y="470"/>
                </a:cubicBezTo>
                <a:cubicBezTo>
                  <a:pt x="737" y="553"/>
                  <a:pt x="737" y="553"/>
                  <a:pt x="737" y="553"/>
                </a:cubicBezTo>
                <a:cubicBezTo>
                  <a:pt x="789" y="574"/>
                  <a:pt x="789" y="574"/>
                  <a:pt x="789" y="574"/>
                </a:cubicBezTo>
                <a:cubicBezTo>
                  <a:pt x="841" y="564"/>
                  <a:pt x="841" y="564"/>
                  <a:pt x="841" y="564"/>
                </a:cubicBezTo>
                <a:cubicBezTo>
                  <a:pt x="867" y="590"/>
                  <a:pt x="867" y="590"/>
                  <a:pt x="867" y="590"/>
                </a:cubicBezTo>
                <a:cubicBezTo>
                  <a:pt x="893" y="585"/>
                  <a:pt x="893" y="585"/>
                  <a:pt x="893" y="585"/>
                </a:cubicBezTo>
                <a:cubicBezTo>
                  <a:pt x="898" y="584"/>
                  <a:pt x="898" y="584"/>
                  <a:pt x="898" y="584"/>
                </a:cubicBezTo>
                <a:cubicBezTo>
                  <a:pt x="945" y="616"/>
                  <a:pt x="945" y="616"/>
                  <a:pt x="945" y="616"/>
                </a:cubicBezTo>
                <a:cubicBezTo>
                  <a:pt x="976" y="611"/>
                  <a:pt x="976" y="611"/>
                  <a:pt x="976" y="611"/>
                </a:cubicBezTo>
                <a:cubicBezTo>
                  <a:pt x="977" y="610"/>
                  <a:pt x="977" y="610"/>
                  <a:pt x="977" y="610"/>
                </a:cubicBezTo>
                <a:cubicBezTo>
                  <a:pt x="1003" y="631"/>
                  <a:pt x="1003" y="631"/>
                  <a:pt x="1003" y="631"/>
                </a:cubicBezTo>
                <a:cubicBezTo>
                  <a:pt x="1008" y="704"/>
                  <a:pt x="1008" y="704"/>
                  <a:pt x="1008" y="704"/>
                </a:cubicBezTo>
                <a:cubicBezTo>
                  <a:pt x="982" y="746"/>
                  <a:pt x="982" y="746"/>
                  <a:pt x="982" y="746"/>
                </a:cubicBezTo>
                <a:cubicBezTo>
                  <a:pt x="1050" y="809"/>
                  <a:pt x="1050" y="809"/>
                  <a:pt x="1050" y="809"/>
                </a:cubicBezTo>
                <a:cubicBezTo>
                  <a:pt x="1097" y="809"/>
                  <a:pt x="1097" y="809"/>
                  <a:pt x="1097" y="809"/>
                </a:cubicBezTo>
                <a:cubicBezTo>
                  <a:pt x="1123" y="856"/>
                  <a:pt x="1123" y="856"/>
                  <a:pt x="1123" y="856"/>
                </a:cubicBezTo>
                <a:cubicBezTo>
                  <a:pt x="1180" y="876"/>
                  <a:pt x="1180" y="876"/>
                  <a:pt x="1180" y="876"/>
                </a:cubicBezTo>
                <a:cubicBezTo>
                  <a:pt x="1232" y="850"/>
                  <a:pt x="1232" y="850"/>
                  <a:pt x="1232" y="850"/>
                </a:cubicBezTo>
                <a:cubicBezTo>
                  <a:pt x="1243" y="798"/>
                  <a:pt x="1243" y="798"/>
                  <a:pt x="1243" y="798"/>
                </a:cubicBezTo>
                <a:cubicBezTo>
                  <a:pt x="1321" y="762"/>
                  <a:pt x="1321" y="762"/>
                  <a:pt x="1321" y="762"/>
                </a:cubicBezTo>
                <a:cubicBezTo>
                  <a:pt x="1357" y="850"/>
                  <a:pt x="1357" y="850"/>
                  <a:pt x="1357" y="850"/>
                </a:cubicBezTo>
                <a:cubicBezTo>
                  <a:pt x="1420" y="882"/>
                  <a:pt x="1420" y="882"/>
                  <a:pt x="1420" y="882"/>
                </a:cubicBezTo>
                <a:cubicBezTo>
                  <a:pt x="1456" y="939"/>
                  <a:pt x="1456" y="939"/>
                  <a:pt x="1456" y="939"/>
                </a:cubicBezTo>
                <a:cubicBezTo>
                  <a:pt x="1430" y="960"/>
                  <a:pt x="1430" y="960"/>
                  <a:pt x="1430" y="960"/>
                </a:cubicBezTo>
                <a:cubicBezTo>
                  <a:pt x="1425" y="1017"/>
                  <a:pt x="1425" y="1017"/>
                  <a:pt x="1425" y="1017"/>
                </a:cubicBezTo>
                <a:cubicBezTo>
                  <a:pt x="1456" y="1054"/>
                  <a:pt x="1456" y="1054"/>
                  <a:pt x="1456" y="1054"/>
                </a:cubicBezTo>
                <a:cubicBezTo>
                  <a:pt x="1456" y="1054"/>
                  <a:pt x="1456" y="1309"/>
                  <a:pt x="1451" y="1309"/>
                </a:cubicBezTo>
                <a:cubicBezTo>
                  <a:pt x="1446" y="1309"/>
                  <a:pt x="1399" y="1356"/>
                  <a:pt x="1399" y="1356"/>
                </a:cubicBezTo>
                <a:cubicBezTo>
                  <a:pt x="1420" y="1429"/>
                  <a:pt x="1420" y="1429"/>
                  <a:pt x="1420" y="1429"/>
                </a:cubicBezTo>
                <a:cubicBezTo>
                  <a:pt x="1442" y="1446"/>
                  <a:pt x="1442" y="1446"/>
                  <a:pt x="1442" y="1446"/>
                </a:cubicBezTo>
                <a:cubicBezTo>
                  <a:pt x="1468" y="1465"/>
                  <a:pt x="1468" y="1465"/>
                  <a:pt x="1468" y="1465"/>
                </a:cubicBezTo>
                <a:cubicBezTo>
                  <a:pt x="1483" y="1476"/>
                  <a:pt x="1483" y="1476"/>
                  <a:pt x="1483" y="1476"/>
                </a:cubicBezTo>
                <a:cubicBezTo>
                  <a:pt x="1467" y="1508"/>
                  <a:pt x="1467" y="1508"/>
                  <a:pt x="1467" y="1508"/>
                </a:cubicBezTo>
                <a:cubicBezTo>
                  <a:pt x="1481" y="1527"/>
                  <a:pt x="1481" y="1527"/>
                  <a:pt x="1481" y="1527"/>
                </a:cubicBezTo>
                <a:lnTo>
                  <a:pt x="1509" y="1565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0" name="===ภาคตะวันตก===">
            <a:extLst>
              <a:ext uri="{FF2B5EF4-FFF2-40B4-BE49-F238E27FC236}">
                <a16:creationId xmlns:a16="http://schemas.microsoft.com/office/drawing/2014/main" id="{B9A3910A-10CC-F535-50AD-61A12DAE6B03}"/>
              </a:ext>
            </a:extLst>
          </xdr:cNvPr>
          <xdr:cNvSpPr txBox="1"/>
        </xdr:nvSpPr>
        <xdr:spPr>
          <a:xfrm>
            <a:off x="2690047" y="4208687"/>
            <a:ext cx="1514822" cy="8251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กรุงเทพมหานคร 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69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,96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(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16.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9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0%)</a:t>
            </a:r>
            <a:endPara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31" name="สระแก้ว">
            <a:extLst>
              <a:ext uri="{FF2B5EF4-FFF2-40B4-BE49-F238E27FC236}">
                <a16:creationId xmlns:a16="http://schemas.microsoft.com/office/drawing/2014/main" id="{CE1DA6D9-57CA-A2FA-0375-6F6F6E1E6F90}"/>
              </a:ext>
            </a:extLst>
          </xdr:cNvPr>
          <xdr:cNvSpPr>
            <a:spLocks/>
          </xdr:cNvSpPr>
        </xdr:nvSpPr>
        <xdr:spPr bwMode="auto">
          <a:xfrm>
            <a:off x="3643616" y="3367240"/>
            <a:ext cx="385889" cy="341996"/>
          </a:xfrm>
          <a:custGeom>
            <a:avLst/>
            <a:gdLst>
              <a:gd name="T0" fmla="*/ 915 w 943"/>
              <a:gd name="T1" fmla="*/ 147 h 840"/>
              <a:gd name="T2" fmla="*/ 875 w 943"/>
              <a:gd name="T3" fmla="*/ 159 h 840"/>
              <a:gd name="T4" fmla="*/ 795 w 943"/>
              <a:gd name="T5" fmla="*/ 239 h 840"/>
              <a:gd name="T6" fmla="*/ 791 w 943"/>
              <a:gd name="T7" fmla="*/ 291 h 840"/>
              <a:gd name="T8" fmla="*/ 751 w 943"/>
              <a:gd name="T9" fmla="*/ 343 h 840"/>
              <a:gd name="T10" fmla="*/ 751 w 943"/>
              <a:gd name="T11" fmla="*/ 375 h 840"/>
              <a:gd name="T12" fmla="*/ 639 w 943"/>
              <a:gd name="T13" fmla="*/ 411 h 840"/>
              <a:gd name="T14" fmla="*/ 599 w 943"/>
              <a:gd name="T15" fmla="*/ 471 h 840"/>
              <a:gd name="T16" fmla="*/ 651 w 943"/>
              <a:gd name="T17" fmla="*/ 515 h 840"/>
              <a:gd name="T18" fmla="*/ 619 w 943"/>
              <a:gd name="T19" fmla="*/ 527 h 840"/>
              <a:gd name="T20" fmla="*/ 599 w 943"/>
              <a:gd name="T21" fmla="*/ 547 h 840"/>
              <a:gd name="T22" fmla="*/ 559 w 943"/>
              <a:gd name="T23" fmla="*/ 559 h 840"/>
              <a:gd name="T24" fmla="*/ 471 w 943"/>
              <a:gd name="T25" fmla="*/ 555 h 840"/>
              <a:gd name="T26" fmla="*/ 431 w 943"/>
              <a:gd name="T27" fmla="*/ 535 h 840"/>
              <a:gd name="T28" fmla="*/ 399 w 943"/>
              <a:gd name="T29" fmla="*/ 579 h 840"/>
              <a:gd name="T30" fmla="*/ 427 w 943"/>
              <a:gd name="T31" fmla="*/ 603 h 840"/>
              <a:gd name="T32" fmla="*/ 415 w 943"/>
              <a:gd name="T33" fmla="*/ 807 h 840"/>
              <a:gd name="T34" fmla="*/ 415 w 943"/>
              <a:gd name="T35" fmla="*/ 808 h 840"/>
              <a:gd name="T36" fmla="*/ 371 w 943"/>
              <a:gd name="T37" fmla="*/ 804 h 840"/>
              <a:gd name="T38" fmla="*/ 334 w 943"/>
              <a:gd name="T39" fmla="*/ 840 h 840"/>
              <a:gd name="T40" fmla="*/ 287 w 943"/>
              <a:gd name="T41" fmla="*/ 835 h 840"/>
              <a:gd name="T42" fmla="*/ 266 w 943"/>
              <a:gd name="T43" fmla="*/ 783 h 840"/>
              <a:gd name="T44" fmla="*/ 219 w 943"/>
              <a:gd name="T45" fmla="*/ 772 h 840"/>
              <a:gd name="T46" fmla="*/ 188 w 943"/>
              <a:gd name="T47" fmla="*/ 830 h 840"/>
              <a:gd name="T48" fmla="*/ 131 w 943"/>
              <a:gd name="T49" fmla="*/ 840 h 840"/>
              <a:gd name="T50" fmla="*/ 115 w 943"/>
              <a:gd name="T51" fmla="*/ 814 h 840"/>
              <a:gd name="T52" fmla="*/ 94 w 943"/>
              <a:gd name="T53" fmla="*/ 777 h 840"/>
              <a:gd name="T54" fmla="*/ 94 w 943"/>
              <a:gd name="T55" fmla="*/ 715 h 840"/>
              <a:gd name="T56" fmla="*/ 68 w 943"/>
              <a:gd name="T57" fmla="*/ 694 h 840"/>
              <a:gd name="T58" fmla="*/ 52 w 943"/>
              <a:gd name="T59" fmla="*/ 647 h 840"/>
              <a:gd name="T60" fmla="*/ 16 w 943"/>
              <a:gd name="T61" fmla="*/ 647 h 840"/>
              <a:gd name="T62" fmla="*/ 3 w 943"/>
              <a:gd name="T63" fmla="*/ 605 h 840"/>
              <a:gd name="T64" fmla="*/ 0 w 943"/>
              <a:gd name="T65" fmla="*/ 595 h 840"/>
              <a:gd name="T66" fmla="*/ 24 w 943"/>
              <a:gd name="T67" fmla="*/ 555 h 840"/>
              <a:gd name="T68" fmla="*/ 63 w 943"/>
              <a:gd name="T69" fmla="*/ 491 h 840"/>
              <a:gd name="T70" fmla="*/ 68 w 943"/>
              <a:gd name="T71" fmla="*/ 360 h 840"/>
              <a:gd name="T72" fmla="*/ 37 w 943"/>
              <a:gd name="T73" fmla="*/ 298 h 840"/>
              <a:gd name="T74" fmla="*/ 26 w 943"/>
              <a:gd name="T75" fmla="*/ 230 h 840"/>
              <a:gd name="T76" fmla="*/ 68 w 943"/>
              <a:gd name="T77" fmla="*/ 209 h 840"/>
              <a:gd name="T78" fmla="*/ 42 w 943"/>
              <a:gd name="T79" fmla="*/ 136 h 840"/>
              <a:gd name="T80" fmla="*/ 167 w 943"/>
              <a:gd name="T81" fmla="*/ 136 h 840"/>
              <a:gd name="T82" fmla="*/ 167 w 943"/>
              <a:gd name="T83" fmla="*/ 73 h 840"/>
              <a:gd name="T84" fmla="*/ 199 w 943"/>
              <a:gd name="T85" fmla="*/ 36 h 840"/>
              <a:gd name="T86" fmla="*/ 225 w 943"/>
              <a:gd name="T87" fmla="*/ 52 h 840"/>
              <a:gd name="T88" fmla="*/ 286 w 943"/>
              <a:gd name="T89" fmla="*/ 16 h 840"/>
              <a:gd name="T90" fmla="*/ 287 w 943"/>
              <a:gd name="T91" fmla="*/ 16 h 840"/>
              <a:gd name="T92" fmla="*/ 371 w 943"/>
              <a:gd name="T93" fmla="*/ 52 h 840"/>
              <a:gd name="T94" fmla="*/ 499 w 943"/>
              <a:gd name="T95" fmla="*/ 19 h 840"/>
              <a:gd name="T96" fmla="*/ 517 w 943"/>
              <a:gd name="T97" fmla="*/ 37 h 840"/>
              <a:gd name="T98" fmla="*/ 590 w 943"/>
              <a:gd name="T99" fmla="*/ 37 h 840"/>
              <a:gd name="T100" fmla="*/ 642 w 943"/>
              <a:gd name="T101" fmla="*/ 6 h 840"/>
              <a:gd name="T102" fmla="*/ 689 w 943"/>
              <a:gd name="T103" fmla="*/ 11 h 840"/>
              <a:gd name="T104" fmla="*/ 720 w 943"/>
              <a:gd name="T105" fmla="*/ 37 h 840"/>
              <a:gd name="T106" fmla="*/ 772 w 943"/>
              <a:gd name="T107" fmla="*/ 37 h 840"/>
              <a:gd name="T108" fmla="*/ 803 w 943"/>
              <a:gd name="T109" fmla="*/ 11 h 840"/>
              <a:gd name="T110" fmla="*/ 866 w 943"/>
              <a:gd name="T111" fmla="*/ 11 h 840"/>
              <a:gd name="T112" fmla="*/ 932 w 943"/>
              <a:gd name="T113" fmla="*/ 0 h 840"/>
              <a:gd name="T114" fmla="*/ 931 w 943"/>
              <a:gd name="T115" fmla="*/ 3 h 840"/>
              <a:gd name="T116" fmla="*/ 943 w 943"/>
              <a:gd name="T117" fmla="*/ 35 h 840"/>
              <a:gd name="T118" fmla="*/ 907 w 943"/>
              <a:gd name="T119" fmla="*/ 75 h 840"/>
              <a:gd name="T120" fmla="*/ 915 w 943"/>
              <a:gd name="T121" fmla="*/ 147 h 8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943" h="840">
                <a:moveTo>
                  <a:pt x="915" y="147"/>
                </a:moveTo>
                <a:cubicBezTo>
                  <a:pt x="875" y="159"/>
                  <a:pt x="875" y="159"/>
                  <a:pt x="875" y="159"/>
                </a:cubicBezTo>
                <a:cubicBezTo>
                  <a:pt x="875" y="159"/>
                  <a:pt x="795" y="235"/>
                  <a:pt x="795" y="239"/>
                </a:cubicBezTo>
                <a:cubicBezTo>
                  <a:pt x="795" y="243"/>
                  <a:pt x="791" y="291"/>
                  <a:pt x="791" y="291"/>
                </a:cubicBezTo>
                <a:cubicBezTo>
                  <a:pt x="751" y="343"/>
                  <a:pt x="751" y="343"/>
                  <a:pt x="751" y="343"/>
                </a:cubicBezTo>
                <a:cubicBezTo>
                  <a:pt x="751" y="375"/>
                  <a:pt x="751" y="375"/>
                  <a:pt x="751" y="375"/>
                </a:cubicBezTo>
                <a:cubicBezTo>
                  <a:pt x="639" y="411"/>
                  <a:pt x="639" y="411"/>
                  <a:pt x="639" y="411"/>
                </a:cubicBezTo>
                <a:cubicBezTo>
                  <a:pt x="599" y="471"/>
                  <a:pt x="599" y="471"/>
                  <a:pt x="599" y="471"/>
                </a:cubicBezTo>
                <a:cubicBezTo>
                  <a:pt x="651" y="515"/>
                  <a:pt x="651" y="515"/>
                  <a:pt x="651" y="515"/>
                </a:cubicBezTo>
                <a:cubicBezTo>
                  <a:pt x="619" y="527"/>
                  <a:pt x="619" y="527"/>
                  <a:pt x="619" y="527"/>
                </a:cubicBezTo>
                <a:cubicBezTo>
                  <a:pt x="599" y="547"/>
                  <a:pt x="599" y="547"/>
                  <a:pt x="599" y="547"/>
                </a:cubicBezTo>
                <a:cubicBezTo>
                  <a:pt x="559" y="559"/>
                  <a:pt x="559" y="559"/>
                  <a:pt x="559" y="559"/>
                </a:cubicBezTo>
                <a:cubicBezTo>
                  <a:pt x="471" y="555"/>
                  <a:pt x="471" y="555"/>
                  <a:pt x="471" y="555"/>
                </a:cubicBezTo>
                <a:cubicBezTo>
                  <a:pt x="431" y="535"/>
                  <a:pt x="431" y="535"/>
                  <a:pt x="431" y="535"/>
                </a:cubicBezTo>
                <a:cubicBezTo>
                  <a:pt x="399" y="579"/>
                  <a:pt x="399" y="579"/>
                  <a:pt x="399" y="579"/>
                </a:cubicBezTo>
                <a:cubicBezTo>
                  <a:pt x="427" y="603"/>
                  <a:pt x="427" y="603"/>
                  <a:pt x="427" y="603"/>
                </a:cubicBezTo>
                <a:cubicBezTo>
                  <a:pt x="415" y="807"/>
                  <a:pt x="415" y="807"/>
                  <a:pt x="415" y="807"/>
                </a:cubicBezTo>
                <a:cubicBezTo>
                  <a:pt x="415" y="808"/>
                  <a:pt x="415" y="808"/>
                  <a:pt x="415" y="808"/>
                </a:cubicBezTo>
                <a:cubicBezTo>
                  <a:pt x="371" y="804"/>
                  <a:pt x="371" y="804"/>
                  <a:pt x="371" y="804"/>
                </a:cubicBezTo>
                <a:cubicBezTo>
                  <a:pt x="334" y="840"/>
                  <a:pt x="334" y="840"/>
                  <a:pt x="334" y="840"/>
                </a:cubicBezTo>
                <a:cubicBezTo>
                  <a:pt x="287" y="835"/>
                  <a:pt x="287" y="835"/>
                  <a:pt x="287" y="835"/>
                </a:cubicBezTo>
                <a:cubicBezTo>
                  <a:pt x="266" y="783"/>
                  <a:pt x="266" y="783"/>
                  <a:pt x="266" y="783"/>
                </a:cubicBezTo>
                <a:cubicBezTo>
                  <a:pt x="219" y="772"/>
                  <a:pt x="219" y="772"/>
                  <a:pt x="219" y="772"/>
                </a:cubicBezTo>
                <a:cubicBezTo>
                  <a:pt x="188" y="830"/>
                  <a:pt x="188" y="830"/>
                  <a:pt x="188" y="830"/>
                </a:cubicBezTo>
                <a:cubicBezTo>
                  <a:pt x="131" y="840"/>
                  <a:pt x="131" y="840"/>
                  <a:pt x="131" y="840"/>
                </a:cubicBezTo>
                <a:cubicBezTo>
                  <a:pt x="115" y="814"/>
                  <a:pt x="115" y="814"/>
                  <a:pt x="115" y="814"/>
                </a:cubicBezTo>
                <a:cubicBezTo>
                  <a:pt x="94" y="777"/>
                  <a:pt x="94" y="777"/>
                  <a:pt x="94" y="777"/>
                </a:cubicBezTo>
                <a:cubicBezTo>
                  <a:pt x="94" y="715"/>
                  <a:pt x="94" y="715"/>
                  <a:pt x="94" y="715"/>
                </a:cubicBezTo>
                <a:cubicBezTo>
                  <a:pt x="68" y="694"/>
                  <a:pt x="68" y="694"/>
                  <a:pt x="68" y="694"/>
                </a:cubicBezTo>
                <a:cubicBezTo>
                  <a:pt x="52" y="647"/>
                  <a:pt x="52" y="647"/>
                  <a:pt x="52" y="647"/>
                </a:cubicBezTo>
                <a:cubicBezTo>
                  <a:pt x="16" y="647"/>
                  <a:pt x="16" y="647"/>
                  <a:pt x="16" y="647"/>
                </a:cubicBezTo>
                <a:cubicBezTo>
                  <a:pt x="3" y="605"/>
                  <a:pt x="3" y="605"/>
                  <a:pt x="3" y="605"/>
                </a:cubicBezTo>
                <a:cubicBezTo>
                  <a:pt x="0" y="595"/>
                  <a:pt x="0" y="595"/>
                  <a:pt x="0" y="595"/>
                </a:cubicBezTo>
                <a:cubicBezTo>
                  <a:pt x="24" y="555"/>
                  <a:pt x="24" y="555"/>
                  <a:pt x="24" y="555"/>
                </a:cubicBezTo>
                <a:cubicBezTo>
                  <a:pt x="63" y="491"/>
                  <a:pt x="63" y="491"/>
                  <a:pt x="63" y="491"/>
                </a:cubicBezTo>
                <a:cubicBezTo>
                  <a:pt x="68" y="360"/>
                  <a:pt x="68" y="360"/>
                  <a:pt x="68" y="360"/>
                </a:cubicBezTo>
                <a:cubicBezTo>
                  <a:pt x="37" y="298"/>
                  <a:pt x="37" y="298"/>
                  <a:pt x="37" y="298"/>
                </a:cubicBezTo>
                <a:cubicBezTo>
                  <a:pt x="26" y="230"/>
                  <a:pt x="26" y="230"/>
                  <a:pt x="26" y="230"/>
                </a:cubicBezTo>
                <a:cubicBezTo>
                  <a:pt x="68" y="209"/>
                  <a:pt x="68" y="209"/>
                  <a:pt x="68" y="209"/>
                </a:cubicBezTo>
                <a:cubicBezTo>
                  <a:pt x="42" y="136"/>
                  <a:pt x="42" y="136"/>
                  <a:pt x="42" y="136"/>
                </a:cubicBezTo>
                <a:cubicBezTo>
                  <a:pt x="167" y="136"/>
                  <a:pt x="167" y="136"/>
                  <a:pt x="167" y="136"/>
                </a:cubicBezTo>
                <a:cubicBezTo>
                  <a:pt x="167" y="73"/>
                  <a:pt x="167" y="73"/>
                  <a:pt x="167" y="73"/>
                </a:cubicBezTo>
                <a:cubicBezTo>
                  <a:pt x="199" y="36"/>
                  <a:pt x="199" y="36"/>
                  <a:pt x="199" y="36"/>
                </a:cubicBezTo>
                <a:cubicBezTo>
                  <a:pt x="225" y="52"/>
                  <a:pt x="225" y="52"/>
                  <a:pt x="225" y="52"/>
                </a:cubicBezTo>
                <a:cubicBezTo>
                  <a:pt x="286" y="16"/>
                  <a:pt x="286" y="16"/>
                  <a:pt x="286" y="16"/>
                </a:cubicBezTo>
                <a:cubicBezTo>
                  <a:pt x="287" y="16"/>
                  <a:pt x="287" y="16"/>
                  <a:pt x="287" y="16"/>
                </a:cubicBezTo>
                <a:cubicBezTo>
                  <a:pt x="371" y="52"/>
                  <a:pt x="371" y="52"/>
                  <a:pt x="371" y="52"/>
                </a:cubicBezTo>
                <a:cubicBezTo>
                  <a:pt x="499" y="19"/>
                  <a:pt x="499" y="19"/>
                  <a:pt x="499" y="19"/>
                </a:cubicBezTo>
                <a:cubicBezTo>
                  <a:pt x="517" y="37"/>
                  <a:pt x="517" y="37"/>
                  <a:pt x="517" y="37"/>
                </a:cubicBezTo>
                <a:cubicBezTo>
                  <a:pt x="590" y="37"/>
                  <a:pt x="590" y="37"/>
                  <a:pt x="590" y="37"/>
                </a:cubicBezTo>
                <a:cubicBezTo>
                  <a:pt x="642" y="6"/>
                  <a:pt x="642" y="6"/>
                  <a:pt x="642" y="6"/>
                </a:cubicBezTo>
                <a:cubicBezTo>
                  <a:pt x="689" y="11"/>
                  <a:pt x="689" y="11"/>
                  <a:pt x="689" y="11"/>
                </a:cubicBezTo>
                <a:cubicBezTo>
                  <a:pt x="720" y="37"/>
                  <a:pt x="720" y="37"/>
                  <a:pt x="720" y="37"/>
                </a:cubicBezTo>
                <a:cubicBezTo>
                  <a:pt x="772" y="37"/>
                  <a:pt x="772" y="37"/>
                  <a:pt x="772" y="37"/>
                </a:cubicBezTo>
                <a:cubicBezTo>
                  <a:pt x="803" y="11"/>
                  <a:pt x="803" y="11"/>
                  <a:pt x="803" y="11"/>
                </a:cubicBezTo>
                <a:cubicBezTo>
                  <a:pt x="866" y="11"/>
                  <a:pt x="866" y="11"/>
                  <a:pt x="866" y="11"/>
                </a:cubicBezTo>
                <a:cubicBezTo>
                  <a:pt x="932" y="0"/>
                  <a:pt x="932" y="0"/>
                  <a:pt x="932" y="0"/>
                </a:cubicBezTo>
                <a:cubicBezTo>
                  <a:pt x="931" y="3"/>
                  <a:pt x="931" y="3"/>
                  <a:pt x="931" y="3"/>
                </a:cubicBezTo>
                <a:cubicBezTo>
                  <a:pt x="943" y="35"/>
                  <a:pt x="943" y="35"/>
                  <a:pt x="943" y="35"/>
                </a:cubicBezTo>
                <a:cubicBezTo>
                  <a:pt x="943" y="35"/>
                  <a:pt x="911" y="67"/>
                  <a:pt x="907" y="75"/>
                </a:cubicBezTo>
                <a:cubicBezTo>
                  <a:pt x="903" y="83"/>
                  <a:pt x="915" y="147"/>
                  <a:pt x="915" y="147"/>
                </a:cubicBezTo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2" name="ระยอง">
            <a:extLst>
              <a:ext uri="{FF2B5EF4-FFF2-40B4-BE49-F238E27FC236}">
                <a16:creationId xmlns:a16="http://schemas.microsoft.com/office/drawing/2014/main" id="{41058A63-D391-2890-32F8-9C4317E3CED1}"/>
              </a:ext>
            </a:extLst>
          </xdr:cNvPr>
          <xdr:cNvSpPr>
            <a:spLocks/>
          </xdr:cNvSpPr>
        </xdr:nvSpPr>
        <xdr:spPr bwMode="auto">
          <a:xfrm>
            <a:off x="3318080" y="3743983"/>
            <a:ext cx="307247" cy="210319"/>
          </a:xfrm>
          <a:custGeom>
            <a:avLst/>
            <a:gdLst>
              <a:gd name="T0" fmla="*/ 168 w 168"/>
              <a:gd name="T1" fmla="*/ 67 h 115"/>
              <a:gd name="T2" fmla="*/ 162 w 168"/>
              <a:gd name="T3" fmla="*/ 88 h 115"/>
              <a:gd name="T4" fmla="*/ 159 w 168"/>
              <a:gd name="T5" fmla="*/ 96 h 115"/>
              <a:gd name="T6" fmla="*/ 153 w 168"/>
              <a:gd name="T7" fmla="*/ 92 h 115"/>
              <a:gd name="T8" fmla="*/ 144 w 168"/>
              <a:gd name="T9" fmla="*/ 93 h 115"/>
              <a:gd name="T10" fmla="*/ 133 w 168"/>
              <a:gd name="T11" fmla="*/ 104 h 115"/>
              <a:gd name="T12" fmla="*/ 118 w 168"/>
              <a:gd name="T13" fmla="*/ 104 h 115"/>
              <a:gd name="T14" fmla="*/ 116 w 168"/>
              <a:gd name="T15" fmla="*/ 109 h 115"/>
              <a:gd name="T16" fmla="*/ 106 w 168"/>
              <a:gd name="T17" fmla="*/ 109 h 115"/>
              <a:gd name="T18" fmla="*/ 105 w 168"/>
              <a:gd name="T19" fmla="*/ 106 h 115"/>
              <a:gd name="T20" fmla="*/ 94 w 168"/>
              <a:gd name="T21" fmla="*/ 106 h 115"/>
              <a:gd name="T22" fmla="*/ 91 w 168"/>
              <a:gd name="T23" fmla="*/ 115 h 115"/>
              <a:gd name="T24" fmla="*/ 84 w 168"/>
              <a:gd name="T25" fmla="*/ 114 h 115"/>
              <a:gd name="T26" fmla="*/ 76 w 168"/>
              <a:gd name="T27" fmla="*/ 107 h 115"/>
              <a:gd name="T28" fmla="*/ 63 w 168"/>
              <a:gd name="T29" fmla="*/ 103 h 115"/>
              <a:gd name="T30" fmla="*/ 57 w 168"/>
              <a:gd name="T31" fmla="*/ 101 h 115"/>
              <a:gd name="T32" fmla="*/ 29 w 168"/>
              <a:gd name="T33" fmla="*/ 100 h 115"/>
              <a:gd name="T34" fmla="*/ 24 w 168"/>
              <a:gd name="T35" fmla="*/ 97 h 115"/>
              <a:gd name="T36" fmla="*/ 16 w 168"/>
              <a:gd name="T37" fmla="*/ 99 h 115"/>
              <a:gd name="T38" fmla="*/ 15 w 168"/>
              <a:gd name="T39" fmla="*/ 101 h 115"/>
              <a:gd name="T40" fmla="*/ 2 w 168"/>
              <a:gd name="T41" fmla="*/ 103 h 115"/>
              <a:gd name="T42" fmla="*/ 0 w 168"/>
              <a:gd name="T43" fmla="*/ 94 h 115"/>
              <a:gd name="T44" fmla="*/ 9 w 168"/>
              <a:gd name="T45" fmla="*/ 81 h 115"/>
              <a:gd name="T46" fmla="*/ 7 w 168"/>
              <a:gd name="T47" fmla="*/ 73 h 115"/>
              <a:gd name="T48" fmla="*/ 16 w 168"/>
              <a:gd name="T49" fmla="*/ 67 h 115"/>
              <a:gd name="T50" fmla="*/ 24 w 168"/>
              <a:gd name="T51" fmla="*/ 45 h 115"/>
              <a:gd name="T52" fmla="*/ 21 w 168"/>
              <a:gd name="T53" fmla="*/ 34 h 115"/>
              <a:gd name="T54" fmla="*/ 22 w 168"/>
              <a:gd name="T55" fmla="*/ 26 h 115"/>
              <a:gd name="T56" fmla="*/ 31 w 168"/>
              <a:gd name="T57" fmla="*/ 30 h 115"/>
              <a:gd name="T58" fmla="*/ 39 w 168"/>
              <a:gd name="T59" fmla="*/ 23 h 115"/>
              <a:gd name="T60" fmla="*/ 42 w 168"/>
              <a:gd name="T61" fmla="*/ 16 h 115"/>
              <a:gd name="T62" fmla="*/ 58 w 168"/>
              <a:gd name="T63" fmla="*/ 19 h 115"/>
              <a:gd name="T64" fmla="*/ 71 w 168"/>
              <a:gd name="T65" fmla="*/ 16 h 115"/>
              <a:gd name="T66" fmla="*/ 81 w 168"/>
              <a:gd name="T67" fmla="*/ 28 h 115"/>
              <a:gd name="T68" fmla="*/ 111 w 168"/>
              <a:gd name="T69" fmla="*/ 21 h 115"/>
              <a:gd name="T70" fmla="*/ 120 w 168"/>
              <a:gd name="T71" fmla="*/ 6 h 115"/>
              <a:gd name="T72" fmla="*/ 130 w 168"/>
              <a:gd name="T73" fmla="*/ 0 h 115"/>
              <a:gd name="T74" fmla="*/ 142 w 168"/>
              <a:gd name="T75" fmla="*/ 2 h 115"/>
              <a:gd name="T76" fmla="*/ 140 w 168"/>
              <a:gd name="T77" fmla="*/ 6 h 115"/>
              <a:gd name="T78" fmla="*/ 142 w 168"/>
              <a:gd name="T79" fmla="*/ 25 h 115"/>
              <a:gd name="T80" fmla="*/ 153 w 168"/>
              <a:gd name="T81" fmla="*/ 29 h 115"/>
              <a:gd name="T82" fmla="*/ 148 w 168"/>
              <a:gd name="T83" fmla="*/ 40 h 115"/>
              <a:gd name="T84" fmla="*/ 153 w 168"/>
              <a:gd name="T85" fmla="*/ 47 h 115"/>
              <a:gd name="T86" fmla="*/ 161 w 168"/>
              <a:gd name="T87" fmla="*/ 47 h 115"/>
              <a:gd name="T88" fmla="*/ 168 w 168"/>
              <a:gd name="T89" fmla="*/ 67 h 1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168" h="115">
                <a:moveTo>
                  <a:pt x="168" y="67"/>
                </a:moveTo>
                <a:lnTo>
                  <a:pt x="162" y="88"/>
                </a:lnTo>
                <a:lnTo>
                  <a:pt x="159" y="96"/>
                </a:lnTo>
                <a:lnTo>
                  <a:pt x="153" y="92"/>
                </a:lnTo>
                <a:lnTo>
                  <a:pt x="144" y="93"/>
                </a:lnTo>
                <a:lnTo>
                  <a:pt x="133" y="104"/>
                </a:lnTo>
                <a:lnTo>
                  <a:pt x="118" y="104"/>
                </a:lnTo>
                <a:lnTo>
                  <a:pt x="116" y="109"/>
                </a:lnTo>
                <a:lnTo>
                  <a:pt x="106" y="109"/>
                </a:lnTo>
                <a:lnTo>
                  <a:pt x="105" y="106"/>
                </a:lnTo>
                <a:lnTo>
                  <a:pt x="94" y="106"/>
                </a:lnTo>
                <a:lnTo>
                  <a:pt x="91" y="115"/>
                </a:lnTo>
                <a:lnTo>
                  <a:pt x="84" y="114"/>
                </a:lnTo>
                <a:lnTo>
                  <a:pt x="76" y="107"/>
                </a:lnTo>
                <a:lnTo>
                  <a:pt x="63" y="103"/>
                </a:lnTo>
                <a:lnTo>
                  <a:pt x="57" y="101"/>
                </a:lnTo>
                <a:lnTo>
                  <a:pt x="29" y="100"/>
                </a:lnTo>
                <a:lnTo>
                  <a:pt x="24" y="97"/>
                </a:lnTo>
                <a:lnTo>
                  <a:pt x="16" y="99"/>
                </a:lnTo>
                <a:lnTo>
                  <a:pt x="15" y="101"/>
                </a:lnTo>
                <a:lnTo>
                  <a:pt x="2" y="103"/>
                </a:lnTo>
                <a:lnTo>
                  <a:pt x="0" y="94"/>
                </a:lnTo>
                <a:lnTo>
                  <a:pt x="9" y="81"/>
                </a:lnTo>
                <a:lnTo>
                  <a:pt x="7" y="73"/>
                </a:lnTo>
                <a:lnTo>
                  <a:pt x="16" y="67"/>
                </a:lnTo>
                <a:lnTo>
                  <a:pt x="24" y="45"/>
                </a:lnTo>
                <a:lnTo>
                  <a:pt x="21" y="34"/>
                </a:lnTo>
                <a:lnTo>
                  <a:pt x="22" y="26"/>
                </a:lnTo>
                <a:lnTo>
                  <a:pt x="31" y="30"/>
                </a:lnTo>
                <a:lnTo>
                  <a:pt x="39" y="23"/>
                </a:lnTo>
                <a:lnTo>
                  <a:pt x="42" y="16"/>
                </a:lnTo>
                <a:lnTo>
                  <a:pt x="58" y="19"/>
                </a:lnTo>
                <a:lnTo>
                  <a:pt x="71" y="16"/>
                </a:lnTo>
                <a:lnTo>
                  <a:pt x="81" y="28"/>
                </a:lnTo>
                <a:lnTo>
                  <a:pt x="111" y="21"/>
                </a:lnTo>
                <a:lnTo>
                  <a:pt x="120" y="6"/>
                </a:lnTo>
                <a:lnTo>
                  <a:pt x="130" y="0"/>
                </a:lnTo>
                <a:lnTo>
                  <a:pt x="142" y="2"/>
                </a:lnTo>
                <a:lnTo>
                  <a:pt x="140" y="6"/>
                </a:lnTo>
                <a:lnTo>
                  <a:pt x="142" y="25"/>
                </a:lnTo>
                <a:lnTo>
                  <a:pt x="153" y="29"/>
                </a:lnTo>
                <a:lnTo>
                  <a:pt x="148" y="40"/>
                </a:lnTo>
                <a:lnTo>
                  <a:pt x="153" y="47"/>
                </a:lnTo>
                <a:lnTo>
                  <a:pt x="161" y="47"/>
                </a:lnTo>
                <a:lnTo>
                  <a:pt x="168" y="67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3" name="ปราจีนบุรี">
            <a:extLst>
              <a:ext uri="{FF2B5EF4-FFF2-40B4-BE49-F238E27FC236}">
                <a16:creationId xmlns:a16="http://schemas.microsoft.com/office/drawing/2014/main" id="{4D8A1307-6CE8-772B-32D0-FA96FFCD7B9C}"/>
              </a:ext>
            </a:extLst>
          </xdr:cNvPr>
          <xdr:cNvSpPr>
            <a:spLocks/>
          </xdr:cNvSpPr>
        </xdr:nvSpPr>
        <xdr:spPr bwMode="auto">
          <a:xfrm>
            <a:off x="3372945" y="3262995"/>
            <a:ext cx="352969" cy="329194"/>
          </a:xfrm>
          <a:custGeom>
            <a:avLst/>
            <a:gdLst>
              <a:gd name="T0" fmla="*/ 862 w 862"/>
              <a:gd name="T1" fmla="*/ 291 h 810"/>
              <a:gd name="T2" fmla="*/ 830 w 862"/>
              <a:gd name="T3" fmla="*/ 328 h 810"/>
              <a:gd name="T4" fmla="*/ 830 w 862"/>
              <a:gd name="T5" fmla="*/ 391 h 810"/>
              <a:gd name="T6" fmla="*/ 705 w 862"/>
              <a:gd name="T7" fmla="*/ 391 h 810"/>
              <a:gd name="T8" fmla="*/ 731 w 862"/>
              <a:gd name="T9" fmla="*/ 464 h 810"/>
              <a:gd name="T10" fmla="*/ 689 w 862"/>
              <a:gd name="T11" fmla="*/ 485 h 810"/>
              <a:gd name="T12" fmla="*/ 700 w 862"/>
              <a:gd name="T13" fmla="*/ 553 h 810"/>
              <a:gd name="T14" fmla="*/ 731 w 862"/>
              <a:gd name="T15" fmla="*/ 615 h 810"/>
              <a:gd name="T16" fmla="*/ 726 w 862"/>
              <a:gd name="T17" fmla="*/ 746 h 810"/>
              <a:gd name="T18" fmla="*/ 687 w 862"/>
              <a:gd name="T19" fmla="*/ 810 h 810"/>
              <a:gd name="T20" fmla="*/ 663 w 862"/>
              <a:gd name="T21" fmla="*/ 766 h 810"/>
              <a:gd name="T22" fmla="*/ 632 w 862"/>
              <a:gd name="T23" fmla="*/ 756 h 810"/>
              <a:gd name="T24" fmla="*/ 622 w 862"/>
              <a:gd name="T25" fmla="*/ 730 h 810"/>
              <a:gd name="T26" fmla="*/ 632 w 862"/>
              <a:gd name="T27" fmla="*/ 714 h 810"/>
              <a:gd name="T28" fmla="*/ 632 w 862"/>
              <a:gd name="T29" fmla="*/ 688 h 810"/>
              <a:gd name="T30" fmla="*/ 601 w 862"/>
              <a:gd name="T31" fmla="*/ 688 h 810"/>
              <a:gd name="T32" fmla="*/ 590 w 862"/>
              <a:gd name="T33" fmla="*/ 657 h 810"/>
              <a:gd name="T34" fmla="*/ 549 w 862"/>
              <a:gd name="T35" fmla="*/ 626 h 810"/>
              <a:gd name="T36" fmla="*/ 486 w 862"/>
              <a:gd name="T37" fmla="*/ 646 h 810"/>
              <a:gd name="T38" fmla="*/ 429 w 862"/>
              <a:gd name="T39" fmla="*/ 657 h 810"/>
              <a:gd name="T40" fmla="*/ 387 w 862"/>
              <a:gd name="T41" fmla="*/ 615 h 810"/>
              <a:gd name="T42" fmla="*/ 350 w 862"/>
              <a:gd name="T43" fmla="*/ 615 h 810"/>
              <a:gd name="T44" fmla="*/ 309 w 862"/>
              <a:gd name="T45" fmla="*/ 579 h 810"/>
              <a:gd name="T46" fmla="*/ 225 w 862"/>
              <a:gd name="T47" fmla="*/ 553 h 810"/>
              <a:gd name="T48" fmla="*/ 204 w 862"/>
              <a:gd name="T49" fmla="*/ 532 h 810"/>
              <a:gd name="T50" fmla="*/ 105 w 862"/>
              <a:gd name="T51" fmla="*/ 537 h 810"/>
              <a:gd name="T52" fmla="*/ 74 w 862"/>
              <a:gd name="T53" fmla="*/ 516 h 810"/>
              <a:gd name="T54" fmla="*/ 27 w 862"/>
              <a:gd name="T55" fmla="*/ 542 h 810"/>
              <a:gd name="T56" fmla="*/ 22 w 862"/>
              <a:gd name="T57" fmla="*/ 500 h 810"/>
              <a:gd name="T58" fmla="*/ 32 w 862"/>
              <a:gd name="T59" fmla="*/ 474 h 810"/>
              <a:gd name="T60" fmla="*/ 6 w 862"/>
              <a:gd name="T61" fmla="*/ 443 h 810"/>
              <a:gd name="T62" fmla="*/ 0 w 862"/>
              <a:gd name="T63" fmla="*/ 443 h 810"/>
              <a:gd name="T64" fmla="*/ 11 w 862"/>
              <a:gd name="T65" fmla="*/ 417 h 810"/>
              <a:gd name="T66" fmla="*/ 53 w 862"/>
              <a:gd name="T67" fmla="*/ 407 h 810"/>
              <a:gd name="T68" fmla="*/ 74 w 862"/>
              <a:gd name="T69" fmla="*/ 370 h 810"/>
              <a:gd name="T70" fmla="*/ 173 w 862"/>
              <a:gd name="T71" fmla="*/ 360 h 810"/>
              <a:gd name="T72" fmla="*/ 147 w 862"/>
              <a:gd name="T73" fmla="*/ 292 h 810"/>
              <a:gd name="T74" fmla="*/ 183 w 862"/>
              <a:gd name="T75" fmla="*/ 240 h 810"/>
              <a:gd name="T76" fmla="*/ 246 w 862"/>
              <a:gd name="T77" fmla="*/ 229 h 810"/>
              <a:gd name="T78" fmla="*/ 246 w 862"/>
              <a:gd name="T79" fmla="*/ 208 h 810"/>
              <a:gd name="T80" fmla="*/ 225 w 862"/>
              <a:gd name="T81" fmla="*/ 198 h 810"/>
              <a:gd name="T82" fmla="*/ 230 w 862"/>
              <a:gd name="T83" fmla="*/ 172 h 810"/>
              <a:gd name="T84" fmla="*/ 288 w 862"/>
              <a:gd name="T85" fmla="*/ 177 h 810"/>
              <a:gd name="T86" fmla="*/ 329 w 862"/>
              <a:gd name="T87" fmla="*/ 167 h 810"/>
              <a:gd name="T88" fmla="*/ 329 w 862"/>
              <a:gd name="T89" fmla="*/ 104 h 810"/>
              <a:gd name="T90" fmla="*/ 272 w 862"/>
              <a:gd name="T91" fmla="*/ 62 h 810"/>
              <a:gd name="T92" fmla="*/ 283 w 862"/>
              <a:gd name="T93" fmla="*/ 15 h 810"/>
              <a:gd name="T94" fmla="*/ 288 w 862"/>
              <a:gd name="T95" fmla="*/ 13 h 810"/>
              <a:gd name="T96" fmla="*/ 319 w 862"/>
              <a:gd name="T97" fmla="*/ 0 h 810"/>
              <a:gd name="T98" fmla="*/ 356 w 862"/>
              <a:gd name="T99" fmla="*/ 21 h 810"/>
              <a:gd name="T100" fmla="*/ 423 w 862"/>
              <a:gd name="T101" fmla="*/ 15 h 810"/>
              <a:gd name="T102" fmla="*/ 522 w 862"/>
              <a:gd name="T103" fmla="*/ 120 h 810"/>
              <a:gd name="T104" fmla="*/ 559 w 862"/>
              <a:gd name="T105" fmla="*/ 83 h 810"/>
              <a:gd name="T106" fmla="*/ 606 w 862"/>
              <a:gd name="T107" fmla="*/ 83 h 810"/>
              <a:gd name="T108" fmla="*/ 648 w 862"/>
              <a:gd name="T109" fmla="*/ 120 h 810"/>
              <a:gd name="T110" fmla="*/ 705 w 862"/>
              <a:gd name="T111" fmla="*/ 120 h 810"/>
              <a:gd name="T112" fmla="*/ 721 w 862"/>
              <a:gd name="T113" fmla="*/ 198 h 810"/>
              <a:gd name="T114" fmla="*/ 862 w 862"/>
              <a:gd name="T115" fmla="*/ 291 h 8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862" h="810">
                <a:moveTo>
                  <a:pt x="862" y="291"/>
                </a:moveTo>
                <a:cubicBezTo>
                  <a:pt x="830" y="328"/>
                  <a:pt x="830" y="328"/>
                  <a:pt x="830" y="328"/>
                </a:cubicBezTo>
                <a:cubicBezTo>
                  <a:pt x="830" y="391"/>
                  <a:pt x="830" y="391"/>
                  <a:pt x="830" y="391"/>
                </a:cubicBezTo>
                <a:cubicBezTo>
                  <a:pt x="705" y="391"/>
                  <a:pt x="705" y="391"/>
                  <a:pt x="705" y="391"/>
                </a:cubicBezTo>
                <a:cubicBezTo>
                  <a:pt x="731" y="464"/>
                  <a:pt x="731" y="464"/>
                  <a:pt x="731" y="464"/>
                </a:cubicBezTo>
                <a:cubicBezTo>
                  <a:pt x="689" y="485"/>
                  <a:pt x="689" y="485"/>
                  <a:pt x="689" y="485"/>
                </a:cubicBezTo>
                <a:cubicBezTo>
                  <a:pt x="700" y="553"/>
                  <a:pt x="700" y="553"/>
                  <a:pt x="700" y="553"/>
                </a:cubicBezTo>
                <a:cubicBezTo>
                  <a:pt x="731" y="615"/>
                  <a:pt x="731" y="615"/>
                  <a:pt x="731" y="615"/>
                </a:cubicBezTo>
                <a:cubicBezTo>
                  <a:pt x="726" y="746"/>
                  <a:pt x="726" y="746"/>
                  <a:pt x="726" y="746"/>
                </a:cubicBezTo>
                <a:cubicBezTo>
                  <a:pt x="687" y="810"/>
                  <a:pt x="687" y="810"/>
                  <a:pt x="687" y="810"/>
                </a:cubicBezTo>
                <a:cubicBezTo>
                  <a:pt x="663" y="766"/>
                  <a:pt x="663" y="766"/>
                  <a:pt x="663" y="766"/>
                </a:cubicBezTo>
                <a:cubicBezTo>
                  <a:pt x="632" y="756"/>
                  <a:pt x="632" y="756"/>
                  <a:pt x="632" y="756"/>
                </a:cubicBezTo>
                <a:cubicBezTo>
                  <a:pt x="622" y="730"/>
                  <a:pt x="622" y="730"/>
                  <a:pt x="622" y="730"/>
                </a:cubicBezTo>
                <a:cubicBezTo>
                  <a:pt x="632" y="714"/>
                  <a:pt x="632" y="714"/>
                  <a:pt x="632" y="714"/>
                </a:cubicBezTo>
                <a:cubicBezTo>
                  <a:pt x="632" y="688"/>
                  <a:pt x="632" y="688"/>
                  <a:pt x="632" y="688"/>
                </a:cubicBezTo>
                <a:cubicBezTo>
                  <a:pt x="601" y="688"/>
                  <a:pt x="601" y="688"/>
                  <a:pt x="601" y="688"/>
                </a:cubicBezTo>
                <a:cubicBezTo>
                  <a:pt x="590" y="657"/>
                  <a:pt x="590" y="657"/>
                  <a:pt x="590" y="657"/>
                </a:cubicBezTo>
                <a:cubicBezTo>
                  <a:pt x="549" y="626"/>
                  <a:pt x="549" y="626"/>
                  <a:pt x="549" y="626"/>
                </a:cubicBezTo>
                <a:cubicBezTo>
                  <a:pt x="549" y="626"/>
                  <a:pt x="491" y="646"/>
                  <a:pt x="486" y="646"/>
                </a:cubicBezTo>
                <a:cubicBezTo>
                  <a:pt x="481" y="646"/>
                  <a:pt x="429" y="657"/>
                  <a:pt x="429" y="657"/>
                </a:cubicBezTo>
                <a:cubicBezTo>
                  <a:pt x="387" y="615"/>
                  <a:pt x="387" y="615"/>
                  <a:pt x="387" y="615"/>
                </a:cubicBezTo>
                <a:cubicBezTo>
                  <a:pt x="350" y="615"/>
                  <a:pt x="350" y="615"/>
                  <a:pt x="350" y="615"/>
                </a:cubicBezTo>
                <a:cubicBezTo>
                  <a:pt x="345" y="615"/>
                  <a:pt x="309" y="579"/>
                  <a:pt x="309" y="579"/>
                </a:cubicBezTo>
                <a:cubicBezTo>
                  <a:pt x="225" y="553"/>
                  <a:pt x="225" y="553"/>
                  <a:pt x="225" y="553"/>
                </a:cubicBezTo>
                <a:cubicBezTo>
                  <a:pt x="204" y="532"/>
                  <a:pt x="204" y="532"/>
                  <a:pt x="204" y="532"/>
                </a:cubicBezTo>
                <a:cubicBezTo>
                  <a:pt x="105" y="537"/>
                  <a:pt x="105" y="537"/>
                  <a:pt x="105" y="537"/>
                </a:cubicBezTo>
                <a:cubicBezTo>
                  <a:pt x="74" y="516"/>
                  <a:pt x="74" y="516"/>
                  <a:pt x="74" y="516"/>
                </a:cubicBezTo>
                <a:cubicBezTo>
                  <a:pt x="27" y="542"/>
                  <a:pt x="27" y="542"/>
                  <a:pt x="27" y="542"/>
                </a:cubicBezTo>
                <a:cubicBezTo>
                  <a:pt x="22" y="500"/>
                  <a:pt x="22" y="500"/>
                  <a:pt x="22" y="500"/>
                </a:cubicBezTo>
                <a:cubicBezTo>
                  <a:pt x="32" y="474"/>
                  <a:pt x="32" y="474"/>
                  <a:pt x="32" y="474"/>
                </a:cubicBezTo>
                <a:cubicBezTo>
                  <a:pt x="6" y="443"/>
                  <a:pt x="6" y="443"/>
                  <a:pt x="6" y="443"/>
                </a:cubicBezTo>
                <a:cubicBezTo>
                  <a:pt x="0" y="443"/>
                  <a:pt x="0" y="443"/>
                  <a:pt x="0" y="443"/>
                </a:cubicBezTo>
                <a:cubicBezTo>
                  <a:pt x="11" y="417"/>
                  <a:pt x="11" y="417"/>
                  <a:pt x="11" y="417"/>
                </a:cubicBezTo>
                <a:cubicBezTo>
                  <a:pt x="53" y="407"/>
                  <a:pt x="53" y="407"/>
                  <a:pt x="53" y="407"/>
                </a:cubicBezTo>
                <a:cubicBezTo>
                  <a:pt x="74" y="370"/>
                  <a:pt x="74" y="370"/>
                  <a:pt x="74" y="370"/>
                </a:cubicBezTo>
                <a:cubicBezTo>
                  <a:pt x="173" y="360"/>
                  <a:pt x="173" y="360"/>
                  <a:pt x="173" y="360"/>
                </a:cubicBezTo>
                <a:cubicBezTo>
                  <a:pt x="147" y="292"/>
                  <a:pt x="147" y="292"/>
                  <a:pt x="147" y="292"/>
                </a:cubicBezTo>
                <a:cubicBezTo>
                  <a:pt x="183" y="240"/>
                  <a:pt x="183" y="240"/>
                  <a:pt x="183" y="240"/>
                </a:cubicBezTo>
                <a:cubicBezTo>
                  <a:pt x="246" y="229"/>
                  <a:pt x="246" y="229"/>
                  <a:pt x="246" y="229"/>
                </a:cubicBezTo>
                <a:cubicBezTo>
                  <a:pt x="246" y="208"/>
                  <a:pt x="246" y="208"/>
                  <a:pt x="246" y="208"/>
                </a:cubicBezTo>
                <a:cubicBezTo>
                  <a:pt x="225" y="198"/>
                  <a:pt x="225" y="198"/>
                  <a:pt x="225" y="198"/>
                </a:cubicBezTo>
                <a:cubicBezTo>
                  <a:pt x="230" y="172"/>
                  <a:pt x="230" y="172"/>
                  <a:pt x="230" y="172"/>
                </a:cubicBezTo>
                <a:cubicBezTo>
                  <a:pt x="288" y="177"/>
                  <a:pt x="288" y="177"/>
                  <a:pt x="288" y="177"/>
                </a:cubicBezTo>
                <a:cubicBezTo>
                  <a:pt x="329" y="167"/>
                  <a:pt x="329" y="167"/>
                  <a:pt x="329" y="167"/>
                </a:cubicBezTo>
                <a:cubicBezTo>
                  <a:pt x="329" y="104"/>
                  <a:pt x="329" y="104"/>
                  <a:pt x="329" y="104"/>
                </a:cubicBezTo>
                <a:cubicBezTo>
                  <a:pt x="272" y="62"/>
                  <a:pt x="272" y="62"/>
                  <a:pt x="272" y="62"/>
                </a:cubicBezTo>
                <a:cubicBezTo>
                  <a:pt x="283" y="15"/>
                  <a:pt x="283" y="15"/>
                  <a:pt x="283" y="15"/>
                </a:cubicBezTo>
                <a:cubicBezTo>
                  <a:pt x="288" y="13"/>
                  <a:pt x="288" y="13"/>
                  <a:pt x="288" y="13"/>
                </a:cubicBezTo>
                <a:cubicBezTo>
                  <a:pt x="319" y="0"/>
                  <a:pt x="319" y="0"/>
                  <a:pt x="319" y="0"/>
                </a:cubicBezTo>
                <a:cubicBezTo>
                  <a:pt x="356" y="21"/>
                  <a:pt x="356" y="21"/>
                  <a:pt x="356" y="21"/>
                </a:cubicBezTo>
                <a:cubicBezTo>
                  <a:pt x="423" y="15"/>
                  <a:pt x="423" y="15"/>
                  <a:pt x="423" y="15"/>
                </a:cubicBezTo>
                <a:cubicBezTo>
                  <a:pt x="522" y="120"/>
                  <a:pt x="522" y="120"/>
                  <a:pt x="522" y="120"/>
                </a:cubicBezTo>
                <a:cubicBezTo>
                  <a:pt x="559" y="83"/>
                  <a:pt x="559" y="83"/>
                  <a:pt x="559" y="83"/>
                </a:cubicBezTo>
                <a:cubicBezTo>
                  <a:pt x="606" y="83"/>
                  <a:pt x="606" y="83"/>
                  <a:pt x="606" y="83"/>
                </a:cubicBezTo>
                <a:cubicBezTo>
                  <a:pt x="648" y="120"/>
                  <a:pt x="648" y="120"/>
                  <a:pt x="648" y="120"/>
                </a:cubicBezTo>
                <a:cubicBezTo>
                  <a:pt x="705" y="120"/>
                  <a:pt x="705" y="120"/>
                  <a:pt x="705" y="120"/>
                </a:cubicBezTo>
                <a:cubicBezTo>
                  <a:pt x="721" y="198"/>
                  <a:pt x="721" y="198"/>
                  <a:pt x="721" y="198"/>
                </a:cubicBezTo>
                <a:lnTo>
                  <a:pt x="862" y="291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4" name="ตราด (เกาะช้าง)">
            <a:extLst>
              <a:ext uri="{FF2B5EF4-FFF2-40B4-BE49-F238E27FC236}">
                <a16:creationId xmlns:a16="http://schemas.microsoft.com/office/drawing/2014/main" id="{9AEA1BC6-C5AB-3510-61DF-621FE055543D}"/>
              </a:ext>
            </a:extLst>
          </xdr:cNvPr>
          <xdr:cNvSpPr>
            <a:spLocks/>
          </xdr:cNvSpPr>
        </xdr:nvSpPr>
        <xdr:spPr bwMode="auto">
          <a:xfrm>
            <a:off x="3821015" y="4148161"/>
            <a:ext cx="60353" cy="73154"/>
          </a:xfrm>
          <a:custGeom>
            <a:avLst/>
            <a:gdLst>
              <a:gd name="T0" fmla="*/ 0 w 146"/>
              <a:gd name="T1" fmla="*/ 0 h 178"/>
              <a:gd name="T2" fmla="*/ 58 w 146"/>
              <a:gd name="T3" fmla="*/ 11 h 178"/>
              <a:gd name="T4" fmla="*/ 94 w 146"/>
              <a:gd name="T5" fmla="*/ 47 h 178"/>
              <a:gd name="T6" fmla="*/ 146 w 146"/>
              <a:gd name="T7" fmla="*/ 136 h 178"/>
              <a:gd name="T8" fmla="*/ 146 w 146"/>
              <a:gd name="T9" fmla="*/ 162 h 178"/>
              <a:gd name="T10" fmla="*/ 115 w 146"/>
              <a:gd name="T11" fmla="*/ 131 h 178"/>
              <a:gd name="T12" fmla="*/ 99 w 146"/>
              <a:gd name="T13" fmla="*/ 136 h 178"/>
              <a:gd name="T14" fmla="*/ 120 w 146"/>
              <a:gd name="T15" fmla="*/ 167 h 178"/>
              <a:gd name="T16" fmla="*/ 84 w 146"/>
              <a:gd name="T17" fmla="*/ 178 h 178"/>
              <a:gd name="T18" fmla="*/ 26 w 146"/>
              <a:gd name="T19" fmla="*/ 146 h 178"/>
              <a:gd name="T20" fmla="*/ 21 w 146"/>
              <a:gd name="T21" fmla="*/ 73 h 178"/>
              <a:gd name="T22" fmla="*/ 0 w 146"/>
              <a:gd name="T23" fmla="*/ 42 h 178"/>
              <a:gd name="T24" fmla="*/ 0 w 146"/>
              <a:gd name="T25" fmla="*/ 0 h 1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46" h="178">
                <a:moveTo>
                  <a:pt x="0" y="0"/>
                </a:moveTo>
                <a:cubicBezTo>
                  <a:pt x="58" y="11"/>
                  <a:pt x="58" y="11"/>
                  <a:pt x="58" y="11"/>
                </a:cubicBezTo>
                <a:cubicBezTo>
                  <a:pt x="94" y="47"/>
                  <a:pt x="94" y="47"/>
                  <a:pt x="94" y="47"/>
                </a:cubicBezTo>
                <a:cubicBezTo>
                  <a:pt x="146" y="136"/>
                  <a:pt x="146" y="136"/>
                  <a:pt x="146" y="136"/>
                </a:cubicBezTo>
                <a:cubicBezTo>
                  <a:pt x="146" y="162"/>
                  <a:pt x="146" y="162"/>
                  <a:pt x="146" y="162"/>
                </a:cubicBezTo>
                <a:cubicBezTo>
                  <a:pt x="115" y="131"/>
                  <a:pt x="115" y="131"/>
                  <a:pt x="115" y="131"/>
                </a:cubicBezTo>
                <a:cubicBezTo>
                  <a:pt x="99" y="136"/>
                  <a:pt x="99" y="136"/>
                  <a:pt x="99" y="136"/>
                </a:cubicBezTo>
                <a:cubicBezTo>
                  <a:pt x="120" y="167"/>
                  <a:pt x="120" y="167"/>
                  <a:pt x="120" y="167"/>
                </a:cubicBezTo>
                <a:cubicBezTo>
                  <a:pt x="120" y="167"/>
                  <a:pt x="94" y="178"/>
                  <a:pt x="84" y="178"/>
                </a:cubicBezTo>
                <a:cubicBezTo>
                  <a:pt x="73" y="178"/>
                  <a:pt x="26" y="146"/>
                  <a:pt x="26" y="146"/>
                </a:cubicBezTo>
                <a:cubicBezTo>
                  <a:pt x="21" y="73"/>
                  <a:pt x="21" y="73"/>
                  <a:pt x="21" y="73"/>
                </a:cubicBezTo>
                <a:cubicBezTo>
                  <a:pt x="0" y="42"/>
                  <a:pt x="0" y="42"/>
                  <a:pt x="0" y="42"/>
                </a:cubicBezTo>
                <a:lnTo>
                  <a:pt x="0" y="0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5" name="ตราด">
            <a:extLst>
              <a:ext uri="{FF2B5EF4-FFF2-40B4-BE49-F238E27FC236}">
                <a16:creationId xmlns:a16="http://schemas.microsoft.com/office/drawing/2014/main" id="{2A1A79CA-7FF0-5668-783B-0541D7AD5478}"/>
              </a:ext>
            </a:extLst>
          </xdr:cNvPr>
          <xdr:cNvSpPr>
            <a:spLocks/>
          </xdr:cNvSpPr>
        </xdr:nvSpPr>
        <xdr:spPr bwMode="auto">
          <a:xfrm>
            <a:off x="3788096" y="3897607"/>
            <a:ext cx="226778" cy="367600"/>
          </a:xfrm>
          <a:custGeom>
            <a:avLst/>
            <a:gdLst>
              <a:gd name="T0" fmla="*/ 400 w 557"/>
              <a:gd name="T1" fmla="*/ 348 h 902"/>
              <a:gd name="T2" fmla="*/ 384 w 557"/>
              <a:gd name="T3" fmla="*/ 520 h 902"/>
              <a:gd name="T4" fmla="*/ 440 w 557"/>
              <a:gd name="T5" fmla="*/ 608 h 902"/>
              <a:gd name="T6" fmla="*/ 447 w 557"/>
              <a:gd name="T7" fmla="*/ 662 h 902"/>
              <a:gd name="T8" fmla="*/ 452 w 557"/>
              <a:gd name="T9" fmla="*/ 704 h 902"/>
              <a:gd name="T10" fmla="*/ 557 w 557"/>
              <a:gd name="T11" fmla="*/ 902 h 902"/>
              <a:gd name="T12" fmla="*/ 447 w 557"/>
              <a:gd name="T13" fmla="*/ 756 h 902"/>
              <a:gd name="T14" fmla="*/ 432 w 557"/>
              <a:gd name="T15" fmla="*/ 662 h 902"/>
              <a:gd name="T16" fmla="*/ 320 w 557"/>
              <a:gd name="T17" fmla="*/ 548 h 902"/>
              <a:gd name="T18" fmla="*/ 344 w 557"/>
              <a:gd name="T19" fmla="*/ 532 h 902"/>
              <a:gd name="T20" fmla="*/ 292 w 557"/>
              <a:gd name="T21" fmla="*/ 484 h 902"/>
              <a:gd name="T22" fmla="*/ 260 w 557"/>
              <a:gd name="T23" fmla="*/ 508 h 902"/>
              <a:gd name="T24" fmla="*/ 260 w 557"/>
              <a:gd name="T25" fmla="*/ 604 h 902"/>
              <a:gd name="T26" fmla="*/ 280 w 557"/>
              <a:gd name="T27" fmla="*/ 640 h 902"/>
              <a:gd name="T28" fmla="*/ 224 w 557"/>
              <a:gd name="T29" fmla="*/ 608 h 902"/>
              <a:gd name="T30" fmla="*/ 228 w 557"/>
              <a:gd name="T31" fmla="*/ 580 h 902"/>
              <a:gd name="T32" fmla="*/ 184 w 557"/>
              <a:gd name="T33" fmla="*/ 528 h 902"/>
              <a:gd name="T34" fmla="*/ 116 w 557"/>
              <a:gd name="T35" fmla="*/ 528 h 902"/>
              <a:gd name="T36" fmla="*/ 96 w 557"/>
              <a:gd name="T37" fmla="*/ 500 h 902"/>
              <a:gd name="T38" fmla="*/ 16 w 557"/>
              <a:gd name="T39" fmla="*/ 500 h 902"/>
              <a:gd name="T40" fmla="*/ 3 w 557"/>
              <a:gd name="T41" fmla="*/ 437 h 902"/>
              <a:gd name="T42" fmla="*/ 0 w 557"/>
              <a:gd name="T43" fmla="*/ 424 h 902"/>
              <a:gd name="T44" fmla="*/ 44 w 557"/>
              <a:gd name="T45" fmla="*/ 416 h 902"/>
              <a:gd name="T46" fmla="*/ 80 w 557"/>
              <a:gd name="T47" fmla="*/ 372 h 902"/>
              <a:gd name="T48" fmla="*/ 61 w 557"/>
              <a:gd name="T49" fmla="*/ 346 h 902"/>
              <a:gd name="T50" fmla="*/ 61 w 557"/>
              <a:gd name="T51" fmla="*/ 344 h 902"/>
              <a:gd name="T52" fmla="*/ 77 w 557"/>
              <a:gd name="T53" fmla="*/ 323 h 902"/>
              <a:gd name="T54" fmla="*/ 40 w 557"/>
              <a:gd name="T55" fmla="*/ 297 h 902"/>
              <a:gd name="T56" fmla="*/ 40 w 557"/>
              <a:gd name="T57" fmla="*/ 250 h 902"/>
              <a:gd name="T58" fmla="*/ 30 w 557"/>
              <a:gd name="T59" fmla="*/ 209 h 902"/>
              <a:gd name="T60" fmla="*/ 35 w 557"/>
              <a:gd name="T61" fmla="*/ 167 h 902"/>
              <a:gd name="T62" fmla="*/ 82 w 557"/>
              <a:gd name="T63" fmla="*/ 141 h 902"/>
              <a:gd name="T64" fmla="*/ 103 w 557"/>
              <a:gd name="T65" fmla="*/ 125 h 902"/>
              <a:gd name="T66" fmla="*/ 93 w 557"/>
              <a:gd name="T67" fmla="*/ 57 h 902"/>
              <a:gd name="T68" fmla="*/ 160 w 557"/>
              <a:gd name="T69" fmla="*/ 0 h 902"/>
              <a:gd name="T70" fmla="*/ 198 w 557"/>
              <a:gd name="T71" fmla="*/ 0 h 902"/>
              <a:gd name="T72" fmla="*/ 196 w 557"/>
              <a:gd name="T73" fmla="*/ 4 h 902"/>
              <a:gd name="T74" fmla="*/ 200 w 557"/>
              <a:gd name="T75" fmla="*/ 56 h 902"/>
              <a:gd name="T76" fmla="*/ 232 w 557"/>
              <a:gd name="T77" fmla="*/ 84 h 902"/>
              <a:gd name="T78" fmla="*/ 272 w 557"/>
              <a:gd name="T79" fmla="*/ 80 h 902"/>
              <a:gd name="T80" fmla="*/ 275 w 557"/>
              <a:gd name="T81" fmla="*/ 84 h 902"/>
              <a:gd name="T82" fmla="*/ 277 w 557"/>
              <a:gd name="T83" fmla="*/ 85 h 902"/>
              <a:gd name="T84" fmla="*/ 293 w 557"/>
              <a:gd name="T85" fmla="*/ 98 h 902"/>
              <a:gd name="T86" fmla="*/ 295 w 557"/>
              <a:gd name="T87" fmla="*/ 100 h 902"/>
              <a:gd name="T88" fmla="*/ 298 w 557"/>
              <a:gd name="T89" fmla="*/ 102 h 902"/>
              <a:gd name="T90" fmla="*/ 332 w 557"/>
              <a:gd name="T91" fmla="*/ 128 h 902"/>
              <a:gd name="T92" fmla="*/ 352 w 557"/>
              <a:gd name="T93" fmla="*/ 180 h 902"/>
              <a:gd name="T94" fmla="*/ 400 w 557"/>
              <a:gd name="T95" fmla="*/ 208 h 902"/>
              <a:gd name="T96" fmla="*/ 396 w 557"/>
              <a:gd name="T97" fmla="*/ 236 h 902"/>
              <a:gd name="T98" fmla="*/ 456 w 557"/>
              <a:gd name="T99" fmla="*/ 288 h 902"/>
              <a:gd name="T100" fmla="*/ 452 w 557"/>
              <a:gd name="T101" fmla="*/ 312 h 902"/>
              <a:gd name="T102" fmla="*/ 400 w 557"/>
              <a:gd name="T103" fmla="*/ 348 h 9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557" h="902">
                <a:moveTo>
                  <a:pt x="400" y="348"/>
                </a:moveTo>
                <a:cubicBezTo>
                  <a:pt x="384" y="520"/>
                  <a:pt x="384" y="520"/>
                  <a:pt x="384" y="520"/>
                </a:cubicBezTo>
                <a:cubicBezTo>
                  <a:pt x="440" y="608"/>
                  <a:pt x="440" y="608"/>
                  <a:pt x="440" y="608"/>
                </a:cubicBezTo>
                <a:cubicBezTo>
                  <a:pt x="447" y="662"/>
                  <a:pt x="447" y="662"/>
                  <a:pt x="447" y="662"/>
                </a:cubicBezTo>
                <a:cubicBezTo>
                  <a:pt x="447" y="663"/>
                  <a:pt x="452" y="703"/>
                  <a:pt x="452" y="704"/>
                </a:cubicBezTo>
                <a:cubicBezTo>
                  <a:pt x="557" y="902"/>
                  <a:pt x="557" y="902"/>
                  <a:pt x="557" y="902"/>
                </a:cubicBezTo>
                <a:cubicBezTo>
                  <a:pt x="447" y="756"/>
                  <a:pt x="447" y="756"/>
                  <a:pt x="447" y="756"/>
                </a:cubicBezTo>
                <a:cubicBezTo>
                  <a:pt x="432" y="662"/>
                  <a:pt x="432" y="662"/>
                  <a:pt x="432" y="662"/>
                </a:cubicBezTo>
                <a:cubicBezTo>
                  <a:pt x="320" y="548"/>
                  <a:pt x="320" y="548"/>
                  <a:pt x="320" y="548"/>
                </a:cubicBezTo>
                <a:cubicBezTo>
                  <a:pt x="344" y="532"/>
                  <a:pt x="344" y="532"/>
                  <a:pt x="344" y="532"/>
                </a:cubicBezTo>
                <a:cubicBezTo>
                  <a:pt x="292" y="484"/>
                  <a:pt x="292" y="484"/>
                  <a:pt x="292" y="484"/>
                </a:cubicBezTo>
                <a:cubicBezTo>
                  <a:pt x="260" y="508"/>
                  <a:pt x="260" y="508"/>
                  <a:pt x="260" y="508"/>
                </a:cubicBezTo>
                <a:cubicBezTo>
                  <a:pt x="260" y="604"/>
                  <a:pt x="260" y="604"/>
                  <a:pt x="260" y="604"/>
                </a:cubicBezTo>
                <a:cubicBezTo>
                  <a:pt x="280" y="640"/>
                  <a:pt x="280" y="640"/>
                  <a:pt x="280" y="640"/>
                </a:cubicBezTo>
                <a:cubicBezTo>
                  <a:pt x="224" y="608"/>
                  <a:pt x="224" y="608"/>
                  <a:pt x="224" y="608"/>
                </a:cubicBezTo>
                <a:cubicBezTo>
                  <a:pt x="228" y="580"/>
                  <a:pt x="228" y="580"/>
                  <a:pt x="228" y="580"/>
                </a:cubicBezTo>
                <a:cubicBezTo>
                  <a:pt x="184" y="528"/>
                  <a:pt x="184" y="528"/>
                  <a:pt x="184" y="528"/>
                </a:cubicBezTo>
                <a:cubicBezTo>
                  <a:pt x="116" y="528"/>
                  <a:pt x="116" y="528"/>
                  <a:pt x="116" y="528"/>
                </a:cubicBezTo>
                <a:cubicBezTo>
                  <a:pt x="96" y="500"/>
                  <a:pt x="96" y="500"/>
                  <a:pt x="96" y="500"/>
                </a:cubicBezTo>
                <a:cubicBezTo>
                  <a:pt x="16" y="500"/>
                  <a:pt x="16" y="500"/>
                  <a:pt x="16" y="500"/>
                </a:cubicBezTo>
                <a:cubicBezTo>
                  <a:pt x="3" y="437"/>
                  <a:pt x="3" y="437"/>
                  <a:pt x="3" y="437"/>
                </a:cubicBezTo>
                <a:cubicBezTo>
                  <a:pt x="0" y="424"/>
                  <a:pt x="0" y="424"/>
                  <a:pt x="0" y="424"/>
                </a:cubicBezTo>
                <a:cubicBezTo>
                  <a:pt x="44" y="416"/>
                  <a:pt x="44" y="416"/>
                  <a:pt x="44" y="416"/>
                </a:cubicBezTo>
                <a:cubicBezTo>
                  <a:pt x="80" y="372"/>
                  <a:pt x="80" y="372"/>
                  <a:pt x="80" y="372"/>
                </a:cubicBezTo>
                <a:cubicBezTo>
                  <a:pt x="61" y="346"/>
                  <a:pt x="61" y="346"/>
                  <a:pt x="61" y="346"/>
                </a:cubicBezTo>
                <a:cubicBezTo>
                  <a:pt x="61" y="344"/>
                  <a:pt x="61" y="344"/>
                  <a:pt x="61" y="344"/>
                </a:cubicBezTo>
                <a:cubicBezTo>
                  <a:pt x="77" y="323"/>
                  <a:pt x="77" y="323"/>
                  <a:pt x="77" y="323"/>
                </a:cubicBezTo>
                <a:cubicBezTo>
                  <a:pt x="40" y="297"/>
                  <a:pt x="40" y="297"/>
                  <a:pt x="40" y="297"/>
                </a:cubicBezTo>
                <a:cubicBezTo>
                  <a:pt x="40" y="250"/>
                  <a:pt x="40" y="250"/>
                  <a:pt x="40" y="250"/>
                </a:cubicBezTo>
                <a:cubicBezTo>
                  <a:pt x="30" y="209"/>
                  <a:pt x="30" y="209"/>
                  <a:pt x="30" y="209"/>
                </a:cubicBezTo>
                <a:cubicBezTo>
                  <a:pt x="35" y="167"/>
                  <a:pt x="35" y="167"/>
                  <a:pt x="35" y="167"/>
                </a:cubicBezTo>
                <a:cubicBezTo>
                  <a:pt x="82" y="141"/>
                  <a:pt x="82" y="141"/>
                  <a:pt x="82" y="141"/>
                </a:cubicBezTo>
                <a:cubicBezTo>
                  <a:pt x="103" y="125"/>
                  <a:pt x="103" y="125"/>
                  <a:pt x="103" y="125"/>
                </a:cubicBezTo>
                <a:cubicBezTo>
                  <a:pt x="103" y="125"/>
                  <a:pt x="98" y="63"/>
                  <a:pt x="93" y="57"/>
                </a:cubicBezTo>
                <a:cubicBezTo>
                  <a:pt x="87" y="52"/>
                  <a:pt x="160" y="0"/>
                  <a:pt x="160" y="0"/>
                </a:cubicBezTo>
                <a:cubicBezTo>
                  <a:pt x="198" y="0"/>
                  <a:pt x="198" y="0"/>
                  <a:pt x="198" y="0"/>
                </a:cubicBezTo>
                <a:cubicBezTo>
                  <a:pt x="196" y="4"/>
                  <a:pt x="196" y="4"/>
                  <a:pt x="196" y="4"/>
                </a:cubicBezTo>
                <a:cubicBezTo>
                  <a:pt x="200" y="56"/>
                  <a:pt x="200" y="56"/>
                  <a:pt x="200" y="56"/>
                </a:cubicBezTo>
                <a:cubicBezTo>
                  <a:pt x="232" y="84"/>
                  <a:pt x="232" y="84"/>
                  <a:pt x="232" y="84"/>
                </a:cubicBezTo>
                <a:cubicBezTo>
                  <a:pt x="232" y="84"/>
                  <a:pt x="272" y="76"/>
                  <a:pt x="272" y="80"/>
                </a:cubicBezTo>
                <a:cubicBezTo>
                  <a:pt x="272" y="80"/>
                  <a:pt x="273" y="82"/>
                  <a:pt x="275" y="84"/>
                </a:cubicBezTo>
                <a:cubicBezTo>
                  <a:pt x="276" y="84"/>
                  <a:pt x="276" y="85"/>
                  <a:pt x="277" y="85"/>
                </a:cubicBezTo>
                <a:cubicBezTo>
                  <a:pt x="280" y="88"/>
                  <a:pt x="286" y="93"/>
                  <a:pt x="293" y="98"/>
                </a:cubicBezTo>
                <a:cubicBezTo>
                  <a:pt x="294" y="99"/>
                  <a:pt x="295" y="100"/>
                  <a:pt x="295" y="100"/>
                </a:cubicBezTo>
                <a:cubicBezTo>
                  <a:pt x="296" y="101"/>
                  <a:pt x="297" y="102"/>
                  <a:pt x="298" y="102"/>
                </a:cubicBezTo>
                <a:cubicBezTo>
                  <a:pt x="314" y="115"/>
                  <a:pt x="332" y="128"/>
                  <a:pt x="332" y="128"/>
                </a:cubicBezTo>
                <a:cubicBezTo>
                  <a:pt x="352" y="180"/>
                  <a:pt x="352" y="180"/>
                  <a:pt x="352" y="180"/>
                </a:cubicBezTo>
                <a:cubicBezTo>
                  <a:pt x="400" y="208"/>
                  <a:pt x="400" y="208"/>
                  <a:pt x="400" y="208"/>
                </a:cubicBezTo>
                <a:cubicBezTo>
                  <a:pt x="400" y="208"/>
                  <a:pt x="392" y="236"/>
                  <a:pt x="396" y="236"/>
                </a:cubicBezTo>
                <a:cubicBezTo>
                  <a:pt x="400" y="236"/>
                  <a:pt x="456" y="288"/>
                  <a:pt x="456" y="288"/>
                </a:cubicBezTo>
                <a:cubicBezTo>
                  <a:pt x="456" y="288"/>
                  <a:pt x="456" y="308"/>
                  <a:pt x="452" y="312"/>
                </a:cubicBezTo>
                <a:cubicBezTo>
                  <a:pt x="448" y="316"/>
                  <a:pt x="400" y="348"/>
                  <a:pt x="400" y="348"/>
                </a:cubicBezTo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6" name="ชลบุรี">
            <a:extLst>
              <a:ext uri="{FF2B5EF4-FFF2-40B4-BE49-F238E27FC236}">
                <a16:creationId xmlns:a16="http://schemas.microsoft.com/office/drawing/2014/main" id="{04EE09B8-9391-1961-11EE-6E067253A2E5}"/>
              </a:ext>
            </a:extLst>
          </xdr:cNvPr>
          <xdr:cNvSpPr>
            <a:spLocks/>
          </xdr:cNvSpPr>
        </xdr:nvSpPr>
        <xdr:spPr bwMode="auto">
          <a:xfrm>
            <a:off x="3276017" y="3586702"/>
            <a:ext cx="312735" cy="367600"/>
          </a:xfrm>
          <a:custGeom>
            <a:avLst/>
            <a:gdLst>
              <a:gd name="T0" fmla="*/ 171 w 171"/>
              <a:gd name="T1" fmla="*/ 81 h 201"/>
              <a:gd name="T2" fmla="*/ 169 w 171"/>
              <a:gd name="T3" fmla="*/ 81 h 201"/>
              <a:gd name="T4" fmla="*/ 165 w 171"/>
              <a:gd name="T5" fmla="*/ 86 h 201"/>
              <a:gd name="T6" fmla="*/ 165 w 171"/>
              <a:gd name="T7" fmla="*/ 88 h 201"/>
              <a:gd name="T8" fmla="*/ 153 w 171"/>
              <a:gd name="T9" fmla="*/ 86 h 201"/>
              <a:gd name="T10" fmla="*/ 143 w 171"/>
              <a:gd name="T11" fmla="*/ 92 h 201"/>
              <a:gd name="T12" fmla="*/ 134 w 171"/>
              <a:gd name="T13" fmla="*/ 107 h 201"/>
              <a:gd name="T14" fmla="*/ 104 w 171"/>
              <a:gd name="T15" fmla="*/ 114 h 201"/>
              <a:gd name="T16" fmla="*/ 94 w 171"/>
              <a:gd name="T17" fmla="*/ 102 h 201"/>
              <a:gd name="T18" fmla="*/ 81 w 171"/>
              <a:gd name="T19" fmla="*/ 105 h 201"/>
              <a:gd name="T20" fmla="*/ 65 w 171"/>
              <a:gd name="T21" fmla="*/ 102 h 201"/>
              <a:gd name="T22" fmla="*/ 62 w 171"/>
              <a:gd name="T23" fmla="*/ 109 h 201"/>
              <a:gd name="T24" fmla="*/ 54 w 171"/>
              <a:gd name="T25" fmla="*/ 116 h 201"/>
              <a:gd name="T26" fmla="*/ 45 w 171"/>
              <a:gd name="T27" fmla="*/ 112 h 201"/>
              <a:gd name="T28" fmla="*/ 44 w 171"/>
              <a:gd name="T29" fmla="*/ 120 h 201"/>
              <a:gd name="T30" fmla="*/ 47 w 171"/>
              <a:gd name="T31" fmla="*/ 131 h 201"/>
              <a:gd name="T32" fmla="*/ 39 w 171"/>
              <a:gd name="T33" fmla="*/ 153 h 201"/>
              <a:gd name="T34" fmla="*/ 30 w 171"/>
              <a:gd name="T35" fmla="*/ 159 h 201"/>
              <a:gd name="T36" fmla="*/ 32 w 171"/>
              <a:gd name="T37" fmla="*/ 167 h 201"/>
              <a:gd name="T38" fmla="*/ 23 w 171"/>
              <a:gd name="T39" fmla="*/ 180 h 201"/>
              <a:gd name="T40" fmla="*/ 25 w 171"/>
              <a:gd name="T41" fmla="*/ 189 h 201"/>
              <a:gd name="T42" fmla="*/ 25 w 171"/>
              <a:gd name="T43" fmla="*/ 189 h 201"/>
              <a:gd name="T44" fmla="*/ 22 w 171"/>
              <a:gd name="T45" fmla="*/ 201 h 201"/>
              <a:gd name="T46" fmla="*/ 19 w 171"/>
              <a:gd name="T47" fmla="*/ 199 h 201"/>
              <a:gd name="T48" fmla="*/ 14 w 171"/>
              <a:gd name="T49" fmla="*/ 198 h 201"/>
              <a:gd name="T50" fmla="*/ 15 w 171"/>
              <a:gd name="T51" fmla="*/ 189 h 201"/>
              <a:gd name="T52" fmla="*/ 0 w 171"/>
              <a:gd name="T53" fmla="*/ 187 h 201"/>
              <a:gd name="T54" fmla="*/ 1 w 171"/>
              <a:gd name="T55" fmla="*/ 168 h 201"/>
              <a:gd name="T56" fmla="*/ 9 w 171"/>
              <a:gd name="T57" fmla="*/ 163 h 201"/>
              <a:gd name="T58" fmla="*/ 11 w 171"/>
              <a:gd name="T59" fmla="*/ 148 h 201"/>
              <a:gd name="T60" fmla="*/ 1 w 171"/>
              <a:gd name="T61" fmla="*/ 138 h 201"/>
              <a:gd name="T62" fmla="*/ 3 w 171"/>
              <a:gd name="T63" fmla="*/ 127 h 201"/>
              <a:gd name="T64" fmla="*/ 14 w 171"/>
              <a:gd name="T65" fmla="*/ 120 h 201"/>
              <a:gd name="T66" fmla="*/ 13 w 171"/>
              <a:gd name="T67" fmla="*/ 111 h 201"/>
              <a:gd name="T68" fmla="*/ 7 w 171"/>
              <a:gd name="T69" fmla="*/ 103 h 201"/>
              <a:gd name="T70" fmla="*/ 7 w 171"/>
              <a:gd name="T71" fmla="*/ 95 h 201"/>
              <a:gd name="T72" fmla="*/ 17 w 171"/>
              <a:gd name="T73" fmla="*/ 78 h 201"/>
              <a:gd name="T74" fmla="*/ 11 w 171"/>
              <a:gd name="T75" fmla="*/ 63 h 201"/>
              <a:gd name="T76" fmla="*/ 10 w 171"/>
              <a:gd name="T77" fmla="*/ 56 h 201"/>
              <a:gd name="T78" fmla="*/ 14 w 171"/>
              <a:gd name="T79" fmla="*/ 51 h 201"/>
              <a:gd name="T80" fmla="*/ 24 w 171"/>
              <a:gd name="T81" fmla="*/ 45 h 201"/>
              <a:gd name="T82" fmla="*/ 24 w 171"/>
              <a:gd name="T83" fmla="*/ 33 h 201"/>
              <a:gd name="T84" fmla="*/ 24 w 171"/>
              <a:gd name="T85" fmla="*/ 30 h 201"/>
              <a:gd name="T86" fmla="*/ 32 w 171"/>
              <a:gd name="T87" fmla="*/ 19 h 201"/>
              <a:gd name="T88" fmla="*/ 41 w 171"/>
              <a:gd name="T89" fmla="*/ 15 h 201"/>
              <a:gd name="T90" fmla="*/ 39 w 171"/>
              <a:gd name="T91" fmla="*/ 5 h 201"/>
              <a:gd name="T92" fmla="*/ 55 w 171"/>
              <a:gd name="T93" fmla="*/ 0 h 201"/>
              <a:gd name="T94" fmla="*/ 75 w 171"/>
              <a:gd name="T95" fmla="*/ 3 h 201"/>
              <a:gd name="T96" fmla="*/ 98 w 171"/>
              <a:gd name="T97" fmla="*/ 24 h 201"/>
              <a:gd name="T98" fmla="*/ 132 w 171"/>
              <a:gd name="T99" fmla="*/ 34 h 201"/>
              <a:gd name="T100" fmla="*/ 138 w 171"/>
              <a:gd name="T101" fmla="*/ 52 h 201"/>
              <a:gd name="T102" fmla="*/ 160 w 171"/>
              <a:gd name="T103" fmla="*/ 64 h 201"/>
              <a:gd name="T104" fmla="*/ 171 w 171"/>
              <a:gd name="T105" fmla="*/ 81 h 20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171" h="201">
                <a:moveTo>
                  <a:pt x="171" y="81"/>
                </a:moveTo>
                <a:lnTo>
                  <a:pt x="169" y="81"/>
                </a:lnTo>
                <a:lnTo>
                  <a:pt x="165" y="86"/>
                </a:lnTo>
                <a:lnTo>
                  <a:pt x="165" y="88"/>
                </a:lnTo>
                <a:lnTo>
                  <a:pt x="153" y="86"/>
                </a:lnTo>
                <a:lnTo>
                  <a:pt x="143" y="92"/>
                </a:lnTo>
                <a:lnTo>
                  <a:pt x="134" y="107"/>
                </a:lnTo>
                <a:lnTo>
                  <a:pt x="104" y="114"/>
                </a:lnTo>
                <a:lnTo>
                  <a:pt x="94" y="102"/>
                </a:lnTo>
                <a:lnTo>
                  <a:pt x="81" y="105"/>
                </a:lnTo>
                <a:lnTo>
                  <a:pt x="65" y="102"/>
                </a:lnTo>
                <a:lnTo>
                  <a:pt x="62" y="109"/>
                </a:lnTo>
                <a:lnTo>
                  <a:pt x="54" y="116"/>
                </a:lnTo>
                <a:lnTo>
                  <a:pt x="45" y="112"/>
                </a:lnTo>
                <a:lnTo>
                  <a:pt x="44" y="120"/>
                </a:lnTo>
                <a:lnTo>
                  <a:pt x="47" y="131"/>
                </a:lnTo>
                <a:lnTo>
                  <a:pt x="39" y="153"/>
                </a:lnTo>
                <a:lnTo>
                  <a:pt x="30" y="159"/>
                </a:lnTo>
                <a:lnTo>
                  <a:pt x="32" y="167"/>
                </a:lnTo>
                <a:lnTo>
                  <a:pt x="23" y="180"/>
                </a:lnTo>
                <a:lnTo>
                  <a:pt x="25" y="189"/>
                </a:lnTo>
                <a:lnTo>
                  <a:pt x="25" y="189"/>
                </a:lnTo>
                <a:lnTo>
                  <a:pt x="22" y="201"/>
                </a:lnTo>
                <a:lnTo>
                  <a:pt x="19" y="199"/>
                </a:lnTo>
                <a:lnTo>
                  <a:pt x="14" y="198"/>
                </a:lnTo>
                <a:lnTo>
                  <a:pt x="15" y="189"/>
                </a:lnTo>
                <a:lnTo>
                  <a:pt x="0" y="187"/>
                </a:lnTo>
                <a:lnTo>
                  <a:pt x="1" y="168"/>
                </a:lnTo>
                <a:lnTo>
                  <a:pt x="9" y="163"/>
                </a:lnTo>
                <a:lnTo>
                  <a:pt x="11" y="148"/>
                </a:lnTo>
                <a:lnTo>
                  <a:pt x="1" y="138"/>
                </a:lnTo>
                <a:lnTo>
                  <a:pt x="3" y="127"/>
                </a:lnTo>
                <a:lnTo>
                  <a:pt x="14" y="120"/>
                </a:lnTo>
                <a:lnTo>
                  <a:pt x="13" y="111"/>
                </a:lnTo>
                <a:lnTo>
                  <a:pt x="7" y="103"/>
                </a:lnTo>
                <a:lnTo>
                  <a:pt x="7" y="95"/>
                </a:lnTo>
                <a:lnTo>
                  <a:pt x="17" y="78"/>
                </a:lnTo>
                <a:lnTo>
                  <a:pt x="11" y="63"/>
                </a:lnTo>
                <a:lnTo>
                  <a:pt x="10" y="56"/>
                </a:lnTo>
                <a:lnTo>
                  <a:pt x="14" y="51"/>
                </a:lnTo>
                <a:lnTo>
                  <a:pt x="24" y="45"/>
                </a:lnTo>
                <a:lnTo>
                  <a:pt x="24" y="33"/>
                </a:lnTo>
                <a:lnTo>
                  <a:pt x="24" y="30"/>
                </a:lnTo>
                <a:lnTo>
                  <a:pt x="32" y="19"/>
                </a:lnTo>
                <a:lnTo>
                  <a:pt x="41" y="15"/>
                </a:lnTo>
                <a:lnTo>
                  <a:pt x="39" y="5"/>
                </a:lnTo>
                <a:lnTo>
                  <a:pt x="55" y="0"/>
                </a:lnTo>
                <a:lnTo>
                  <a:pt x="75" y="3"/>
                </a:lnTo>
                <a:lnTo>
                  <a:pt x="98" y="24"/>
                </a:lnTo>
                <a:lnTo>
                  <a:pt x="132" y="34"/>
                </a:lnTo>
                <a:lnTo>
                  <a:pt x="138" y="52"/>
                </a:lnTo>
                <a:lnTo>
                  <a:pt x="160" y="64"/>
                </a:lnTo>
                <a:lnTo>
                  <a:pt x="171" y="81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7" name="ฉะเชิงเทรา">
            <a:extLst>
              <a:ext uri="{FF2B5EF4-FFF2-40B4-BE49-F238E27FC236}">
                <a16:creationId xmlns:a16="http://schemas.microsoft.com/office/drawing/2014/main" id="{4952670E-959E-DA93-AE45-C6D494B9D3F4}"/>
              </a:ext>
            </a:extLst>
          </xdr:cNvPr>
          <xdr:cNvSpPr>
            <a:spLocks/>
          </xdr:cNvSpPr>
        </xdr:nvSpPr>
        <xdr:spPr bwMode="auto">
          <a:xfrm>
            <a:off x="3274187" y="3440394"/>
            <a:ext cx="407835" cy="294446"/>
          </a:xfrm>
          <a:custGeom>
            <a:avLst/>
            <a:gdLst>
              <a:gd name="T0" fmla="*/ 996 w 996"/>
              <a:gd name="T1" fmla="*/ 594 h 718"/>
              <a:gd name="T2" fmla="*/ 918 w 996"/>
              <a:gd name="T3" fmla="*/ 678 h 718"/>
              <a:gd name="T4" fmla="*/ 845 w 996"/>
              <a:gd name="T5" fmla="*/ 678 h 718"/>
              <a:gd name="T6" fmla="*/ 767 w 996"/>
              <a:gd name="T7" fmla="*/ 718 h 718"/>
              <a:gd name="T8" fmla="*/ 621 w 996"/>
              <a:gd name="T9" fmla="*/ 589 h 718"/>
              <a:gd name="T10" fmla="*/ 443 w 996"/>
              <a:gd name="T11" fmla="*/ 464 h 718"/>
              <a:gd name="T12" fmla="*/ 250 w 996"/>
              <a:gd name="T13" fmla="*/ 355 h 718"/>
              <a:gd name="T14" fmla="*/ 188 w 996"/>
              <a:gd name="T15" fmla="*/ 422 h 718"/>
              <a:gd name="T16" fmla="*/ 112 w 996"/>
              <a:gd name="T17" fmla="*/ 492 h 718"/>
              <a:gd name="T18" fmla="*/ 105 w 996"/>
              <a:gd name="T19" fmla="*/ 448 h 718"/>
              <a:gd name="T20" fmla="*/ 81 w 996"/>
              <a:gd name="T21" fmla="*/ 468 h 718"/>
              <a:gd name="T22" fmla="*/ 8 w 996"/>
              <a:gd name="T23" fmla="*/ 438 h 718"/>
              <a:gd name="T24" fmla="*/ 78 w 996"/>
              <a:gd name="T25" fmla="*/ 323 h 718"/>
              <a:gd name="T26" fmla="*/ 0 w 996"/>
              <a:gd name="T27" fmla="*/ 255 h 718"/>
              <a:gd name="T28" fmla="*/ 73 w 996"/>
              <a:gd name="T29" fmla="*/ 146 h 718"/>
              <a:gd name="T30" fmla="*/ 49 w 996"/>
              <a:gd name="T31" fmla="*/ 33 h 718"/>
              <a:gd name="T32" fmla="*/ 52 w 996"/>
              <a:gd name="T33" fmla="*/ 16 h 718"/>
              <a:gd name="T34" fmla="*/ 107 w 996"/>
              <a:gd name="T35" fmla="*/ 1 h 718"/>
              <a:gd name="T36" fmla="*/ 239 w 996"/>
              <a:gd name="T37" fmla="*/ 5 h 718"/>
              <a:gd name="T38" fmla="*/ 271 w 996"/>
              <a:gd name="T39" fmla="*/ 36 h 718"/>
              <a:gd name="T40" fmla="*/ 266 w 996"/>
              <a:gd name="T41" fmla="*/ 104 h 718"/>
              <a:gd name="T42" fmla="*/ 344 w 996"/>
              <a:gd name="T43" fmla="*/ 99 h 718"/>
              <a:gd name="T44" fmla="*/ 464 w 996"/>
              <a:gd name="T45" fmla="*/ 115 h 718"/>
              <a:gd name="T46" fmla="*/ 589 w 996"/>
              <a:gd name="T47" fmla="*/ 177 h 718"/>
              <a:gd name="T48" fmla="*/ 668 w 996"/>
              <a:gd name="T49" fmla="*/ 219 h 718"/>
              <a:gd name="T50" fmla="*/ 788 w 996"/>
              <a:gd name="T51" fmla="*/ 188 h 718"/>
              <a:gd name="T52" fmla="*/ 840 w 996"/>
              <a:gd name="T53" fmla="*/ 250 h 718"/>
              <a:gd name="T54" fmla="*/ 871 w 996"/>
              <a:gd name="T55" fmla="*/ 276 h 718"/>
              <a:gd name="T56" fmla="*/ 871 w 996"/>
              <a:gd name="T57" fmla="*/ 318 h 718"/>
              <a:gd name="T58" fmla="*/ 926 w 996"/>
              <a:gd name="T59" fmla="*/ 372 h 718"/>
              <a:gd name="T60" fmla="*/ 905 w 996"/>
              <a:gd name="T61" fmla="*/ 422 h 718"/>
              <a:gd name="T62" fmla="*/ 954 w 996"/>
              <a:gd name="T63" fmla="*/ 464 h 718"/>
              <a:gd name="T64" fmla="*/ 996 w 996"/>
              <a:gd name="T65" fmla="*/ 532 h 7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996" h="718">
                <a:moveTo>
                  <a:pt x="996" y="532"/>
                </a:moveTo>
                <a:cubicBezTo>
                  <a:pt x="996" y="594"/>
                  <a:pt x="996" y="594"/>
                  <a:pt x="996" y="594"/>
                </a:cubicBezTo>
                <a:cubicBezTo>
                  <a:pt x="918" y="636"/>
                  <a:pt x="918" y="636"/>
                  <a:pt x="918" y="636"/>
                </a:cubicBezTo>
                <a:cubicBezTo>
                  <a:pt x="918" y="678"/>
                  <a:pt x="918" y="678"/>
                  <a:pt x="918" y="678"/>
                </a:cubicBezTo>
                <a:cubicBezTo>
                  <a:pt x="881" y="694"/>
                  <a:pt x="881" y="694"/>
                  <a:pt x="881" y="694"/>
                </a:cubicBezTo>
                <a:cubicBezTo>
                  <a:pt x="845" y="678"/>
                  <a:pt x="845" y="678"/>
                  <a:pt x="845" y="678"/>
                </a:cubicBezTo>
                <a:cubicBezTo>
                  <a:pt x="808" y="714"/>
                  <a:pt x="808" y="714"/>
                  <a:pt x="808" y="714"/>
                </a:cubicBezTo>
                <a:cubicBezTo>
                  <a:pt x="767" y="718"/>
                  <a:pt x="767" y="718"/>
                  <a:pt x="767" y="718"/>
                </a:cubicBezTo>
                <a:cubicBezTo>
                  <a:pt x="720" y="641"/>
                  <a:pt x="720" y="641"/>
                  <a:pt x="720" y="641"/>
                </a:cubicBezTo>
                <a:cubicBezTo>
                  <a:pt x="621" y="589"/>
                  <a:pt x="621" y="589"/>
                  <a:pt x="621" y="589"/>
                </a:cubicBezTo>
                <a:cubicBezTo>
                  <a:pt x="595" y="511"/>
                  <a:pt x="595" y="511"/>
                  <a:pt x="595" y="511"/>
                </a:cubicBezTo>
                <a:cubicBezTo>
                  <a:pt x="443" y="464"/>
                  <a:pt x="443" y="464"/>
                  <a:pt x="443" y="464"/>
                </a:cubicBezTo>
                <a:cubicBezTo>
                  <a:pt x="339" y="370"/>
                  <a:pt x="339" y="370"/>
                  <a:pt x="339" y="370"/>
                </a:cubicBezTo>
                <a:cubicBezTo>
                  <a:pt x="250" y="355"/>
                  <a:pt x="250" y="355"/>
                  <a:pt x="250" y="355"/>
                </a:cubicBezTo>
                <a:cubicBezTo>
                  <a:pt x="177" y="381"/>
                  <a:pt x="177" y="381"/>
                  <a:pt x="177" y="381"/>
                </a:cubicBezTo>
                <a:cubicBezTo>
                  <a:pt x="188" y="422"/>
                  <a:pt x="188" y="422"/>
                  <a:pt x="188" y="422"/>
                </a:cubicBezTo>
                <a:cubicBezTo>
                  <a:pt x="146" y="443"/>
                  <a:pt x="146" y="443"/>
                  <a:pt x="146" y="443"/>
                </a:cubicBezTo>
                <a:cubicBezTo>
                  <a:pt x="112" y="492"/>
                  <a:pt x="112" y="492"/>
                  <a:pt x="112" y="492"/>
                </a:cubicBezTo>
                <a:cubicBezTo>
                  <a:pt x="113" y="472"/>
                  <a:pt x="113" y="472"/>
                  <a:pt x="113" y="472"/>
                </a:cubicBezTo>
                <a:cubicBezTo>
                  <a:pt x="105" y="448"/>
                  <a:pt x="105" y="448"/>
                  <a:pt x="105" y="448"/>
                </a:cubicBezTo>
                <a:cubicBezTo>
                  <a:pt x="86" y="464"/>
                  <a:pt x="86" y="464"/>
                  <a:pt x="86" y="464"/>
                </a:cubicBezTo>
                <a:cubicBezTo>
                  <a:pt x="81" y="468"/>
                  <a:pt x="81" y="468"/>
                  <a:pt x="81" y="468"/>
                </a:cubicBezTo>
                <a:cubicBezTo>
                  <a:pt x="41" y="464"/>
                  <a:pt x="41" y="464"/>
                  <a:pt x="41" y="464"/>
                </a:cubicBezTo>
                <a:cubicBezTo>
                  <a:pt x="8" y="438"/>
                  <a:pt x="8" y="438"/>
                  <a:pt x="8" y="438"/>
                </a:cubicBezTo>
                <a:cubicBezTo>
                  <a:pt x="16" y="396"/>
                  <a:pt x="16" y="396"/>
                  <a:pt x="16" y="396"/>
                </a:cubicBezTo>
                <a:cubicBezTo>
                  <a:pt x="78" y="323"/>
                  <a:pt x="78" y="323"/>
                  <a:pt x="78" y="323"/>
                </a:cubicBezTo>
                <a:cubicBezTo>
                  <a:pt x="24" y="276"/>
                  <a:pt x="24" y="276"/>
                  <a:pt x="24" y="276"/>
                </a:cubicBezTo>
                <a:cubicBezTo>
                  <a:pt x="0" y="255"/>
                  <a:pt x="0" y="255"/>
                  <a:pt x="0" y="255"/>
                </a:cubicBezTo>
                <a:cubicBezTo>
                  <a:pt x="1" y="253"/>
                  <a:pt x="1" y="253"/>
                  <a:pt x="1" y="253"/>
                </a:cubicBezTo>
                <a:cubicBezTo>
                  <a:pt x="73" y="146"/>
                  <a:pt x="73" y="146"/>
                  <a:pt x="73" y="146"/>
                </a:cubicBezTo>
                <a:cubicBezTo>
                  <a:pt x="37" y="109"/>
                  <a:pt x="37" y="109"/>
                  <a:pt x="37" y="109"/>
                </a:cubicBezTo>
                <a:cubicBezTo>
                  <a:pt x="49" y="33"/>
                  <a:pt x="49" y="33"/>
                  <a:pt x="49" y="33"/>
                </a:cubicBezTo>
                <a:cubicBezTo>
                  <a:pt x="49" y="33"/>
                  <a:pt x="49" y="33"/>
                  <a:pt x="49" y="33"/>
                </a:cubicBezTo>
                <a:cubicBezTo>
                  <a:pt x="52" y="16"/>
                  <a:pt x="52" y="16"/>
                  <a:pt x="52" y="16"/>
                </a:cubicBezTo>
                <a:cubicBezTo>
                  <a:pt x="106" y="1"/>
                  <a:pt x="106" y="1"/>
                  <a:pt x="106" y="1"/>
                </a:cubicBezTo>
                <a:cubicBezTo>
                  <a:pt x="107" y="1"/>
                  <a:pt x="107" y="1"/>
                  <a:pt x="107" y="1"/>
                </a:cubicBezTo>
                <a:cubicBezTo>
                  <a:pt x="110" y="0"/>
                  <a:pt x="110" y="0"/>
                  <a:pt x="110" y="0"/>
                </a:cubicBezTo>
                <a:cubicBezTo>
                  <a:pt x="239" y="5"/>
                  <a:pt x="239" y="5"/>
                  <a:pt x="239" y="5"/>
                </a:cubicBezTo>
                <a:cubicBezTo>
                  <a:pt x="245" y="5"/>
                  <a:pt x="245" y="5"/>
                  <a:pt x="245" y="5"/>
                </a:cubicBezTo>
                <a:cubicBezTo>
                  <a:pt x="271" y="36"/>
                  <a:pt x="271" y="36"/>
                  <a:pt x="271" y="36"/>
                </a:cubicBezTo>
                <a:cubicBezTo>
                  <a:pt x="261" y="62"/>
                  <a:pt x="261" y="62"/>
                  <a:pt x="261" y="62"/>
                </a:cubicBezTo>
                <a:cubicBezTo>
                  <a:pt x="266" y="104"/>
                  <a:pt x="266" y="104"/>
                  <a:pt x="266" y="104"/>
                </a:cubicBezTo>
                <a:cubicBezTo>
                  <a:pt x="313" y="78"/>
                  <a:pt x="313" y="78"/>
                  <a:pt x="313" y="78"/>
                </a:cubicBezTo>
                <a:cubicBezTo>
                  <a:pt x="344" y="99"/>
                  <a:pt x="344" y="99"/>
                  <a:pt x="344" y="99"/>
                </a:cubicBezTo>
                <a:cubicBezTo>
                  <a:pt x="443" y="94"/>
                  <a:pt x="443" y="94"/>
                  <a:pt x="443" y="94"/>
                </a:cubicBezTo>
                <a:cubicBezTo>
                  <a:pt x="464" y="115"/>
                  <a:pt x="464" y="115"/>
                  <a:pt x="464" y="115"/>
                </a:cubicBezTo>
                <a:cubicBezTo>
                  <a:pt x="548" y="141"/>
                  <a:pt x="548" y="141"/>
                  <a:pt x="548" y="141"/>
                </a:cubicBezTo>
                <a:cubicBezTo>
                  <a:pt x="548" y="141"/>
                  <a:pt x="584" y="177"/>
                  <a:pt x="589" y="177"/>
                </a:cubicBezTo>
                <a:cubicBezTo>
                  <a:pt x="626" y="177"/>
                  <a:pt x="626" y="177"/>
                  <a:pt x="626" y="177"/>
                </a:cubicBezTo>
                <a:cubicBezTo>
                  <a:pt x="668" y="219"/>
                  <a:pt x="668" y="219"/>
                  <a:pt x="668" y="219"/>
                </a:cubicBezTo>
                <a:cubicBezTo>
                  <a:pt x="668" y="219"/>
                  <a:pt x="720" y="208"/>
                  <a:pt x="725" y="208"/>
                </a:cubicBezTo>
                <a:cubicBezTo>
                  <a:pt x="730" y="208"/>
                  <a:pt x="788" y="188"/>
                  <a:pt x="788" y="188"/>
                </a:cubicBezTo>
                <a:cubicBezTo>
                  <a:pt x="829" y="219"/>
                  <a:pt x="829" y="219"/>
                  <a:pt x="829" y="219"/>
                </a:cubicBezTo>
                <a:cubicBezTo>
                  <a:pt x="840" y="250"/>
                  <a:pt x="840" y="250"/>
                  <a:pt x="840" y="250"/>
                </a:cubicBezTo>
                <a:cubicBezTo>
                  <a:pt x="871" y="250"/>
                  <a:pt x="871" y="250"/>
                  <a:pt x="871" y="250"/>
                </a:cubicBezTo>
                <a:cubicBezTo>
                  <a:pt x="871" y="276"/>
                  <a:pt x="871" y="276"/>
                  <a:pt x="871" y="276"/>
                </a:cubicBezTo>
                <a:cubicBezTo>
                  <a:pt x="861" y="292"/>
                  <a:pt x="861" y="292"/>
                  <a:pt x="861" y="292"/>
                </a:cubicBezTo>
                <a:cubicBezTo>
                  <a:pt x="871" y="318"/>
                  <a:pt x="871" y="318"/>
                  <a:pt x="871" y="318"/>
                </a:cubicBezTo>
                <a:cubicBezTo>
                  <a:pt x="902" y="328"/>
                  <a:pt x="902" y="328"/>
                  <a:pt x="902" y="328"/>
                </a:cubicBezTo>
                <a:cubicBezTo>
                  <a:pt x="926" y="372"/>
                  <a:pt x="926" y="372"/>
                  <a:pt x="926" y="372"/>
                </a:cubicBezTo>
                <a:cubicBezTo>
                  <a:pt x="902" y="412"/>
                  <a:pt x="902" y="412"/>
                  <a:pt x="902" y="412"/>
                </a:cubicBezTo>
                <a:cubicBezTo>
                  <a:pt x="905" y="422"/>
                  <a:pt x="905" y="422"/>
                  <a:pt x="905" y="422"/>
                </a:cubicBezTo>
                <a:cubicBezTo>
                  <a:pt x="918" y="464"/>
                  <a:pt x="918" y="464"/>
                  <a:pt x="918" y="464"/>
                </a:cubicBezTo>
                <a:cubicBezTo>
                  <a:pt x="954" y="464"/>
                  <a:pt x="954" y="464"/>
                  <a:pt x="954" y="464"/>
                </a:cubicBezTo>
                <a:cubicBezTo>
                  <a:pt x="970" y="511"/>
                  <a:pt x="970" y="511"/>
                  <a:pt x="970" y="511"/>
                </a:cubicBezTo>
                <a:lnTo>
                  <a:pt x="996" y="532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8" name="จันทบุรี">
            <a:extLst>
              <a:ext uri="{FF2B5EF4-FFF2-40B4-BE49-F238E27FC236}">
                <a16:creationId xmlns:a16="http://schemas.microsoft.com/office/drawing/2014/main" id="{DC72E187-07FA-2440-34CB-48E14F35B77C}"/>
              </a:ext>
            </a:extLst>
          </xdr:cNvPr>
          <xdr:cNvSpPr>
            <a:spLocks/>
          </xdr:cNvSpPr>
        </xdr:nvSpPr>
        <xdr:spPr bwMode="auto">
          <a:xfrm>
            <a:off x="3574119" y="3681802"/>
            <a:ext cx="307247" cy="374916"/>
          </a:xfrm>
          <a:custGeom>
            <a:avLst/>
            <a:gdLst>
              <a:gd name="T0" fmla="*/ 721 w 751"/>
              <a:gd name="T1" fmla="*/ 527 h 919"/>
              <a:gd name="T2" fmla="*/ 616 w 751"/>
              <a:gd name="T3" fmla="*/ 584 h 919"/>
              <a:gd name="T4" fmla="*/ 605 w 751"/>
              <a:gd name="T5" fmla="*/ 668 h 919"/>
              <a:gd name="T6" fmla="*/ 553 w 751"/>
              <a:gd name="T7" fmla="*/ 736 h 919"/>
              <a:gd name="T8" fmla="*/ 563 w 751"/>
              <a:gd name="T9" fmla="*/ 824 h 919"/>
              <a:gd name="T10" fmla="*/ 584 w 751"/>
              <a:gd name="T11" fmla="*/ 871 h 919"/>
              <a:gd name="T12" fmla="*/ 583 w 751"/>
              <a:gd name="T13" fmla="*/ 871 h 919"/>
              <a:gd name="T14" fmla="*/ 527 w 751"/>
              <a:gd name="T15" fmla="*/ 887 h 919"/>
              <a:gd name="T16" fmla="*/ 507 w 751"/>
              <a:gd name="T17" fmla="*/ 819 h 919"/>
              <a:gd name="T18" fmla="*/ 491 w 751"/>
              <a:gd name="T19" fmla="*/ 855 h 919"/>
              <a:gd name="T20" fmla="*/ 499 w 751"/>
              <a:gd name="T21" fmla="*/ 919 h 919"/>
              <a:gd name="T22" fmla="*/ 295 w 751"/>
              <a:gd name="T23" fmla="*/ 727 h 919"/>
              <a:gd name="T24" fmla="*/ 195 w 751"/>
              <a:gd name="T25" fmla="*/ 671 h 919"/>
              <a:gd name="T26" fmla="*/ 151 w 751"/>
              <a:gd name="T27" fmla="*/ 623 h 919"/>
              <a:gd name="T28" fmla="*/ 99 w 751"/>
              <a:gd name="T29" fmla="*/ 548 h 919"/>
              <a:gd name="T30" fmla="*/ 94 w 751"/>
              <a:gd name="T31" fmla="*/ 365 h 919"/>
              <a:gd name="T32" fmla="*/ 37 w 751"/>
              <a:gd name="T33" fmla="*/ 334 h 919"/>
              <a:gd name="T34" fmla="*/ 11 w 751"/>
              <a:gd name="T35" fmla="*/ 266 h 919"/>
              <a:gd name="T36" fmla="*/ 9 w 751"/>
              <a:gd name="T37" fmla="*/ 161 h 919"/>
              <a:gd name="T38" fmla="*/ 26 w 751"/>
              <a:gd name="T39" fmla="*/ 131 h 919"/>
              <a:gd name="T40" fmla="*/ 78 w 751"/>
              <a:gd name="T41" fmla="*/ 125 h 919"/>
              <a:gd name="T42" fmla="*/ 151 w 751"/>
              <a:gd name="T43" fmla="*/ 105 h 919"/>
              <a:gd name="T44" fmla="*/ 188 w 751"/>
              <a:gd name="T45" fmla="*/ 47 h 919"/>
              <a:gd name="T46" fmla="*/ 287 w 751"/>
              <a:gd name="T47" fmla="*/ 42 h 919"/>
              <a:gd name="T48" fmla="*/ 360 w 751"/>
              <a:gd name="T49" fmla="*/ 58 h 919"/>
              <a:gd name="T50" fmla="*/ 438 w 751"/>
              <a:gd name="T51" fmla="*/ 11 h 919"/>
              <a:gd name="T52" fmla="*/ 506 w 751"/>
              <a:gd name="T53" fmla="*/ 68 h 919"/>
              <a:gd name="T54" fmla="*/ 587 w 751"/>
              <a:gd name="T55" fmla="*/ 36 h 919"/>
              <a:gd name="T56" fmla="*/ 599 w 751"/>
              <a:gd name="T57" fmla="*/ 127 h 919"/>
              <a:gd name="T58" fmla="*/ 652 w 751"/>
              <a:gd name="T59" fmla="*/ 199 h 919"/>
              <a:gd name="T60" fmla="*/ 711 w 751"/>
              <a:gd name="T61" fmla="*/ 279 h 919"/>
              <a:gd name="T62" fmla="*/ 707 w 751"/>
              <a:gd name="T63" fmla="*/ 319 h 919"/>
              <a:gd name="T64" fmla="*/ 723 w 751"/>
              <a:gd name="T65" fmla="*/ 435 h 9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51" h="919">
                <a:moveTo>
                  <a:pt x="751" y="483"/>
                </a:moveTo>
                <a:cubicBezTo>
                  <a:pt x="721" y="527"/>
                  <a:pt x="721" y="527"/>
                  <a:pt x="721" y="527"/>
                </a:cubicBezTo>
                <a:cubicBezTo>
                  <a:pt x="683" y="527"/>
                  <a:pt x="683" y="527"/>
                  <a:pt x="683" y="527"/>
                </a:cubicBezTo>
                <a:cubicBezTo>
                  <a:pt x="683" y="527"/>
                  <a:pt x="610" y="579"/>
                  <a:pt x="616" y="584"/>
                </a:cubicBezTo>
                <a:cubicBezTo>
                  <a:pt x="621" y="590"/>
                  <a:pt x="626" y="652"/>
                  <a:pt x="626" y="652"/>
                </a:cubicBezTo>
                <a:cubicBezTo>
                  <a:pt x="605" y="668"/>
                  <a:pt x="605" y="668"/>
                  <a:pt x="605" y="668"/>
                </a:cubicBezTo>
                <a:cubicBezTo>
                  <a:pt x="558" y="694"/>
                  <a:pt x="558" y="694"/>
                  <a:pt x="558" y="694"/>
                </a:cubicBezTo>
                <a:cubicBezTo>
                  <a:pt x="553" y="736"/>
                  <a:pt x="553" y="736"/>
                  <a:pt x="553" y="736"/>
                </a:cubicBezTo>
                <a:cubicBezTo>
                  <a:pt x="563" y="777"/>
                  <a:pt x="563" y="777"/>
                  <a:pt x="563" y="777"/>
                </a:cubicBezTo>
                <a:cubicBezTo>
                  <a:pt x="563" y="824"/>
                  <a:pt x="563" y="824"/>
                  <a:pt x="563" y="824"/>
                </a:cubicBezTo>
                <a:cubicBezTo>
                  <a:pt x="600" y="850"/>
                  <a:pt x="600" y="850"/>
                  <a:pt x="600" y="850"/>
                </a:cubicBezTo>
                <a:cubicBezTo>
                  <a:pt x="584" y="871"/>
                  <a:pt x="584" y="871"/>
                  <a:pt x="584" y="871"/>
                </a:cubicBezTo>
                <a:cubicBezTo>
                  <a:pt x="584" y="873"/>
                  <a:pt x="584" y="873"/>
                  <a:pt x="584" y="873"/>
                </a:cubicBezTo>
                <a:cubicBezTo>
                  <a:pt x="583" y="871"/>
                  <a:pt x="583" y="871"/>
                  <a:pt x="583" y="871"/>
                </a:cubicBezTo>
                <a:cubicBezTo>
                  <a:pt x="583" y="871"/>
                  <a:pt x="563" y="907"/>
                  <a:pt x="559" y="907"/>
                </a:cubicBezTo>
                <a:cubicBezTo>
                  <a:pt x="555" y="907"/>
                  <a:pt x="527" y="887"/>
                  <a:pt x="527" y="887"/>
                </a:cubicBezTo>
                <a:cubicBezTo>
                  <a:pt x="539" y="863"/>
                  <a:pt x="539" y="863"/>
                  <a:pt x="539" y="863"/>
                </a:cubicBezTo>
                <a:cubicBezTo>
                  <a:pt x="507" y="819"/>
                  <a:pt x="507" y="819"/>
                  <a:pt x="507" y="819"/>
                </a:cubicBezTo>
                <a:cubicBezTo>
                  <a:pt x="491" y="835"/>
                  <a:pt x="491" y="835"/>
                  <a:pt x="491" y="835"/>
                </a:cubicBezTo>
                <a:cubicBezTo>
                  <a:pt x="491" y="855"/>
                  <a:pt x="491" y="855"/>
                  <a:pt x="491" y="855"/>
                </a:cubicBezTo>
                <a:cubicBezTo>
                  <a:pt x="527" y="919"/>
                  <a:pt x="527" y="919"/>
                  <a:pt x="527" y="919"/>
                </a:cubicBezTo>
                <a:cubicBezTo>
                  <a:pt x="499" y="919"/>
                  <a:pt x="499" y="919"/>
                  <a:pt x="499" y="919"/>
                </a:cubicBezTo>
                <a:cubicBezTo>
                  <a:pt x="335" y="763"/>
                  <a:pt x="335" y="763"/>
                  <a:pt x="335" y="763"/>
                </a:cubicBezTo>
                <a:cubicBezTo>
                  <a:pt x="295" y="727"/>
                  <a:pt x="295" y="727"/>
                  <a:pt x="295" y="727"/>
                </a:cubicBezTo>
                <a:cubicBezTo>
                  <a:pt x="235" y="723"/>
                  <a:pt x="235" y="723"/>
                  <a:pt x="235" y="723"/>
                </a:cubicBezTo>
                <a:cubicBezTo>
                  <a:pt x="195" y="671"/>
                  <a:pt x="195" y="671"/>
                  <a:pt x="195" y="671"/>
                </a:cubicBezTo>
                <a:cubicBezTo>
                  <a:pt x="156" y="629"/>
                  <a:pt x="156" y="629"/>
                  <a:pt x="156" y="629"/>
                </a:cubicBezTo>
                <a:cubicBezTo>
                  <a:pt x="151" y="623"/>
                  <a:pt x="151" y="623"/>
                  <a:pt x="151" y="623"/>
                </a:cubicBezTo>
                <a:cubicBezTo>
                  <a:pt x="88" y="582"/>
                  <a:pt x="88" y="582"/>
                  <a:pt x="88" y="582"/>
                </a:cubicBezTo>
                <a:cubicBezTo>
                  <a:pt x="99" y="548"/>
                  <a:pt x="99" y="548"/>
                  <a:pt x="99" y="548"/>
                </a:cubicBezTo>
                <a:cubicBezTo>
                  <a:pt x="125" y="454"/>
                  <a:pt x="125" y="454"/>
                  <a:pt x="125" y="454"/>
                </a:cubicBezTo>
                <a:cubicBezTo>
                  <a:pt x="94" y="365"/>
                  <a:pt x="94" y="365"/>
                  <a:pt x="94" y="365"/>
                </a:cubicBezTo>
                <a:cubicBezTo>
                  <a:pt x="58" y="365"/>
                  <a:pt x="58" y="365"/>
                  <a:pt x="58" y="365"/>
                </a:cubicBezTo>
                <a:cubicBezTo>
                  <a:pt x="37" y="334"/>
                  <a:pt x="37" y="334"/>
                  <a:pt x="37" y="334"/>
                </a:cubicBezTo>
                <a:cubicBezTo>
                  <a:pt x="58" y="282"/>
                  <a:pt x="58" y="282"/>
                  <a:pt x="58" y="282"/>
                </a:cubicBezTo>
                <a:cubicBezTo>
                  <a:pt x="11" y="266"/>
                  <a:pt x="11" y="266"/>
                  <a:pt x="11" y="266"/>
                </a:cubicBezTo>
                <a:cubicBezTo>
                  <a:pt x="0" y="178"/>
                  <a:pt x="0" y="178"/>
                  <a:pt x="0" y="178"/>
                </a:cubicBezTo>
                <a:cubicBezTo>
                  <a:pt x="9" y="161"/>
                  <a:pt x="9" y="161"/>
                  <a:pt x="9" y="161"/>
                </a:cubicBezTo>
                <a:cubicBezTo>
                  <a:pt x="12" y="155"/>
                  <a:pt x="12" y="155"/>
                  <a:pt x="12" y="155"/>
                </a:cubicBezTo>
                <a:cubicBezTo>
                  <a:pt x="26" y="131"/>
                  <a:pt x="26" y="131"/>
                  <a:pt x="26" y="131"/>
                </a:cubicBezTo>
                <a:cubicBezTo>
                  <a:pt x="37" y="129"/>
                  <a:pt x="37" y="129"/>
                  <a:pt x="37" y="129"/>
                </a:cubicBezTo>
                <a:cubicBezTo>
                  <a:pt x="78" y="125"/>
                  <a:pt x="78" y="125"/>
                  <a:pt x="78" y="125"/>
                </a:cubicBezTo>
                <a:cubicBezTo>
                  <a:pt x="115" y="89"/>
                  <a:pt x="115" y="89"/>
                  <a:pt x="115" y="89"/>
                </a:cubicBezTo>
                <a:cubicBezTo>
                  <a:pt x="151" y="105"/>
                  <a:pt x="151" y="105"/>
                  <a:pt x="151" y="105"/>
                </a:cubicBezTo>
                <a:cubicBezTo>
                  <a:pt x="188" y="89"/>
                  <a:pt x="188" y="89"/>
                  <a:pt x="188" y="89"/>
                </a:cubicBezTo>
                <a:cubicBezTo>
                  <a:pt x="188" y="47"/>
                  <a:pt x="188" y="47"/>
                  <a:pt x="188" y="47"/>
                </a:cubicBezTo>
                <a:cubicBezTo>
                  <a:pt x="266" y="5"/>
                  <a:pt x="266" y="5"/>
                  <a:pt x="266" y="5"/>
                </a:cubicBezTo>
                <a:cubicBezTo>
                  <a:pt x="287" y="42"/>
                  <a:pt x="287" y="42"/>
                  <a:pt x="287" y="42"/>
                </a:cubicBezTo>
                <a:cubicBezTo>
                  <a:pt x="303" y="68"/>
                  <a:pt x="303" y="68"/>
                  <a:pt x="303" y="68"/>
                </a:cubicBezTo>
                <a:cubicBezTo>
                  <a:pt x="360" y="58"/>
                  <a:pt x="360" y="58"/>
                  <a:pt x="360" y="58"/>
                </a:cubicBezTo>
                <a:cubicBezTo>
                  <a:pt x="391" y="0"/>
                  <a:pt x="391" y="0"/>
                  <a:pt x="391" y="0"/>
                </a:cubicBezTo>
                <a:cubicBezTo>
                  <a:pt x="438" y="11"/>
                  <a:pt x="438" y="11"/>
                  <a:pt x="438" y="11"/>
                </a:cubicBezTo>
                <a:cubicBezTo>
                  <a:pt x="459" y="63"/>
                  <a:pt x="459" y="63"/>
                  <a:pt x="459" y="63"/>
                </a:cubicBezTo>
                <a:cubicBezTo>
                  <a:pt x="506" y="68"/>
                  <a:pt x="506" y="68"/>
                  <a:pt x="506" y="68"/>
                </a:cubicBezTo>
                <a:cubicBezTo>
                  <a:pt x="543" y="32"/>
                  <a:pt x="543" y="32"/>
                  <a:pt x="543" y="32"/>
                </a:cubicBezTo>
                <a:cubicBezTo>
                  <a:pt x="587" y="36"/>
                  <a:pt x="587" y="36"/>
                  <a:pt x="587" y="36"/>
                </a:cubicBezTo>
                <a:cubicBezTo>
                  <a:pt x="603" y="75"/>
                  <a:pt x="603" y="75"/>
                  <a:pt x="603" y="75"/>
                </a:cubicBezTo>
                <a:cubicBezTo>
                  <a:pt x="599" y="127"/>
                  <a:pt x="599" y="127"/>
                  <a:pt x="599" y="127"/>
                </a:cubicBezTo>
                <a:cubicBezTo>
                  <a:pt x="639" y="191"/>
                  <a:pt x="639" y="191"/>
                  <a:pt x="639" y="191"/>
                </a:cubicBezTo>
                <a:cubicBezTo>
                  <a:pt x="652" y="199"/>
                  <a:pt x="652" y="199"/>
                  <a:pt x="652" y="199"/>
                </a:cubicBezTo>
                <a:cubicBezTo>
                  <a:pt x="683" y="219"/>
                  <a:pt x="683" y="219"/>
                  <a:pt x="683" y="219"/>
                </a:cubicBezTo>
                <a:cubicBezTo>
                  <a:pt x="683" y="219"/>
                  <a:pt x="707" y="275"/>
                  <a:pt x="711" y="279"/>
                </a:cubicBezTo>
                <a:cubicBezTo>
                  <a:pt x="715" y="283"/>
                  <a:pt x="747" y="295"/>
                  <a:pt x="747" y="295"/>
                </a:cubicBezTo>
                <a:cubicBezTo>
                  <a:pt x="707" y="319"/>
                  <a:pt x="707" y="319"/>
                  <a:pt x="707" y="319"/>
                </a:cubicBezTo>
                <a:cubicBezTo>
                  <a:pt x="731" y="387"/>
                  <a:pt x="731" y="387"/>
                  <a:pt x="731" y="387"/>
                </a:cubicBezTo>
                <a:cubicBezTo>
                  <a:pt x="723" y="435"/>
                  <a:pt x="723" y="435"/>
                  <a:pt x="723" y="435"/>
                </a:cubicBezTo>
                <a:lnTo>
                  <a:pt x="751" y="483"/>
                </a:lnTo>
                <a:close/>
              </a:path>
            </a:pathLst>
          </a:custGeom>
          <a:solidFill>
            <a:srgbClr val="9CAFB7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39" name="===ภาคตะวันออก===">
            <a:extLst>
              <a:ext uri="{FF2B5EF4-FFF2-40B4-BE49-F238E27FC236}">
                <a16:creationId xmlns:a16="http://schemas.microsoft.com/office/drawing/2014/main" id="{C1CB8D44-18CB-89FA-A72D-9DE47EF4E045}"/>
              </a:ext>
            </a:extLst>
          </xdr:cNvPr>
          <xdr:cNvSpPr txBox="1"/>
        </xdr:nvSpPr>
        <xdr:spPr>
          <a:xfrm>
            <a:off x="3800739" y="3422346"/>
            <a:ext cx="1635615" cy="8251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ภาคตะวันออก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1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7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,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247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(4.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17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%)</a:t>
            </a:r>
            <a:endPara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40" name="อุทัยธานี">
            <a:extLst>
              <a:ext uri="{FF2B5EF4-FFF2-40B4-BE49-F238E27FC236}">
                <a16:creationId xmlns:a16="http://schemas.microsoft.com/office/drawing/2014/main" id="{AAB13262-5C36-F065-3187-16A02715A5F8}"/>
              </a:ext>
            </a:extLst>
          </xdr:cNvPr>
          <xdr:cNvSpPr>
            <a:spLocks/>
          </xdr:cNvSpPr>
        </xdr:nvSpPr>
        <xdr:spPr bwMode="auto">
          <a:xfrm>
            <a:off x="2606656" y="2763718"/>
            <a:ext cx="400519" cy="316392"/>
          </a:xfrm>
          <a:custGeom>
            <a:avLst/>
            <a:gdLst>
              <a:gd name="T0" fmla="*/ 954 w 978"/>
              <a:gd name="T1" fmla="*/ 379 h 775"/>
              <a:gd name="T2" fmla="*/ 970 w 978"/>
              <a:gd name="T3" fmla="*/ 421 h 775"/>
              <a:gd name="T4" fmla="*/ 923 w 978"/>
              <a:gd name="T5" fmla="*/ 468 h 775"/>
              <a:gd name="T6" fmla="*/ 897 w 978"/>
              <a:gd name="T7" fmla="*/ 452 h 775"/>
              <a:gd name="T8" fmla="*/ 813 w 978"/>
              <a:gd name="T9" fmla="*/ 447 h 775"/>
              <a:gd name="T10" fmla="*/ 777 w 978"/>
              <a:gd name="T11" fmla="*/ 457 h 775"/>
              <a:gd name="T12" fmla="*/ 751 w 978"/>
              <a:gd name="T13" fmla="*/ 431 h 775"/>
              <a:gd name="T14" fmla="*/ 693 w 978"/>
              <a:gd name="T15" fmla="*/ 421 h 775"/>
              <a:gd name="T16" fmla="*/ 646 w 978"/>
              <a:gd name="T17" fmla="*/ 457 h 775"/>
              <a:gd name="T18" fmla="*/ 636 w 978"/>
              <a:gd name="T19" fmla="*/ 520 h 775"/>
              <a:gd name="T20" fmla="*/ 693 w 978"/>
              <a:gd name="T21" fmla="*/ 588 h 775"/>
              <a:gd name="T22" fmla="*/ 693 w 978"/>
              <a:gd name="T23" fmla="*/ 650 h 775"/>
              <a:gd name="T24" fmla="*/ 641 w 978"/>
              <a:gd name="T25" fmla="*/ 713 h 775"/>
              <a:gd name="T26" fmla="*/ 641 w 978"/>
              <a:gd name="T27" fmla="*/ 755 h 775"/>
              <a:gd name="T28" fmla="*/ 578 w 978"/>
              <a:gd name="T29" fmla="*/ 739 h 775"/>
              <a:gd name="T30" fmla="*/ 547 w 978"/>
              <a:gd name="T31" fmla="*/ 775 h 775"/>
              <a:gd name="T32" fmla="*/ 438 w 978"/>
              <a:gd name="T33" fmla="*/ 734 h 775"/>
              <a:gd name="T34" fmla="*/ 380 w 978"/>
              <a:gd name="T35" fmla="*/ 734 h 775"/>
              <a:gd name="T36" fmla="*/ 365 w 978"/>
              <a:gd name="T37" fmla="*/ 671 h 775"/>
              <a:gd name="T38" fmla="*/ 312 w 978"/>
              <a:gd name="T39" fmla="*/ 671 h 775"/>
              <a:gd name="T40" fmla="*/ 297 w 978"/>
              <a:gd name="T41" fmla="*/ 650 h 775"/>
              <a:gd name="T42" fmla="*/ 266 w 978"/>
              <a:gd name="T43" fmla="*/ 671 h 775"/>
              <a:gd name="T44" fmla="*/ 244 w 978"/>
              <a:gd name="T45" fmla="*/ 729 h 775"/>
              <a:gd name="T46" fmla="*/ 213 w 978"/>
              <a:gd name="T47" fmla="*/ 734 h 775"/>
              <a:gd name="T48" fmla="*/ 166 w 978"/>
              <a:gd name="T49" fmla="*/ 702 h 775"/>
              <a:gd name="T50" fmla="*/ 161 w 978"/>
              <a:gd name="T51" fmla="*/ 703 h 775"/>
              <a:gd name="T52" fmla="*/ 135 w 978"/>
              <a:gd name="T53" fmla="*/ 708 h 775"/>
              <a:gd name="T54" fmla="*/ 109 w 978"/>
              <a:gd name="T55" fmla="*/ 682 h 775"/>
              <a:gd name="T56" fmla="*/ 57 w 978"/>
              <a:gd name="T57" fmla="*/ 692 h 775"/>
              <a:gd name="T58" fmla="*/ 5 w 978"/>
              <a:gd name="T59" fmla="*/ 671 h 775"/>
              <a:gd name="T60" fmla="*/ 0 w 978"/>
              <a:gd name="T61" fmla="*/ 588 h 775"/>
              <a:gd name="T62" fmla="*/ 10 w 978"/>
              <a:gd name="T63" fmla="*/ 489 h 775"/>
              <a:gd name="T64" fmla="*/ 36 w 978"/>
              <a:gd name="T65" fmla="*/ 452 h 775"/>
              <a:gd name="T66" fmla="*/ 31 w 978"/>
              <a:gd name="T67" fmla="*/ 405 h 775"/>
              <a:gd name="T68" fmla="*/ 57 w 978"/>
              <a:gd name="T69" fmla="*/ 363 h 775"/>
              <a:gd name="T70" fmla="*/ 46 w 978"/>
              <a:gd name="T71" fmla="*/ 296 h 775"/>
              <a:gd name="T72" fmla="*/ 67 w 978"/>
              <a:gd name="T73" fmla="*/ 264 h 775"/>
              <a:gd name="T74" fmla="*/ 46 w 978"/>
              <a:gd name="T75" fmla="*/ 228 h 775"/>
              <a:gd name="T76" fmla="*/ 41 w 978"/>
              <a:gd name="T77" fmla="*/ 196 h 775"/>
              <a:gd name="T78" fmla="*/ 88 w 978"/>
              <a:gd name="T79" fmla="*/ 170 h 775"/>
              <a:gd name="T80" fmla="*/ 88 w 978"/>
              <a:gd name="T81" fmla="*/ 97 h 775"/>
              <a:gd name="T82" fmla="*/ 119 w 978"/>
              <a:gd name="T83" fmla="*/ 66 h 775"/>
              <a:gd name="T84" fmla="*/ 119 w 978"/>
              <a:gd name="T85" fmla="*/ 0 h 775"/>
              <a:gd name="T86" fmla="*/ 182 w 978"/>
              <a:gd name="T87" fmla="*/ 14 h 775"/>
              <a:gd name="T88" fmla="*/ 208 w 978"/>
              <a:gd name="T89" fmla="*/ 61 h 775"/>
              <a:gd name="T90" fmla="*/ 307 w 978"/>
              <a:gd name="T91" fmla="*/ 97 h 775"/>
              <a:gd name="T92" fmla="*/ 323 w 978"/>
              <a:gd name="T93" fmla="*/ 144 h 775"/>
              <a:gd name="T94" fmla="*/ 401 w 978"/>
              <a:gd name="T95" fmla="*/ 207 h 775"/>
              <a:gd name="T96" fmla="*/ 464 w 978"/>
              <a:gd name="T97" fmla="*/ 207 h 775"/>
              <a:gd name="T98" fmla="*/ 599 w 978"/>
              <a:gd name="T99" fmla="*/ 113 h 775"/>
              <a:gd name="T100" fmla="*/ 662 w 978"/>
              <a:gd name="T101" fmla="*/ 97 h 775"/>
              <a:gd name="T102" fmla="*/ 751 w 978"/>
              <a:gd name="T103" fmla="*/ 155 h 775"/>
              <a:gd name="T104" fmla="*/ 761 w 978"/>
              <a:gd name="T105" fmla="*/ 118 h 775"/>
              <a:gd name="T106" fmla="*/ 797 w 978"/>
              <a:gd name="T107" fmla="*/ 97 h 775"/>
              <a:gd name="T108" fmla="*/ 824 w 978"/>
              <a:gd name="T109" fmla="*/ 129 h 775"/>
              <a:gd name="T110" fmla="*/ 824 w 978"/>
              <a:gd name="T111" fmla="*/ 207 h 775"/>
              <a:gd name="T112" fmla="*/ 826 w 978"/>
              <a:gd name="T113" fmla="*/ 234 h 775"/>
              <a:gd name="T114" fmla="*/ 829 w 978"/>
              <a:gd name="T115" fmla="*/ 264 h 775"/>
              <a:gd name="T116" fmla="*/ 886 w 978"/>
              <a:gd name="T117" fmla="*/ 275 h 775"/>
              <a:gd name="T118" fmla="*/ 928 w 978"/>
              <a:gd name="T119" fmla="*/ 296 h 775"/>
              <a:gd name="T120" fmla="*/ 928 w 978"/>
              <a:gd name="T121" fmla="*/ 332 h 775"/>
              <a:gd name="T122" fmla="*/ 978 w 978"/>
              <a:gd name="T123" fmla="*/ 346 h 775"/>
              <a:gd name="T124" fmla="*/ 954 w 978"/>
              <a:gd name="T125" fmla="*/ 379 h 7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978" h="775">
                <a:moveTo>
                  <a:pt x="954" y="379"/>
                </a:moveTo>
                <a:cubicBezTo>
                  <a:pt x="970" y="421"/>
                  <a:pt x="970" y="421"/>
                  <a:pt x="970" y="421"/>
                </a:cubicBezTo>
                <a:cubicBezTo>
                  <a:pt x="923" y="468"/>
                  <a:pt x="923" y="468"/>
                  <a:pt x="923" y="468"/>
                </a:cubicBezTo>
                <a:cubicBezTo>
                  <a:pt x="897" y="452"/>
                  <a:pt x="897" y="452"/>
                  <a:pt x="897" y="452"/>
                </a:cubicBezTo>
                <a:cubicBezTo>
                  <a:pt x="813" y="447"/>
                  <a:pt x="813" y="447"/>
                  <a:pt x="813" y="447"/>
                </a:cubicBezTo>
                <a:cubicBezTo>
                  <a:pt x="777" y="457"/>
                  <a:pt x="777" y="457"/>
                  <a:pt x="777" y="457"/>
                </a:cubicBezTo>
                <a:cubicBezTo>
                  <a:pt x="751" y="431"/>
                  <a:pt x="751" y="431"/>
                  <a:pt x="751" y="431"/>
                </a:cubicBezTo>
                <a:cubicBezTo>
                  <a:pt x="693" y="421"/>
                  <a:pt x="693" y="421"/>
                  <a:pt x="693" y="421"/>
                </a:cubicBezTo>
                <a:cubicBezTo>
                  <a:pt x="646" y="457"/>
                  <a:pt x="646" y="457"/>
                  <a:pt x="646" y="457"/>
                </a:cubicBezTo>
                <a:cubicBezTo>
                  <a:pt x="636" y="520"/>
                  <a:pt x="636" y="520"/>
                  <a:pt x="636" y="520"/>
                </a:cubicBezTo>
                <a:cubicBezTo>
                  <a:pt x="693" y="588"/>
                  <a:pt x="693" y="588"/>
                  <a:pt x="693" y="588"/>
                </a:cubicBezTo>
                <a:cubicBezTo>
                  <a:pt x="693" y="650"/>
                  <a:pt x="693" y="650"/>
                  <a:pt x="693" y="650"/>
                </a:cubicBezTo>
                <a:cubicBezTo>
                  <a:pt x="641" y="713"/>
                  <a:pt x="641" y="713"/>
                  <a:pt x="641" y="713"/>
                </a:cubicBezTo>
                <a:cubicBezTo>
                  <a:pt x="641" y="755"/>
                  <a:pt x="641" y="755"/>
                  <a:pt x="641" y="755"/>
                </a:cubicBezTo>
                <a:cubicBezTo>
                  <a:pt x="578" y="739"/>
                  <a:pt x="578" y="739"/>
                  <a:pt x="578" y="739"/>
                </a:cubicBezTo>
                <a:cubicBezTo>
                  <a:pt x="547" y="775"/>
                  <a:pt x="547" y="775"/>
                  <a:pt x="547" y="775"/>
                </a:cubicBezTo>
                <a:cubicBezTo>
                  <a:pt x="438" y="734"/>
                  <a:pt x="438" y="734"/>
                  <a:pt x="438" y="734"/>
                </a:cubicBezTo>
                <a:cubicBezTo>
                  <a:pt x="380" y="734"/>
                  <a:pt x="380" y="734"/>
                  <a:pt x="380" y="734"/>
                </a:cubicBezTo>
                <a:cubicBezTo>
                  <a:pt x="365" y="671"/>
                  <a:pt x="365" y="671"/>
                  <a:pt x="365" y="671"/>
                </a:cubicBezTo>
                <a:cubicBezTo>
                  <a:pt x="312" y="671"/>
                  <a:pt x="312" y="671"/>
                  <a:pt x="312" y="671"/>
                </a:cubicBezTo>
                <a:cubicBezTo>
                  <a:pt x="297" y="650"/>
                  <a:pt x="297" y="650"/>
                  <a:pt x="297" y="650"/>
                </a:cubicBezTo>
                <a:cubicBezTo>
                  <a:pt x="266" y="671"/>
                  <a:pt x="266" y="671"/>
                  <a:pt x="266" y="671"/>
                </a:cubicBezTo>
                <a:cubicBezTo>
                  <a:pt x="244" y="729"/>
                  <a:pt x="244" y="729"/>
                  <a:pt x="244" y="729"/>
                </a:cubicBezTo>
                <a:cubicBezTo>
                  <a:pt x="213" y="734"/>
                  <a:pt x="213" y="734"/>
                  <a:pt x="213" y="734"/>
                </a:cubicBezTo>
                <a:cubicBezTo>
                  <a:pt x="166" y="702"/>
                  <a:pt x="166" y="702"/>
                  <a:pt x="166" y="702"/>
                </a:cubicBezTo>
                <a:cubicBezTo>
                  <a:pt x="161" y="703"/>
                  <a:pt x="161" y="703"/>
                  <a:pt x="161" y="703"/>
                </a:cubicBezTo>
                <a:cubicBezTo>
                  <a:pt x="135" y="708"/>
                  <a:pt x="135" y="708"/>
                  <a:pt x="135" y="708"/>
                </a:cubicBezTo>
                <a:cubicBezTo>
                  <a:pt x="109" y="682"/>
                  <a:pt x="109" y="682"/>
                  <a:pt x="109" y="682"/>
                </a:cubicBezTo>
                <a:cubicBezTo>
                  <a:pt x="57" y="692"/>
                  <a:pt x="57" y="692"/>
                  <a:pt x="57" y="692"/>
                </a:cubicBezTo>
                <a:cubicBezTo>
                  <a:pt x="5" y="671"/>
                  <a:pt x="5" y="671"/>
                  <a:pt x="5" y="671"/>
                </a:cubicBezTo>
                <a:cubicBezTo>
                  <a:pt x="0" y="588"/>
                  <a:pt x="0" y="588"/>
                  <a:pt x="0" y="588"/>
                </a:cubicBezTo>
                <a:cubicBezTo>
                  <a:pt x="10" y="489"/>
                  <a:pt x="10" y="489"/>
                  <a:pt x="10" y="489"/>
                </a:cubicBezTo>
                <a:cubicBezTo>
                  <a:pt x="36" y="452"/>
                  <a:pt x="36" y="452"/>
                  <a:pt x="36" y="452"/>
                </a:cubicBezTo>
                <a:cubicBezTo>
                  <a:pt x="31" y="405"/>
                  <a:pt x="31" y="405"/>
                  <a:pt x="31" y="405"/>
                </a:cubicBezTo>
                <a:cubicBezTo>
                  <a:pt x="57" y="363"/>
                  <a:pt x="57" y="363"/>
                  <a:pt x="57" y="363"/>
                </a:cubicBezTo>
                <a:cubicBezTo>
                  <a:pt x="46" y="296"/>
                  <a:pt x="46" y="296"/>
                  <a:pt x="46" y="296"/>
                </a:cubicBezTo>
                <a:cubicBezTo>
                  <a:pt x="67" y="264"/>
                  <a:pt x="67" y="264"/>
                  <a:pt x="67" y="264"/>
                </a:cubicBezTo>
                <a:cubicBezTo>
                  <a:pt x="46" y="228"/>
                  <a:pt x="46" y="228"/>
                  <a:pt x="46" y="228"/>
                </a:cubicBezTo>
                <a:cubicBezTo>
                  <a:pt x="41" y="196"/>
                  <a:pt x="41" y="196"/>
                  <a:pt x="41" y="196"/>
                </a:cubicBezTo>
                <a:cubicBezTo>
                  <a:pt x="88" y="170"/>
                  <a:pt x="88" y="170"/>
                  <a:pt x="88" y="170"/>
                </a:cubicBezTo>
                <a:cubicBezTo>
                  <a:pt x="88" y="97"/>
                  <a:pt x="88" y="97"/>
                  <a:pt x="88" y="97"/>
                </a:cubicBezTo>
                <a:cubicBezTo>
                  <a:pt x="119" y="66"/>
                  <a:pt x="119" y="66"/>
                  <a:pt x="119" y="66"/>
                </a:cubicBezTo>
                <a:cubicBezTo>
                  <a:pt x="119" y="0"/>
                  <a:pt x="119" y="0"/>
                  <a:pt x="119" y="0"/>
                </a:cubicBezTo>
                <a:cubicBezTo>
                  <a:pt x="182" y="14"/>
                  <a:pt x="182" y="14"/>
                  <a:pt x="182" y="14"/>
                </a:cubicBezTo>
                <a:cubicBezTo>
                  <a:pt x="208" y="61"/>
                  <a:pt x="208" y="61"/>
                  <a:pt x="208" y="61"/>
                </a:cubicBezTo>
                <a:cubicBezTo>
                  <a:pt x="307" y="97"/>
                  <a:pt x="307" y="97"/>
                  <a:pt x="307" y="97"/>
                </a:cubicBezTo>
                <a:cubicBezTo>
                  <a:pt x="323" y="144"/>
                  <a:pt x="323" y="144"/>
                  <a:pt x="323" y="144"/>
                </a:cubicBezTo>
                <a:cubicBezTo>
                  <a:pt x="401" y="207"/>
                  <a:pt x="401" y="207"/>
                  <a:pt x="401" y="207"/>
                </a:cubicBezTo>
                <a:cubicBezTo>
                  <a:pt x="464" y="207"/>
                  <a:pt x="464" y="207"/>
                  <a:pt x="464" y="207"/>
                </a:cubicBezTo>
                <a:cubicBezTo>
                  <a:pt x="599" y="113"/>
                  <a:pt x="599" y="113"/>
                  <a:pt x="599" y="113"/>
                </a:cubicBezTo>
                <a:cubicBezTo>
                  <a:pt x="662" y="97"/>
                  <a:pt x="662" y="97"/>
                  <a:pt x="662" y="97"/>
                </a:cubicBezTo>
                <a:cubicBezTo>
                  <a:pt x="751" y="155"/>
                  <a:pt x="751" y="155"/>
                  <a:pt x="751" y="155"/>
                </a:cubicBezTo>
                <a:cubicBezTo>
                  <a:pt x="761" y="118"/>
                  <a:pt x="761" y="118"/>
                  <a:pt x="761" y="118"/>
                </a:cubicBezTo>
                <a:cubicBezTo>
                  <a:pt x="797" y="97"/>
                  <a:pt x="797" y="97"/>
                  <a:pt x="797" y="97"/>
                </a:cubicBezTo>
                <a:cubicBezTo>
                  <a:pt x="824" y="129"/>
                  <a:pt x="824" y="129"/>
                  <a:pt x="824" y="129"/>
                </a:cubicBezTo>
                <a:cubicBezTo>
                  <a:pt x="824" y="207"/>
                  <a:pt x="824" y="207"/>
                  <a:pt x="824" y="207"/>
                </a:cubicBezTo>
                <a:cubicBezTo>
                  <a:pt x="826" y="234"/>
                  <a:pt x="826" y="234"/>
                  <a:pt x="826" y="234"/>
                </a:cubicBezTo>
                <a:cubicBezTo>
                  <a:pt x="829" y="264"/>
                  <a:pt x="829" y="264"/>
                  <a:pt x="829" y="264"/>
                </a:cubicBezTo>
                <a:cubicBezTo>
                  <a:pt x="886" y="275"/>
                  <a:pt x="886" y="275"/>
                  <a:pt x="886" y="275"/>
                </a:cubicBezTo>
                <a:cubicBezTo>
                  <a:pt x="928" y="296"/>
                  <a:pt x="928" y="296"/>
                  <a:pt x="928" y="296"/>
                </a:cubicBezTo>
                <a:cubicBezTo>
                  <a:pt x="928" y="296"/>
                  <a:pt x="923" y="327"/>
                  <a:pt x="928" y="332"/>
                </a:cubicBezTo>
                <a:cubicBezTo>
                  <a:pt x="932" y="336"/>
                  <a:pt x="964" y="343"/>
                  <a:pt x="978" y="346"/>
                </a:cubicBezTo>
                <a:lnTo>
                  <a:pt x="954" y="379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1" name="อ่างทอง">
            <a:extLst>
              <a:ext uri="{FF2B5EF4-FFF2-40B4-BE49-F238E27FC236}">
                <a16:creationId xmlns:a16="http://schemas.microsoft.com/office/drawing/2014/main" id="{B5E49F8D-043C-BCBA-F4F6-294536A30EBC}"/>
              </a:ext>
            </a:extLst>
          </xdr:cNvPr>
          <xdr:cNvSpPr>
            <a:spLocks/>
          </xdr:cNvSpPr>
        </xdr:nvSpPr>
        <xdr:spPr bwMode="auto">
          <a:xfrm>
            <a:off x="3036436" y="3134976"/>
            <a:ext cx="118876" cy="133507"/>
          </a:xfrm>
          <a:custGeom>
            <a:avLst/>
            <a:gdLst>
              <a:gd name="T0" fmla="*/ 271 w 292"/>
              <a:gd name="T1" fmla="*/ 140 h 327"/>
              <a:gd name="T2" fmla="*/ 255 w 292"/>
              <a:gd name="T3" fmla="*/ 192 h 327"/>
              <a:gd name="T4" fmla="*/ 271 w 292"/>
              <a:gd name="T5" fmla="*/ 234 h 327"/>
              <a:gd name="T6" fmla="*/ 271 w 292"/>
              <a:gd name="T7" fmla="*/ 296 h 327"/>
              <a:gd name="T8" fmla="*/ 250 w 292"/>
              <a:gd name="T9" fmla="*/ 327 h 327"/>
              <a:gd name="T10" fmla="*/ 203 w 292"/>
              <a:gd name="T11" fmla="*/ 322 h 327"/>
              <a:gd name="T12" fmla="*/ 208 w 292"/>
              <a:gd name="T13" fmla="*/ 280 h 327"/>
              <a:gd name="T14" fmla="*/ 177 w 292"/>
              <a:gd name="T15" fmla="*/ 265 h 327"/>
              <a:gd name="T16" fmla="*/ 151 w 292"/>
              <a:gd name="T17" fmla="*/ 270 h 327"/>
              <a:gd name="T18" fmla="*/ 115 w 292"/>
              <a:gd name="T19" fmla="*/ 286 h 327"/>
              <a:gd name="T20" fmla="*/ 68 w 292"/>
              <a:gd name="T21" fmla="*/ 275 h 327"/>
              <a:gd name="T22" fmla="*/ 38 w 292"/>
              <a:gd name="T23" fmla="*/ 291 h 327"/>
              <a:gd name="T24" fmla="*/ 36 w 292"/>
              <a:gd name="T25" fmla="*/ 270 h 327"/>
              <a:gd name="T26" fmla="*/ 11 w 292"/>
              <a:gd name="T27" fmla="*/ 237 h 327"/>
              <a:gd name="T28" fmla="*/ 0 w 292"/>
              <a:gd name="T29" fmla="*/ 223 h 327"/>
              <a:gd name="T30" fmla="*/ 10 w 292"/>
              <a:gd name="T31" fmla="*/ 187 h 327"/>
              <a:gd name="T32" fmla="*/ 10 w 292"/>
              <a:gd name="T33" fmla="*/ 155 h 327"/>
              <a:gd name="T34" fmla="*/ 26 w 292"/>
              <a:gd name="T35" fmla="*/ 114 h 327"/>
              <a:gd name="T36" fmla="*/ 5 w 292"/>
              <a:gd name="T37" fmla="*/ 41 h 327"/>
              <a:gd name="T38" fmla="*/ 19 w 292"/>
              <a:gd name="T39" fmla="*/ 0 h 327"/>
              <a:gd name="T40" fmla="*/ 89 w 292"/>
              <a:gd name="T41" fmla="*/ 20 h 327"/>
              <a:gd name="T42" fmla="*/ 120 w 292"/>
              <a:gd name="T43" fmla="*/ 9 h 327"/>
              <a:gd name="T44" fmla="*/ 193 w 292"/>
              <a:gd name="T45" fmla="*/ 67 h 327"/>
              <a:gd name="T46" fmla="*/ 250 w 292"/>
              <a:gd name="T47" fmla="*/ 83 h 327"/>
              <a:gd name="T48" fmla="*/ 250 w 292"/>
              <a:gd name="T49" fmla="*/ 87 h 327"/>
              <a:gd name="T50" fmla="*/ 287 w 292"/>
              <a:gd name="T51" fmla="*/ 124 h 327"/>
              <a:gd name="T52" fmla="*/ 292 w 292"/>
              <a:gd name="T53" fmla="*/ 125 h 327"/>
              <a:gd name="T54" fmla="*/ 271 w 292"/>
              <a:gd name="T55" fmla="*/ 140 h 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292" h="327">
                <a:moveTo>
                  <a:pt x="271" y="140"/>
                </a:moveTo>
                <a:cubicBezTo>
                  <a:pt x="271" y="140"/>
                  <a:pt x="255" y="187"/>
                  <a:pt x="255" y="192"/>
                </a:cubicBezTo>
                <a:cubicBezTo>
                  <a:pt x="255" y="197"/>
                  <a:pt x="271" y="234"/>
                  <a:pt x="271" y="234"/>
                </a:cubicBezTo>
                <a:cubicBezTo>
                  <a:pt x="271" y="296"/>
                  <a:pt x="271" y="296"/>
                  <a:pt x="271" y="296"/>
                </a:cubicBezTo>
                <a:cubicBezTo>
                  <a:pt x="250" y="327"/>
                  <a:pt x="250" y="327"/>
                  <a:pt x="250" y="327"/>
                </a:cubicBezTo>
                <a:cubicBezTo>
                  <a:pt x="250" y="327"/>
                  <a:pt x="208" y="327"/>
                  <a:pt x="203" y="322"/>
                </a:cubicBezTo>
                <a:cubicBezTo>
                  <a:pt x="198" y="317"/>
                  <a:pt x="208" y="280"/>
                  <a:pt x="208" y="280"/>
                </a:cubicBezTo>
                <a:cubicBezTo>
                  <a:pt x="177" y="265"/>
                  <a:pt x="177" y="265"/>
                  <a:pt x="177" y="265"/>
                </a:cubicBezTo>
                <a:cubicBezTo>
                  <a:pt x="151" y="270"/>
                  <a:pt x="151" y="270"/>
                  <a:pt x="151" y="270"/>
                </a:cubicBezTo>
                <a:cubicBezTo>
                  <a:pt x="115" y="286"/>
                  <a:pt x="115" y="286"/>
                  <a:pt x="115" y="286"/>
                </a:cubicBezTo>
                <a:cubicBezTo>
                  <a:pt x="68" y="275"/>
                  <a:pt x="68" y="275"/>
                  <a:pt x="68" y="275"/>
                </a:cubicBezTo>
                <a:cubicBezTo>
                  <a:pt x="38" y="291"/>
                  <a:pt x="38" y="291"/>
                  <a:pt x="38" y="291"/>
                </a:cubicBezTo>
                <a:cubicBezTo>
                  <a:pt x="36" y="270"/>
                  <a:pt x="36" y="270"/>
                  <a:pt x="36" y="270"/>
                </a:cubicBezTo>
                <a:cubicBezTo>
                  <a:pt x="11" y="237"/>
                  <a:pt x="11" y="237"/>
                  <a:pt x="11" y="237"/>
                </a:cubicBezTo>
                <a:cubicBezTo>
                  <a:pt x="0" y="223"/>
                  <a:pt x="0" y="223"/>
                  <a:pt x="0" y="223"/>
                </a:cubicBezTo>
                <a:cubicBezTo>
                  <a:pt x="10" y="187"/>
                  <a:pt x="10" y="187"/>
                  <a:pt x="10" y="187"/>
                </a:cubicBezTo>
                <a:cubicBezTo>
                  <a:pt x="10" y="155"/>
                  <a:pt x="10" y="155"/>
                  <a:pt x="10" y="155"/>
                </a:cubicBezTo>
                <a:cubicBezTo>
                  <a:pt x="26" y="114"/>
                  <a:pt x="26" y="114"/>
                  <a:pt x="26" y="114"/>
                </a:cubicBezTo>
                <a:cubicBezTo>
                  <a:pt x="5" y="41"/>
                  <a:pt x="5" y="41"/>
                  <a:pt x="5" y="41"/>
                </a:cubicBezTo>
                <a:cubicBezTo>
                  <a:pt x="19" y="0"/>
                  <a:pt x="19" y="0"/>
                  <a:pt x="19" y="0"/>
                </a:cubicBezTo>
                <a:cubicBezTo>
                  <a:pt x="89" y="20"/>
                  <a:pt x="89" y="20"/>
                  <a:pt x="89" y="20"/>
                </a:cubicBezTo>
                <a:cubicBezTo>
                  <a:pt x="120" y="9"/>
                  <a:pt x="120" y="9"/>
                  <a:pt x="120" y="9"/>
                </a:cubicBezTo>
                <a:cubicBezTo>
                  <a:pt x="193" y="67"/>
                  <a:pt x="193" y="67"/>
                  <a:pt x="193" y="67"/>
                </a:cubicBezTo>
                <a:cubicBezTo>
                  <a:pt x="250" y="83"/>
                  <a:pt x="250" y="83"/>
                  <a:pt x="250" y="83"/>
                </a:cubicBezTo>
                <a:cubicBezTo>
                  <a:pt x="250" y="87"/>
                  <a:pt x="250" y="87"/>
                  <a:pt x="250" y="87"/>
                </a:cubicBezTo>
                <a:cubicBezTo>
                  <a:pt x="287" y="124"/>
                  <a:pt x="287" y="124"/>
                  <a:pt x="287" y="124"/>
                </a:cubicBezTo>
                <a:cubicBezTo>
                  <a:pt x="292" y="125"/>
                  <a:pt x="292" y="125"/>
                  <a:pt x="292" y="125"/>
                </a:cubicBezTo>
                <a:lnTo>
                  <a:pt x="271" y="140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2" name="สระบุรี">
            <a:extLst>
              <a:ext uri="{FF2B5EF4-FFF2-40B4-BE49-F238E27FC236}">
                <a16:creationId xmlns:a16="http://schemas.microsoft.com/office/drawing/2014/main" id="{68C3150D-C856-15B8-B321-A12686C5CC62}"/>
              </a:ext>
            </a:extLst>
          </xdr:cNvPr>
          <xdr:cNvSpPr>
            <a:spLocks/>
          </xdr:cNvSpPr>
        </xdr:nvSpPr>
        <xdr:spPr bwMode="auto">
          <a:xfrm>
            <a:off x="3169943" y="3043533"/>
            <a:ext cx="320050" cy="298104"/>
          </a:xfrm>
          <a:custGeom>
            <a:avLst/>
            <a:gdLst>
              <a:gd name="T0" fmla="*/ 689 w 783"/>
              <a:gd name="T1" fmla="*/ 229 h 730"/>
              <a:gd name="T2" fmla="*/ 558 w 783"/>
              <a:gd name="T3" fmla="*/ 266 h 730"/>
              <a:gd name="T4" fmla="*/ 569 w 783"/>
              <a:gd name="T5" fmla="*/ 344 h 730"/>
              <a:gd name="T6" fmla="*/ 553 w 783"/>
              <a:gd name="T7" fmla="*/ 438 h 730"/>
              <a:gd name="T8" fmla="*/ 595 w 783"/>
              <a:gd name="T9" fmla="*/ 516 h 730"/>
              <a:gd name="T10" fmla="*/ 564 w 783"/>
              <a:gd name="T11" fmla="*/ 563 h 730"/>
              <a:gd name="T12" fmla="*/ 569 w 783"/>
              <a:gd name="T13" fmla="*/ 620 h 730"/>
              <a:gd name="T14" fmla="*/ 512 w 783"/>
              <a:gd name="T15" fmla="*/ 620 h 730"/>
              <a:gd name="T16" fmla="*/ 439 w 783"/>
              <a:gd name="T17" fmla="*/ 641 h 730"/>
              <a:gd name="T18" fmla="*/ 351 w 783"/>
              <a:gd name="T19" fmla="*/ 684 h 730"/>
              <a:gd name="T20" fmla="*/ 345 w 783"/>
              <a:gd name="T21" fmla="*/ 711 h 730"/>
              <a:gd name="T22" fmla="*/ 266 w 783"/>
              <a:gd name="T23" fmla="*/ 709 h 730"/>
              <a:gd name="T24" fmla="*/ 225 w 783"/>
              <a:gd name="T25" fmla="*/ 662 h 730"/>
              <a:gd name="T26" fmla="*/ 196 w 783"/>
              <a:gd name="T27" fmla="*/ 600 h 730"/>
              <a:gd name="T28" fmla="*/ 173 w 783"/>
              <a:gd name="T29" fmla="*/ 573 h 730"/>
              <a:gd name="T30" fmla="*/ 162 w 783"/>
              <a:gd name="T31" fmla="*/ 479 h 730"/>
              <a:gd name="T32" fmla="*/ 193 w 783"/>
              <a:gd name="T33" fmla="*/ 432 h 730"/>
              <a:gd name="T34" fmla="*/ 110 w 783"/>
              <a:gd name="T35" fmla="*/ 422 h 730"/>
              <a:gd name="T36" fmla="*/ 37 w 783"/>
              <a:gd name="T37" fmla="*/ 438 h 730"/>
              <a:gd name="T38" fmla="*/ 25 w 783"/>
              <a:gd name="T39" fmla="*/ 358 h 730"/>
              <a:gd name="T40" fmla="*/ 70 w 783"/>
              <a:gd name="T41" fmla="*/ 321 h 730"/>
              <a:gd name="T42" fmla="*/ 110 w 783"/>
              <a:gd name="T43" fmla="*/ 239 h 730"/>
              <a:gd name="T44" fmla="*/ 193 w 783"/>
              <a:gd name="T45" fmla="*/ 219 h 730"/>
              <a:gd name="T46" fmla="*/ 266 w 783"/>
              <a:gd name="T47" fmla="*/ 250 h 730"/>
              <a:gd name="T48" fmla="*/ 334 w 783"/>
              <a:gd name="T49" fmla="*/ 271 h 730"/>
              <a:gd name="T50" fmla="*/ 444 w 783"/>
              <a:gd name="T51" fmla="*/ 250 h 730"/>
              <a:gd name="T52" fmla="*/ 454 w 783"/>
              <a:gd name="T53" fmla="*/ 146 h 730"/>
              <a:gd name="T54" fmla="*/ 517 w 783"/>
              <a:gd name="T55" fmla="*/ 135 h 730"/>
              <a:gd name="T56" fmla="*/ 626 w 783"/>
              <a:gd name="T57" fmla="*/ 119 h 730"/>
              <a:gd name="T58" fmla="*/ 684 w 783"/>
              <a:gd name="T59" fmla="*/ 62 h 730"/>
              <a:gd name="T60" fmla="*/ 710 w 783"/>
              <a:gd name="T61" fmla="*/ 0 h 730"/>
              <a:gd name="T62" fmla="*/ 783 w 783"/>
              <a:gd name="T63" fmla="*/ 172 h 7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783" h="730">
                <a:moveTo>
                  <a:pt x="783" y="172"/>
                </a:moveTo>
                <a:cubicBezTo>
                  <a:pt x="689" y="229"/>
                  <a:pt x="689" y="229"/>
                  <a:pt x="689" y="229"/>
                </a:cubicBezTo>
                <a:cubicBezTo>
                  <a:pt x="637" y="286"/>
                  <a:pt x="637" y="286"/>
                  <a:pt x="637" y="286"/>
                </a:cubicBezTo>
                <a:cubicBezTo>
                  <a:pt x="558" y="266"/>
                  <a:pt x="558" y="266"/>
                  <a:pt x="558" y="266"/>
                </a:cubicBezTo>
                <a:cubicBezTo>
                  <a:pt x="548" y="292"/>
                  <a:pt x="548" y="292"/>
                  <a:pt x="548" y="292"/>
                </a:cubicBezTo>
                <a:cubicBezTo>
                  <a:pt x="569" y="344"/>
                  <a:pt x="569" y="344"/>
                  <a:pt x="569" y="344"/>
                </a:cubicBezTo>
                <a:cubicBezTo>
                  <a:pt x="574" y="412"/>
                  <a:pt x="574" y="412"/>
                  <a:pt x="574" y="412"/>
                </a:cubicBezTo>
                <a:cubicBezTo>
                  <a:pt x="553" y="438"/>
                  <a:pt x="553" y="438"/>
                  <a:pt x="553" y="438"/>
                </a:cubicBezTo>
                <a:cubicBezTo>
                  <a:pt x="548" y="469"/>
                  <a:pt x="548" y="469"/>
                  <a:pt x="548" y="469"/>
                </a:cubicBezTo>
                <a:cubicBezTo>
                  <a:pt x="595" y="516"/>
                  <a:pt x="595" y="516"/>
                  <a:pt x="595" y="516"/>
                </a:cubicBezTo>
                <a:cubicBezTo>
                  <a:pt x="585" y="558"/>
                  <a:pt x="585" y="558"/>
                  <a:pt x="585" y="558"/>
                </a:cubicBezTo>
                <a:cubicBezTo>
                  <a:pt x="564" y="563"/>
                  <a:pt x="564" y="563"/>
                  <a:pt x="564" y="563"/>
                </a:cubicBezTo>
                <a:cubicBezTo>
                  <a:pt x="558" y="589"/>
                  <a:pt x="558" y="589"/>
                  <a:pt x="558" y="589"/>
                </a:cubicBezTo>
                <a:cubicBezTo>
                  <a:pt x="569" y="620"/>
                  <a:pt x="569" y="620"/>
                  <a:pt x="569" y="620"/>
                </a:cubicBezTo>
                <a:cubicBezTo>
                  <a:pt x="538" y="641"/>
                  <a:pt x="538" y="641"/>
                  <a:pt x="538" y="641"/>
                </a:cubicBezTo>
                <a:cubicBezTo>
                  <a:pt x="512" y="620"/>
                  <a:pt x="512" y="620"/>
                  <a:pt x="512" y="620"/>
                </a:cubicBezTo>
                <a:cubicBezTo>
                  <a:pt x="433" y="578"/>
                  <a:pt x="433" y="578"/>
                  <a:pt x="433" y="578"/>
                </a:cubicBezTo>
                <a:cubicBezTo>
                  <a:pt x="439" y="641"/>
                  <a:pt x="439" y="641"/>
                  <a:pt x="439" y="641"/>
                </a:cubicBezTo>
                <a:cubicBezTo>
                  <a:pt x="386" y="688"/>
                  <a:pt x="386" y="688"/>
                  <a:pt x="386" y="688"/>
                </a:cubicBezTo>
                <a:cubicBezTo>
                  <a:pt x="351" y="684"/>
                  <a:pt x="351" y="684"/>
                  <a:pt x="351" y="684"/>
                </a:cubicBezTo>
                <a:cubicBezTo>
                  <a:pt x="345" y="683"/>
                  <a:pt x="345" y="683"/>
                  <a:pt x="345" y="683"/>
                </a:cubicBezTo>
                <a:cubicBezTo>
                  <a:pt x="345" y="711"/>
                  <a:pt x="345" y="711"/>
                  <a:pt x="345" y="711"/>
                </a:cubicBezTo>
                <a:cubicBezTo>
                  <a:pt x="293" y="719"/>
                  <a:pt x="293" y="719"/>
                  <a:pt x="293" y="719"/>
                </a:cubicBezTo>
                <a:cubicBezTo>
                  <a:pt x="266" y="709"/>
                  <a:pt x="266" y="709"/>
                  <a:pt x="266" y="709"/>
                </a:cubicBezTo>
                <a:cubicBezTo>
                  <a:pt x="225" y="730"/>
                  <a:pt x="225" y="730"/>
                  <a:pt x="225" y="730"/>
                </a:cubicBezTo>
                <a:cubicBezTo>
                  <a:pt x="225" y="662"/>
                  <a:pt x="225" y="662"/>
                  <a:pt x="225" y="662"/>
                </a:cubicBezTo>
                <a:cubicBezTo>
                  <a:pt x="188" y="636"/>
                  <a:pt x="188" y="636"/>
                  <a:pt x="188" y="636"/>
                </a:cubicBezTo>
                <a:cubicBezTo>
                  <a:pt x="196" y="600"/>
                  <a:pt x="196" y="600"/>
                  <a:pt x="196" y="600"/>
                </a:cubicBezTo>
                <a:cubicBezTo>
                  <a:pt x="199" y="589"/>
                  <a:pt x="199" y="589"/>
                  <a:pt x="199" y="589"/>
                </a:cubicBezTo>
                <a:cubicBezTo>
                  <a:pt x="173" y="573"/>
                  <a:pt x="173" y="573"/>
                  <a:pt x="173" y="573"/>
                </a:cubicBezTo>
                <a:cubicBezTo>
                  <a:pt x="183" y="505"/>
                  <a:pt x="183" y="505"/>
                  <a:pt x="183" y="505"/>
                </a:cubicBezTo>
                <a:cubicBezTo>
                  <a:pt x="162" y="479"/>
                  <a:pt x="162" y="479"/>
                  <a:pt x="162" y="479"/>
                </a:cubicBezTo>
                <a:cubicBezTo>
                  <a:pt x="193" y="453"/>
                  <a:pt x="193" y="453"/>
                  <a:pt x="193" y="453"/>
                </a:cubicBezTo>
                <a:cubicBezTo>
                  <a:pt x="193" y="432"/>
                  <a:pt x="193" y="432"/>
                  <a:pt x="193" y="432"/>
                </a:cubicBezTo>
                <a:cubicBezTo>
                  <a:pt x="136" y="432"/>
                  <a:pt x="136" y="432"/>
                  <a:pt x="136" y="432"/>
                </a:cubicBezTo>
                <a:cubicBezTo>
                  <a:pt x="110" y="422"/>
                  <a:pt x="110" y="422"/>
                  <a:pt x="110" y="422"/>
                </a:cubicBezTo>
                <a:cubicBezTo>
                  <a:pt x="94" y="443"/>
                  <a:pt x="94" y="443"/>
                  <a:pt x="94" y="443"/>
                </a:cubicBezTo>
                <a:cubicBezTo>
                  <a:pt x="37" y="438"/>
                  <a:pt x="37" y="438"/>
                  <a:pt x="37" y="438"/>
                </a:cubicBezTo>
                <a:cubicBezTo>
                  <a:pt x="0" y="401"/>
                  <a:pt x="0" y="401"/>
                  <a:pt x="0" y="401"/>
                </a:cubicBezTo>
                <a:cubicBezTo>
                  <a:pt x="25" y="358"/>
                  <a:pt x="25" y="358"/>
                  <a:pt x="25" y="358"/>
                </a:cubicBezTo>
                <a:cubicBezTo>
                  <a:pt x="37" y="359"/>
                  <a:pt x="37" y="359"/>
                  <a:pt x="37" y="359"/>
                </a:cubicBezTo>
                <a:cubicBezTo>
                  <a:pt x="70" y="321"/>
                  <a:pt x="70" y="321"/>
                  <a:pt x="70" y="321"/>
                </a:cubicBezTo>
                <a:cubicBezTo>
                  <a:pt x="94" y="292"/>
                  <a:pt x="94" y="292"/>
                  <a:pt x="94" y="292"/>
                </a:cubicBezTo>
                <a:cubicBezTo>
                  <a:pt x="110" y="239"/>
                  <a:pt x="110" y="239"/>
                  <a:pt x="110" y="239"/>
                </a:cubicBezTo>
                <a:cubicBezTo>
                  <a:pt x="167" y="208"/>
                  <a:pt x="167" y="208"/>
                  <a:pt x="167" y="208"/>
                </a:cubicBezTo>
                <a:cubicBezTo>
                  <a:pt x="167" y="208"/>
                  <a:pt x="188" y="219"/>
                  <a:pt x="193" y="219"/>
                </a:cubicBezTo>
                <a:cubicBezTo>
                  <a:pt x="240" y="219"/>
                  <a:pt x="240" y="219"/>
                  <a:pt x="240" y="219"/>
                </a:cubicBezTo>
                <a:cubicBezTo>
                  <a:pt x="266" y="250"/>
                  <a:pt x="266" y="250"/>
                  <a:pt x="266" y="250"/>
                </a:cubicBezTo>
                <a:cubicBezTo>
                  <a:pt x="298" y="250"/>
                  <a:pt x="298" y="250"/>
                  <a:pt x="298" y="250"/>
                </a:cubicBezTo>
                <a:cubicBezTo>
                  <a:pt x="334" y="271"/>
                  <a:pt x="334" y="271"/>
                  <a:pt x="334" y="271"/>
                </a:cubicBezTo>
                <a:cubicBezTo>
                  <a:pt x="402" y="229"/>
                  <a:pt x="402" y="229"/>
                  <a:pt x="402" y="229"/>
                </a:cubicBezTo>
                <a:cubicBezTo>
                  <a:pt x="444" y="250"/>
                  <a:pt x="444" y="250"/>
                  <a:pt x="444" y="250"/>
                </a:cubicBezTo>
                <a:cubicBezTo>
                  <a:pt x="465" y="182"/>
                  <a:pt x="465" y="182"/>
                  <a:pt x="465" y="182"/>
                </a:cubicBezTo>
                <a:cubicBezTo>
                  <a:pt x="454" y="146"/>
                  <a:pt x="454" y="146"/>
                  <a:pt x="454" y="146"/>
                </a:cubicBezTo>
                <a:cubicBezTo>
                  <a:pt x="475" y="125"/>
                  <a:pt x="475" y="125"/>
                  <a:pt x="475" y="125"/>
                </a:cubicBezTo>
                <a:cubicBezTo>
                  <a:pt x="517" y="135"/>
                  <a:pt x="517" y="135"/>
                  <a:pt x="517" y="135"/>
                </a:cubicBezTo>
                <a:cubicBezTo>
                  <a:pt x="548" y="114"/>
                  <a:pt x="548" y="114"/>
                  <a:pt x="548" y="114"/>
                </a:cubicBezTo>
                <a:cubicBezTo>
                  <a:pt x="626" y="119"/>
                  <a:pt x="626" y="119"/>
                  <a:pt x="626" y="119"/>
                </a:cubicBezTo>
                <a:cubicBezTo>
                  <a:pt x="637" y="73"/>
                  <a:pt x="637" y="73"/>
                  <a:pt x="637" y="73"/>
                </a:cubicBezTo>
                <a:cubicBezTo>
                  <a:pt x="684" y="62"/>
                  <a:pt x="684" y="62"/>
                  <a:pt x="684" y="62"/>
                </a:cubicBezTo>
                <a:cubicBezTo>
                  <a:pt x="705" y="36"/>
                  <a:pt x="705" y="36"/>
                  <a:pt x="705" y="36"/>
                </a:cubicBezTo>
                <a:cubicBezTo>
                  <a:pt x="710" y="0"/>
                  <a:pt x="710" y="0"/>
                  <a:pt x="710" y="0"/>
                </a:cubicBezTo>
                <a:cubicBezTo>
                  <a:pt x="746" y="0"/>
                  <a:pt x="746" y="0"/>
                  <a:pt x="746" y="0"/>
                </a:cubicBezTo>
                <a:lnTo>
                  <a:pt x="783" y="172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3" name="สุพรรณบุรี">
            <a:extLst>
              <a:ext uri="{FF2B5EF4-FFF2-40B4-BE49-F238E27FC236}">
                <a16:creationId xmlns:a16="http://schemas.microsoft.com/office/drawing/2014/main" id="{0B09B148-32BD-4390-3851-9A02FE05532C}"/>
              </a:ext>
            </a:extLst>
          </xdr:cNvPr>
          <xdr:cNvSpPr>
            <a:spLocks/>
          </xdr:cNvSpPr>
        </xdr:nvSpPr>
        <xdr:spPr bwMode="auto">
          <a:xfrm>
            <a:off x="2707243" y="3030731"/>
            <a:ext cx="360285" cy="380402"/>
          </a:xfrm>
          <a:custGeom>
            <a:avLst/>
            <a:gdLst>
              <a:gd name="T0" fmla="*/ 882 w 882"/>
              <a:gd name="T1" fmla="*/ 689 h 933"/>
              <a:gd name="T2" fmla="*/ 856 w 882"/>
              <a:gd name="T3" fmla="*/ 751 h 933"/>
              <a:gd name="T4" fmla="*/ 840 w 882"/>
              <a:gd name="T5" fmla="*/ 803 h 933"/>
              <a:gd name="T6" fmla="*/ 757 w 882"/>
              <a:gd name="T7" fmla="*/ 856 h 933"/>
              <a:gd name="T8" fmla="*/ 559 w 882"/>
              <a:gd name="T9" fmla="*/ 871 h 933"/>
              <a:gd name="T10" fmla="*/ 466 w 882"/>
              <a:gd name="T11" fmla="*/ 914 h 933"/>
              <a:gd name="T12" fmla="*/ 423 w 882"/>
              <a:gd name="T13" fmla="*/ 824 h 933"/>
              <a:gd name="T14" fmla="*/ 480 w 882"/>
              <a:gd name="T15" fmla="*/ 522 h 933"/>
              <a:gd name="T16" fmla="*/ 454 w 882"/>
              <a:gd name="T17" fmla="*/ 428 h 933"/>
              <a:gd name="T18" fmla="*/ 444 w 882"/>
              <a:gd name="T19" fmla="*/ 350 h 933"/>
              <a:gd name="T20" fmla="*/ 345 w 882"/>
              <a:gd name="T21" fmla="*/ 230 h 933"/>
              <a:gd name="T22" fmla="*/ 256 w 882"/>
              <a:gd name="T23" fmla="*/ 318 h 933"/>
              <a:gd name="T24" fmla="*/ 147 w 882"/>
              <a:gd name="T25" fmla="*/ 324 h 933"/>
              <a:gd name="T26" fmla="*/ 74 w 882"/>
              <a:gd name="T27" fmla="*/ 277 h 933"/>
              <a:gd name="T28" fmla="*/ 32 w 882"/>
              <a:gd name="T29" fmla="*/ 172 h 933"/>
              <a:gd name="T30" fmla="*/ 1 w 882"/>
              <a:gd name="T31" fmla="*/ 78 h 933"/>
              <a:gd name="T32" fmla="*/ 22 w 882"/>
              <a:gd name="T33" fmla="*/ 21 h 933"/>
              <a:gd name="T34" fmla="*/ 68 w 882"/>
              <a:gd name="T35" fmla="*/ 21 h 933"/>
              <a:gd name="T36" fmla="*/ 136 w 882"/>
              <a:gd name="T37" fmla="*/ 84 h 933"/>
              <a:gd name="T38" fmla="*/ 303 w 882"/>
              <a:gd name="T39" fmla="*/ 125 h 933"/>
              <a:gd name="T40" fmla="*/ 397 w 882"/>
              <a:gd name="T41" fmla="*/ 105 h 933"/>
              <a:gd name="T42" fmla="*/ 454 w 882"/>
              <a:gd name="T43" fmla="*/ 136 h 933"/>
              <a:gd name="T44" fmla="*/ 653 w 882"/>
              <a:gd name="T45" fmla="*/ 151 h 933"/>
              <a:gd name="T46" fmla="*/ 720 w 882"/>
              <a:gd name="T47" fmla="*/ 125 h 933"/>
              <a:gd name="T48" fmla="*/ 757 w 882"/>
              <a:gd name="T49" fmla="*/ 151 h 933"/>
              <a:gd name="T50" fmla="*/ 830 w 882"/>
              <a:gd name="T51" fmla="*/ 172 h 933"/>
              <a:gd name="T52" fmla="*/ 819 w 882"/>
              <a:gd name="T53" fmla="*/ 214 h 933"/>
              <a:gd name="T54" fmla="*/ 823 w 882"/>
              <a:gd name="T55" fmla="*/ 257 h 933"/>
              <a:gd name="T56" fmla="*/ 830 w 882"/>
              <a:gd name="T57" fmla="*/ 371 h 933"/>
              <a:gd name="T58" fmla="*/ 814 w 882"/>
              <a:gd name="T59" fmla="*/ 444 h 933"/>
              <a:gd name="T60" fmla="*/ 815 w 882"/>
              <a:gd name="T61" fmla="*/ 494 h 933"/>
              <a:gd name="T62" fmla="*/ 842 w 882"/>
              <a:gd name="T63" fmla="*/ 548 h 933"/>
              <a:gd name="T64" fmla="*/ 882 w 882"/>
              <a:gd name="T65" fmla="*/ 621 h 9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82" h="933">
                <a:moveTo>
                  <a:pt x="882" y="621"/>
                </a:moveTo>
                <a:cubicBezTo>
                  <a:pt x="882" y="689"/>
                  <a:pt x="882" y="689"/>
                  <a:pt x="882" y="689"/>
                </a:cubicBezTo>
                <a:cubicBezTo>
                  <a:pt x="856" y="715"/>
                  <a:pt x="856" y="715"/>
                  <a:pt x="856" y="715"/>
                </a:cubicBezTo>
                <a:cubicBezTo>
                  <a:pt x="856" y="751"/>
                  <a:pt x="856" y="751"/>
                  <a:pt x="856" y="751"/>
                </a:cubicBezTo>
                <a:cubicBezTo>
                  <a:pt x="843" y="793"/>
                  <a:pt x="843" y="793"/>
                  <a:pt x="843" y="793"/>
                </a:cubicBezTo>
                <a:cubicBezTo>
                  <a:pt x="840" y="803"/>
                  <a:pt x="840" y="803"/>
                  <a:pt x="840" y="803"/>
                </a:cubicBezTo>
                <a:cubicBezTo>
                  <a:pt x="819" y="817"/>
                  <a:pt x="819" y="817"/>
                  <a:pt x="819" y="817"/>
                </a:cubicBezTo>
                <a:cubicBezTo>
                  <a:pt x="757" y="856"/>
                  <a:pt x="757" y="856"/>
                  <a:pt x="757" y="856"/>
                </a:cubicBezTo>
                <a:cubicBezTo>
                  <a:pt x="658" y="845"/>
                  <a:pt x="658" y="845"/>
                  <a:pt x="658" y="845"/>
                </a:cubicBezTo>
                <a:cubicBezTo>
                  <a:pt x="559" y="871"/>
                  <a:pt x="559" y="871"/>
                  <a:pt x="559" y="871"/>
                </a:cubicBezTo>
                <a:cubicBezTo>
                  <a:pt x="492" y="933"/>
                  <a:pt x="492" y="933"/>
                  <a:pt x="492" y="933"/>
                </a:cubicBezTo>
                <a:cubicBezTo>
                  <a:pt x="466" y="914"/>
                  <a:pt x="466" y="914"/>
                  <a:pt x="466" y="914"/>
                </a:cubicBezTo>
                <a:cubicBezTo>
                  <a:pt x="444" y="897"/>
                  <a:pt x="444" y="897"/>
                  <a:pt x="444" y="897"/>
                </a:cubicBezTo>
                <a:cubicBezTo>
                  <a:pt x="423" y="824"/>
                  <a:pt x="423" y="824"/>
                  <a:pt x="423" y="824"/>
                </a:cubicBezTo>
                <a:cubicBezTo>
                  <a:pt x="423" y="824"/>
                  <a:pt x="470" y="777"/>
                  <a:pt x="475" y="777"/>
                </a:cubicBezTo>
                <a:cubicBezTo>
                  <a:pt x="480" y="777"/>
                  <a:pt x="480" y="522"/>
                  <a:pt x="480" y="522"/>
                </a:cubicBezTo>
                <a:cubicBezTo>
                  <a:pt x="449" y="485"/>
                  <a:pt x="449" y="485"/>
                  <a:pt x="449" y="485"/>
                </a:cubicBezTo>
                <a:cubicBezTo>
                  <a:pt x="454" y="428"/>
                  <a:pt x="454" y="428"/>
                  <a:pt x="454" y="428"/>
                </a:cubicBezTo>
                <a:cubicBezTo>
                  <a:pt x="480" y="407"/>
                  <a:pt x="480" y="407"/>
                  <a:pt x="480" y="407"/>
                </a:cubicBezTo>
                <a:cubicBezTo>
                  <a:pt x="444" y="350"/>
                  <a:pt x="444" y="350"/>
                  <a:pt x="444" y="350"/>
                </a:cubicBezTo>
                <a:cubicBezTo>
                  <a:pt x="381" y="318"/>
                  <a:pt x="381" y="318"/>
                  <a:pt x="381" y="318"/>
                </a:cubicBezTo>
                <a:cubicBezTo>
                  <a:pt x="345" y="230"/>
                  <a:pt x="345" y="230"/>
                  <a:pt x="345" y="230"/>
                </a:cubicBezTo>
                <a:cubicBezTo>
                  <a:pt x="267" y="266"/>
                  <a:pt x="267" y="266"/>
                  <a:pt x="267" y="266"/>
                </a:cubicBezTo>
                <a:cubicBezTo>
                  <a:pt x="256" y="318"/>
                  <a:pt x="256" y="318"/>
                  <a:pt x="256" y="318"/>
                </a:cubicBezTo>
                <a:cubicBezTo>
                  <a:pt x="204" y="344"/>
                  <a:pt x="204" y="344"/>
                  <a:pt x="204" y="344"/>
                </a:cubicBezTo>
                <a:cubicBezTo>
                  <a:pt x="147" y="324"/>
                  <a:pt x="147" y="324"/>
                  <a:pt x="147" y="324"/>
                </a:cubicBezTo>
                <a:cubicBezTo>
                  <a:pt x="121" y="277"/>
                  <a:pt x="121" y="277"/>
                  <a:pt x="121" y="277"/>
                </a:cubicBezTo>
                <a:cubicBezTo>
                  <a:pt x="74" y="277"/>
                  <a:pt x="74" y="277"/>
                  <a:pt x="74" y="277"/>
                </a:cubicBezTo>
                <a:cubicBezTo>
                  <a:pt x="6" y="214"/>
                  <a:pt x="6" y="214"/>
                  <a:pt x="6" y="214"/>
                </a:cubicBezTo>
                <a:cubicBezTo>
                  <a:pt x="32" y="172"/>
                  <a:pt x="32" y="172"/>
                  <a:pt x="32" y="172"/>
                </a:cubicBezTo>
                <a:cubicBezTo>
                  <a:pt x="27" y="99"/>
                  <a:pt x="27" y="99"/>
                  <a:pt x="27" y="99"/>
                </a:cubicBezTo>
                <a:cubicBezTo>
                  <a:pt x="1" y="78"/>
                  <a:pt x="1" y="78"/>
                  <a:pt x="1" y="78"/>
                </a:cubicBezTo>
                <a:cubicBezTo>
                  <a:pt x="0" y="79"/>
                  <a:pt x="0" y="79"/>
                  <a:pt x="0" y="79"/>
                </a:cubicBezTo>
                <a:cubicBezTo>
                  <a:pt x="22" y="21"/>
                  <a:pt x="22" y="21"/>
                  <a:pt x="22" y="21"/>
                </a:cubicBezTo>
                <a:cubicBezTo>
                  <a:pt x="53" y="0"/>
                  <a:pt x="53" y="0"/>
                  <a:pt x="53" y="0"/>
                </a:cubicBezTo>
                <a:cubicBezTo>
                  <a:pt x="68" y="21"/>
                  <a:pt x="68" y="21"/>
                  <a:pt x="68" y="21"/>
                </a:cubicBezTo>
                <a:cubicBezTo>
                  <a:pt x="121" y="21"/>
                  <a:pt x="121" y="21"/>
                  <a:pt x="121" y="21"/>
                </a:cubicBezTo>
                <a:cubicBezTo>
                  <a:pt x="136" y="84"/>
                  <a:pt x="136" y="84"/>
                  <a:pt x="136" y="84"/>
                </a:cubicBezTo>
                <a:cubicBezTo>
                  <a:pt x="194" y="84"/>
                  <a:pt x="194" y="84"/>
                  <a:pt x="194" y="84"/>
                </a:cubicBezTo>
                <a:cubicBezTo>
                  <a:pt x="303" y="125"/>
                  <a:pt x="303" y="125"/>
                  <a:pt x="303" y="125"/>
                </a:cubicBezTo>
                <a:cubicBezTo>
                  <a:pt x="334" y="89"/>
                  <a:pt x="334" y="89"/>
                  <a:pt x="334" y="89"/>
                </a:cubicBezTo>
                <a:cubicBezTo>
                  <a:pt x="397" y="105"/>
                  <a:pt x="397" y="105"/>
                  <a:pt x="397" y="105"/>
                </a:cubicBezTo>
                <a:cubicBezTo>
                  <a:pt x="397" y="102"/>
                  <a:pt x="397" y="102"/>
                  <a:pt x="397" y="102"/>
                </a:cubicBezTo>
                <a:cubicBezTo>
                  <a:pt x="454" y="136"/>
                  <a:pt x="454" y="136"/>
                  <a:pt x="454" y="136"/>
                </a:cubicBezTo>
                <a:cubicBezTo>
                  <a:pt x="564" y="162"/>
                  <a:pt x="564" y="162"/>
                  <a:pt x="564" y="162"/>
                </a:cubicBezTo>
                <a:cubicBezTo>
                  <a:pt x="653" y="151"/>
                  <a:pt x="653" y="151"/>
                  <a:pt x="653" y="151"/>
                </a:cubicBezTo>
                <a:cubicBezTo>
                  <a:pt x="668" y="110"/>
                  <a:pt x="668" y="110"/>
                  <a:pt x="668" y="110"/>
                </a:cubicBezTo>
                <a:cubicBezTo>
                  <a:pt x="720" y="125"/>
                  <a:pt x="720" y="125"/>
                  <a:pt x="720" y="125"/>
                </a:cubicBezTo>
                <a:cubicBezTo>
                  <a:pt x="755" y="150"/>
                  <a:pt x="755" y="150"/>
                  <a:pt x="755" y="150"/>
                </a:cubicBezTo>
                <a:cubicBezTo>
                  <a:pt x="757" y="151"/>
                  <a:pt x="757" y="151"/>
                  <a:pt x="757" y="151"/>
                </a:cubicBezTo>
                <a:cubicBezTo>
                  <a:pt x="788" y="130"/>
                  <a:pt x="788" y="130"/>
                  <a:pt x="788" y="130"/>
                </a:cubicBezTo>
                <a:cubicBezTo>
                  <a:pt x="830" y="172"/>
                  <a:pt x="830" y="172"/>
                  <a:pt x="830" y="172"/>
                </a:cubicBezTo>
                <a:cubicBezTo>
                  <a:pt x="827" y="186"/>
                  <a:pt x="827" y="186"/>
                  <a:pt x="827" y="186"/>
                </a:cubicBezTo>
                <a:cubicBezTo>
                  <a:pt x="819" y="214"/>
                  <a:pt x="819" y="214"/>
                  <a:pt x="819" y="214"/>
                </a:cubicBezTo>
                <a:cubicBezTo>
                  <a:pt x="825" y="251"/>
                  <a:pt x="825" y="251"/>
                  <a:pt x="825" y="251"/>
                </a:cubicBezTo>
                <a:cubicBezTo>
                  <a:pt x="823" y="257"/>
                  <a:pt x="823" y="257"/>
                  <a:pt x="823" y="257"/>
                </a:cubicBezTo>
                <a:cubicBezTo>
                  <a:pt x="809" y="298"/>
                  <a:pt x="809" y="298"/>
                  <a:pt x="809" y="298"/>
                </a:cubicBezTo>
                <a:cubicBezTo>
                  <a:pt x="830" y="371"/>
                  <a:pt x="830" y="371"/>
                  <a:pt x="830" y="371"/>
                </a:cubicBezTo>
                <a:cubicBezTo>
                  <a:pt x="814" y="412"/>
                  <a:pt x="814" y="412"/>
                  <a:pt x="814" y="412"/>
                </a:cubicBezTo>
                <a:cubicBezTo>
                  <a:pt x="814" y="444"/>
                  <a:pt x="814" y="444"/>
                  <a:pt x="814" y="444"/>
                </a:cubicBezTo>
                <a:cubicBezTo>
                  <a:pt x="804" y="480"/>
                  <a:pt x="804" y="480"/>
                  <a:pt x="804" y="480"/>
                </a:cubicBezTo>
                <a:cubicBezTo>
                  <a:pt x="815" y="494"/>
                  <a:pt x="815" y="494"/>
                  <a:pt x="815" y="494"/>
                </a:cubicBezTo>
                <a:cubicBezTo>
                  <a:pt x="840" y="527"/>
                  <a:pt x="840" y="527"/>
                  <a:pt x="840" y="527"/>
                </a:cubicBezTo>
                <a:cubicBezTo>
                  <a:pt x="842" y="548"/>
                  <a:pt x="842" y="548"/>
                  <a:pt x="842" y="548"/>
                </a:cubicBezTo>
                <a:cubicBezTo>
                  <a:pt x="846" y="579"/>
                  <a:pt x="846" y="579"/>
                  <a:pt x="846" y="579"/>
                </a:cubicBezTo>
                <a:lnTo>
                  <a:pt x="882" y="621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4" name="สุโขทัย">
            <a:extLst>
              <a:ext uri="{FF2B5EF4-FFF2-40B4-BE49-F238E27FC236}">
                <a16:creationId xmlns:a16="http://schemas.microsoft.com/office/drawing/2014/main" id="{3550F440-B42B-6414-EE58-39CF71FDBB55}"/>
              </a:ext>
            </a:extLst>
          </xdr:cNvPr>
          <xdr:cNvSpPr>
            <a:spLocks/>
          </xdr:cNvSpPr>
        </xdr:nvSpPr>
        <xdr:spPr bwMode="auto">
          <a:xfrm>
            <a:off x="2720044" y="2021240"/>
            <a:ext cx="285300" cy="427952"/>
          </a:xfrm>
          <a:custGeom>
            <a:avLst/>
            <a:gdLst>
              <a:gd name="T0" fmla="*/ 699 w 699"/>
              <a:gd name="T1" fmla="*/ 845 h 1048"/>
              <a:gd name="T2" fmla="*/ 610 w 699"/>
              <a:gd name="T3" fmla="*/ 860 h 1048"/>
              <a:gd name="T4" fmla="*/ 558 w 699"/>
              <a:gd name="T5" fmla="*/ 892 h 1048"/>
              <a:gd name="T6" fmla="*/ 516 w 699"/>
              <a:gd name="T7" fmla="*/ 949 h 1048"/>
              <a:gd name="T8" fmla="*/ 485 w 699"/>
              <a:gd name="T9" fmla="*/ 1020 h 1048"/>
              <a:gd name="T10" fmla="*/ 464 w 699"/>
              <a:gd name="T11" fmla="*/ 1012 h 1048"/>
              <a:gd name="T12" fmla="*/ 375 w 699"/>
              <a:gd name="T13" fmla="*/ 996 h 1048"/>
              <a:gd name="T14" fmla="*/ 266 w 699"/>
              <a:gd name="T15" fmla="*/ 980 h 1048"/>
              <a:gd name="T16" fmla="*/ 224 w 699"/>
              <a:gd name="T17" fmla="*/ 892 h 1048"/>
              <a:gd name="T18" fmla="*/ 193 w 699"/>
              <a:gd name="T19" fmla="*/ 913 h 1048"/>
              <a:gd name="T20" fmla="*/ 151 w 699"/>
              <a:gd name="T21" fmla="*/ 840 h 1048"/>
              <a:gd name="T22" fmla="*/ 151 w 699"/>
              <a:gd name="T23" fmla="*/ 834 h 1048"/>
              <a:gd name="T24" fmla="*/ 125 w 699"/>
              <a:gd name="T25" fmla="*/ 777 h 1048"/>
              <a:gd name="T26" fmla="*/ 63 w 699"/>
              <a:gd name="T27" fmla="*/ 725 h 1048"/>
              <a:gd name="T28" fmla="*/ 42 w 699"/>
              <a:gd name="T29" fmla="*/ 673 h 1048"/>
              <a:gd name="T30" fmla="*/ 0 w 699"/>
              <a:gd name="T31" fmla="*/ 626 h 1048"/>
              <a:gd name="T32" fmla="*/ 10 w 699"/>
              <a:gd name="T33" fmla="*/ 516 h 1048"/>
              <a:gd name="T34" fmla="*/ 120 w 699"/>
              <a:gd name="T35" fmla="*/ 516 h 1048"/>
              <a:gd name="T36" fmla="*/ 136 w 699"/>
              <a:gd name="T37" fmla="*/ 428 h 1048"/>
              <a:gd name="T38" fmla="*/ 104 w 699"/>
              <a:gd name="T39" fmla="*/ 360 h 1048"/>
              <a:gd name="T40" fmla="*/ 104 w 699"/>
              <a:gd name="T41" fmla="*/ 276 h 1048"/>
              <a:gd name="T42" fmla="*/ 120 w 699"/>
              <a:gd name="T43" fmla="*/ 209 h 1048"/>
              <a:gd name="T44" fmla="*/ 136 w 699"/>
              <a:gd name="T45" fmla="*/ 120 h 1048"/>
              <a:gd name="T46" fmla="*/ 130 w 699"/>
              <a:gd name="T47" fmla="*/ 87 h 1048"/>
              <a:gd name="T48" fmla="*/ 250 w 699"/>
              <a:gd name="T49" fmla="*/ 0 h 1048"/>
              <a:gd name="T50" fmla="*/ 349 w 699"/>
              <a:gd name="T51" fmla="*/ 89 h 1048"/>
              <a:gd name="T52" fmla="*/ 511 w 699"/>
              <a:gd name="T53" fmla="*/ 16 h 1048"/>
              <a:gd name="T54" fmla="*/ 527 w 699"/>
              <a:gd name="T55" fmla="*/ 52 h 1048"/>
              <a:gd name="T56" fmla="*/ 579 w 699"/>
              <a:gd name="T57" fmla="*/ 167 h 1048"/>
              <a:gd name="T58" fmla="*/ 548 w 699"/>
              <a:gd name="T59" fmla="*/ 282 h 1048"/>
              <a:gd name="T60" fmla="*/ 615 w 699"/>
              <a:gd name="T61" fmla="*/ 365 h 1048"/>
              <a:gd name="T62" fmla="*/ 603 w 699"/>
              <a:gd name="T63" fmla="*/ 416 h 1048"/>
              <a:gd name="T64" fmla="*/ 610 w 699"/>
              <a:gd name="T65" fmla="*/ 469 h 1048"/>
              <a:gd name="T66" fmla="*/ 563 w 699"/>
              <a:gd name="T67" fmla="*/ 521 h 1048"/>
              <a:gd name="T68" fmla="*/ 584 w 699"/>
              <a:gd name="T69" fmla="*/ 592 h 1048"/>
              <a:gd name="T70" fmla="*/ 558 w 699"/>
              <a:gd name="T71" fmla="*/ 636 h 1048"/>
              <a:gd name="T72" fmla="*/ 589 w 699"/>
              <a:gd name="T73" fmla="*/ 683 h 1048"/>
              <a:gd name="T74" fmla="*/ 621 w 699"/>
              <a:gd name="T75" fmla="*/ 735 h 10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</a:cxnLst>
            <a:rect l="0" t="0" r="r" b="b"/>
            <a:pathLst>
              <a:path w="699" h="1048">
                <a:moveTo>
                  <a:pt x="699" y="782"/>
                </a:moveTo>
                <a:cubicBezTo>
                  <a:pt x="699" y="845"/>
                  <a:pt x="699" y="845"/>
                  <a:pt x="699" y="845"/>
                </a:cubicBezTo>
                <a:cubicBezTo>
                  <a:pt x="699" y="845"/>
                  <a:pt x="673" y="871"/>
                  <a:pt x="662" y="866"/>
                </a:cubicBezTo>
                <a:cubicBezTo>
                  <a:pt x="652" y="860"/>
                  <a:pt x="610" y="860"/>
                  <a:pt x="610" y="860"/>
                </a:cubicBezTo>
                <a:cubicBezTo>
                  <a:pt x="605" y="881"/>
                  <a:pt x="605" y="881"/>
                  <a:pt x="605" y="881"/>
                </a:cubicBezTo>
                <a:cubicBezTo>
                  <a:pt x="558" y="892"/>
                  <a:pt x="558" y="892"/>
                  <a:pt x="558" y="892"/>
                </a:cubicBezTo>
                <a:cubicBezTo>
                  <a:pt x="558" y="928"/>
                  <a:pt x="558" y="928"/>
                  <a:pt x="558" y="928"/>
                </a:cubicBezTo>
                <a:cubicBezTo>
                  <a:pt x="516" y="949"/>
                  <a:pt x="516" y="949"/>
                  <a:pt x="516" y="949"/>
                </a:cubicBezTo>
                <a:cubicBezTo>
                  <a:pt x="495" y="960"/>
                  <a:pt x="495" y="960"/>
                  <a:pt x="495" y="960"/>
                </a:cubicBezTo>
                <a:cubicBezTo>
                  <a:pt x="485" y="1020"/>
                  <a:pt x="485" y="1020"/>
                  <a:pt x="485" y="1020"/>
                </a:cubicBezTo>
                <a:cubicBezTo>
                  <a:pt x="485" y="1022"/>
                  <a:pt x="485" y="1022"/>
                  <a:pt x="485" y="1022"/>
                </a:cubicBezTo>
                <a:cubicBezTo>
                  <a:pt x="485" y="1022"/>
                  <a:pt x="469" y="1012"/>
                  <a:pt x="464" y="1012"/>
                </a:cubicBezTo>
                <a:cubicBezTo>
                  <a:pt x="459" y="1012"/>
                  <a:pt x="402" y="1048"/>
                  <a:pt x="402" y="1048"/>
                </a:cubicBezTo>
                <a:cubicBezTo>
                  <a:pt x="375" y="996"/>
                  <a:pt x="375" y="996"/>
                  <a:pt x="375" y="996"/>
                </a:cubicBezTo>
                <a:cubicBezTo>
                  <a:pt x="344" y="1017"/>
                  <a:pt x="344" y="1017"/>
                  <a:pt x="344" y="1017"/>
                </a:cubicBezTo>
                <a:cubicBezTo>
                  <a:pt x="266" y="980"/>
                  <a:pt x="266" y="980"/>
                  <a:pt x="266" y="980"/>
                </a:cubicBezTo>
                <a:cubicBezTo>
                  <a:pt x="224" y="928"/>
                  <a:pt x="224" y="928"/>
                  <a:pt x="224" y="928"/>
                </a:cubicBezTo>
                <a:cubicBezTo>
                  <a:pt x="224" y="892"/>
                  <a:pt x="224" y="892"/>
                  <a:pt x="224" y="892"/>
                </a:cubicBezTo>
                <a:cubicBezTo>
                  <a:pt x="203" y="887"/>
                  <a:pt x="203" y="887"/>
                  <a:pt x="203" y="887"/>
                </a:cubicBezTo>
                <a:cubicBezTo>
                  <a:pt x="193" y="913"/>
                  <a:pt x="193" y="913"/>
                  <a:pt x="193" y="913"/>
                </a:cubicBezTo>
                <a:cubicBezTo>
                  <a:pt x="182" y="923"/>
                  <a:pt x="182" y="923"/>
                  <a:pt x="182" y="923"/>
                </a:cubicBezTo>
                <a:cubicBezTo>
                  <a:pt x="151" y="840"/>
                  <a:pt x="151" y="840"/>
                  <a:pt x="151" y="840"/>
                </a:cubicBezTo>
                <a:cubicBezTo>
                  <a:pt x="148" y="839"/>
                  <a:pt x="148" y="839"/>
                  <a:pt x="148" y="839"/>
                </a:cubicBezTo>
                <a:cubicBezTo>
                  <a:pt x="151" y="834"/>
                  <a:pt x="151" y="834"/>
                  <a:pt x="151" y="834"/>
                </a:cubicBezTo>
                <a:cubicBezTo>
                  <a:pt x="133" y="794"/>
                  <a:pt x="133" y="794"/>
                  <a:pt x="133" y="794"/>
                </a:cubicBezTo>
                <a:cubicBezTo>
                  <a:pt x="125" y="777"/>
                  <a:pt x="125" y="777"/>
                  <a:pt x="125" y="777"/>
                </a:cubicBezTo>
                <a:cubicBezTo>
                  <a:pt x="104" y="777"/>
                  <a:pt x="104" y="777"/>
                  <a:pt x="104" y="777"/>
                </a:cubicBezTo>
                <a:cubicBezTo>
                  <a:pt x="63" y="725"/>
                  <a:pt x="63" y="725"/>
                  <a:pt x="63" y="725"/>
                </a:cubicBezTo>
                <a:cubicBezTo>
                  <a:pt x="73" y="688"/>
                  <a:pt x="73" y="688"/>
                  <a:pt x="73" y="688"/>
                </a:cubicBezTo>
                <a:cubicBezTo>
                  <a:pt x="42" y="673"/>
                  <a:pt x="42" y="673"/>
                  <a:pt x="42" y="673"/>
                </a:cubicBezTo>
                <a:cubicBezTo>
                  <a:pt x="10" y="673"/>
                  <a:pt x="10" y="673"/>
                  <a:pt x="10" y="673"/>
                </a:cubicBezTo>
                <a:cubicBezTo>
                  <a:pt x="0" y="626"/>
                  <a:pt x="0" y="626"/>
                  <a:pt x="0" y="626"/>
                </a:cubicBezTo>
                <a:cubicBezTo>
                  <a:pt x="4" y="513"/>
                  <a:pt x="4" y="513"/>
                  <a:pt x="4" y="513"/>
                </a:cubicBezTo>
                <a:cubicBezTo>
                  <a:pt x="10" y="516"/>
                  <a:pt x="10" y="516"/>
                  <a:pt x="10" y="516"/>
                </a:cubicBezTo>
                <a:cubicBezTo>
                  <a:pt x="68" y="568"/>
                  <a:pt x="68" y="568"/>
                  <a:pt x="68" y="568"/>
                </a:cubicBezTo>
                <a:cubicBezTo>
                  <a:pt x="120" y="516"/>
                  <a:pt x="120" y="516"/>
                  <a:pt x="120" y="516"/>
                </a:cubicBezTo>
                <a:cubicBezTo>
                  <a:pt x="125" y="485"/>
                  <a:pt x="125" y="485"/>
                  <a:pt x="125" y="485"/>
                </a:cubicBezTo>
                <a:cubicBezTo>
                  <a:pt x="125" y="485"/>
                  <a:pt x="141" y="433"/>
                  <a:pt x="136" y="428"/>
                </a:cubicBezTo>
                <a:cubicBezTo>
                  <a:pt x="130" y="422"/>
                  <a:pt x="109" y="407"/>
                  <a:pt x="109" y="407"/>
                </a:cubicBezTo>
                <a:cubicBezTo>
                  <a:pt x="104" y="360"/>
                  <a:pt x="104" y="360"/>
                  <a:pt x="104" y="360"/>
                </a:cubicBezTo>
                <a:cubicBezTo>
                  <a:pt x="83" y="328"/>
                  <a:pt x="83" y="328"/>
                  <a:pt x="83" y="328"/>
                </a:cubicBezTo>
                <a:cubicBezTo>
                  <a:pt x="104" y="276"/>
                  <a:pt x="104" y="276"/>
                  <a:pt x="104" y="276"/>
                </a:cubicBezTo>
                <a:cubicBezTo>
                  <a:pt x="99" y="250"/>
                  <a:pt x="99" y="250"/>
                  <a:pt x="99" y="250"/>
                </a:cubicBezTo>
                <a:cubicBezTo>
                  <a:pt x="120" y="209"/>
                  <a:pt x="120" y="209"/>
                  <a:pt x="120" y="209"/>
                </a:cubicBezTo>
                <a:cubicBezTo>
                  <a:pt x="120" y="177"/>
                  <a:pt x="120" y="177"/>
                  <a:pt x="120" y="177"/>
                </a:cubicBezTo>
                <a:cubicBezTo>
                  <a:pt x="120" y="172"/>
                  <a:pt x="136" y="120"/>
                  <a:pt x="136" y="120"/>
                </a:cubicBezTo>
                <a:cubicBezTo>
                  <a:pt x="130" y="87"/>
                  <a:pt x="130" y="87"/>
                  <a:pt x="130" y="87"/>
                </a:cubicBezTo>
                <a:cubicBezTo>
                  <a:pt x="130" y="87"/>
                  <a:pt x="130" y="87"/>
                  <a:pt x="130" y="87"/>
                </a:cubicBezTo>
                <a:cubicBezTo>
                  <a:pt x="193" y="16"/>
                  <a:pt x="193" y="16"/>
                  <a:pt x="193" y="16"/>
                </a:cubicBezTo>
                <a:cubicBezTo>
                  <a:pt x="250" y="0"/>
                  <a:pt x="250" y="0"/>
                  <a:pt x="250" y="0"/>
                </a:cubicBezTo>
                <a:cubicBezTo>
                  <a:pt x="313" y="21"/>
                  <a:pt x="313" y="21"/>
                  <a:pt x="313" y="21"/>
                </a:cubicBezTo>
                <a:cubicBezTo>
                  <a:pt x="349" y="89"/>
                  <a:pt x="349" y="89"/>
                  <a:pt x="349" y="89"/>
                </a:cubicBezTo>
                <a:cubicBezTo>
                  <a:pt x="433" y="10"/>
                  <a:pt x="433" y="10"/>
                  <a:pt x="433" y="10"/>
                </a:cubicBezTo>
                <a:cubicBezTo>
                  <a:pt x="511" y="16"/>
                  <a:pt x="511" y="16"/>
                  <a:pt x="511" y="16"/>
                </a:cubicBezTo>
                <a:cubicBezTo>
                  <a:pt x="535" y="32"/>
                  <a:pt x="535" y="32"/>
                  <a:pt x="535" y="32"/>
                </a:cubicBezTo>
                <a:cubicBezTo>
                  <a:pt x="527" y="52"/>
                  <a:pt x="527" y="52"/>
                  <a:pt x="527" y="52"/>
                </a:cubicBezTo>
                <a:cubicBezTo>
                  <a:pt x="574" y="104"/>
                  <a:pt x="574" y="104"/>
                  <a:pt x="574" y="104"/>
                </a:cubicBezTo>
                <a:cubicBezTo>
                  <a:pt x="579" y="167"/>
                  <a:pt x="579" y="167"/>
                  <a:pt x="579" y="167"/>
                </a:cubicBezTo>
                <a:cubicBezTo>
                  <a:pt x="548" y="203"/>
                  <a:pt x="548" y="203"/>
                  <a:pt x="548" y="203"/>
                </a:cubicBezTo>
                <a:cubicBezTo>
                  <a:pt x="548" y="282"/>
                  <a:pt x="548" y="282"/>
                  <a:pt x="548" y="282"/>
                </a:cubicBezTo>
                <a:cubicBezTo>
                  <a:pt x="615" y="323"/>
                  <a:pt x="615" y="323"/>
                  <a:pt x="615" y="323"/>
                </a:cubicBezTo>
                <a:cubicBezTo>
                  <a:pt x="615" y="365"/>
                  <a:pt x="615" y="365"/>
                  <a:pt x="615" y="365"/>
                </a:cubicBezTo>
                <a:cubicBezTo>
                  <a:pt x="600" y="381"/>
                  <a:pt x="600" y="381"/>
                  <a:pt x="600" y="381"/>
                </a:cubicBezTo>
                <a:cubicBezTo>
                  <a:pt x="603" y="416"/>
                  <a:pt x="603" y="416"/>
                  <a:pt x="603" y="416"/>
                </a:cubicBezTo>
                <a:cubicBezTo>
                  <a:pt x="605" y="433"/>
                  <a:pt x="605" y="433"/>
                  <a:pt x="605" y="433"/>
                </a:cubicBezTo>
                <a:cubicBezTo>
                  <a:pt x="610" y="469"/>
                  <a:pt x="610" y="469"/>
                  <a:pt x="610" y="469"/>
                </a:cubicBezTo>
                <a:cubicBezTo>
                  <a:pt x="579" y="490"/>
                  <a:pt x="579" y="490"/>
                  <a:pt x="579" y="490"/>
                </a:cubicBezTo>
                <a:cubicBezTo>
                  <a:pt x="563" y="521"/>
                  <a:pt x="563" y="521"/>
                  <a:pt x="563" y="521"/>
                </a:cubicBezTo>
                <a:cubicBezTo>
                  <a:pt x="584" y="553"/>
                  <a:pt x="584" y="553"/>
                  <a:pt x="584" y="553"/>
                </a:cubicBezTo>
                <a:cubicBezTo>
                  <a:pt x="584" y="592"/>
                  <a:pt x="584" y="592"/>
                  <a:pt x="584" y="592"/>
                </a:cubicBezTo>
                <a:cubicBezTo>
                  <a:pt x="558" y="605"/>
                  <a:pt x="558" y="605"/>
                  <a:pt x="558" y="605"/>
                </a:cubicBezTo>
                <a:cubicBezTo>
                  <a:pt x="558" y="636"/>
                  <a:pt x="558" y="636"/>
                  <a:pt x="558" y="636"/>
                </a:cubicBezTo>
                <a:cubicBezTo>
                  <a:pt x="579" y="662"/>
                  <a:pt x="579" y="662"/>
                  <a:pt x="579" y="662"/>
                </a:cubicBezTo>
                <a:cubicBezTo>
                  <a:pt x="589" y="683"/>
                  <a:pt x="589" y="683"/>
                  <a:pt x="589" y="683"/>
                </a:cubicBezTo>
                <a:cubicBezTo>
                  <a:pt x="621" y="709"/>
                  <a:pt x="621" y="709"/>
                  <a:pt x="621" y="709"/>
                </a:cubicBezTo>
                <a:cubicBezTo>
                  <a:pt x="621" y="735"/>
                  <a:pt x="621" y="735"/>
                  <a:pt x="621" y="735"/>
                </a:cubicBezTo>
                <a:cubicBezTo>
                  <a:pt x="621" y="741"/>
                  <a:pt x="699" y="782"/>
                  <a:pt x="699" y="782"/>
                </a:cubicBezTo>
                <a:close/>
              </a:path>
            </a:pathLst>
          </a:custGeom>
          <a:solidFill>
            <a:srgbClr val="FE938C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5" name="สิงห์บุรี">
            <a:extLst>
              <a:ext uri="{FF2B5EF4-FFF2-40B4-BE49-F238E27FC236}">
                <a16:creationId xmlns:a16="http://schemas.microsoft.com/office/drawing/2014/main" id="{89ADFF0B-E9E9-848B-7836-6E6416DCC5F0}"/>
              </a:ext>
            </a:extLst>
          </xdr:cNvPr>
          <xdr:cNvSpPr>
            <a:spLocks/>
          </xdr:cNvSpPr>
        </xdr:nvSpPr>
        <xdr:spPr bwMode="auto">
          <a:xfrm>
            <a:off x="3029121" y="3016100"/>
            <a:ext cx="109731" cy="151795"/>
          </a:xfrm>
          <a:custGeom>
            <a:avLst/>
            <a:gdLst>
              <a:gd name="T0" fmla="*/ 60 w 60"/>
              <a:gd name="T1" fmla="*/ 60 h 83"/>
              <a:gd name="T2" fmla="*/ 60 w 60"/>
              <a:gd name="T3" fmla="*/ 83 h 83"/>
              <a:gd name="T4" fmla="*/ 47 w 60"/>
              <a:gd name="T5" fmla="*/ 80 h 83"/>
              <a:gd name="T6" fmla="*/ 30 w 60"/>
              <a:gd name="T7" fmla="*/ 67 h 83"/>
              <a:gd name="T8" fmla="*/ 24 w 60"/>
              <a:gd name="T9" fmla="*/ 69 h 83"/>
              <a:gd name="T10" fmla="*/ 8 w 60"/>
              <a:gd name="T11" fmla="*/ 65 h 83"/>
              <a:gd name="T12" fmla="*/ 8 w 60"/>
              <a:gd name="T13" fmla="*/ 64 h 83"/>
              <a:gd name="T14" fmla="*/ 7 w 60"/>
              <a:gd name="T15" fmla="*/ 55 h 83"/>
              <a:gd name="T16" fmla="*/ 9 w 60"/>
              <a:gd name="T17" fmla="*/ 49 h 83"/>
              <a:gd name="T18" fmla="*/ 9 w 60"/>
              <a:gd name="T19" fmla="*/ 46 h 83"/>
              <a:gd name="T20" fmla="*/ 0 w 60"/>
              <a:gd name="T21" fmla="*/ 37 h 83"/>
              <a:gd name="T22" fmla="*/ 5 w 60"/>
              <a:gd name="T23" fmla="*/ 33 h 83"/>
              <a:gd name="T24" fmla="*/ 17 w 60"/>
              <a:gd name="T25" fmla="*/ 33 h 83"/>
              <a:gd name="T26" fmla="*/ 17 w 60"/>
              <a:gd name="T27" fmla="*/ 21 h 83"/>
              <a:gd name="T28" fmla="*/ 12 w 60"/>
              <a:gd name="T29" fmla="*/ 17 h 83"/>
              <a:gd name="T30" fmla="*/ 16 w 60"/>
              <a:gd name="T31" fmla="*/ 12 h 83"/>
              <a:gd name="T32" fmla="*/ 25 w 60"/>
              <a:gd name="T33" fmla="*/ 12 h 83"/>
              <a:gd name="T34" fmla="*/ 27 w 60"/>
              <a:gd name="T35" fmla="*/ 5 h 83"/>
              <a:gd name="T36" fmla="*/ 35 w 60"/>
              <a:gd name="T37" fmla="*/ 0 h 83"/>
              <a:gd name="T38" fmla="*/ 36 w 60"/>
              <a:gd name="T39" fmla="*/ 5 h 83"/>
              <a:gd name="T40" fmla="*/ 48 w 60"/>
              <a:gd name="T41" fmla="*/ 12 h 83"/>
              <a:gd name="T42" fmla="*/ 51 w 60"/>
              <a:gd name="T43" fmla="*/ 8 h 83"/>
              <a:gd name="T44" fmla="*/ 57 w 60"/>
              <a:gd name="T45" fmla="*/ 16 h 83"/>
              <a:gd name="T46" fmla="*/ 53 w 60"/>
              <a:gd name="T47" fmla="*/ 26 h 83"/>
              <a:gd name="T48" fmla="*/ 55 w 60"/>
              <a:gd name="T49" fmla="*/ 33 h 83"/>
              <a:gd name="T50" fmla="*/ 50 w 60"/>
              <a:gd name="T51" fmla="*/ 44 h 83"/>
              <a:gd name="T52" fmla="*/ 53 w 60"/>
              <a:gd name="T53" fmla="*/ 48 h 83"/>
              <a:gd name="T54" fmla="*/ 60 w 60"/>
              <a:gd name="T55" fmla="*/ 60 h 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60" h="83">
                <a:moveTo>
                  <a:pt x="60" y="60"/>
                </a:moveTo>
                <a:lnTo>
                  <a:pt x="60" y="83"/>
                </a:lnTo>
                <a:lnTo>
                  <a:pt x="47" y="80"/>
                </a:lnTo>
                <a:lnTo>
                  <a:pt x="30" y="67"/>
                </a:lnTo>
                <a:lnTo>
                  <a:pt x="24" y="69"/>
                </a:lnTo>
                <a:lnTo>
                  <a:pt x="8" y="65"/>
                </a:lnTo>
                <a:lnTo>
                  <a:pt x="8" y="64"/>
                </a:lnTo>
                <a:lnTo>
                  <a:pt x="7" y="55"/>
                </a:lnTo>
                <a:lnTo>
                  <a:pt x="9" y="49"/>
                </a:lnTo>
                <a:lnTo>
                  <a:pt x="9" y="46"/>
                </a:lnTo>
                <a:lnTo>
                  <a:pt x="0" y="37"/>
                </a:lnTo>
                <a:lnTo>
                  <a:pt x="5" y="33"/>
                </a:lnTo>
                <a:lnTo>
                  <a:pt x="17" y="33"/>
                </a:lnTo>
                <a:lnTo>
                  <a:pt x="17" y="21"/>
                </a:lnTo>
                <a:lnTo>
                  <a:pt x="12" y="17"/>
                </a:lnTo>
                <a:lnTo>
                  <a:pt x="16" y="12"/>
                </a:lnTo>
                <a:lnTo>
                  <a:pt x="25" y="12"/>
                </a:lnTo>
                <a:lnTo>
                  <a:pt x="27" y="5"/>
                </a:lnTo>
                <a:lnTo>
                  <a:pt x="35" y="0"/>
                </a:lnTo>
                <a:lnTo>
                  <a:pt x="36" y="5"/>
                </a:lnTo>
                <a:lnTo>
                  <a:pt x="48" y="12"/>
                </a:lnTo>
                <a:lnTo>
                  <a:pt x="51" y="8"/>
                </a:lnTo>
                <a:lnTo>
                  <a:pt x="57" y="16"/>
                </a:lnTo>
                <a:lnTo>
                  <a:pt x="53" y="26"/>
                </a:lnTo>
                <a:lnTo>
                  <a:pt x="55" y="33"/>
                </a:lnTo>
                <a:lnTo>
                  <a:pt x="50" y="44"/>
                </a:lnTo>
                <a:lnTo>
                  <a:pt x="53" y="48"/>
                </a:lnTo>
                <a:lnTo>
                  <a:pt x="60" y="60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6" name="สมุทรสาคร">
            <a:extLst>
              <a:ext uri="{FF2B5EF4-FFF2-40B4-BE49-F238E27FC236}">
                <a16:creationId xmlns:a16="http://schemas.microsoft.com/office/drawing/2014/main" id="{E9CBF6EF-FD36-1BAC-F168-A78881085D82}"/>
              </a:ext>
            </a:extLst>
          </xdr:cNvPr>
          <xdr:cNvSpPr>
            <a:spLocks/>
          </xdr:cNvSpPr>
        </xdr:nvSpPr>
        <xdr:spPr bwMode="auto">
          <a:xfrm>
            <a:off x="2977913" y="3539152"/>
            <a:ext cx="137165" cy="111561"/>
          </a:xfrm>
          <a:custGeom>
            <a:avLst/>
            <a:gdLst>
              <a:gd name="T0" fmla="*/ 75 w 75"/>
              <a:gd name="T1" fmla="*/ 35 h 61"/>
              <a:gd name="T2" fmla="*/ 74 w 75"/>
              <a:gd name="T3" fmla="*/ 46 h 61"/>
              <a:gd name="T4" fmla="*/ 57 w 75"/>
              <a:gd name="T5" fmla="*/ 46 h 61"/>
              <a:gd name="T6" fmla="*/ 53 w 75"/>
              <a:gd name="T7" fmla="*/ 44 h 61"/>
              <a:gd name="T8" fmla="*/ 48 w 75"/>
              <a:gd name="T9" fmla="*/ 44 h 61"/>
              <a:gd name="T10" fmla="*/ 46 w 75"/>
              <a:gd name="T11" fmla="*/ 49 h 61"/>
              <a:gd name="T12" fmla="*/ 39 w 75"/>
              <a:gd name="T13" fmla="*/ 50 h 61"/>
              <a:gd name="T14" fmla="*/ 32 w 75"/>
              <a:gd name="T15" fmla="*/ 52 h 61"/>
              <a:gd name="T16" fmla="*/ 24 w 75"/>
              <a:gd name="T17" fmla="*/ 54 h 61"/>
              <a:gd name="T18" fmla="*/ 17 w 75"/>
              <a:gd name="T19" fmla="*/ 56 h 61"/>
              <a:gd name="T20" fmla="*/ 15 w 75"/>
              <a:gd name="T21" fmla="*/ 57 h 61"/>
              <a:gd name="T22" fmla="*/ 11 w 75"/>
              <a:gd name="T23" fmla="*/ 61 h 61"/>
              <a:gd name="T24" fmla="*/ 11 w 75"/>
              <a:gd name="T25" fmla="*/ 57 h 61"/>
              <a:gd name="T26" fmla="*/ 2 w 75"/>
              <a:gd name="T27" fmla="*/ 44 h 61"/>
              <a:gd name="T28" fmla="*/ 0 w 75"/>
              <a:gd name="T29" fmla="*/ 42 h 61"/>
              <a:gd name="T30" fmla="*/ 0 w 75"/>
              <a:gd name="T31" fmla="*/ 41 h 61"/>
              <a:gd name="T32" fmla="*/ 1 w 75"/>
              <a:gd name="T33" fmla="*/ 22 h 61"/>
              <a:gd name="T34" fmla="*/ 7 w 75"/>
              <a:gd name="T35" fmla="*/ 13 h 61"/>
              <a:gd name="T36" fmla="*/ 17 w 75"/>
              <a:gd name="T37" fmla="*/ 13 h 61"/>
              <a:gd name="T38" fmla="*/ 17 w 75"/>
              <a:gd name="T39" fmla="*/ 8 h 61"/>
              <a:gd name="T40" fmla="*/ 20 w 75"/>
              <a:gd name="T41" fmla="*/ 8 h 61"/>
              <a:gd name="T42" fmla="*/ 35 w 75"/>
              <a:gd name="T43" fmla="*/ 5 h 61"/>
              <a:gd name="T44" fmla="*/ 35 w 75"/>
              <a:gd name="T45" fmla="*/ 9 h 61"/>
              <a:gd name="T46" fmla="*/ 41 w 75"/>
              <a:gd name="T47" fmla="*/ 9 h 61"/>
              <a:gd name="T48" fmla="*/ 50 w 75"/>
              <a:gd name="T49" fmla="*/ 7 h 61"/>
              <a:gd name="T50" fmla="*/ 47 w 75"/>
              <a:gd name="T51" fmla="*/ 2 h 61"/>
              <a:gd name="T52" fmla="*/ 59 w 75"/>
              <a:gd name="T53" fmla="*/ 0 h 61"/>
              <a:gd name="T54" fmla="*/ 60 w 75"/>
              <a:gd name="T55" fmla="*/ 1 h 61"/>
              <a:gd name="T56" fmla="*/ 60 w 75"/>
              <a:gd name="T57" fmla="*/ 11 h 61"/>
              <a:gd name="T58" fmla="*/ 61 w 75"/>
              <a:gd name="T59" fmla="*/ 14 h 61"/>
              <a:gd name="T60" fmla="*/ 68 w 75"/>
              <a:gd name="T61" fmla="*/ 21 h 61"/>
              <a:gd name="T62" fmla="*/ 70 w 75"/>
              <a:gd name="T63" fmla="*/ 29 h 61"/>
              <a:gd name="T64" fmla="*/ 75 w 75"/>
              <a:gd name="T65" fmla="*/ 35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5" h="61">
                <a:moveTo>
                  <a:pt x="75" y="35"/>
                </a:moveTo>
                <a:lnTo>
                  <a:pt x="74" y="46"/>
                </a:lnTo>
                <a:lnTo>
                  <a:pt x="57" y="46"/>
                </a:lnTo>
                <a:lnTo>
                  <a:pt x="53" y="44"/>
                </a:lnTo>
                <a:lnTo>
                  <a:pt x="48" y="44"/>
                </a:lnTo>
                <a:lnTo>
                  <a:pt x="46" y="49"/>
                </a:lnTo>
                <a:lnTo>
                  <a:pt x="39" y="50"/>
                </a:lnTo>
                <a:lnTo>
                  <a:pt x="32" y="52"/>
                </a:lnTo>
                <a:lnTo>
                  <a:pt x="24" y="54"/>
                </a:lnTo>
                <a:lnTo>
                  <a:pt x="17" y="56"/>
                </a:lnTo>
                <a:lnTo>
                  <a:pt x="15" y="57"/>
                </a:lnTo>
                <a:lnTo>
                  <a:pt x="11" y="61"/>
                </a:lnTo>
                <a:lnTo>
                  <a:pt x="11" y="57"/>
                </a:lnTo>
                <a:lnTo>
                  <a:pt x="2" y="44"/>
                </a:lnTo>
                <a:lnTo>
                  <a:pt x="0" y="42"/>
                </a:lnTo>
                <a:lnTo>
                  <a:pt x="0" y="41"/>
                </a:lnTo>
                <a:lnTo>
                  <a:pt x="1" y="22"/>
                </a:lnTo>
                <a:lnTo>
                  <a:pt x="7" y="13"/>
                </a:lnTo>
                <a:lnTo>
                  <a:pt x="17" y="13"/>
                </a:lnTo>
                <a:lnTo>
                  <a:pt x="17" y="8"/>
                </a:lnTo>
                <a:lnTo>
                  <a:pt x="20" y="8"/>
                </a:lnTo>
                <a:lnTo>
                  <a:pt x="35" y="5"/>
                </a:lnTo>
                <a:lnTo>
                  <a:pt x="35" y="9"/>
                </a:lnTo>
                <a:lnTo>
                  <a:pt x="41" y="9"/>
                </a:lnTo>
                <a:lnTo>
                  <a:pt x="50" y="7"/>
                </a:lnTo>
                <a:lnTo>
                  <a:pt x="47" y="2"/>
                </a:lnTo>
                <a:lnTo>
                  <a:pt x="59" y="0"/>
                </a:lnTo>
                <a:lnTo>
                  <a:pt x="60" y="1"/>
                </a:lnTo>
                <a:lnTo>
                  <a:pt x="60" y="11"/>
                </a:lnTo>
                <a:lnTo>
                  <a:pt x="61" y="14"/>
                </a:lnTo>
                <a:lnTo>
                  <a:pt x="68" y="21"/>
                </a:lnTo>
                <a:lnTo>
                  <a:pt x="70" y="29"/>
                </a:lnTo>
                <a:lnTo>
                  <a:pt x="75" y="35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7" name="สมุทรสงคราม">
            <a:extLst>
              <a:ext uri="{FF2B5EF4-FFF2-40B4-BE49-F238E27FC236}">
                <a16:creationId xmlns:a16="http://schemas.microsoft.com/office/drawing/2014/main" id="{F2BE79B2-1536-DB9D-96F3-4E0614CE4C36}"/>
              </a:ext>
            </a:extLst>
          </xdr:cNvPr>
          <xdr:cNvSpPr>
            <a:spLocks/>
          </xdr:cNvSpPr>
        </xdr:nvSpPr>
        <xdr:spPr bwMode="auto">
          <a:xfrm>
            <a:off x="2915732" y="3610478"/>
            <a:ext cx="82299" cy="107903"/>
          </a:xfrm>
          <a:custGeom>
            <a:avLst/>
            <a:gdLst>
              <a:gd name="T0" fmla="*/ 198 w 198"/>
              <a:gd name="T1" fmla="*/ 78 h 261"/>
              <a:gd name="T2" fmla="*/ 198 w 198"/>
              <a:gd name="T3" fmla="*/ 97 h 261"/>
              <a:gd name="T4" fmla="*/ 188 w 198"/>
              <a:gd name="T5" fmla="*/ 107 h 261"/>
              <a:gd name="T6" fmla="*/ 168 w 198"/>
              <a:gd name="T7" fmla="*/ 111 h 261"/>
              <a:gd name="T8" fmla="*/ 148 w 198"/>
              <a:gd name="T9" fmla="*/ 143 h 261"/>
              <a:gd name="T10" fmla="*/ 136 w 198"/>
              <a:gd name="T11" fmla="*/ 144 h 261"/>
              <a:gd name="T12" fmla="*/ 116 w 198"/>
              <a:gd name="T13" fmla="*/ 147 h 261"/>
              <a:gd name="T14" fmla="*/ 116 w 198"/>
              <a:gd name="T15" fmla="*/ 183 h 261"/>
              <a:gd name="T16" fmla="*/ 84 w 198"/>
              <a:gd name="T17" fmla="*/ 199 h 261"/>
              <a:gd name="T18" fmla="*/ 85 w 198"/>
              <a:gd name="T19" fmla="*/ 202 h 261"/>
              <a:gd name="T20" fmla="*/ 47 w 198"/>
              <a:gd name="T21" fmla="*/ 209 h 261"/>
              <a:gd name="T22" fmla="*/ 26 w 198"/>
              <a:gd name="T23" fmla="*/ 256 h 261"/>
              <a:gd name="T24" fmla="*/ 0 w 198"/>
              <a:gd name="T25" fmla="*/ 256 h 261"/>
              <a:gd name="T26" fmla="*/ 0 w 198"/>
              <a:gd name="T27" fmla="*/ 172 h 261"/>
              <a:gd name="T28" fmla="*/ 0 w 198"/>
              <a:gd name="T29" fmla="*/ 170 h 261"/>
              <a:gd name="T30" fmla="*/ 20 w 198"/>
              <a:gd name="T31" fmla="*/ 112 h 261"/>
              <a:gd name="T32" fmla="*/ 31 w 198"/>
              <a:gd name="T33" fmla="*/ 78 h 261"/>
              <a:gd name="T34" fmla="*/ 26 w 198"/>
              <a:gd name="T35" fmla="*/ 11 h 261"/>
              <a:gd name="T36" fmla="*/ 52 w 198"/>
              <a:gd name="T37" fmla="*/ 0 h 261"/>
              <a:gd name="T38" fmla="*/ 94 w 198"/>
              <a:gd name="T39" fmla="*/ 37 h 261"/>
              <a:gd name="T40" fmla="*/ 115 w 198"/>
              <a:gd name="T41" fmla="*/ 16 h 261"/>
              <a:gd name="T42" fmla="*/ 151 w 198"/>
              <a:gd name="T43" fmla="*/ 7 h 261"/>
              <a:gd name="T44" fmla="*/ 151 w 198"/>
              <a:gd name="T45" fmla="*/ 11 h 261"/>
              <a:gd name="T46" fmla="*/ 159 w 198"/>
              <a:gd name="T47" fmla="*/ 22 h 261"/>
              <a:gd name="T48" fmla="*/ 198 w 198"/>
              <a:gd name="T49" fmla="*/ 78 h 2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98" h="261">
                <a:moveTo>
                  <a:pt x="198" y="78"/>
                </a:moveTo>
                <a:cubicBezTo>
                  <a:pt x="198" y="97"/>
                  <a:pt x="198" y="97"/>
                  <a:pt x="198" y="97"/>
                </a:cubicBezTo>
                <a:cubicBezTo>
                  <a:pt x="188" y="107"/>
                  <a:pt x="188" y="107"/>
                  <a:pt x="188" y="107"/>
                </a:cubicBezTo>
                <a:cubicBezTo>
                  <a:pt x="168" y="111"/>
                  <a:pt x="168" y="111"/>
                  <a:pt x="168" y="111"/>
                </a:cubicBezTo>
                <a:cubicBezTo>
                  <a:pt x="148" y="143"/>
                  <a:pt x="148" y="143"/>
                  <a:pt x="148" y="143"/>
                </a:cubicBezTo>
                <a:cubicBezTo>
                  <a:pt x="136" y="144"/>
                  <a:pt x="136" y="144"/>
                  <a:pt x="136" y="144"/>
                </a:cubicBezTo>
                <a:cubicBezTo>
                  <a:pt x="116" y="147"/>
                  <a:pt x="116" y="147"/>
                  <a:pt x="116" y="147"/>
                </a:cubicBezTo>
                <a:cubicBezTo>
                  <a:pt x="116" y="183"/>
                  <a:pt x="116" y="183"/>
                  <a:pt x="116" y="183"/>
                </a:cubicBezTo>
                <a:cubicBezTo>
                  <a:pt x="84" y="199"/>
                  <a:pt x="84" y="199"/>
                  <a:pt x="84" y="199"/>
                </a:cubicBezTo>
                <a:cubicBezTo>
                  <a:pt x="85" y="202"/>
                  <a:pt x="85" y="202"/>
                  <a:pt x="85" y="202"/>
                </a:cubicBezTo>
                <a:cubicBezTo>
                  <a:pt x="47" y="209"/>
                  <a:pt x="47" y="209"/>
                  <a:pt x="47" y="209"/>
                </a:cubicBezTo>
                <a:cubicBezTo>
                  <a:pt x="26" y="256"/>
                  <a:pt x="26" y="256"/>
                  <a:pt x="26" y="256"/>
                </a:cubicBezTo>
                <a:cubicBezTo>
                  <a:pt x="26" y="256"/>
                  <a:pt x="0" y="261"/>
                  <a:pt x="0" y="256"/>
                </a:cubicBezTo>
                <a:cubicBezTo>
                  <a:pt x="0" y="172"/>
                  <a:pt x="0" y="172"/>
                  <a:pt x="0" y="172"/>
                </a:cubicBezTo>
                <a:cubicBezTo>
                  <a:pt x="0" y="170"/>
                  <a:pt x="0" y="170"/>
                  <a:pt x="0" y="170"/>
                </a:cubicBezTo>
                <a:cubicBezTo>
                  <a:pt x="20" y="112"/>
                  <a:pt x="20" y="112"/>
                  <a:pt x="20" y="112"/>
                </a:cubicBezTo>
                <a:cubicBezTo>
                  <a:pt x="31" y="78"/>
                  <a:pt x="31" y="78"/>
                  <a:pt x="31" y="78"/>
                </a:cubicBezTo>
                <a:cubicBezTo>
                  <a:pt x="26" y="11"/>
                  <a:pt x="26" y="11"/>
                  <a:pt x="26" y="11"/>
                </a:cubicBezTo>
                <a:cubicBezTo>
                  <a:pt x="52" y="0"/>
                  <a:pt x="52" y="0"/>
                  <a:pt x="52" y="0"/>
                </a:cubicBezTo>
                <a:cubicBezTo>
                  <a:pt x="94" y="37"/>
                  <a:pt x="94" y="37"/>
                  <a:pt x="94" y="37"/>
                </a:cubicBezTo>
                <a:cubicBezTo>
                  <a:pt x="115" y="16"/>
                  <a:pt x="115" y="16"/>
                  <a:pt x="115" y="16"/>
                </a:cubicBezTo>
                <a:cubicBezTo>
                  <a:pt x="151" y="7"/>
                  <a:pt x="151" y="7"/>
                  <a:pt x="151" y="7"/>
                </a:cubicBezTo>
                <a:cubicBezTo>
                  <a:pt x="151" y="11"/>
                  <a:pt x="151" y="11"/>
                  <a:pt x="151" y="11"/>
                </a:cubicBezTo>
                <a:cubicBezTo>
                  <a:pt x="159" y="22"/>
                  <a:pt x="159" y="22"/>
                  <a:pt x="159" y="22"/>
                </a:cubicBezTo>
                <a:lnTo>
                  <a:pt x="198" y="78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8" name="สมุทรปราการ">
            <a:extLst>
              <a:ext uri="{FF2B5EF4-FFF2-40B4-BE49-F238E27FC236}">
                <a16:creationId xmlns:a16="http://schemas.microsoft.com/office/drawing/2014/main" id="{D4A71849-7C28-A852-441B-0FB98EBB3829}"/>
              </a:ext>
            </a:extLst>
          </xdr:cNvPr>
          <xdr:cNvSpPr>
            <a:spLocks/>
          </xdr:cNvSpPr>
        </xdr:nvSpPr>
        <xdr:spPr bwMode="auto">
          <a:xfrm>
            <a:off x="3127879" y="3537324"/>
            <a:ext cx="179228" cy="82299"/>
          </a:xfrm>
          <a:custGeom>
            <a:avLst/>
            <a:gdLst>
              <a:gd name="T0" fmla="*/ 98 w 98"/>
              <a:gd name="T1" fmla="*/ 20 h 45"/>
              <a:gd name="T2" fmla="*/ 84 w 98"/>
              <a:gd name="T3" fmla="*/ 36 h 45"/>
              <a:gd name="T4" fmla="*/ 82 w 98"/>
              <a:gd name="T5" fmla="*/ 45 h 45"/>
              <a:gd name="T6" fmla="*/ 81 w 98"/>
              <a:gd name="T7" fmla="*/ 45 h 45"/>
              <a:gd name="T8" fmla="*/ 66 w 98"/>
              <a:gd name="T9" fmla="*/ 45 h 45"/>
              <a:gd name="T10" fmla="*/ 64 w 98"/>
              <a:gd name="T11" fmla="*/ 44 h 45"/>
              <a:gd name="T12" fmla="*/ 49 w 98"/>
              <a:gd name="T13" fmla="*/ 44 h 45"/>
              <a:gd name="T14" fmla="*/ 36 w 98"/>
              <a:gd name="T15" fmla="*/ 38 h 45"/>
              <a:gd name="T16" fmla="*/ 30 w 98"/>
              <a:gd name="T17" fmla="*/ 38 h 45"/>
              <a:gd name="T18" fmla="*/ 25 w 98"/>
              <a:gd name="T19" fmla="*/ 42 h 45"/>
              <a:gd name="T20" fmla="*/ 15 w 98"/>
              <a:gd name="T21" fmla="*/ 43 h 45"/>
              <a:gd name="T22" fmla="*/ 13 w 98"/>
              <a:gd name="T23" fmla="*/ 45 h 45"/>
              <a:gd name="T24" fmla="*/ 1 w 98"/>
              <a:gd name="T25" fmla="*/ 45 h 45"/>
              <a:gd name="T26" fmla="*/ 2 w 98"/>
              <a:gd name="T27" fmla="*/ 36 h 45"/>
              <a:gd name="T28" fmla="*/ 0 w 98"/>
              <a:gd name="T29" fmla="*/ 27 h 45"/>
              <a:gd name="T30" fmla="*/ 3 w 98"/>
              <a:gd name="T31" fmla="*/ 23 h 45"/>
              <a:gd name="T32" fmla="*/ 8 w 98"/>
              <a:gd name="T33" fmla="*/ 28 h 45"/>
              <a:gd name="T34" fmla="*/ 14 w 98"/>
              <a:gd name="T35" fmla="*/ 28 h 45"/>
              <a:gd name="T36" fmla="*/ 16 w 98"/>
              <a:gd name="T37" fmla="*/ 21 h 45"/>
              <a:gd name="T38" fmla="*/ 15 w 98"/>
              <a:gd name="T39" fmla="*/ 14 h 45"/>
              <a:gd name="T40" fmla="*/ 20 w 98"/>
              <a:gd name="T41" fmla="*/ 9 h 45"/>
              <a:gd name="T42" fmla="*/ 22 w 98"/>
              <a:gd name="T43" fmla="*/ 4 h 45"/>
              <a:gd name="T44" fmla="*/ 27 w 98"/>
              <a:gd name="T45" fmla="*/ 4 h 45"/>
              <a:gd name="T46" fmla="*/ 29 w 98"/>
              <a:gd name="T47" fmla="*/ 11 h 45"/>
              <a:gd name="T48" fmla="*/ 36 w 98"/>
              <a:gd name="T49" fmla="*/ 15 h 45"/>
              <a:gd name="T50" fmla="*/ 50 w 98"/>
              <a:gd name="T51" fmla="*/ 14 h 45"/>
              <a:gd name="T52" fmla="*/ 53 w 98"/>
              <a:gd name="T53" fmla="*/ 0 h 45"/>
              <a:gd name="T54" fmla="*/ 81 w 98"/>
              <a:gd name="T55" fmla="*/ 4 h 45"/>
              <a:gd name="T56" fmla="*/ 80 w 98"/>
              <a:gd name="T57" fmla="*/ 4 h 45"/>
              <a:gd name="T58" fmla="*/ 86 w 98"/>
              <a:gd name="T59" fmla="*/ 9 h 45"/>
              <a:gd name="T60" fmla="*/ 98 w 98"/>
              <a:gd name="T61" fmla="*/ 2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</a:cxnLst>
            <a:rect l="0" t="0" r="r" b="b"/>
            <a:pathLst>
              <a:path w="98" h="45">
                <a:moveTo>
                  <a:pt x="98" y="20"/>
                </a:moveTo>
                <a:lnTo>
                  <a:pt x="84" y="36"/>
                </a:lnTo>
                <a:lnTo>
                  <a:pt x="82" y="45"/>
                </a:lnTo>
                <a:lnTo>
                  <a:pt x="81" y="45"/>
                </a:lnTo>
                <a:lnTo>
                  <a:pt x="66" y="45"/>
                </a:lnTo>
                <a:lnTo>
                  <a:pt x="64" y="44"/>
                </a:lnTo>
                <a:lnTo>
                  <a:pt x="49" y="44"/>
                </a:lnTo>
                <a:lnTo>
                  <a:pt x="36" y="38"/>
                </a:lnTo>
                <a:lnTo>
                  <a:pt x="30" y="38"/>
                </a:lnTo>
                <a:lnTo>
                  <a:pt x="25" y="42"/>
                </a:lnTo>
                <a:lnTo>
                  <a:pt x="15" y="43"/>
                </a:lnTo>
                <a:lnTo>
                  <a:pt x="13" y="45"/>
                </a:lnTo>
                <a:lnTo>
                  <a:pt x="1" y="45"/>
                </a:lnTo>
                <a:lnTo>
                  <a:pt x="2" y="36"/>
                </a:lnTo>
                <a:lnTo>
                  <a:pt x="0" y="27"/>
                </a:lnTo>
                <a:lnTo>
                  <a:pt x="3" y="23"/>
                </a:lnTo>
                <a:lnTo>
                  <a:pt x="8" y="28"/>
                </a:lnTo>
                <a:lnTo>
                  <a:pt x="14" y="28"/>
                </a:lnTo>
                <a:lnTo>
                  <a:pt x="16" y="21"/>
                </a:lnTo>
                <a:lnTo>
                  <a:pt x="15" y="14"/>
                </a:lnTo>
                <a:lnTo>
                  <a:pt x="20" y="9"/>
                </a:lnTo>
                <a:lnTo>
                  <a:pt x="22" y="4"/>
                </a:lnTo>
                <a:lnTo>
                  <a:pt x="27" y="4"/>
                </a:lnTo>
                <a:lnTo>
                  <a:pt x="29" y="11"/>
                </a:lnTo>
                <a:lnTo>
                  <a:pt x="36" y="15"/>
                </a:lnTo>
                <a:lnTo>
                  <a:pt x="50" y="14"/>
                </a:lnTo>
                <a:lnTo>
                  <a:pt x="53" y="0"/>
                </a:lnTo>
                <a:lnTo>
                  <a:pt x="81" y="4"/>
                </a:lnTo>
                <a:lnTo>
                  <a:pt x="80" y="4"/>
                </a:lnTo>
                <a:lnTo>
                  <a:pt x="86" y="9"/>
                </a:lnTo>
                <a:lnTo>
                  <a:pt x="98" y="20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49" name="ลพบุรี">
            <a:extLst>
              <a:ext uri="{FF2B5EF4-FFF2-40B4-BE49-F238E27FC236}">
                <a16:creationId xmlns:a16="http://schemas.microsoft.com/office/drawing/2014/main" id="{34DCCA88-89E8-6A83-CFD5-AC987C5C875E}"/>
              </a:ext>
            </a:extLst>
          </xdr:cNvPr>
          <xdr:cNvSpPr>
            <a:spLocks/>
          </xdr:cNvSpPr>
        </xdr:nvSpPr>
        <xdr:spPr bwMode="auto">
          <a:xfrm>
            <a:off x="3120564" y="2780178"/>
            <a:ext cx="354798" cy="409663"/>
          </a:xfrm>
          <a:custGeom>
            <a:avLst/>
            <a:gdLst>
              <a:gd name="T0" fmla="*/ 830 w 866"/>
              <a:gd name="T1" fmla="*/ 645 h 1004"/>
              <a:gd name="T2" fmla="*/ 804 w 866"/>
              <a:gd name="T3" fmla="*/ 707 h 1004"/>
              <a:gd name="T4" fmla="*/ 746 w 866"/>
              <a:gd name="T5" fmla="*/ 764 h 1004"/>
              <a:gd name="T6" fmla="*/ 637 w 866"/>
              <a:gd name="T7" fmla="*/ 780 h 1004"/>
              <a:gd name="T8" fmla="*/ 574 w 866"/>
              <a:gd name="T9" fmla="*/ 791 h 1004"/>
              <a:gd name="T10" fmla="*/ 564 w 866"/>
              <a:gd name="T11" fmla="*/ 895 h 1004"/>
              <a:gd name="T12" fmla="*/ 454 w 866"/>
              <a:gd name="T13" fmla="*/ 916 h 1004"/>
              <a:gd name="T14" fmla="*/ 386 w 866"/>
              <a:gd name="T15" fmla="*/ 895 h 1004"/>
              <a:gd name="T16" fmla="*/ 313 w 866"/>
              <a:gd name="T17" fmla="*/ 864 h 1004"/>
              <a:gd name="T18" fmla="*/ 230 w 866"/>
              <a:gd name="T19" fmla="*/ 884 h 1004"/>
              <a:gd name="T20" fmla="*/ 190 w 866"/>
              <a:gd name="T21" fmla="*/ 966 h 1004"/>
              <a:gd name="T22" fmla="*/ 145 w 866"/>
              <a:gd name="T23" fmla="*/ 1003 h 1004"/>
              <a:gd name="T24" fmla="*/ 79 w 866"/>
              <a:gd name="T25" fmla="*/ 994 h 1004"/>
              <a:gd name="T26" fmla="*/ 42 w 866"/>
              <a:gd name="T27" fmla="*/ 848 h 1004"/>
              <a:gd name="T28" fmla="*/ 0 w 866"/>
              <a:gd name="T29" fmla="*/ 775 h 1004"/>
              <a:gd name="T30" fmla="*/ 11 w 866"/>
              <a:gd name="T31" fmla="*/ 697 h 1004"/>
              <a:gd name="T32" fmla="*/ 6 w 866"/>
              <a:gd name="T33" fmla="*/ 616 h 1004"/>
              <a:gd name="T34" fmla="*/ 68 w 866"/>
              <a:gd name="T35" fmla="*/ 566 h 1004"/>
              <a:gd name="T36" fmla="*/ 89 w 866"/>
              <a:gd name="T37" fmla="*/ 509 h 1004"/>
              <a:gd name="T38" fmla="*/ 147 w 866"/>
              <a:gd name="T39" fmla="*/ 420 h 1004"/>
              <a:gd name="T40" fmla="*/ 178 w 866"/>
              <a:gd name="T41" fmla="*/ 326 h 1004"/>
              <a:gd name="T42" fmla="*/ 272 w 866"/>
              <a:gd name="T43" fmla="*/ 274 h 1004"/>
              <a:gd name="T44" fmla="*/ 293 w 866"/>
              <a:gd name="T45" fmla="*/ 206 h 1004"/>
              <a:gd name="T46" fmla="*/ 349 w 866"/>
              <a:gd name="T47" fmla="*/ 164 h 1004"/>
              <a:gd name="T48" fmla="*/ 444 w 866"/>
              <a:gd name="T49" fmla="*/ 233 h 1004"/>
              <a:gd name="T50" fmla="*/ 480 w 866"/>
              <a:gd name="T51" fmla="*/ 347 h 1004"/>
              <a:gd name="T52" fmla="*/ 548 w 866"/>
              <a:gd name="T53" fmla="*/ 394 h 1004"/>
              <a:gd name="T54" fmla="*/ 684 w 866"/>
              <a:gd name="T55" fmla="*/ 368 h 1004"/>
              <a:gd name="T56" fmla="*/ 752 w 866"/>
              <a:gd name="T57" fmla="*/ 352 h 1004"/>
              <a:gd name="T58" fmla="*/ 772 w 866"/>
              <a:gd name="T59" fmla="*/ 159 h 1004"/>
              <a:gd name="T60" fmla="*/ 804 w 866"/>
              <a:gd name="T61" fmla="*/ 24 h 1004"/>
              <a:gd name="T62" fmla="*/ 845 w 866"/>
              <a:gd name="T63" fmla="*/ 3 h 1004"/>
              <a:gd name="T64" fmla="*/ 819 w 866"/>
              <a:gd name="T65" fmla="*/ 165 h 1004"/>
              <a:gd name="T66" fmla="*/ 840 w 866"/>
              <a:gd name="T67" fmla="*/ 332 h 1004"/>
              <a:gd name="T68" fmla="*/ 851 w 866"/>
              <a:gd name="T69" fmla="*/ 399 h 1004"/>
              <a:gd name="T70" fmla="*/ 858 w 866"/>
              <a:gd name="T71" fmla="*/ 543 h 10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866" h="1004">
                <a:moveTo>
                  <a:pt x="866" y="645"/>
                </a:moveTo>
                <a:cubicBezTo>
                  <a:pt x="830" y="645"/>
                  <a:pt x="830" y="645"/>
                  <a:pt x="830" y="645"/>
                </a:cubicBezTo>
                <a:cubicBezTo>
                  <a:pt x="825" y="681"/>
                  <a:pt x="825" y="681"/>
                  <a:pt x="825" y="681"/>
                </a:cubicBezTo>
                <a:cubicBezTo>
                  <a:pt x="804" y="707"/>
                  <a:pt x="804" y="707"/>
                  <a:pt x="804" y="707"/>
                </a:cubicBezTo>
                <a:cubicBezTo>
                  <a:pt x="757" y="718"/>
                  <a:pt x="757" y="718"/>
                  <a:pt x="757" y="718"/>
                </a:cubicBezTo>
                <a:cubicBezTo>
                  <a:pt x="746" y="764"/>
                  <a:pt x="746" y="764"/>
                  <a:pt x="746" y="764"/>
                </a:cubicBezTo>
                <a:cubicBezTo>
                  <a:pt x="668" y="759"/>
                  <a:pt x="668" y="759"/>
                  <a:pt x="668" y="759"/>
                </a:cubicBezTo>
                <a:cubicBezTo>
                  <a:pt x="637" y="780"/>
                  <a:pt x="637" y="780"/>
                  <a:pt x="637" y="780"/>
                </a:cubicBezTo>
                <a:cubicBezTo>
                  <a:pt x="595" y="770"/>
                  <a:pt x="595" y="770"/>
                  <a:pt x="595" y="770"/>
                </a:cubicBezTo>
                <a:cubicBezTo>
                  <a:pt x="574" y="791"/>
                  <a:pt x="574" y="791"/>
                  <a:pt x="574" y="791"/>
                </a:cubicBezTo>
                <a:cubicBezTo>
                  <a:pt x="585" y="827"/>
                  <a:pt x="585" y="827"/>
                  <a:pt x="585" y="827"/>
                </a:cubicBezTo>
                <a:cubicBezTo>
                  <a:pt x="564" y="895"/>
                  <a:pt x="564" y="895"/>
                  <a:pt x="564" y="895"/>
                </a:cubicBezTo>
                <a:cubicBezTo>
                  <a:pt x="522" y="874"/>
                  <a:pt x="522" y="874"/>
                  <a:pt x="522" y="874"/>
                </a:cubicBezTo>
                <a:cubicBezTo>
                  <a:pt x="454" y="916"/>
                  <a:pt x="454" y="916"/>
                  <a:pt x="454" y="916"/>
                </a:cubicBezTo>
                <a:cubicBezTo>
                  <a:pt x="418" y="895"/>
                  <a:pt x="418" y="895"/>
                  <a:pt x="418" y="895"/>
                </a:cubicBezTo>
                <a:cubicBezTo>
                  <a:pt x="386" y="895"/>
                  <a:pt x="386" y="895"/>
                  <a:pt x="386" y="895"/>
                </a:cubicBezTo>
                <a:cubicBezTo>
                  <a:pt x="360" y="864"/>
                  <a:pt x="360" y="864"/>
                  <a:pt x="360" y="864"/>
                </a:cubicBezTo>
                <a:cubicBezTo>
                  <a:pt x="313" y="864"/>
                  <a:pt x="313" y="864"/>
                  <a:pt x="313" y="864"/>
                </a:cubicBezTo>
                <a:cubicBezTo>
                  <a:pt x="308" y="864"/>
                  <a:pt x="287" y="853"/>
                  <a:pt x="287" y="853"/>
                </a:cubicBezTo>
                <a:cubicBezTo>
                  <a:pt x="230" y="884"/>
                  <a:pt x="230" y="884"/>
                  <a:pt x="230" y="884"/>
                </a:cubicBezTo>
                <a:cubicBezTo>
                  <a:pt x="214" y="937"/>
                  <a:pt x="214" y="937"/>
                  <a:pt x="214" y="937"/>
                </a:cubicBezTo>
                <a:cubicBezTo>
                  <a:pt x="190" y="966"/>
                  <a:pt x="190" y="966"/>
                  <a:pt x="190" y="966"/>
                </a:cubicBezTo>
                <a:cubicBezTo>
                  <a:pt x="157" y="1004"/>
                  <a:pt x="157" y="1004"/>
                  <a:pt x="157" y="1004"/>
                </a:cubicBezTo>
                <a:cubicBezTo>
                  <a:pt x="145" y="1003"/>
                  <a:pt x="145" y="1003"/>
                  <a:pt x="145" y="1003"/>
                </a:cubicBezTo>
                <a:cubicBezTo>
                  <a:pt x="84" y="995"/>
                  <a:pt x="84" y="995"/>
                  <a:pt x="84" y="995"/>
                </a:cubicBezTo>
                <a:cubicBezTo>
                  <a:pt x="79" y="994"/>
                  <a:pt x="79" y="994"/>
                  <a:pt x="79" y="994"/>
                </a:cubicBezTo>
                <a:cubicBezTo>
                  <a:pt x="42" y="957"/>
                  <a:pt x="42" y="957"/>
                  <a:pt x="42" y="957"/>
                </a:cubicBezTo>
                <a:cubicBezTo>
                  <a:pt x="42" y="848"/>
                  <a:pt x="42" y="848"/>
                  <a:pt x="42" y="848"/>
                </a:cubicBezTo>
                <a:cubicBezTo>
                  <a:pt x="11" y="793"/>
                  <a:pt x="11" y="793"/>
                  <a:pt x="11" y="793"/>
                </a:cubicBezTo>
                <a:cubicBezTo>
                  <a:pt x="0" y="775"/>
                  <a:pt x="0" y="775"/>
                  <a:pt x="0" y="775"/>
                </a:cubicBezTo>
                <a:cubicBezTo>
                  <a:pt x="21" y="728"/>
                  <a:pt x="21" y="728"/>
                  <a:pt x="21" y="728"/>
                </a:cubicBezTo>
                <a:cubicBezTo>
                  <a:pt x="11" y="697"/>
                  <a:pt x="11" y="697"/>
                  <a:pt x="11" y="697"/>
                </a:cubicBezTo>
                <a:cubicBezTo>
                  <a:pt x="32" y="650"/>
                  <a:pt x="32" y="650"/>
                  <a:pt x="32" y="650"/>
                </a:cubicBezTo>
                <a:cubicBezTo>
                  <a:pt x="6" y="616"/>
                  <a:pt x="6" y="616"/>
                  <a:pt x="6" y="616"/>
                </a:cubicBezTo>
                <a:cubicBezTo>
                  <a:pt x="27" y="592"/>
                  <a:pt x="27" y="592"/>
                  <a:pt x="27" y="592"/>
                </a:cubicBezTo>
                <a:cubicBezTo>
                  <a:pt x="27" y="592"/>
                  <a:pt x="63" y="572"/>
                  <a:pt x="68" y="566"/>
                </a:cubicBezTo>
                <a:cubicBezTo>
                  <a:pt x="71" y="563"/>
                  <a:pt x="77" y="547"/>
                  <a:pt x="82" y="533"/>
                </a:cubicBezTo>
                <a:cubicBezTo>
                  <a:pt x="86" y="520"/>
                  <a:pt x="89" y="509"/>
                  <a:pt x="89" y="509"/>
                </a:cubicBezTo>
                <a:cubicBezTo>
                  <a:pt x="152" y="462"/>
                  <a:pt x="152" y="462"/>
                  <a:pt x="152" y="462"/>
                </a:cubicBezTo>
                <a:cubicBezTo>
                  <a:pt x="147" y="420"/>
                  <a:pt x="147" y="420"/>
                  <a:pt x="147" y="420"/>
                </a:cubicBezTo>
                <a:cubicBezTo>
                  <a:pt x="183" y="389"/>
                  <a:pt x="183" y="389"/>
                  <a:pt x="183" y="389"/>
                </a:cubicBezTo>
                <a:cubicBezTo>
                  <a:pt x="178" y="326"/>
                  <a:pt x="178" y="326"/>
                  <a:pt x="178" y="326"/>
                </a:cubicBezTo>
                <a:cubicBezTo>
                  <a:pt x="220" y="274"/>
                  <a:pt x="220" y="274"/>
                  <a:pt x="220" y="274"/>
                </a:cubicBezTo>
                <a:cubicBezTo>
                  <a:pt x="272" y="274"/>
                  <a:pt x="272" y="274"/>
                  <a:pt x="272" y="274"/>
                </a:cubicBezTo>
                <a:cubicBezTo>
                  <a:pt x="303" y="253"/>
                  <a:pt x="303" y="253"/>
                  <a:pt x="303" y="253"/>
                </a:cubicBezTo>
                <a:cubicBezTo>
                  <a:pt x="293" y="206"/>
                  <a:pt x="293" y="206"/>
                  <a:pt x="293" y="206"/>
                </a:cubicBezTo>
                <a:cubicBezTo>
                  <a:pt x="313" y="180"/>
                  <a:pt x="313" y="180"/>
                  <a:pt x="313" y="180"/>
                </a:cubicBezTo>
                <a:cubicBezTo>
                  <a:pt x="349" y="164"/>
                  <a:pt x="349" y="164"/>
                  <a:pt x="349" y="164"/>
                </a:cubicBezTo>
                <a:cubicBezTo>
                  <a:pt x="381" y="206"/>
                  <a:pt x="381" y="206"/>
                  <a:pt x="381" y="206"/>
                </a:cubicBezTo>
                <a:cubicBezTo>
                  <a:pt x="444" y="233"/>
                  <a:pt x="444" y="233"/>
                  <a:pt x="444" y="233"/>
                </a:cubicBezTo>
                <a:cubicBezTo>
                  <a:pt x="444" y="316"/>
                  <a:pt x="444" y="316"/>
                  <a:pt x="444" y="316"/>
                </a:cubicBezTo>
                <a:cubicBezTo>
                  <a:pt x="480" y="347"/>
                  <a:pt x="480" y="347"/>
                  <a:pt x="480" y="347"/>
                </a:cubicBezTo>
                <a:cubicBezTo>
                  <a:pt x="491" y="394"/>
                  <a:pt x="491" y="394"/>
                  <a:pt x="491" y="394"/>
                </a:cubicBezTo>
                <a:cubicBezTo>
                  <a:pt x="548" y="394"/>
                  <a:pt x="548" y="394"/>
                  <a:pt x="548" y="394"/>
                </a:cubicBezTo>
                <a:cubicBezTo>
                  <a:pt x="652" y="347"/>
                  <a:pt x="652" y="347"/>
                  <a:pt x="652" y="347"/>
                </a:cubicBezTo>
                <a:cubicBezTo>
                  <a:pt x="684" y="368"/>
                  <a:pt x="684" y="368"/>
                  <a:pt x="684" y="368"/>
                </a:cubicBezTo>
                <a:cubicBezTo>
                  <a:pt x="720" y="373"/>
                  <a:pt x="720" y="373"/>
                  <a:pt x="720" y="373"/>
                </a:cubicBezTo>
                <a:cubicBezTo>
                  <a:pt x="752" y="352"/>
                  <a:pt x="752" y="352"/>
                  <a:pt x="752" y="352"/>
                </a:cubicBezTo>
                <a:cubicBezTo>
                  <a:pt x="752" y="238"/>
                  <a:pt x="752" y="238"/>
                  <a:pt x="752" y="238"/>
                </a:cubicBezTo>
                <a:cubicBezTo>
                  <a:pt x="772" y="159"/>
                  <a:pt x="772" y="159"/>
                  <a:pt x="772" y="159"/>
                </a:cubicBezTo>
                <a:cubicBezTo>
                  <a:pt x="819" y="55"/>
                  <a:pt x="819" y="55"/>
                  <a:pt x="819" y="55"/>
                </a:cubicBezTo>
                <a:cubicBezTo>
                  <a:pt x="804" y="24"/>
                  <a:pt x="804" y="24"/>
                  <a:pt x="804" y="24"/>
                </a:cubicBezTo>
                <a:cubicBezTo>
                  <a:pt x="807" y="0"/>
                  <a:pt x="807" y="0"/>
                  <a:pt x="807" y="0"/>
                </a:cubicBezTo>
                <a:cubicBezTo>
                  <a:pt x="845" y="3"/>
                  <a:pt x="845" y="3"/>
                  <a:pt x="845" y="3"/>
                </a:cubicBezTo>
                <a:cubicBezTo>
                  <a:pt x="856" y="60"/>
                  <a:pt x="856" y="60"/>
                  <a:pt x="856" y="60"/>
                </a:cubicBezTo>
                <a:cubicBezTo>
                  <a:pt x="819" y="165"/>
                  <a:pt x="819" y="165"/>
                  <a:pt x="819" y="165"/>
                </a:cubicBezTo>
                <a:cubicBezTo>
                  <a:pt x="840" y="227"/>
                  <a:pt x="840" y="227"/>
                  <a:pt x="840" y="227"/>
                </a:cubicBezTo>
                <a:cubicBezTo>
                  <a:pt x="840" y="332"/>
                  <a:pt x="840" y="332"/>
                  <a:pt x="840" y="332"/>
                </a:cubicBezTo>
                <a:cubicBezTo>
                  <a:pt x="858" y="337"/>
                  <a:pt x="858" y="337"/>
                  <a:pt x="858" y="337"/>
                </a:cubicBezTo>
                <a:cubicBezTo>
                  <a:pt x="851" y="399"/>
                  <a:pt x="851" y="399"/>
                  <a:pt x="851" y="399"/>
                </a:cubicBezTo>
                <a:cubicBezTo>
                  <a:pt x="856" y="514"/>
                  <a:pt x="856" y="514"/>
                  <a:pt x="856" y="514"/>
                </a:cubicBezTo>
                <a:cubicBezTo>
                  <a:pt x="858" y="543"/>
                  <a:pt x="858" y="543"/>
                  <a:pt x="858" y="543"/>
                </a:cubicBezTo>
                <a:lnTo>
                  <a:pt x="866" y="645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0" name="เพชรบูรณ์">
            <a:extLst>
              <a:ext uri="{FF2B5EF4-FFF2-40B4-BE49-F238E27FC236}">
                <a16:creationId xmlns:a16="http://schemas.microsoft.com/office/drawing/2014/main" id="{A921173B-30E3-C441-4A54-E5F32F5D900D}"/>
              </a:ext>
            </a:extLst>
          </xdr:cNvPr>
          <xdr:cNvSpPr>
            <a:spLocks/>
          </xdr:cNvSpPr>
        </xdr:nvSpPr>
        <xdr:spPr bwMode="auto">
          <a:xfrm>
            <a:off x="3199205" y="2242495"/>
            <a:ext cx="413321" cy="698622"/>
          </a:xfrm>
          <a:custGeom>
            <a:avLst/>
            <a:gdLst>
              <a:gd name="T0" fmla="*/ 1007 w 1010"/>
              <a:gd name="T1" fmla="*/ 423 h 1711"/>
              <a:gd name="T2" fmla="*/ 979 w 1010"/>
              <a:gd name="T3" fmla="*/ 465 h 1711"/>
              <a:gd name="T4" fmla="*/ 918 w 1010"/>
              <a:gd name="T5" fmla="*/ 454 h 1711"/>
              <a:gd name="T6" fmla="*/ 845 w 1010"/>
              <a:gd name="T7" fmla="*/ 444 h 1711"/>
              <a:gd name="T8" fmla="*/ 767 w 1010"/>
              <a:gd name="T9" fmla="*/ 517 h 1711"/>
              <a:gd name="T10" fmla="*/ 762 w 1010"/>
              <a:gd name="T11" fmla="*/ 579 h 1711"/>
              <a:gd name="T12" fmla="*/ 736 w 1010"/>
              <a:gd name="T13" fmla="*/ 642 h 1711"/>
              <a:gd name="T14" fmla="*/ 621 w 1010"/>
              <a:gd name="T15" fmla="*/ 840 h 1711"/>
              <a:gd name="T16" fmla="*/ 600 w 1010"/>
              <a:gd name="T17" fmla="*/ 1064 h 1711"/>
              <a:gd name="T18" fmla="*/ 647 w 1010"/>
              <a:gd name="T19" fmla="*/ 1143 h 1711"/>
              <a:gd name="T20" fmla="*/ 616 w 1010"/>
              <a:gd name="T21" fmla="*/ 1205 h 1711"/>
              <a:gd name="T22" fmla="*/ 600 w 1010"/>
              <a:gd name="T23" fmla="*/ 1252 h 1711"/>
              <a:gd name="T24" fmla="*/ 614 w 1010"/>
              <a:gd name="T25" fmla="*/ 1317 h 1711"/>
              <a:gd name="T26" fmla="*/ 626 w 1010"/>
              <a:gd name="T27" fmla="*/ 1372 h 1711"/>
              <a:gd name="T28" fmla="*/ 559 w 1010"/>
              <a:gd name="T29" fmla="*/ 1555 h 1711"/>
              <a:gd name="T30" fmla="*/ 527 w 1010"/>
              <a:gd name="T31" fmla="*/ 1690 h 1711"/>
              <a:gd name="T32" fmla="*/ 459 w 1010"/>
              <a:gd name="T33" fmla="*/ 1664 h 1711"/>
              <a:gd name="T34" fmla="*/ 298 w 1010"/>
              <a:gd name="T35" fmla="*/ 1711 h 1711"/>
              <a:gd name="T36" fmla="*/ 251 w 1010"/>
              <a:gd name="T37" fmla="*/ 1633 h 1711"/>
              <a:gd name="T38" fmla="*/ 188 w 1010"/>
              <a:gd name="T39" fmla="*/ 1523 h 1711"/>
              <a:gd name="T40" fmla="*/ 141 w 1010"/>
              <a:gd name="T41" fmla="*/ 1461 h 1711"/>
              <a:gd name="T42" fmla="*/ 156 w 1010"/>
              <a:gd name="T43" fmla="*/ 1319 h 1711"/>
              <a:gd name="T44" fmla="*/ 152 w 1010"/>
              <a:gd name="T45" fmla="*/ 1195 h 1711"/>
              <a:gd name="T46" fmla="*/ 105 w 1010"/>
              <a:gd name="T47" fmla="*/ 1148 h 1711"/>
              <a:gd name="T48" fmla="*/ 131 w 1010"/>
              <a:gd name="T49" fmla="*/ 1122 h 1711"/>
              <a:gd name="T50" fmla="*/ 32 w 1010"/>
              <a:gd name="T51" fmla="*/ 1054 h 1711"/>
              <a:gd name="T52" fmla="*/ 0 w 1010"/>
              <a:gd name="T53" fmla="*/ 934 h 1711"/>
              <a:gd name="T54" fmla="*/ 0 w 1010"/>
              <a:gd name="T55" fmla="*/ 798 h 1711"/>
              <a:gd name="T56" fmla="*/ 47 w 1010"/>
              <a:gd name="T57" fmla="*/ 757 h 1711"/>
              <a:gd name="T58" fmla="*/ 68 w 1010"/>
              <a:gd name="T59" fmla="*/ 699 h 1711"/>
              <a:gd name="T60" fmla="*/ 136 w 1010"/>
              <a:gd name="T61" fmla="*/ 652 h 1711"/>
              <a:gd name="T62" fmla="*/ 178 w 1010"/>
              <a:gd name="T63" fmla="*/ 564 h 1711"/>
              <a:gd name="T64" fmla="*/ 204 w 1010"/>
              <a:gd name="T65" fmla="*/ 480 h 1711"/>
              <a:gd name="T66" fmla="*/ 230 w 1010"/>
              <a:gd name="T67" fmla="*/ 392 h 1711"/>
              <a:gd name="T68" fmla="*/ 293 w 1010"/>
              <a:gd name="T69" fmla="*/ 329 h 1711"/>
              <a:gd name="T70" fmla="*/ 339 w 1010"/>
              <a:gd name="T71" fmla="*/ 277 h 1711"/>
              <a:gd name="T72" fmla="*/ 371 w 1010"/>
              <a:gd name="T73" fmla="*/ 261 h 1711"/>
              <a:gd name="T74" fmla="*/ 418 w 1010"/>
              <a:gd name="T75" fmla="*/ 141 h 1711"/>
              <a:gd name="T76" fmla="*/ 522 w 1010"/>
              <a:gd name="T77" fmla="*/ 105 h 1711"/>
              <a:gd name="T78" fmla="*/ 553 w 1010"/>
              <a:gd name="T79" fmla="*/ 73 h 1711"/>
              <a:gd name="T80" fmla="*/ 668 w 1010"/>
              <a:gd name="T81" fmla="*/ 0 h 1711"/>
              <a:gd name="T82" fmla="*/ 725 w 1010"/>
              <a:gd name="T83" fmla="*/ 58 h 1711"/>
              <a:gd name="T84" fmla="*/ 772 w 1010"/>
              <a:gd name="T85" fmla="*/ 115 h 1711"/>
              <a:gd name="T86" fmla="*/ 809 w 1010"/>
              <a:gd name="T87" fmla="*/ 183 h 1711"/>
              <a:gd name="T88" fmla="*/ 856 w 1010"/>
              <a:gd name="T89" fmla="*/ 131 h 1711"/>
              <a:gd name="T90" fmla="*/ 898 w 1010"/>
              <a:gd name="T91" fmla="*/ 162 h 1711"/>
              <a:gd name="T92" fmla="*/ 918 w 1010"/>
              <a:gd name="T93" fmla="*/ 225 h 1711"/>
              <a:gd name="T94" fmla="*/ 913 w 1010"/>
              <a:gd name="T95" fmla="*/ 277 h 1711"/>
              <a:gd name="T96" fmla="*/ 939 w 1010"/>
              <a:gd name="T97" fmla="*/ 329 h 1711"/>
              <a:gd name="T98" fmla="*/ 955 w 1010"/>
              <a:gd name="T99" fmla="*/ 392 h 17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010" h="1711">
                <a:moveTo>
                  <a:pt x="1010" y="381"/>
                </a:moveTo>
                <a:cubicBezTo>
                  <a:pt x="1007" y="423"/>
                  <a:pt x="1007" y="423"/>
                  <a:pt x="1007" y="423"/>
                </a:cubicBezTo>
                <a:cubicBezTo>
                  <a:pt x="1002" y="430"/>
                  <a:pt x="1002" y="430"/>
                  <a:pt x="1002" y="430"/>
                </a:cubicBezTo>
                <a:cubicBezTo>
                  <a:pt x="979" y="465"/>
                  <a:pt x="979" y="465"/>
                  <a:pt x="979" y="465"/>
                </a:cubicBezTo>
                <a:cubicBezTo>
                  <a:pt x="950" y="475"/>
                  <a:pt x="950" y="475"/>
                  <a:pt x="950" y="475"/>
                </a:cubicBezTo>
                <a:cubicBezTo>
                  <a:pt x="918" y="454"/>
                  <a:pt x="918" y="454"/>
                  <a:pt x="918" y="454"/>
                </a:cubicBezTo>
                <a:cubicBezTo>
                  <a:pt x="866" y="465"/>
                  <a:pt x="866" y="465"/>
                  <a:pt x="866" y="465"/>
                </a:cubicBezTo>
                <a:cubicBezTo>
                  <a:pt x="845" y="444"/>
                  <a:pt x="845" y="444"/>
                  <a:pt x="845" y="444"/>
                </a:cubicBezTo>
                <a:cubicBezTo>
                  <a:pt x="788" y="465"/>
                  <a:pt x="788" y="465"/>
                  <a:pt x="788" y="465"/>
                </a:cubicBezTo>
                <a:cubicBezTo>
                  <a:pt x="767" y="517"/>
                  <a:pt x="767" y="517"/>
                  <a:pt x="767" y="517"/>
                </a:cubicBezTo>
                <a:cubicBezTo>
                  <a:pt x="751" y="543"/>
                  <a:pt x="751" y="543"/>
                  <a:pt x="751" y="543"/>
                </a:cubicBezTo>
                <a:cubicBezTo>
                  <a:pt x="762" y="579"/>
                  <a:pt x="762" y="579"/>
                  <a:pt x="762" y="579"/>
                </a:cubicBezTo>
                <a:cubicBezTo>
                  <a:pt x="731" y="595"/>
                  <a:pt x="731" y="595"/>
                  <a:pt x="731" y="595"/>
                </a:cubicBezTo>
                <a:cubicBezTo>
                  <a:pt x="736" y="642"/>
                  <a:pt x="736" y="642"/>
                  <a:pt x="736" y="642"/>
                </a:cubicBezTo>
                <a:cubicBezTo>
                  <a:pt x="647" y="762"/>
                  <a:pt x="647" y="762"/>
                  <a:pt x="647" y="762"/>
                </a:cubicBezTo>
                <a:cubicBezTo>
                  <a:pt x="621" y="840"/>
                  <a:pt x="621" y="840"/>
                  <a:pt x="621" y="840"/>
                </a:cubicBezTo>
                <a:cubicBezTo>
                  <a:pt x="626" y="924"/>
                  <a:pt x="626" y="924"/>
                  <a:pt x="626" y="924"/>
                </a:cubicBezTo>
                <a:cubicBezTo>
                  <a:pt x="600" y="1064"/>
                  <a:pt x="600" y="1064"/>
                  <a:pt x="600" y="1064"/>
                </a:cubicBezTo>
                <a:cubicBezTo>
                  <a:pt x="658" y="1117"/>
                  <a:pt x="658" y="1117"/>
                  <a:pt x="658" y="1117"/>
                </a:cubicBezTo>
                <a:cubicBezTo>
                  <a:pt x="647" y="1143"/>
                  <a:pt x="647" y="1143"/>
                  <a:pt x="647" y="1143"/>
                </a:cubicBezTo>
                <a:cubicBezTo>
                  <a:pt x="647" y="1179"/>
                  <a:pt x="647" y="1179"/>
                  <a:pt x="647" y="1179"/>
                </a:cubicBezTo>
                <a:cubicBezTo>
                  <a:pt x="616" y="1205"/>
                  <a:pt x="616" y="1205"/>
                  <a:pt x="616" y="1205"/>
                </a:cubicBezTo>
                <a:cubicBezTo>
                  <a:pt x="613" y="1213"/>
                  <a:pt x="613" y="1213"/>
                  <a:pt x="613" y="1213"/>
                </a:cubicBezTo>
                <a:cubicBezTo>
                  <a:pt x="600" y="1252"/>
                  <a:pt x="600" y="1252"/>
                  <a:pt x="600" y="1252"/>
                </a:cubicBezTo>
                <a:cubicBezTo>
                  <a:pt x="616" y="1304"/>
                  <a:pt x="616" y="1304"/>
                  <a:pt x="616" y="1304"/>
                </a:cubicBezTo>
                <a:cubicBezTo>
                  <a:pt x="614" y="1317"/>
                  <a:pt x="614" y="1317"/>
                  <a:pt x="614" y="1317"/>
                </a:cubicBezTo>
                <a:cubicBezTo>
                  <a:pt x="611" y="1341"/>
                  <a:pt x="611" y="1341"/>
                  <a:pt x="611" y="1341"/>
                </a:cubicBezTo>
                <a:cubicBezTo>
                  <a:pt x="626" y="1372"/>
                  <a:pt x="626" y="1372"/>
                  <a:pt x="626" y="1372"/>
                </a:cubicBezTo>
                <a:cubicBezTo>
                  <a:pt x="579" y="1476"/>
                  <a:pt x="579" y="1476"/>
                  <a:pt x="579" y="1476"/>
                </a:cubicBezTo>
                <a:cubicBezTo>
                  <a:pt x="559" y="1555"/>
                  <a:pt x="559" y="1555"/>
                  <a:pt x="559" y="1555"/>
                </a:cubicBezTo>
                <a:cubicBezTo>
                  <a:pt x="559" y="1669"/>
                  <a:pt x="559" y="1669"/>
                  <a:pt x="559" y="1669"/>
                </a:cubicBezTo>
                <a:cubicBezTo>
                  <a:pt x="527" y="1690"/>
                  <a:pt x="527" y="1690"/>
                  <a:pt x="527" y="1690"/>
                </a:cubicBezTo>
                <a:cubicBezTo>
                  <a:pt x="491" y="1685"/>
                  <a:pt x="491" y="1685"/>
                  <a:pt x="491" y="1685"/>
                </a:cubicBezTo>
                <a:cubicBezTo>
                  <a:pt x="459" y="1664"/>
                  <a:pt x="459" y="1664"/>
                  <a:pt x="459" y="1664"/>
                </a:cubicBezTo>
                <a:cubicBezTo>
                  <a:pt x="355" y="1711"/>
                  <a:pt x="355" y="1711"/>
                  <a:pt x="355" y="1711"/>
                </a:cubicBezTo>
                <a:cubicBezTo>
                  <a:pt x="298" y="1711"/>
                  <a:pt x="298" y="1711"/>
                  <a:pt x="298" y="1711"/>
                </a:cubicBezTo>
                <a:cubicBezTo>
                  <a:pt x="287" y="1664"/>
                  <a:pt x="287" y="1664"/>
                  <a:pt x="287" y="1664"/>
                </a:cubicBezTo>
                <a:cubicBezTo>
                  <a:pt x="251" y="1633"/>
                  <a:pt x="251" y="1633"/>
                  <a:pt x="251" y="1633"/>
                </a:cubicBezTo>
                <a:cubicBezTo>
                  <a:pt x="251" y="1550"/>
                  <a:pt x="251" y="1550"/>
                  <a:pt x="251" y="1550"/>
                </a:cubicBezTo>
                <a:cubicBezTo>
                  <a:pt x="188" y="1523"/>
                  <a:pt x="188" y="1523"/>
                  <a:pt x="188" y="1523"/>
                </a:cubicBezTo>
                <a:cubicBezTo>
                  <a:pt x="156" y="1481"/>
                  <a:pt x="156" y="1481"/>
                  <a:pt x="156" y="1481"/>
                </a:cubicBezTo>
                <a:cubicBezTo>
                  <a:pt x="141" y="1461"/>
                  <a:pt x="141" y="1461"/>
                  <a:pt x="141" y="1461"/>
                </a:cubicBezTo>
                <a:cubicBezTo>
                  <a:pt x="167" y="1367"/>
                  <a:pt x="167" y="1367"/>
                  <a:pt x="167" y="1367"/>
                </a:cubicBezTo>
                <a:cubicBezTo>
                  <a:pt x="156" y="1319"/>
                  <a:pt x="156" y="1319"/>
                  <a:pt x="156" y="1319"/>
                </a:cubicBezTo>
                <a:cubicBezTo>
                  <a:pt x="136" y="1231"/>
                  <a:pt x="136" y="1231"/>
                  <a:pt x="136" y="1231"/>
                </a:cubicBezTo>
                <a:cubicBezTo>
                  <a:pt x="152" y="1195"/>
                  <a:pt x="152" y="1195"/>
                  <a:pt x="152" y="1195"/>
                </a:cubicBezTo>
                <a:cubicBezTo>
                  <a:pt x="105" y="1184"/>
                  <a:pt x="105" y="1184"/>
                  <a:pt x="105" y="1184"/>
                </a:cubicBezTo>
                <a:cubicBezTo>
                  <a:pt x="105" y="1148"/>
                  <a:pt x="105" y="1148"/>
                  <a:pt x="105" y="1148"/>
                </a:cubicBezTo>
                <a:cubicBezTo>
                  <a:pt x="108" y="1145"/>
                  <a:pt x="108" y="1145"/>
                  <a:pt x="108" y="1145"/>
                </a:cubicBezTo>
                <a:cubicBezTo>
                  <a:pt x="131" y="1122"/>
                  <a:pt x="131" y="1122"/>
                  <a:pt x="131" y="1122"/>
                </a:cubicBezTo>
                <a:cubicBezTo>
                  <a:pt x="115" y="1085"/>
                  <a:pt x="115" y="1085"/>
                  <a:pt x="115" y="1085"/>
                </a:cubicBezTo>
                <a:cubicBezTo>
                  <a:pt x="32" y="1054"/>
                  <a:pt x="32" y="1054"/>
                  <a:pt x="32" y="1054"/>
                </a:cubicBezTo>
                <a:cubicBezTo>
                  <a:pt x="0" y="1028"/>
                  <a:pt x="0" y="1028"/>
                  <a:pt x="0" y="1028"/>
                </a:cubicBezTo>
                <a:cubicBezTo>
                  <a:pt x="0" y="934"/>
                  <a:pt x="0" y="934"/>
                  <a:pt x="0" y="934"/>
                </a:cubicBezTo>
                <a:cubicBezTo>
                  <a:pt x="63" y="861"/>
                  <a:pt x="63" y="861"/>
                  <a:pt x="63" y="861"/>
                </a:cubicBezTo>
                <a:cubicBezTo>
                  <a:pt x="0" y="798"/>
                  <a:pt x="0" y="798"/>
                  <a:pt x="0" y="798"/>
                </a:cubicBezTo>
                <a:cubicBezTo>
                  <a:pt x="12" y="782"/>
                  <a:pt x="12" y="782"/>
                  <a:pt x="12" y="782"/>
                </a:cubicBezTo>
                <a:cubicBezTo>
                  <a:pt x="47" y="757"/>
                  <a:pt x="47" y="757"/>
                  <a:pt x="47" y="757"/>
                </a:cubicBezTo>
                <a:cubicBezTo>
                  <a:pt x="58" y="720"/>
                  <a:pt x="58" y="720"/>
                  <a:pt x="58" y="720"/>
                </a:cubicBezTo>
                <a:cubicBezTo>
                  <a:pt x="68" y="699"/>
                  <a:pt x="68" y="699"/>
                  <a:pt x="68" y="699"/>
                </a:cubicBezTo>
                <a:cubicBezTo>
                  <a:pt x="105" y="694"/>
                  <a:pt x="105" y="694"/>
                  <a:pt x="105" y="694"/>
                </a:cubicBezTo>
                <a:cubicBezTo>
                  <a:pt x="136" y="652"/>
                  <a:pt x="136" y="652"/>
                  <a:pt x="136" y="652"/>
                </a:cubicBezTo>
                <a:cubicBezTo>
                  <a:pt x="188" y="585"/>
                  <a:pt x="188" y="585"/>
                  <a:pt x="188" y="585"/>
                </a:cubicBezTo>
                <a:cubicBezTo>
                  <a:pt x="178" y="564"/>
                  <a:pt x="178" y="564"/>
                  <a:pt x="178" y="564"/>
                </a:cubicBezTo>
                <a:cubicBezTo>
                  <a:pt x="178" y="522"/>
                  <a:pt x="178" y="522"/>
                  <a:pt x="178" y="522"/>
                </a:cubicBezTo>
                <a:cubicBezTo>
                  <a:pt x="204" y="480"/>
                  <a:pt x="204" y="480"/>
                  <a:pt x="204" y="480"/>
                </a:cubicBezTo>
                <a:cubicBezTo>
                  <a:pt x="266" y="459"/>
                  <a:pt x="266" y="459"/>
                  <a:pt x="266" y="459"/>
                </a:cubicBezTo>
                <a:cubicBezTo>
                  <a:pt x="230" y="392"/>
                  <a:pt x="230" y="392"/>
                  <a:pt x="230" y="392"/>
                </a:cubicBezTo>
                <a:cubicBezTo>
                  <a:pt x="230" y="360"/>
                  <a:pt x="230" y="360"/>
                  <a:pt x="230" y="360"/>
                </a:cubicBezTo>
                <a:cubicBezTo>
                  <a:pt x="293" y="329"/>
                  <a:pt x="293" y="329"/>
                  <a:pt x="293" y="329"/>
                </a:cubicBezTo>
                <a:cubicBezTo>
                  <a:pt x="293" y="303"/>
                  <a:pt x="293" y="303"/>
                  <a:pt x="293" y="303"/>
                </a:cubicBezTo>
                <a:cubicBezTo>
                  <a:pt x="339" y="277"/>
                  <a:pt x="339" y="277"/>
                  <a:pt x="339" y="277"/>
                </a:cubicBezTo>
                <a:cubicBezTo>
                  <a:pt x="339" y="225"/>
                  <a:pt x="339" y="225"/>
                  <a:pt x="339" y="225"/>
                </a:cubicBezTo>
                <a:cubicBezTo>
                  <a:pt x="371" y="261"/>
                  <a:pt x="371" y="261"/>
                  <a:pt x="371" y="261"/>
                </a:cubicBezTo>
                <a:cubicBezTo>
                  <a:pt x="407" y="246"/>
                  <a:pt x="407" y="246"/>
                  <a:pt x="407" y="246"/>
                </a:cubicBezTo>
                <a:cubicBezTo>
                  <a:pt x="418" y="141"/>
                  <a:pt x="418" y="141"/>
                  <a:pt x="418" y="141"/>
                </a:cubicBezTo>
                <a:cubicBezTo>
                  <a:pt x="496" y="94"/>
                  <a:pt x="496" y="94"/>
                  <a:pt x="496" y="94"/>
                </a:cubicBezTo>
                <a:cubicBezTo>
                  <a:pt x="522" y="105"/>
                  <a:pt x="522" y="105"/>
                  <a:pt x="522" y="105"/>
                </a:cubicBezTo>
                <a:cubicBezTo>
                  <a:pt x="532" y="68"/>
                  <a:pt x="532" y="68"/>
                  <a:pt x="532" y="68"/>
                </a:cubicBezTo>
                <a:cubicBezTo>
                  <a:pt x="553" y="73"/>
                  <a:pt x="553" y="73"/>
                  <a:pt x="553" y="73"/>
                </a:cubicBezTo>
                <a:cubicBezTo>
                  <a:pt x="621" y="11"/>
                  <a:pt x="621" y="11"/>
                  <a:pt x="621" y="11"/>
                </a:cubicBezTo>
                <a:cubicBezTo>
                  <a:pt x="668" y="0"/>
                  <a:pt x="668" y="0"/>
                  <a:pt x="668" y="0"/>
                </a:cubicBezTo>
                <a:cubicBezTo>
                  <a:pt x="710" y="27"/>
                  <a:pt x="710" y="27"/>
                  <a:pt x="710" y="27"/>
                </a:cubicBezTo>
                <a:cubicBezTo>
                  <a:pt x="725" y="58"/>
                  <a:pt x="725" y="58"/>
                  <a:pt x="725" y="58"/>
                </a:cubicBezTo>
                <a:cubicBezTo>
                  <a:pt x="725" y="89"/>
                  <a:pt x="725" y="89"/>
                  <a:pt x="725" y="89"/>
                </a:cubicBezTo>
                <a:cubicBezTo>
                  <a:pt x="772" y="115"/>
                  <a:pt x="772" y="115"/>
                  <a:pt x="772" y="115"/>
                </a:cubicBezTo>
                <a:cubicBezTo>
                  <a:pt x="772" y="152"/>
                  <a:pt x="772" y="152"/>
                  <a:pt x="772" y="152"/>
                </a:cubicBezTo>
                <a:cubicBezTo>
                  <a:pt x="809" y="183"/>
                  <a:pt x="809" y="183"/>
                  <a:pt x="809" y="183"/>
                </a:cubicBezTo>
                <a:cubicBezTo>
                  <a:pt x="851" y="167"/>
                  <a:pt x="851" y="167"/>
                  <a:pt x="851" y="167"/>
                </a:cubicBezTo>
                <a:cubicBezTo>
                  <a:pt x="856" y="131"/>
                  <a:pt x="856" y="131"/>
                  <a:pt x="856" y="131"/>
                </a:cubicBezTo>
                <a:cubicBezTo>
                  <a:pt x="882" y="126"/>
                  <a:pt x="882" y="126"/>
                  <a:pt x="882" y="126"/>
                </a:cubicBezTo>
                <a:cubicBezTo>
                  <a:pt x="898" y="162"/>
                  <a:pt x="898" y="162"/>
                  <a:pt x="898" y="162"/>
                </a:cubicBezTo>
                <a:cubicBezTo>
                  <a:pt x="903" y="220"/>
                  <a:pt x="903" y="220"/>
                  <a:pt x="903" y="220"/>
                </a:cubicBezTo>
                <a:cubicBezTo>
                  <a:pt x="918" y="225"/>
                  <a:pt x="918" y="225"/>
                  <a:pt x="918" y="225"/>
                </a:cubicBezTo>
                <a:cubicBezTo>
                  <a:pt x="918" y="240"/>
                  <a:pt x="918" y="240"/>
                  <a:pt x="918" y="240"/>
                </a:cubicBezTo>
                <a:cubicBezTo>
                  <a:pt x="913" y="277"/>
                  <a:pt x="913" y="277"/>
                  <a:pt x="913" y="277"/>
                </a:cubicBezTo>
                <a:cubicBezTo>
                  <a:pt x="913" y="277"/>
                  <a:pt x="918" y="298"/>
                  <a:pt x="918" y="303"/>
                </a:cubicBezTo>
                <a:cubicBezTo>
                  <a:pt x="918" y="308"/>
                  <a:pt x="939" y="329"/>
                  <a:pt x="939" y="329"/>
                </a:cubicBezTo>
                <a:cubicBezTo>
                  <a:pt x="929" y="366"/>
                  <a:pt x="929" y="366"/>
                  <a:pt x="929" y="366"/>
                </a:cubicBezTo>
                <a:cubicBezTo>
                  <a:pt x="929" y="366"/>
                  <a:pt x="950" y="392"/>
                  <a:pt x="955" y="392"/>
                </a:cubicBezTo>
                <a:cubicBezTo>
                  <a:pt x="960" y="392"/>
                  <a:pt x="997" y="382"/>
                  <a:pt x="1010" y="381"/>
                </a:cubicBezTo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1" name="พิษณุโลก">
            <a:extLst>
              <a:ext uri="{FF2B5EF4-FFF2-40B4-BE49-F238E27FC236}">
                <a16:creationId xmlns:a16="http://schemas.microsoft.com/office/drawing/2014/main" id="{1CBFC2FF-9BEE-51A7-215B-6C90FB99CF0A}"/>
              </a:ext>
            </a:extLst>
          </xdr:cNvPr>
          <xdr:cNvSpPr>
            <a:spLocks/>
          </xdr:cNvSpPr>
        </xdr:nvSpPr>
        <xdr:spPr bwMode="auto">
          <a:xfrm>
            <a:off x="2917561" y="2052330"/>
            <a:ext cx="448070" cy="530368"/>
          </a:xfrm>
          <a:custGeom>
            <a:avLst/>
            <a:gdLst>
              <a:gd name="T0" fmla="*/ 1085 w 1095"/>
              <a:gd name="T1" fmla="*/ 493 h 1303"/>
              <a:gd name="T2" fmla="*/ 1064 w 1095"/>
              <a:gd name="T3" fmla="*/ 520 h 1303"/>
              <a:gd name="T4" fmla="*/ 1048 w 1095"/>
              <a:gd name="T5" fmla="*/ 583 h 1303"/>
              <a:gd name="T6" fmla="*/ 1027 w 1095"/>
              <a:gd name="T7" fmla="*/ 745 h 1303"/>
              <a:gd name="T8" fmla="*/ 981 w 1095"/>
              <a:gd name="T9" fmla="*/ 823 h 1303"/>
              <a:gd name="T10" fmla="*/ 918 w 1095"/>
              <a:gd name="T11" fmla="*/ 880 h 1303"/>
              <a:gd name="T12" fmla="*/ 954 w 1095"/>
              <a:gd name="T13" fmla="*/ 979 h 1303"/>
              <a:gd name="T14" fmla="*/ 866 w 1095"/>
              <a:gd name="T15" fmla="*/ 1042 h 1303"/>
              <a:gd name="T16" fmla="*/ 876 w 1095"/>
              <a:gd name="T17" fmla="*/ 1105 h 1303"/>
              <a:gd name="T18" fmla="*/ 793 w 1095"/>
              <a:gd name="T19" fmla="*/ 1214 h 1303"/>
              <a:gd name="T20" fmla="*/ 746 w 1095"/>
              <a:gd name="T21" fmla="*/ 1240 h 1303"/>
              <a:gd name="T22" fmla="*/ 700 w 1095"/>
              <a:gd name="T23" fmla="*/ 1302 h 1303"/>
              <a:gd name="T24" fmla="*/ 668 w 1095"/>
              <a:gd name="T25" fmla="*/ 1266 h 1303"/>
              <a:gd name="T26" fmla="*/ 621 w 1095"/>
              <a:gd name="T27" fmla="*/ 1188 h 1303"/>
              <a:gd name="T28" fmla="*/ 615 w 1095"/>
              <a:gd name="T29" fmla="*/ 1068 h 1303"/>
              <a:gd name="T30" fmla="*/ 568 w 1095"/>
              <a:gd name="T31" fmla="*/ 1073 h 1303"/>
              <a:gd name="T32" fmla="*/ 495 w 1095"/>
              <a:gd name="T33" fmla="*/ 1141 h 1303"/>
              <a:gd name="T34" fmla="*/ 454 w 1095"/>
              <a:gd name="T35" fmla="*/ 1094 h 1303"/>
              <a:gd name="T36" fmla="*/ 282 w 1095"/>
              <a:gd name="T37" fmla="*/ 1136 h 1303"/>
              <a:gd name="T38" fmla="*/ 318 w 1095"/>
              <a:gd name="T39" fmla="*/ 1073 h 1303"/>
              <a:gd name="T40" fmla="*/ 302 w 1095"/>
              <a:gd name="T41" fmla="*/ 1021 h 1303"/>
              <a:gd name="T42" fmla="*/ 266 w 1095"/>
              <a:gd name="T43" fmla="*/ 1068 h 1303"/>
              <a:gd name="T44" fmla="*/ 214 w 1095"/>
              <a:gd name="T45" fmla="*/ 1032 h 1303"/>
              <a:gd name="T46" fmla="*/ 119 w 1095"/>
              <a:gd name="T47" fmla="*/ 1080 h 1303"/>
              <a:gd name="T48" fmla="*/ 42 w 1095"/>
              <a:gd name="T49" fmla="*/ 1052 h 1303"/>
              <a:gd name="T50" fmla="*/ 0 w 1095"/>
              <a:gd name="T51" fmla="*/ 946 h 1303"/>
              <a:gd name="T52" fmla="*/ 31 w 1095"/>
              <a:gd name="T53" fmla="*/ 875 h 1303"/>
              <a:gd name="T54" fmla="*/ 73 w 1095"/>
              <a:gd name="T55" fmla="*/ 818 h 1303"/>
              <a:gd name="T56" fmla="*/ 125 w 1095"/>
              <a:gd name="T57" fmla="*/ 786 h 1303"/>
              <a:gd name="T58" fmla="*/ 214 w 1095"/>
              <a:gd name="T59" fmla="*/ 771 h 1303"/>
              <a:gd name="T60" fmla="*/ 136 w 1095"/>
              <a:gd name="T61" fmla="*/ 661 h 1303"/>
              <a:gd name="T62" fmla="*/ 104 w 1095"/>
              <a:gd name="T63" fmla="*/ 609 h 1303"/>
              <a:gd name="T64" fmla="*/ 73 w 1095"/>
              <a:gd name="T65" fmla="*/ 562 h 1303"/>
              <a:gd name="T66" fmla="*/ 99 w 1095"/>
              <a:gd name="T67" fmla="*/ 518 h 1303"/>
              <a:gd name="T68" fmla="*/ 151 w 1095"/>
              <a:gd name="T69" fmla="*/ 520 h 1303"/>
              <a:gd name="T70" fmla="*/ 323 w 1095"/>
              <a:gd name="T71" fmla="*/ 489 h 1303"/>
              <a:gd name="T72" fmla="*/ 381 w 1095"/>
              <a:gd name="T73" fmla="*/ 343 h 1303"/>
              <a:gd name="T74" fmla="*/ 433 w 1095"/>
              <a:gd name="T75" fmla="*/ 333 h 1303"/>
              <a:gd name="T76" fmla="*/ 516 w 1095"/>
              <a:gd name="T77" fmla="*/ 296 h 1303"/>
              <a:gd name="T78" fmla="*/ 574 w 1095"/>
              <a:gd name="T79" fmla="*/ 307 h 1303"/>
              <a:gd name="T80" fmla="*/ 673 w 1095"/>
              <a:gd name="T81" fmla="*/ 228 h 1303"/>
              <a:gd name="T82" fmla="*/ 819 w 1095"/>
              <a:gd name="T83" fmla="*/ 114 h 1303"/>
              <a:gd name="T84" fmla="*/ 876 w 1095"/>
              <a:gd name="T85" fmla="*/ 41 h 1303"/>
              <a:gd name="T86" fmla="*/ 923 w 1095"/>
              <a:gd name="T87" fmla="*/ 41 h 1303"/>
              <a:gd name="T88" fmla="*/ 990 w 1095"/>
              <a:gd name="T89" fmla="*/ 0 h 1303"/>
              <a:gd name="T90" fmla="*/ 1008 w 1095"/>
              <a:gd name="T91" fmla="*/ 40 h 1303"/>
              <a:gd name="T92" fmla="*/ 949 w 1095"/>
              <a:gd name="T93" fmla="*/ 166 h 1303"/>
              <a:gd name="T94" fmla="*/ 881 w 1095"/>
              <a:gd name="T95" fmla="*/ 171 h 1303"/>
              <a:gd name="T96" fmla="*/ 855 w 1095"/>
              <a:gd name="T97" fmla="*/ 244 h 1303"/>
              <a:gd name="T98" fmla="*/ 902 w 1095"/>
              <a:gd name="T99" fmla="*/ 260 h 1303"/>
              <a:gd name="T100" fmla="*/ 923 w 1095"/>
              <a:gd name="T101" fmla="*/ 369 h 1303"/>
              <a:gd name="T102" fmla="*/ 1017 w 1095"/>
              <a:gd name="T103" fmla="*/ 406 h 1303"/>
              <a:gd name="T104" fmla="*/ 1095 w 1095"/>
              <a:gd name="T105" fmla="*/ 463 h 130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1095" h="1303">
                <a:moveTo>
                  <a:pt x="1095" y="463"/>
                </a:moveTo>
                <a:cubicBezTo>
                  <a:pt x="1085" y="493"/>
                  <a:pt x="1085" y="493"/>
                  <a:pt x="1085" y="493"/>
                </a:cubicBezTo>
                <a:cubicBezTo>
                  <a:pt x="1085" y="494"/>
                  <a:pt x="1085" y="494"/>
                  <a:pt x="1085" y="494"/>
                </a:cubicBezTo>
                <a:cubicBezTo>
                  <a:pt x="1064" y="520"/>
                  <a:pt x="1064" y="520"/>
                  <a:pt x="1064" y="520"/>
                </a:cubicBezTo>
                <a:cubicBezTo>
                  <a:pt x="1069" y="562"/>
                  <a:pt x="1069" y="562"/>
                  <a:pt x="1069" y="562"/>
                </a:cubicBezTo>
                <a:cubicBezTo>
                  <a:pt x="1048" y="583"/>
                  <a:pt x="1048" y="583"/>
                  <a:pt x="1048" y="583"/>
                </a:cubicBezTo>
                <a:cubicBezTo>
                  <a:pt x="1043" y="729"/>
                  <a:pt x="1043" y="729"/>
                  <a:pt x="1043" y="729"/>
                </a:cubicBezTo>
                <a:cubicBezTo>
                  <a:pt x="1027" y="745"/>
                  <a:pt x="1027" y="745"/>
                  <a:pt x="1027" y="745"/>
                </a:cubicBezTo>
                <a:cubicBezTo>
                  <a:pt x="1027" y="797"/>
                  <a:pt x="1027" y="797"/>
                  <a:pt x="1027" y="797"/>
                </a:cubicBezTo>
                <a:cubicBezTo>
                  <a:pt x="981" y="823"/>
                  <a:pt x="981" y="823"/>
                  <a:pt x="981" y="823"/>
                </a:cubicBezTo>
                <a:cubicBezTo>
                  <a:pt x="981" y="849"/>
                  <a:pt x="981" y="849"/>
                  <a:pt x="981" y="849"/>
                </a:cubicBezTo>
                <a:cubicBezTo>
                  <a:pt x="918" y="880"/>
                  <a:pt x="918" y="880"/>
                  <a:pt x="918" y="880"/>
                </a:cubicBezTo>
                <a:cubicBezTo>
                  <a:pt x="918" y="912"/>
                  <a:pt x="918" y="912"/>
                  <a:pt x="918" y="912"/>
                </a:cubicBezTo>
                <a:cubicBezTo>
                  <a:pt x="954" y="979"/>
                  <a:pt x="954" y="979"/>
                  <a:pt x="954" y="979"/>
                </a:cubicBezTo>
                <a:cubicBezTo>
                  <a:pt x="892" y="1000"/>
                  <a:pt x="892" y="1000"/>
                  <a:pt x="892" y="1000"/>
                </a:cubicBezTo>
                <a:cubicBezTo>
                  <a:pt x="866" y="1042"/>
                  <a:pt x="866" y="1042"/>
                  <a:pt x="866" y="1042"/>
                </a:cubicBezTo>
                <a:cubicBezTo>
                  <a:pt x="866" y="1084"/>
                  <a:pt x="866" y="1084"/>
                  <a:pt x="866" y="1084"/>
                </a:cubicBezTo>
                <a:cubicBezTo>
                  <a:pt x="876" y="1105"/>
                  <a:pt x="876" y="1105"/>
                  <a:pt x="876" y="1105"/>
                </a:cubicBezTo>
                <a:cubicBezTo>
                  <a:pt x="824" y="1172"/>
                  <a:pt x="824" y="1172"/>
                  <a:pt x="824" y="1172"/>
                </a:cubicBezTo>
                <a:cubicBezTo>
                  <a:pt x="793" y="1214"/>
                  <a:pt x="793" y="1214"/>
                  <a:pt x="793" y="1214"/>
                </a:cubicBezTo>
                <a:cubicBezTo>
                  <a:pt x="756" y="1219"/>
                  <a:pt x="756" y="1219"/>
                  <a:pt x="756" y="1219"/>
                </a:cubicBezTo>
                <a:cubicBezTo>
                  <a:pt x="746" y="1240"/>
                  <a:pt x="746" y="1240"/>
                  <a:pt x="746" y="1240"/>
                </a:cubicBezTo>
                <a:cubicBezTo>
                  <a:pt x="735" y="1277"/>
                  <a:pt x="735" y="1277"/>
                  <a:pt x="735" y="1277"/>
                </a:cubicBezTo>
                <a:cubicBezTo>
                  <a:pt x="700" y="1302"/>
                  <a:pt x="700" y="1302"/>
                  <a:pt x="700" y="1302"/>
                </a:cubicBezTo>
                <a:cubicBezTo>
                  <a:pt x="699" y="1303"/>
                  <a:pt x="699" y="1303"/>
                  <a:pt x="699" y="1303"/>
                </a:cubicBezTo>
                <a:cubicBezTo>
                  <a:pt x="668" y="1266"/>
                  <a:pt x="668" y="1266"/>
                  <a:pt x="668" y="1266"/>
                </a:cubicBezTo>
                <a:cubicBezTo>
                  <a:pt x="662" y="1235"/>
                  <a:pt x="662" y="1235"/>
                  <a:pt x="662" y="1235"/>
                </a:cubicBezTo>
                <a:cubicBezTo>
                  <a:pt x="621" y="1188"/>
                  <a:pt x="621" y="1188"/>
                  <a:pt x="621" y="1188"/>
                </a:cubicBezTo>
                <a:cubicBezTo>
                  <a:pt x="631" y="1089"/>
                  <a:pt x="631" y="1089"/>
                  <a:pt x="631" y="1089"/>
                </a:cubicBezTo>
                <a:cubicBezTo>
                  <a:pt x="615" y="1068"/>
                  <a:pt x="615" y="1068"/>
                  <a:pt x="615" y="1068"/>
                </a:cubicBezTo>
                <a:cubicBezTo>
                  <a:pt x="595" y="1079"/>
                  <a:pt x="595" y="1079"/>
                  <a:pt x="595" y="1079"/>
                </a:cubicBezTo>
                <a:cubicBezTo>
                  <a:pt x="568" y="1073"/>
                  <a:pt x="568" y="1073"/>
                  <a:pt x="568" y="1073"/>
                </a:cubicBezTo>
                <a:cubicBezTo>
                  <a:pt x="553" y="1110"/>
                  <a:pt x="553" y="1110"/>
                  <a:pt x="553" y="1110"/>
                </a:cubicBezTo>
                <a:cubicBezTo>
                  <a:pt x="553" y="1110"/>
                  <a:pt x="501" y="1141"/>
                  <a:pt x="495" y="1141"/>
                </a:cubicBezTo>
                <a:cubicBezTo>
                  <a:pt x="490" y="1141"/>
                  <a:pt x="480" y="1105"/>
                  <a:pt x="480" y="1105"/>
                </a:cubicBezTo>
                <a:cubicBezTo>
                  <a:pt x="454" y="1094"/>
                  <a:pt x="454" y="1094"/>
                  <a:pt x="454" y="1094"/>
                </a:cubicBezTo>
                <a:cubicBezTo>
                  <a:pt x="417" y="1120"/>
                  <a:pt x="417" y="1120"/>
                  <a:pt x="417" y="1120"/>
                </a:cubicBezTo>
                <a:cubicBezTo>
                  <a:pt x="282" y="1136"/>
                  <a:pt x="282" y="1136"/>
                  <a:pt x="282" y="1136"/>
                </a:cubicBezTo>
                <a:cubicBezTo>
                  <a:pt x="276" y="1125"/>
                  <a:pt x="276" y="1125"/>
                  <a:pt x="276" y="1125"/>
                </a:cubicBezTo>
                <a:cubicBezTo>
                  <a:pt x="318" y="1073"/>
                  <a:pt x="318" y="1073"/>
                  <a:pt x="318" y="1073"/>
                </a:cubicBezTo>
                <a:cubicBezTo>
                  <a:pt x="318" y="1042"/>
                  <a:pt x="318" y="1042"/>
                  <a:pt x="318" y="1042"/>
                </a:cubicBezTo>
                <a:cubicBezTo>
                  <a:pt x="302" y="1021"/>
                  <a:pt x="302" y="1021"/>
                  <a:pt x="302" y="1021"/>
                </a:cubicBezTo>
                <a:cubicBezTo>
                  <a:pt x="287" y="1047"/>
                  <a:pt x="287" y="1047"/>
                  <a:pt x="287" y="1047"/>
                </a:cubicBezTo>
                <a:cubicBezTo>
                  <a:pt x="266" y="1068"/>
                  <a:pt x="266" y="1068"/>
                  <a:pt x="266" y="1068"/>
                </a:cubicBezTo>
                <a:cubicBezTo>
                  <a:pt x="240" y="1037"/>
                  <a:pt x="240" y="1037"/>
                  <a:pt x="240" y="1037"/>
                </a:cubicBezTo>
                <a:cubicBezTo>
                  <a:pt x="214" y="1032"/>
                  <a:pt x="214" y="1032"/>
                  <a:pt x="214" y="1032"/>
                </a:cubicBezTo>
                <a:cubicBezTo>
                  <a:pt x="214" y="1032"/>
                  <a:pt x="172" y="1073"/>
                  <a:pt x="172" y="1079"/>
                </a:cubicBezTo>
                <a:cubicBezTo>
                  <a:pt x="172" y="1082"/>
                  <a:pt x="141" y="1081"/>
                  <a:pt x="119" y="1080"/>
                </a:cubicBezTo>
                <a:cubicBezTo>
                  <a:pt x="108" y="1079"/>
                  <a:pt x="99" y="1079"/>
                  <a:pt x="99" y="1079"/>
                </a:cubicBezTo>
                <a:cubicBezTo>
                  <a:pt x="42" y="1052"/>
                  <a:pt x="42" y="1052"/>
                  <a:pt x="42" y="1052"/>
                </a:cubicBezTo>
                <a:cubicBezTo>
                  <a:pt x="29" y="1020"/>
                  <a:pt x="29" y="1020"/>
                  <a:pt x="29" y="1020"/>
                </a:cubicBezTo>
                <a:cubicBezTo>
                  <a:pt x="0" y="946"/>
                  <a:pt x="0" y="946"/>
                  <a:pt x="0" y="946"/>
                </a:cubicBezTo>
                <a:cubicBezTo>
                  <a:pt x="10" y="886"/>
                  <a:pt x="10" y="886"/>
                  <a:pt x="10" y="886"/>
                </a:cubicBezTo>
                <a:cubicBezTo>
                  <a:pt x="31" y="875"/>
                  <a:pt x="31" y="875"/>
                  <a:pt x="31" y="875"/>
                </a:cubicBezTo>
                <a:cubicBezTo>
                  <a:pt x="73" y="854"/>
                  <a:pt x="73" y="854"/>
                  <a:pt x="73" y="854"/>
                </a:cubicBezTo>
                <a:cubicBezTo>
                  <a:pt x="73" y="818"/>
                  <a:pt x="73" y="818"/>
                  <a:pt x="73" y="818"/>
                </a:cubicBezTo>
                <a:cubicBezTo>
                  <a:pt x="120" y="807"/>
                  <a:pt x="120" y="807"/>
                  <a:pt x="120" y="807"/>
                </a:cubicBezTo>
                <a:cubicBezTo>
                  <a:pt x="125" y="786"/>
                  <a:pt x="125" y="786"/>
                  <a:pt x="125" y="786"/>
                </a:cubicBezTo>
                <a:cubicBezTo>
                  <a:pt x="125" y="786"/>
                  <a:pt x="167" y="786"/>
                  <a:pt x="177" y="792"/>
                </a:cubicBezTo>
                <a:cubicBezTo>
                  <a:pt x="188" y="797"/>
                  <a:pt x="214" y="771"/>
                  <a:pt x="214" y="771"/>
                </a:cubicBezTo>
                <a:cubicBezTo>
                  <a:pt x="214" y="708"/>
                  <a:pt x="214" y="708"/>
                  <a:pt x="214" y="708"/>
                </a:cubicBezTo>
                <a:cubicBezTo>
                  <a:pt x="214" y="708"/>
                  <a:pt x="136" y="667"/>
                  <a:pt x="136" y="661"/>
                </a:cubicBezTo>
                <a:cubicBezTo>
                  <a:pt x="136" y="635"/>
                  <a:pt x="136" y="635"/>
                  <a:pt x="136" y="635"/>
                </a:cubicBezTo>
                <a:cubicBezTo>
                  <a:pt x="104" y="609"/>
                  <a:pt x="104" y="609"/>
                  <a:pt x="104" y="609"/>
                </a:cubicBezTo>
                <a:cubicBezTo>
                  <a:pt x="94" y="588"/>
                  <a:pt x="94" y="588"/>
                  <a:pt x="94" y="588"/>
                </a:cubicBezTo>
                <a:cubicBezTo>
                  <a:pt x="73" y="562"/>
                  <a:pt x="73" y="562"/>
                  <a:pt x="73" y="562"/>
                </a:cubicBezTo>
                <a:cubicBezTo>
                  <a:pt x="73" y="531"/>
                  <a:pt x="73" y="531"/>
                  <a:pt x="73" y="531"/>
                </a:cubicBezTo>
                <a:cubicBezTo>
                  <a:pt x="99" y="518"/>
                  <a:pt x="99" y="518"/>
                  <a:pt x="99" y="518"/>
                </a:cubicBezTo>
                <a:cubicBezTo>
                  <a:pt x="99" y="520"/>
                  <a:pt x="99" y="520"/>
                  <a:pt x="99" y="520"/>
                </a:cubicBezTo>
                <a:cubicBezTo>
                  <a:pt x="151" y="520"/>
                  <a:pt x="151" y="520"/>
                  <a:pt x="151" y="520"/>
                </a:cubicBezTo>
                <a:cubicBezTo>
                  <a:pt x="250" y="510"/>
                  <a:pt x="250" y="510"/>
                  <a:pt x="250" y="510"/>
                </a:cubicBezTo>
                <a:cubicBezTo>
                  <a:pt x="323" y="489"/>
                  <a:pt x="323" y="489"/>
                  <a:pt x="323" y="489"/>
                </a:cubicBezTo>
                <a:cubicBezTo>
                  <a:pt x="360" y="442"/>
                  <a:pt x="360" y="442"/>
                  <a:pt x="360" y="442"/>
                </a:cubicBezTo>
                <a:cubicBezTo>
                  <a:pt x="381" y="343"/>
                  <a:pt x="381" y="343"/>
                  <a:pt x="381" y="343"/>
                </a:cubicBezTo>
                <a:cubicBezTo>
                  <a:pt x="412" y="333"/>
                  <a:pt x="412" y="333"/>
                  <a:pt x="412" y="333"/>
                </a:cubicBezTo>
                <a:cubicBezTo>
                  <a:pt x="433" y="333"/>
                  <a:pt x="433" y="333"/>
                  <a:pt x="433" y="333"/>
                </a:cubicBezTo>
                <a:cubicBezTo>
                  <a:pt x="480" y="296"/>
                  <a:pt x="480" y="296"/>
                  <a:pt x="480" y="296"/>
                </a:cubicBezTo>
                <a:cubicBezTo>
                  <a:pt x="516" y="296"/>
                  <a:pt x="516" y="296"/>
                  <a:pt x="516" y="296"/>
                </a:cubicBezTo>
                <a:cubicBezTo>
                  <a:pt x="548" y="291"/>
                  <a:pt x="548" y="291"/>
                  <a:pt x="548" y="291"/>
                </a:cubicBezTo>
                <a:cubicBezTo>
                  <a:pt x="574" y="307"/>
                  <a:pt x="574" y="307"/>
                  <a:pt x="574" y="307"/>
                </a:cubicBezTo>
                <a:cubicBezTo>
                  <a:pt x="652" y="291"/>
                  <a:pt x="652" y="291"/>
                  <a:pt x="652" y="291"/>
                </a:cubicBezTo>
                <a:cubicBezTo>
                  <a:pt x="673" y="228"/>
                  <a:pt x="673" y="228"/>
                  <a:pt x="673" y="228"/>
                </a:cubicBezTo>
                <a:cubicBezTo>
                  <a:pt x="803" y="155"/>
                  <a:pt x="803" y="155"/>
                  <a:pt x="803" y="155"/>
                </a:cubicBezTo>
                <a:cubicBezTo>
                  <a:pt x="819" y="114"/>
                  <a:pt x="819" y="114"/>
                  <a:pt x="819" y="114"/>
                </a:cubicBezTo>
                <a:cubicBezTo>
                  <a:pt x="876" y="72"/>
                  <a:pt x="876" y="72"/>
                  <a:pt x="876" y="72"/>
                </a:cubicBezTo>
                <a:cubicBezTo>
                  <a:pt x="876" y="41"/>
                  <a:pt x="876" y="41"/>
                  <a:pt x="876" y="41"/>
                </a:cubicBezTo>
                <a:cubicBezTo>
                  <a:pt x="908" y="30"/>
                  <a:pt x="908" y="30"/>
                  <a:pt x="908" y="30"/>
                </a:cubicBezTo>
                <a:cubicBezTo>
                  <a:pt x="923" y="41"/>
                  <a:pt x="923" y="41"/>
                  <a:pt x="923" y="41"/>
                </a:cubicBezTo>
                <a:cubicBezTo>
                  <a:pt x="970" y="41"/>
                  <a:pt x="970" y="41"/>
                  <a:pt x="970" y="41"/>
                </a:cubicBezTo>
                <a:cubicBezTo>
                  <a:pt x="990" y="0"/>
                  <a:pt x="990" y="0"/>
                  <a:pt x="990" y="0"/>
                </a:cubicBezTo>
                <a:cubicBezTo>
                  <a:pt x="1008" y="4"/>
                  <a:pt x="1008" y="4"/>
                  <a:pt x="1008" y="4"/>
                </a:cubicBezTo>
                <a:cubicBezTo>
                  <a:pt x="1008" y="40"/>
                  <a:pt x="1008" y="40"/>
                  <a:pt x="1008" y="40"/>
                </a:cubicBezTo>
                <a:cubicBezTo>
                  <a:pt x="972" y="154"/>
                  <a:pt x="972" y="154"/>
                  <a:pt x="972" y="154"/>
                </a:cubicBezTo>
                <a:cubicBezTo>
                  <a:pt x="949" y="166"/>
                  <a:pt x="949" y="166"/>
                  <a:pt x="949" y="166"/>
                </a:cubicBezTo>
                <a:cubicBezTo>
                  <a:pt x="913" y="145"/>
                  <a:pt x="913" y="145"/>
                  <a:pt x="913" y="145"/>
                </a:cubicBezTo>
                <a:cubicBezTo>
                  <a:pt x="881" y="171"/>
                  <a:pt x="881" y="171"/>
                  <a:pt x="881" y="171"/>
                </a:cubicBezTo>
                <a:cubicBezTo>
                  <a:pt x="892" y="208"/>
                  <a:pt x="892" y="208"/>
                  <a:pt x="892" y="208"/>
                </a:cubicBezTo>
                <a:cubicBezTo>
                  <a:pt x="855" y="244"/>
                  <a:pt x="855" y="244"/>
                  <a:pt x="855" y="244"/>
                </a:cubicBezTo>
                <a:cubicBezTo>
                  <a:pt x="866" y="270"/>
                  <a:pt x="866" y="270"/>
                  <a:pt x="866" y="270"/>
                </a:cubicBezTo>
                <a:cubicBezTo>
                  <a:pt x="902" y="260"/>
                  <a:pt x="902" y="260"/>
                  <a:pt x="902" y="260"/>
                </a:cubicBezTo>
                <a:cubicBezTo>
                  <a:pt x="923" y="270"/>
                  <a:pt x="923" y="270"/>
                  <a:pt x="923" y="270"/>
                </a:cubicBezTo>
                <a:cubicBezTo>
                  <a:pt x="923" y="369"/>
                  <a:pt x="923" y="369"/>
                  <a:pt x="923" y="369"/>
                </a:cubicBezTo>
                <a:cubicBezTo>
                  <a:pt x="991" y="369"/>
                  <a:pt x="991" y="369"/>
                  <a:pt x="991" y="369"/>
                </a:cubicBezTo>
                <a:cubicBezTo>
                  <a:pt x="991" y="369"/>
                  <a:pt x="1001" y="395"/>
                  <a:pt x="1017" y="406"/>
                </a:cubicBezTo>
                <a:cubicBezTo>
                  <a:pt x="1033" y="416"/>
                  <a:pt x="1074" y="421"/>
                  <a:pt x="1074" y="421"/>
                </a:cubicBezTo>
                <a:lnTo>
                  <a:pt x="1095" y="463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2" name="พิจิตร">
            <a:extLst>
              <a:ext uri="{FF2B5EF4-FFF2-40B4-BE49-F238E27FC236}">
                <a16:creationId xmlns:a16="http://schemas.microsoft.com/office/drawing/2014/main" id="{3A3F2650-2F87-AB4B-5CCC-1687B6E86B29}"/>
              </a:ext>
            </a:extLst>
          </xdr:cNvPr>
          <xdr:cNvSpPr>
            <a:spLocks/>
          </xdr:cNvSpPr>
        </xdr:nvSpPr>
        <xdr:spPr bwMode="auto">
          <a:xfrm>
            <a:off x="2955967" y="2447327"/>
            <a:ext cx="298104" cy="267013"/>
          </a:xfrm>
          <a:custGeom>
            <a:avLst/>
            <a:gdLst>
              <a:gd name="T0" fmla="*/ 725 w 725"/>
              <a:gd name="T1" fmla="*/ 621 h 657"/>
              <a:gd name="T2" fmla="*/ 702 w 725"/>
              <a:gd name="T3" fmla="*/ 644 h 657"/>
              <a:gd name="T4" fmla="*/ 673 w 725"/>
              <a:gd name="T5" fmla="*/ 590 h 657"/>
              <a:gd name="T6" fmla="*/ 631 w 725"/>
              <a:gd name="T7" fmla="*/ 595 h 657"/>
              <a:gd name="T8" fmla="*/ 605 w 725"/>
              <a:gd name="T9" fmla="*/ 579 h 657"/>
              <a:gd name="T10" fmla="*/ 579 w 725"/>
              <a:gd name="T11" fmla="*/ 579 h 657"/>
              <a:gd name="T12" fmla="*/ 511 w 725"/>
              <a:gd name="T13" fmla="*/ 642 h 657"/>
              <a:gd name="T14" fmla="*/ 339 w 725"/>
              <a:gd name="T15" fmla="*/ 642 h 657"/>
              <a:gd name="T16" fmla="*/ 323 w 725"/>
              <a:gd name="T17" fmla="*/ 610 h 657"/>
              <a:gd name="T18" fmla="*/ 302 w 725"/>
              <a:gd name="T19" fmla="*/ 600 h 657"/>
              <a:gd name="T20" fmla="*/ 282 w 725"/>
              <a:gd name="T21" fmla="*/ 631 h 657"/>
              <a:gd name="T22" fmla="*/ 214 w 725"/>
              <a:gd name="T23" fmla="*/ 657 h 657"/>
              <a:gd name="T24" fmla="*/ 177 w 725"/>
              <a:gd name="T25" fmla="*/ 642 h 657"/>
              <a:gd name="T26" fmla="*/ 120 w 725"/>
              <a:gd name="T27" fmla="*/ 522 h 657"/>
              <a:gd name="T28" fmla="*/ 89 w 725"/>
              <a:gd name="T29" fmla="*/ 443 h 657"/>
              <a:gd name="T30" fmla="*/ 49 w 725"/>
              <a:gd name="T31" fmla="*/ 422 h 657"/>
              <a:gd name="T32" fmla="*/ 57 w 725"/>
              <a:gd name="T33" fmla="*/ 407 h 657"/>
              <a:gd name="T34" fmla="*/ 48 w 725"/>
              <a:gd name="T35" fmla="*/ 386 h 657"/>
              <a:gd name="T36" fmla="*/ 26 w 725"/>
              <a:gd name="T37" fmla="*/ 334 h 657"/>
              <a:gd name="T38" fmla="*/ 36 w 725"/>
              <a:gd name="T39" fmla="*/ 282 h 657"/>
              <a:gd name="T40" fmla="*/ 0 w 725"/>
              <a:gd name="T41" fmla="*/ 209 h 657"/>
              <a:gd name="T42" fmla="*/ 57 w 725"/>
              <a:gd name="T43" fmla="*/ 115 h 657"/>
              <a:gd name="T44" fmla="*/ 25 w 725"/>
              <a:gd name="T45" fmla="*/ 59 h 657"/>
              <a:gd name="T46" fmla="*/ 78 w 725"/>
              <a:gd name="T47" fmla="*/ 58 h 657"/>
              <a:gd name="T48" fmla="*/ 120 w 725"/>
              <a:gd name="T49" fmla="*/ 11 h 657"/>
              <a:gd name="T50" fmla="*/ 146 w 725"/>
              <a:gd name="T51" fmla="*/ 16 h 657"/>
              <a:gd name="T52" fmla="*/ 172 w 725"/>
              <a:gd name="T53" fmla="*/ 47 h 657"/>
              <a:gd name="T54" fmla="*/ 193 w 725"/>
              <a:gd name="T55" fmla="*/ 26 h 657"/>
              <a:gd name="T56" fmla="*/ 208 w 725"/>
              <a:gd name="T57" fmla="*/ 0 h 657"/>
              <a:gd name="T58" fmla="*/ 224 w 725"/>
              <a:gd name="T59" fmla="*/ 21 h 657"/>
              <a:gd name="T60" fmla="*/ 224 w 725"/>
              <a:gd name="T61" fmla="*/ 52 h 657"/>
              <a:gd name="T62" fmla="*/ 182 w 725"/>
              <a:gd name="T63" fmla="*/ 104 h 657"/>
              <a:gd name="T64" fmla="*/ 188 w 725"/>
              <a:gd name="T65" fmla="*/ 115 h 657"/>
              <a:gd name="T66" fmla="*/ 323 w 725"/>
              <a:gd name="T67" fmla="*/ 99 h 657"/>
              <a:gd name="T68" fmla="*/ 360 w 725"/>
              <a:gd name="T69" fmla="*/ 73 h 657"/>
              <a:gd name="T70" fmla="*/ 386 w 725"/>
              <a:gd name="T71" fmla="*/ 84 h 657"/>
              <a:gd name="T72" fmla="*/ 401 w 725"/>
              <a:gd name="T73" fmla="*/ 120 h 657"/>
              <a:gd name="T74" fmla="*/ 459 w 725"/>
              <a:gd name="T75" fmla="*/ 89 h 657"/>
              <a:gd name="T76" fmla="*/ 474 w 725"/>
              <a:gd name="T77" fmla="*/ 52 h 657"/>
              <a:gd name="T78" fmla="*/ 501 w 725"/>
              <a:gd name="T79" fmla="*/ 58 h 657"/>
              <a:gd name="T80" fmla="*/ 521 w 725"/>
              <a:gd name="T81" fmla="*/ 47 h 657"/>
              <a:gd name="T82" fmla="*/ 537 w 725"/>
              <a:gd name="T83" fmla="*/ 68 h 657"/>
              <a:gd name="T84" fmla="*/ 527 w 725"/>
              <a:gd name="T85" fmla="*/ 167 h 657"/>
              <a:gd name="T86" fmla="*/ 568 w 725"/>
              <a:gd name="T87" fmla="*/ 214 h 657"/>
              <a:gd name="T88" fmla="*/ 574 w 725"/>
              <a:gd name="T89" fmla="*/ 245 h 657"/>
              <a:gd name="T90" fmla="*/ 605 w 725"/>
              <a:gd name="T91" fmla="*/ 282 h 657"/>
              <a:gd name="T92" fmla="*/ 606 w 725"/>
              <a:gd name="T93" fmla="*/ 281 h 657"/>
              <a:gd name="T94" fmla="*/ 594 w 725"/>
              <a:gd name="T95" fmla="*/ 297 h 657"/>
              <a:gd name="T96" fmla="*/ 657 w 725"/>
              <a:gd name="T97" fmla="*/ 360 h 657"/>
              <a:gd name="T98" fmla="*/ 594 w 725"/>
              <a:gd name="T99" fmla="*/ 433 h 657"/>
              <a:gd name="T100" fmla="*/ 594 w 725"/>
              <a:gd name="T101" fmla="*/ 527 h 657"/>
              <a:gd name="T102" fmla="*/ 626 w 725"/>
              <a:gd name="T103" fmla="*/ 553 h 657"/>
              <a:gd name="T104" fmla="*/ 709 w 725"/>
              <a:gd name="T105" fmla="*/ 584 h 657"/>
              <a:gd name="T106" fmla="*/ 725 w 725"/>
              <a:gd name="T107" fmla="*/ 621 h 6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725" h="657">
                <a:moveTo>
                  <a:pt x="725" y="621"/>
                </a:moveTo>
                <a:cubicBezTo>
                  <a:pt x="702" y="644"/>
                  <a:pt x="702" y="644"/>
                  <a:pt x="702" y="644"/>
                </a:cubicBezTo>
                <a:cubicBezTo>
                  <a:pt x="673" y="590"/>
                  <a:pt x="673" y="590"/>
                  <a:pt x="673" y="590"/>
                </a:cubicBezTo>
                <a:cubicBezTo>
                  <a:pt x="631" y="595"/>
                  <a:pt x="631" y="595"/>
                  <a:pt x="631" y="595"/>
                </a:cubicBezTo>
                <a:cubicBezTo>
                  <a:pt x="605" y="579"/>
                  <a:pt x="605" y="579"/>
                  <a:pt x="605" y="579"/>
                </a:cubicBezTo>
                <a:cubicBezTo>
                  <a:pt x="579" y="579"/>
                  <a:pt x="579" y="579"/>
                  <a:pt x="579" y="579"/>
                </a:cubicBezTo>
                <a:cubicBezTo>
                  <a:pt x="511" y="642"/>
                  <a:pt x="511" y="642"/>
                  <a:pt x="511" y="642"/>
                </a:cubicBezTo>
                <a:cubicBezTo>
                  <a:pt x="339" y="642"/>
                  <a:pt x="339" y="642"/>
                  <a:pt x="339" y="642"/>
                </a:cubicBezTo>
                <a:cubicBezTo>
                  <a:pt x="323" y="610"/>
                  <a:pt x="323" y="610"/>
                  <a:pt x="323" y="610"/>
                </a:cubicBezTo>
                <a:cubicBezTo>
                  <a:pt x="302" y="600"/>
                  <a:pt x="302" y="600"/>
                  <a:pt x="302" y="600"/>
                </a:cubicBezTo>
                <a:cubicBezTo>
                  <a:pt x="282" y="631"/>
                  <a:pt x="282" y="631"/>
                  <a:pt x="282" y="631"/>
                </a:cubicBezTo>
                <a:cubicBezTo>
                  <a:pt x="214" y="657"/>
                  <a:pt x="214" y="657"/>
                  <a:pt x="214" y="657"/>
                </a:cubicBezTo>
                <a:cubicBezTo>
                  <a:pt x="177" y="642"/>
                  <a:pt x="177" y="642"/>
                  <a:pt x="177" y="642"/>
                </a:cubicBezTo>
                <a:cubicBezTo>
                  <a:pt x="120" y="522"/>
                  <a:pt x="120" y="522"/>
                  <a:pt x="120" y="522"/>
                </a:cubicBezTo>
                <a:cubicBezTo>
                  <a:pt x="89" y="443"/>
                  <a:pt x="89" y="443"/>
                  <a:pt x="89" y="443"/>
                </a:cubicBezTo>
                <a:cubicBezTo>
                  <a:pt x="49" y="422"/>
                  <a:pt x="49" y="422"/>
                  <a:pt x="49" y="422"/>
                </a:cubicBezTo>
                <a:cubicBezTo>
                  <a:pt x="57" y="407"/>
                  <a:pt x="57" y="407"/>
                  <a:pt x="57" y="407"/>
                </a:cubicBezTo>
                <a:cubicBezTo>
                  <a:pt x="48" y="386"/>
                  <a:pt x="48" y="386"/>
                  <a:pt x="48" y="386"/>
                </a:cubicBezTo>
                <a:cubicBezTo>
                  <a:pt x="26" y="334"/>
                  <a:pt x="26" y="334"/>
                  <a:pt x="26" y="334"/>
                </a:cubicBezTo>
                <a:cubicBezTo>
                  <a:pt x="36" y="282"/>
                  <a:pt x="36" y="282"/>
                  <a:pt x="36" y="282"/>
                </a:cubicBezTo>
                <a:cubicBezTo>
                  <a:pt x="0" y="209"/>
                  <a:pt x="0" y="209"/>
                  <a:pt x="0" y="209"/>
                </a:cubicBezTo>
                <a:cubicBezTo>
                  <a:pt x="57" y="115"/>
                  <a:pt x="57" y="115"/>
                  <a:pt x="57" y="115"/>
                </a:cubicBezTo>
                <a:cubicBezTo>
                  <a:pt x="25" y="59"/>
                  <a:pt x="25" y="59"/>
                  <a:pt x="25" y="59"/>
                </a:cubicBezTo>
                <a:cubicBezTo>
                  <a:pt x="47" y="60"/>
                  <a:pt x="78" y="61"/>
                  <a:pt x="78" y="58"/>
                </a:cubicBezTo>
                <a:cubicBezTo>
                  <a:pt x="78" y="52"/>
                  <a:pt x="120" y="11"/>
                  <a:pt x="120" y="11"/>
                </a:cubicBezTo>
                <a:cubicBezTo>
                  <a:pt x="146" y="16"/>
                  <a:pt x="146" y="16"/>
                  <a:pt x="146" y="16"/>
                </a:cubicBezTo>
                <a:cubicBezTo>
                  <a:pt x="172" y="47"/>
                  <a:pt x="172" y="47"/>
                  <a:pt x="172" y="47"/>
                </a:cubicBezTo>
                <a:cubicBezTo>
                  <a:pt x="193" y="26"/>
                  <a:pt x="193" y="26"/>
                  <a:pt x="193" y="26"/>
                </a:cubicBezTo>
                <a:cubicBezTo>
                  <a:pt x="208" y="0"/>
                  <a:pt x="208" y="0"/>
                  <a:pt x="208" y="0"/>
                </a:cubicBezTo>
                <a:cubicBezTo>
                  <a:pt x="224" y="21"/>
                  <a:pt x="224" y="21"/>
                  <a:pt x="224" y="21"/>
                </a:cubicBezTo>
                <a:cubicBezTo>
                  <a:pt x="224" y="52"/>
                  <a:pt x="224" y="52"/>
                  <a:pt x="224" y="52"/>
                </a:cubicBezTo>
                <a:cubicBezTo>
                  <a:pt x="182" y="104"/>
                  <a:pt x="182" y="104"/>
                  <a:pt x="182" y="104"/>
                </a:cubicBezTo>
                <a:cubicBezTo>
                  <a:pt x="188" y="115"/>
                  <a:pt x="188" y="115"/>
                  <a:pt x="188" y="115"/>
                </a:cubicBezTo>
                <a:cubicBezTo>
                  <a:pt x="323" y="99"/>
                  <a:pt x="323" y="99"/>
                  <a:pt x="323" y="99"/>
                </a:cubicBezTo>
                <a:cubicBezTo>
                  <a:pt x="360" y="73"/>
                  <a:pt x="360" y="73"/>
                  <a:pt x="360" y="73"/>
                </a:cubicBezTo>
                <a:cubicBezTo>
                  <a:pt x="386" y="84"/>
                  <a:pt x="386" y="84"/>
                  <a:pt x="386" y="84"/>
                </a:cubicBezTo>
                <a:cubicBezTo>
                  <a:pt x="386" y="84"/>
                  <a:pt x="396" y="120"/>
                  <a:pt x="401" y="120"/>
                </a:cubicBezTo>
                <a:cubicBezTo>
                  <a:pt x="407" y="120"/>
                  <a:pt x="459" y="89"/>
                  <a:pt x="459" y="89"/>
                </a:cubicBezTo>
                <a:cubicBezTo>
                  <a:pt x="474" y="52"/>
                  <a:pt x="474" y="52"/>
                  <a:pt x="474" y="52"/>
                </a:cubicBezTo>
                <a:cubicBezTo>
                  <a:pt x="501" y="58"/>
                  <a:pt x="501" y="58"/>
                  <a:pt x="501" y="58"/>
                </a:cubicBezTo>
                <a:cubicBezTo>
                  <a:pt x="521" y="47"/>
                  <a:pt x="521" y="47"/>
                  <a:pt x="521" y="47"/>
                </a:cubicBezTo>
                <a:cubicBezTo>
                  <a:pt x="537" y="68"/>
                  <a:pt x="537" y="68"/>
                  <a:pt x="537" y="68"/>
                </a:cubicBezTo>
                <a:cubicBezTo>
                  <a:pt x="527" y="167"/>
                  <a:pt x="527" y="167"/>
                  <a:pt x="527" y="167"/>
                </a:cubicBezTo>
                <a:cubicBezTo>
                  <a:pt x="568" y="214"/>
                  <a:pt x="568" y="214"/>
                  <a:pt x="568" y="214"/>
                </a:cubicBezTo>
                <a:cubicBezTo>
                  <a:pt x="574" y="245"/>
                  <a:pt x="574" y="245"/>
                  <a:pt x="574" y="245"/>
                </a:cubicBezTo>
                <a:cubicBezTo>
                  <a:pt x="605" y="282"/>
                  <a:pt x="605" y="282"/>
                  <a:pt x="605" y="282"/>
                </a:cubicBezTo>
                <a:cubicBezTo>
                  <a:pt x="606" y="281"/>
                  <a:pt x="606" y="281"/>
                  <a:pt x="606" y="281"/>
                </a:cubicBezTo>
                <a:cubicBezTo>
                  <a:pt x="594" y="297"/>
                  <a:pt x="594" y="297"/>
                  <a:pt x="594" y="297"/>
                </a:cubicBezTo>
                <a:cubicBezTo>
                  <a:pt x="657" y="360"/>
                  <a:pt x="657" y="360"/>
                  <a:pt x="657" y="360"/>
                </a:cubicBezTo>
                <a:cubicBezTo>
                  <a:pt x="594" y="433"/>
                  <a:pt x="594" y="433"/>
                  <a:pt x="594" y="433"/>
                </a:cubicBezTo>
                <a:cubicBezTo>
                  <a:pt x="594" y="527"/>
                  <a:pt x="594" y="527"/>
                  <a:pt x="594" y="527"/>
                </a:cubicBezTo>
                <a:cubicBezTo>
                  <a:pt x="626" y="553"/>
                  <a:pt x="626" y="553"/>
                  <a:pt x="626" y="553"/>
                </a:cubicBezTo>
                <a:cubicBezTo>
                  <a:pt x="709" y="584"/>
                  <a:pt x="709" y="584"/>
                  <a:pt x="709" y="584"/>
                </a:cubicBezTo>
                <a:lnTo>
                  <a:pt x="725" y="621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3" name="พระนครศรีอยุธยา">
            <a:extLst>
              <a:ext uri="{FF2B5EF4-FFF2-40B4-BE49-F238E27FC236}">
                <a16:creationId xmlns:a16="http://schemas.microsoft.com/office/drawing/2014/main" id="{8E32BCBA-CE84-928C-F740-65BABBBD803E}"/>
              </a:ext>
            </a:extLst>
          </xdr:cNvPr>
          <xdr:cNvSpPr>
            <a:spLocks/>
          </xdr:cNvSpPr>
        </xdr:nvSpPr>
        <xdr:spPr bwMode="auto">
          <a:xfrm>
            <a:off x="3041923" y="3186184"/>
            <a:ext cx="219462" cy="208489"/>
          </a:xfrm>
          <a:custGeom>
            <a:avLst/>
            <a:gdLst>
              <a:gd name="T0" fmla="*/ 538 w 538"/>
              <a:gd name="T1" fmla="*/ 312 h 510"/>
              <a:gd name="T2" fmla="*/ 538 w 538"/>
              <a:gd name="T3" fmla="*/ 380 h 510"/>
              <a:gd name="T4" fmla="*/ 371 w 538"/>
              <a:gd name="T5" fmla="*/ 474 h 510"/>
              <a:gd name="T6" fmla="*/ 345 w 538"/>
              <a:gd name="T7" fmla="*/ 479 h 510"/>
              <a:gd name="T8" fmla="*/ 313 w 538"/>
              <a:gd name="T9" fmla="*/ 500 h 510"/>
              <a:gd name="T10" fmla="*/ 271 w 538"/>
              <a:gd name="T11" fmla="*/ 491 h 510"/>
              <a:gd name="T12" fmla="*/ 261 w 538"/>
              <a:gd name="T13" fmla="*/ 489 h 510"/>
              <a:gd name="T14" fmla="*/ 235 w 538"/>
              <a:gd name="T15" fmla="*/ 510 h 510"/>
              <a:gd name="T16" fmla="*/ 121 w 538"/>
              <a:gd name="T17" fmla="*/ 505 h 510"/>
              <a:gd name="T18" fmla="*/ 120 w 538"/>
              <a:gd name="T19" fmla="*/ 505 h 510"/>
              <a:gd name="T20" fmla="*/ 110 w 538"/>
              <a:gd name="T21" fmla="*/ 489 h 510"/>
              <a:gd name="T22" fmla="*/ 93 w 538"/>
              <a:gd name="T23" fmla="*/ 484 h 510"/>
              <a:gd name="T24" fmla="*/ 79 w 538"/>
              <a:gd name="T25" fmla="*/ 479 h 510"/>
              <a:gd name="T26" fmla="*/ 68 w 538"/>
              <a:gd name="T27" fmla="*/ 489 h 510"/>
              <a:gd name="T28" fmla="*/ 58 w 538"/>
              <a:gd name="T29" fmla="*/ 489 h 510"/>
              <a:gd name="T30" fmla="*/ 58 w 538"/>
              <a:gd name="T31" fmla="*/ 442 h 510"/>
              <a:gd name="T32" fmla="*/ 0 w 538"/>
              <a:gd name="T33" fmla="*/ 435 h 510"/>
              <a:gd name="T34" fmla="*/ 21 w 538"/>
              <a:gd name="T35" fmla="*/ 421 h 510"/>
              <a:gd name="T36" fmla="*/ 24 w 538"/>
              <a:gd name="T37" fmla="*/ 411 h 510"/>
              <a:gd name="T38" fmla="*/ 37 w 538"/>
              <a:gd name="T39" fmla="*/ 369 h 510"/>
              <a:gd name="T40" fmla="*/ 37 w 538"/>
              <a:gd name="T41" fmla="*/ 333 h 510"/>
              <a:gd name="T42" fmla="*/ 63 w 538"/>
              <a:gd name="T43" fmla="*/ 307 h 510"/>
              <a:gd name="T44" fmla="*/ 63 w 538"/>
              <a:gd name="T45" fmla="*/ 239 h 510"/>
              <a:gd name="T46" fmla="*/ 27 w 538"/>
              <a:gd name="T47" fmla="*/ 197 h 510"/>
              <a:gd name="T48" fmla="*/ 23 w 538"/>
              <a:gd name="T49" fmla="*/ 166 h 510"/>
              <a:gd name="T50" fmla="*/ 53 w 538"/>
              <a:gd name="T51" fmla="*/ 150 h 510"/>
              <a:gd name="T52" fmla="*/ 100 w 538"/>
              <a:gd name="T53" fmla="*/ 161 h 510"/>
              <a:gd name="T54" fmla="*/ 136 w 538"/>
              <a:gd name="T55" fmla="*/ 145 h 510"/>
              <a:gd name="T56" fmla="*/ 162 w 538"/>
              <a:gd name="T57" fmla="*/ 140 h 510"/>
              <a:gd name="T58" fmla="*/ 193 w 538"/>
              <a:gd name="T59" fmla="*/ 155 h 510"/>
              <a:gd name="T60" fmla="*/ 188 w 538"/>
              <a:gd name="T61" fmla="*/ 197 h 510"/>
              <a:gd name="T62" fmla="*/ 235 w 538"/>
              <a:gd name="T63" fmla="*/ 202 h 510"/>
              <a:gd name="T64" fmla="*/ 256 w 538"/>
              <a:gd name="T65" fmla="*/ 171 h 510"/>
              <a:gd name="T66" fmla="*/ 256 w 538"/>
              <a:gd name="T67" fmla="*/ 109 h 510"/>
              <a:gd name="T68" fmla="*/ 240 w 538"/>
              <a:gd name="T69" fmla="*/ 67 h 510"/>
              <a:gd name="T70" fmla="*/ 256 w 538"/>
              <a:gd name="T71" fmla="*/ 15 h 510"/>
              <a:gd name="T72" fmla="*/ 277 w 538"/>
              <a:gd name="T73" fmla="*/ 0 h 510"/>
              <a:gd name="T74" fmla="*/ 338 w 538"/>
              <a:gd name="T75" fmla="*/ 8 h 510"/>
              <a:gd name="T76" fmla="*/ 313 w 538"/>
              <a:gd name="T77" fmla="*/ 51 h 510"/>
              <a:gd name="T78" fmla="*/ 350 w 538"/>
              <a:gd name="T79" fmla="*/ 88 h 510"/>
              <a:gd name="T80" fmla="*/ 407 w 538"/>
              <a:gd name="T81" fmla="*/ 93 h 510"/>
              <a:gd name="T82" fmla="*/ 423 w 538"/>
              <a:gd name="T83" fmla="*/ 72 h 510"/>
              <a:gd name="T84" fmla="*/ 449 w 538"/>
              <a:gd name="T85" fmla="*/ 82 h 510"/>
              <a:gd name="T86" fmla="*/ 506 w 538"/>
              <a:gd name="T87" fmla="*/ 82 h 510"/>
              <a:gd name="T88" fmla="*/ 506 w 538"/>
              <a:gd name="T89" fmla="*/ 103 h 510"/>
              <a:gd name="T90" fmla="*/ 475 w 538"/>
              <a:gd name="T91" fmla="*/ 129 h 510"/>
              <a:gd name="T92" fmla="*/ 496 w 538"/>
              <a:gd name="T93" fmla="*/ 155 h 510"/>
              <a:gd name="T94" fmla="*/ 486 w 538"/>
              <a:gd name="T95" fmla="*/ 223 h 510"/>
              <a:gd name="T96" fmla="*/ 512 w 538"/>
              <a:gd name="T97" fmla="*/ 239 h 510"/>
              <a:gd name="T98" fmla="*/ 509 w 538"/>
              <a:gd name="T99" fmla="*/ 250 h 510"/>
              <a:gd name="T100" fmla="*/ 501 w 538"/>
              <a:gd name="T101" fmla="*/ 286 h 510"/>
              <a:gd name="T102" fmla="*/ 538 w 538"/>
              <a:gd name="T103" fmla="*/ 312 h 5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538" h="510">
                <a:moveTo>
                  <a:pt x="538" y="312"/>
                </a:moveTo>
                <a:cubicBezTo>
                  <a:pt x="538" y="380"/>
                  <a:pt x="538" y="380"/>
                  <a:pt x="538" y="380"/>
                </a:cubicBezTo>
                <a:cubicBezTo>
                  <a:pt x="371" y="474"/>
                  <a:pt x="371" y="474"/>
                  <a:pt x="371" y="474"/>
                </a:cubicBezTo>
                <a:cubicBezTo>
                  <a:pt x="345" y="479"/>
                  <a:pt x="345" y="479"/>
                  <a:pt x="345" y="479"/>
                </a:cubicBezTo>
                <a:cubicBezTo>
                  <a:pt x="313" y="500"/>
                  <a:pt x="313" y="500"/>
                  <a:pt x="313" y="500"/>
                </a:cubicBezTo>
                <a:cubicBezTo>
                  <a:pt x="271" y="491"/>
                  <a:pt x="271" y="491"/>
                  <a:pt x="271" y="491"/>
                </a:cubicBezTo>
                <a:cubicBezTo>
                  <a:pt x="261" y="489"/>
                  <a:pt x="261" y="489"/>
                  <a:pt x="261" y="489"/>
                </a:cubicBezTo>
                <a:cubicBezTo>
                  <a:pt x="261" y="489"/>
                  <a:pt x="240" y="510"/>
                  <a:pt x="235" y="510"/>
                </a:cubicBezTo>
                <a:cubicBezTo>
                  <a:pt x="230" y="510"/>
                  <a:pt x="130" y="505"/>
                  <a:pt x="121" y="505"/>
                </a:cubicBezTo>
                <a:cubicBezTo>
                  <a:pt x="120" y="505"/>
                  <a:pt x="120" y="505"/>
                  <a:pt x="120" y="505"/>
                </a:cubicBezTo>
                <a:cubicBezTo>
                  <a:pt x="110" y="489"/>
                  <a:pt x="110" y="489"/>
                  <a:pt x="110" y="489"/>
                </a:cubicBezTo>
                <a:cubicBezTo>
                  <a:pt x="93" y="484"/>
                  <a:pt x="93" y="484"/>
                  <a:pt x="93" y="484"/>
                </a:cubicBezTo>
                <a:cubicBezTo>
                  <a:pt x="79" y="479"/>
                  <a:pt x="79" y="479"/>
                  <a:pt x="79" y="479"/>
                </a:cubicBezTo>
                <a:cubicBezTo>
                  <a:pt x="68" y="489"/>
                  <a:pt x="68" y="489"/>
                  <a:pt x="68" y="489"/>
                </a:cubicBezTo>
                <a:cubicBezTo>
                  <a:pt x="58" y="489"/>
                  <a:pt x="58" y="489"/>
                  <a:pt x="58" y="489"/>
                </a:cubicBezTo>
                <a:cubicBezTo>
                  <a:pt x="58" y="442"/>
                  <a:pt x="58" y="442"/>
                  <a:pt x="58" y="442"/>
                </a:cubicBezTo>
                <a:cubicBezTo>
                  <a:pt x="0" y="435"/>
                  <a:pt x="0" y="435"/>
                  <a:pt x="0" y="435"/>
                </a:cubicBezTo>
                <a:cubicBezTo>
                  <a:pt x="21" y="421"/>
                  <a:pt x="21" y="421"/>
                  <a:pt x="21" y="421"/>
                </a:cubicBezTo>
                <a:cubicBezTo>
                  <a:pt x="24" y="411"/>
                  <a:pt x="24" y="411"/>
                  <a:pt x="24" y="411"/>
                </a:cubicBezTo>
                <a:cubicBezTo>
                  <a:pt x="37" y="369"/>
                  <a:pt x="37" y="369"/>
                  <a:pt x="37" y="369"/>
                </a:cubicBezTo>
                <a:cubicBezTo>
                  <a:pt x="37" y="333"/>
                  <a:pt x="37" y="333"/>
                  <a:pt x="37" y="333"/>
                </a:cubicBezTo>
                <a:cubicBezTo>
                  <a:pt x="63" y="307"/>
                  <a:pt x="63" y="307"/>
                  <a:pt x="63" y="307"/>
                </a:cubicBezTo>
                <a:cubicBezTo>
                  <a:pt x="63" y="239"/>
                  <a:pt x="63" y="239"/>
                  <a:pt x="63" y="239"/>
                </a:cubicBezTo>
                <a:cubicBezTo>
                  <a:pt x="27" y="197"/>
                  <a:pt x="27" y="197"/>
                  <a:pt x="27" y="197"/>
                </a:cubicBezTo>
                <a:cubicBezTo>
                  <a:pt x="23" y="166"/>
                  <a:pt x="23" y="166"/>
                  <a:pt x="23" y="166"/>
                </a:cubicBezTo>
                <a:cubicBezTo>
                  <a:pt x="53" y="150"/>
                  <a:pt x="53" y="150"/>
                  <a:pt x="53" y="150"/>
                </a:cubicBezTo>
                <a:cubicBezTo>
                  <a:pt x="100" y="161"/>
                  <a:pt x="100" y="161"/>
                  <a:pt x="100" y="161"/>
                </a:cubicBezTo>
                <a:cubicBezTo>
                  <a:pt x="136" y="145"/>
                  <a:pt x="136" y="145"/>
                  <a:pt x="136" y="145"/>
                </a:cubicBezTo>
                <a:cubicBezTo>
                  <a:pt x="162" y="140"/>
                  <a:pt x="162" y="140"/>
                  <a:pt x="162" y="140"/>
                </a:cubicBezTo>
                <a:cubicBezTo>
                  <a:pt x="193" y="155"/>
                  <a:pt x="193" y="155"/>
                  <a:pt x="193" y="155"/>
                </a:cubicBezTo>
                <a:cubicBezTo>
                  <a:pt x="193" y="155"/>
                  <a:pt x="183" y="192"/>
                  <a:pt x="188" y="197"/>
                </a:cubicBezTo>
                <a:cubicBezTo>
                  <a:pt x="193" y="202"/>
                  <a:pt x="235" y="202"/>
                  <a:pt x="235" y="202"/>
                </a:cubicBezTo>
                <a:cubicBezTo>
                  <a:pt x="256" y="171"/>
                  <a:pt x="256" y="171"/>
                  <a:pt x="256" y="171"/>
                </a:cubicBezTo>
                <a:cubicBezTo>
                  <a:pt x="256" y="109"/>
                  <a:pt x="256" y="109"/>
                  <a:pt x="256" y="109"/>
                </a:cubicBezTo>
                <a:cubicBezTo>
                  <a:pt x="256" y="109"/>
                  <a:pt x="240" y="72"/>
                  <a:pt x="240" y="67"/>
                </a:cubicBezTo>
                <a:cubicBezTo>
                  <a:pt x="240" y="62"/>
                  <a:pt x="256" y="15"/>
                  <a:pt x="256" y="15"/>
                </a:cubicBezTo>
                <a:cubicBezTo>
                  <a:pt x="277" y="0"/>
                  <a:pt x="277" y="0"/>
                  <a:pt x="277" y="0"/>
                </a:cubicBezTo>
                <a:cubicBezTo>
                  <a:pt x="338" y="8"/>
                  <a:pt x="338" y="8"/>
                  <a:pt x="338" y="8"/>
                </a:cubicBezTo>
                <a:cubicBezTo>
                  <a:pt x="313" y="51"/>
                  <a:pt x="313" y="51"/>
                  <a:pt x="313" y="51"/>
                </a:cubicBezTo>
                <a:cubicBezTo>
                  <a:pt x="350" y="88"/>
                  <a:pt x="350" y="88"/>
                  <a:pt x="350" y="88"/>
                </a:cubicBezTo>
                <a:cubicBezTo>
                  <a:pt x="407" y="93"/>
                  <a:pt x="407" y="93"/>
                  <a:pt x="407" y="93"/>
                </a:cubicBezTo>
                <a:cubicBezTo>
                  <a:pt x="423" y="72"/>
                  <a:pt x="423" y="72"/>
                  <a:pt x="423" y="72"/>
                </a:cubicBezTo>
                <a:cubicBezTo>
                  <a:pt x="449" y="82"/>
                  <a:pt x="449" y="82"/>
                  <a:pt x="449" y="82"/>
                </a:cubicBezTo>
                <a:cubicBezTo>
                  <a:pt x="506" y="82"/>
                  <a:pt x="506" y="82"/>
                  <a:pt x="506" y="82"/>
                </a:cubicBezTo>
                <a:cubicBezTo>
                  <a:pt x="506" y="103"/>
                  <a:pt x="506" y="103"/>
                  <a:pt x="506" y="103"/>
                </a:cubicBezTo>
                <a:cubicBezTo>
                  <a:pt x="475" y="129"/>
                  <a:pt x="475" y="129"/>
                  <a:pt x="475" y="129"/>
                </a:cubicBezTo>
                <a:cubicBezTo>
                  <a:pt x="496" y="155"/>
                  <a:pt x="496" y="155"/>
                  <a:pt x="496" y="155"/>
                </a:cubicBezTo>
                <a:cubicBezTo>
                  <a:pt x="486" y="223"/>
                  <a:pt x="486" y="223"/>
                  <a:pt x="486" y="223"/>
                </a:cubicBezTo>
                <a:cubicBezTo>
                  <a:pt x="512" y="239"/>
                  <a:pt x="512" y="239"/>
                  <a:pt x="512" y="239"/>
                </a:cubicBezTo>
                <a:cubicBezTo>
                  <a:pt x="509" y="250"/>
                  <a:pt x="509" y="250"/>
                  <a:pt x="509" y="250"/>
                </a:cubicBezTo>
                <a:cubicBezTo>
                  <a:pt x="501" y="286"/>
                  <a:pt x="501" y="286"/>
                  <a:pt x="501" y="286"/>
                </a:cubicBezTo>
                <a:lnTo>
                  <a:pt x="538" y="312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4" name="ปทุมธานี">
            <a:extLst>
              <a:ext uri="{FF2B5EF4-FFF2-40B4-BE49-F238E27FC236}">
                <a16:creationId xmlns:a16="http://schemas.microsoft.com/office/drawing/2014/main" id="{2CBAFB5D-A8F3-954D-A445-C46BE833BF83}"/>
              </a:ext>
            </a:extLst>
          </xdr:cNvPr>
          <xdr:cNvSpPr>
            <a:spLocks/>
          </xdr:cNvSpPr>
        </xdr:nvSpPr>
        <xdr:spPr bwMode="auto">
          <a:xfrm>
            <a:off x="3087644" y="3332492"/>
            <a:ext cx="223120" cy="133507"/>
          </a:xfrm>
          <a:custGeom>
            <a:avLst/>
            <a:gdLst>
              <a:gd name="T0" fmla="*/ 548 w 548"/>
              <a:gd name="T1" fmla="*/ 2 h 328"/>
              <a:gd name="T2" fmla="*/ 548 w 548"/>
              <a:gd name="T3" fmla="*/ 16 h 328"/>
              <a:gd name="T4" fmla="*/ 511 w 548"/>
              <a:gd name="T5" fmla="*/ 47 h 328"/>
              <a:gd name="T6" fmla="*/ 511 w 548"/>
              <a:gd name="T7" fmla="*/ 282 h 328"/>
              <a:gd name="T8" fmla="*/ 508 w 548"/>
              <a:gd name="T9" fmla="*/ 299 h 328"/>
              <a:gd name="T10" fmla="*/ 508 w 548"/>
              <a:gd name="T11" fmla="*/ 299 h 328"/>
              <a:gd name="T12" fmla="*/ 428 w 548"/>
              <a:gd name="T13" fmla="*/ 318 h 328"/>
              <a:gd name="T14" fmla="*/ 402 w 548"/>
              <a:gd name="T15" fmla="*/ 308 h 328"/>
              <a:gd name="T16" fmla="*/ 381 w 548"/>
              <a:gd name="T17" fmla="*/ 328 h 328"/>
              <a:gd name="T18" fmla="*/ 276 w 548"/>
              <a:gd name="T19" fmla="*/ 328 h 328"/>
              <a:gd name="T20" fmla="*/ 235 w 548"/>
              <a:gd name="T21" fmla="*/ 292 h 328"/>
              <a:gd name="T22" fmla="*/ 151 w 548"/>
              <a:gd name="T23" fmla="*/ 292 h 328"/>
              <a:gd name="T24" fmla="*/ 110 w 548"/>
              <a:gd name="T25" fmla="*/ 266 h 328"/>
              <a:gd name="T26" fmla="*/ 47 w 548"/>
              <a:gd name="T27" fmla="*/ 266 h 328"/>
              <a:gd name="T28" fmla="*/ 21 w 548"/>
              <a:gd name="T29" fmla="*/ 245 h 328"/>
              <a:gd name="T30" fmla="*/ 0 w 548"/>
              <a:gd name="T31" fmla="*/ 208 h 328"/>
              <a:gd name="T32" fmla="*/ 11 w 548"/>
              <a:gd name="T33" fmla="*/ 146 h 328"/>
              <a:gd name="T34" fmla="*/ 125 w 548"/>
              <a:gd name="T35" fmla="*/ 151 h 328"/>
              <a:gd name="T36" fmla="*/ 151 w 548"/>
              <a:gd name="T37" fmla="*/ 130 h 328"/>
              <a:gd name="T38" fmla="*/ 161 w 548"/>
              <a:gd name="T39" fmla="*/ 132 h 328"/>
              <a:gd name="T40" fmla="*/ 203 w 548"/>
              <a:gd name="T41" fmla="*/ 141 h 328"/>
              <a:gd name="T42" fmla="*/ 235 w 548"/>
              <a:gd name="T43" fmla="*/ 120 h 328"/>
              <a:gd name="T44" fmla="*/ 261 w 548"/>
              <a:gd name="T45" fmla="*/ 115 h 328"/>
              <a:gd name="T46" fmla="*/ 428 w 548"/>
              <a:gd name="T47" fmla="*/ 21 h 328"/>
              <a:gd name="T48" fmla="*/ 469 w 548"/>
              <a:gd name="T49" fmla="*/ 0 h 328"/>
              <a:gd name="T50" fmla="*/ 496 w 548"/>
              <a:gd name="T51" fmla="*/ 10 h 328"/>
              <a:gd name="T52" fmla="*/ 548 w 548"/>
              <a:gd name="T53" fmla="*/ 2 h 3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48" h="328">
                <a:moveTo>
                  <a:pt x="548" y="2"/>
                </a:moveTo>
                <a:cubicBezTo>
                  <a:pt x="548" y="16"/>
                  <a:pt x="548" y="16"/>
                  <a:pt x="548" y="16"/>
                </a:cubicBezTo>
                <a:cubicBezTo>
                  <a:pt x="511" y="47"/>
                  <a:pt x="511" y="47"/>
                  <a:pt x="511" y="47"/>
                </a:cubicBezTo>
                <a:cubicBezTo>
                  <a:pt x="511" y="282"/>
                  <a:pt x="511" y="282"/>
                  <a:pt x="511" y="282"/>
                </a:cubicBezTo>
                <a:cubicBezTo>
                  <a:pt x="508" y="299"/>
                  <a:pt x="508" y="299"/>
                  <a:pt x="508" y="299"/>
                </a:cubicBezTo>
                <a:cubicBezTo>
                  <a:pt x="508" y="299"/>
                  <a:pt x="508" y="299"/>
                  <a:pt x="508" y="299"/>
                </a:cubicBezTo>
                <a:cubicBezTo>
                  <a:pt x="494" y="303"/>
                  <a:pt x="432" y="318"/>
                  <a:pt x="428" y="318"/>
                </a:cubicBezTo>
                <a:cubicBezTo>
                  <a:pt x="422" y="318"/>
                  <a:pt x="402" y="308"/>
                  <a:pt x="402" y="308"/>
                </a:cubicBezTo>
                <a:cubicBezTo>
                  <a:pt x="381" y="328"/>
                  <a:pt x="381" y="328"/>
                  <a:pt x="381" y="328"/>
                </a:cubicBezTo>
                <a:cubicBezTo>
                  <a:pt x="276" y="328"/>
                  <a:pt x="276" y="328"/>
                  <a:pt x="276" y="328"/>
                </a:cubicBezTo>
                <a:cubicBezTo>
                  <a:pt x="235" y="292"/>
                  <a:pt x="235" y="292"/>
                  <a:pt x="235" y="292"/>
                </a:cubicBezTo>
                <a:cubicBezTo>
                  <a:pt x="151" y="292"/>
                  <a:pt x="151" y="292"/>
                  <a:pt x="151" y="292"/>
                </a:cubicBezTo>
                <a:cubicBezTo>
                  <a:pt x="110" y="266"/>
                  <a:pt x="110" y="266"/>
                  <a:pt x="110" y="266"/>
                </a:cubicBezTo>
                <a:cubicBezTo>
                  <a:pt x="47" y="266"/>
                  <a:pt x="47" y="266"/>
                  <a:pt x="47" y="266"/>
                </a:cubicBezTo>
                <a:cubicBezTo>
                  <a:pt x="21" y="245"/>
                  <a:pt x="21" y="245"/>
                  <a:pt x="21" y="245"/>
                </a:cubicBezTo>
                <a:cubicBezTo>
                  <a:pt x="0" y="208"/>
                  <a:pt x="0" y="208"/>
                  <a:pt x="0" y="208"/>
                </a:cubicBezTo>
                <a:cubicBezTo>
                  <a:pt x="11" y="146"/>
                  <a:pt x="11" y="146"/>
                  <a:pt x="11" y="146"/>
                </a:cubicBezTo>
                <a:cubicBezTo>
                  <a:pt x="20" y="146"/>
                  <a:pt x="120" y="151"/>
                  <a:pt x="125" y="151"/>
                </a:cubicBezTo>
                <a:cubicBezTo>
                  <a:pt x="130" y="151"/>
                  <a:pt x="151" y="130"/>
                  <a:pt x="151" y="130"/>
                </a:cubicBezTo>
                <a:cubicBezTo>
                  <a:pt x="161" y="132"/>
                  <a:pt x="161" y="132"/>
                  <a:pt x="161" y="132"/>
                </a:cubicBezTo>
                <a:cubicBezTo>
                  <a:pt x="203" y="141"/>
                  <a:pt x="203" y="141"/>
                  <a:pt x="203" y="141"/>
                </a:cubicBezTo>
                <a:cubicBezTo>
                  <a:pt x="235" y="120"/>
                  <a:pt x="235" y="120"/>
                  <a:pt x="235" y="120"/>
                </a:cubicBezTo>
                <a:cubicBezTo>
                  <a:pt x="261" y="115"/>
                  <a:pt x="261" y="115"/>
                  <a:pt x="261" y="115"/>
                </a:cubicBezTo>
                <a:cubicBezTo>
                  <a:pt x="428" y="21"/>
                  <a:pt x="428" y="21"/>
                  <a:pt x="428" y="21"/>
                </a:cubicBezTo>
                <a:cubicBezTo>
                  <a:pt x="469" y="0"/>
                  <a:pt x="469" y="0"/>
                  <a:pt x="469" y="0"/>
                </a:cubicBezTo>
                <a:cubicBezTo>
                  <a:pt x="496" y="10"/>
                  <a:pt x="496" y="10"/>
                  <a:pt x="496" y="10"/>
                </a:cubicBezTo>
                <a:lnTo>
                  <a:pt x="548" y="2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5" name="นนทบุรี">
            <a:extLst>
              <a:ext uri="{FF2B5EF4-FFF2-40B4-BE49-F238E27FC236}">
                <a16:creationId xmlns:a16="http://schemas.microsoft.com/office/drawing/2014/main" id="{AB3A6AE1-A0A8-CBB9-2AC8-73CE19A95BAD}"/>
              </a:ext>
            </a:extLst>
          </xdr:cNvPr>
          <xdr:cNvSpPr>
            <a:spLocks/>
          </xdr:cNvSpPr>
        </xdr:nvSpPr>
        <xdr:spPr bwMode="auto">
          <a:xfrm>
            <a:off x="3060212" y="3381870"/>
            <a:ext cx="109731" cy="128020"/>
          </a:xfrm>
          <a:custGeom>
            <a:avLst/>
            <a:gdLst>
              <a:gd name="T0" fmla="*/ 268 w 268"/>
              <a:gd name="T1" fmla="*/ 172 h 313"/>
              <a:gd name="T2" fmla="*/ 230 w 268"/>
              <a:gd name="T3" fmla="*/ 281 h 313"/>
              <a:gd name="T4" fmla="*/ 209 w 268"/>
              <a:gd name="T5" fmla="*/ 313 h 313"/>
              <a:gd name="T6" fmla="*/ 178 w 268"/>
              <a:gd name="T7" fmla="*/ 302 h 313"/>
              <a:gd name="T8" fmla="*/ 144 w 268"/>
              <a:gd name="T9" fmla="*/ 302 h 313"/>
              <a:gd name="T10" fmla="*/ 140 w 268"/>
              <a:gd name="T11" fmla="*/ 302 h 313"/>
              <a:gd name="T12" fmla="*/ 95 w 268"/>
              <a:gd name="T13" fmla="*/ 301 h 313"/>
              <a:gd name="T14" fmla="*/ 87 w 268"/>
              <a:gd name="T15" fmla="*/ 301 h 313"/>
              <a:gd name="T16" fmla="*/ 85 w 268"/>
              <a:gd name="T17" fmla="*/ 301 h 313"/>
              <a:gd name="T18" fmla="*/ 81 w 268"/>
              <a:gd name="T19" fmla="*/ 300 h 313"/>
              <a:gd name="T20" fmla="*/ 73 w 268"/>
              <a:gd name="T21" fmla="*/ 300 h 313"/>
              <a:gd name="T22" fmla="*/ 70 w 268"/>
              <a:gd name="T23" fmla="*/ 300 h 313"/>
              <a:gd name="T24" fmla="*/ 64 w 268"/>
              <a:gd name="T25" fmla="*/ 299 h 313"/>
              <a:gd name="T26" fmla="*/ 58 w 268"/>
              <a:gd name="T27" fmla="*/ 297 h 313"/>
              <a:gd name="T28" fmla="*/ 0 w 268"/>
              <a:gd name="T29" fmla="*/ 193 h 313"/>
              <a:gd name="T30" fmla="*/ 27 w 268"/>
              <a:gd name="T31" fmla="*/ 146 h 313"/>
              <a:gd name="T32" fmla="*/ 0 w 268"/>
              <a:gd name="T33" fmla="*/ 130 h 313"/>
              <a:gd name="T34" fmla="*/ 11 w 268"/>
              <a:gd name="T35" fmla="*/ 10 h 313"/>
              <a:gd name="T36" fmla="*/ 21 w 268"/>
              <a:gd name="T37" fmla="*/ 10 h 313"/>
              <a:gd name="T38" fmla="*/ 32 w 268"/>
              <a:gd name="T39" fmla="*/ 0 h 313"/>
              <a:gd name="T40" fmla="*/ 46 w 268"/>
              <a:gd name="T41" fmla="*/ 5 h 313"/>
              <a:gd name="T42" fmla="*/ 63 w 268"/>
              <a:gd name="T43" fmla="*/ 10 h 313"/>
              <a:gd name="T44" fmla="*/ 73 w 268"/>
              <a:gd name="T45" fmla="*/ 26 h 313"/>
              <a:gd name="T46" fmla="*/ 74 w 268"/>
              <a:gd name="T47" fmla="*/ 26 h 313"/>
              <a:gd name="T48" fmla="*/ 63 w 268"/>
              <a:gd name="T49" fmla="*/ 88 h 313"/>
              <a:gd name="T50" fmla="*/ 84 w 268"/>
              <a:gd name="T51" fmla="*/ 125 h 313"/>
              <a:gd name="T52" fmla="*/ 110 w 268"/>
              <a:gd name="T53" fmla="*/ 146 h 313"/>
              <a:gd name="T54" fmla="*/ 173 w 268"/>
              <a:gd name="T55" fmla="*/ 146 h 313"/>
              <a:gd name="T56" fmla="*/ 214 w 268"/>
              <a:gd name="T57" fmla="*/ 172 h 313"/>
              <a:gd name="T58" fmla="*/ 268 w 268"/>
              <a:gd name="T59" fmla="*/ 172 h 3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</a:cxnLst>
            <a:rect l="0" t="0" r="r" b="b"/>
            <a:pathLst>
              <a:path w="268" h="313">
                <a:moveTo>
                  <a:pt x="268" y="172"/>
                </a:moveTo>
                <a:cubicBezTo>
                  <a:pt x="230" y="281"/>
                  <a:pt x="230" y="281"/>
                  <a:pt x="230" y="281"/>
                </a:cubicBezTo>
                <a:cubicBezTo>
                  <a:pt x="209" y="313"/>
                  <a:pt x="209" y="313"/>
                  <a:pt x="209" y="313"/>
                </a:cubicBezTo>
                <a:cubicBezTo>
                  <a:pt x="209" y="313"/>
                  <a:pt x="183" y="302"/>
                  <a:pt x="178" y="302"/>
                </a:cubicBezTo>
                <a:cubicBezTo>
                  <a:pt x="176" y="302"/>
                  <a:pt x="162" y="302"/>
                  <a:pt x="144" y="302"/>
                </a:cubicBezTo>
                <a:cubicBezTo>
                  <a:pt x="143" y="302"/>
                  <a:pt x="141" y="302"/>
                  <a:pt x="140" y="302"/>
                </a:cubicBezTo>
                <a:cubicBezTo>
                  <a:pt x="125" y="302"/>
                  <a:pt x="109" y="302"/>
                  <a:pt x="95" y="301"/>
                </a:cubicBezTo>
                <a:cubicBezTo>
                  <a:pt x="92" y="301"/>
                  <a:pt x="90" y="301"/>
                  <a:pt x="87" y="301"/>
                </a:cubicBezTo>
                <a:cubicBezTo>
                  <a:pt x="87" y="301"/>
                  <a:pt x="86" y="301"/>
                  <a:pt x="85" y="301"/>
                </a:cubicBezTo>
                <a:cubicBezTo>
                  <a:pt x="84" y="300"/>
                  <a:pt x="83" y="300"/>
                  <a:pt x="81" y="300"/>
                </a:cubicBezTo>
                <a:cubicBezTo>
                  <a:pt x="78" y="300"/>
                  <a:pt x="76" y="300"/>
                  <a:pt x="73" y="300"/>
                </a:cubicBezTo>
                <a:cubicBezTo>
                  <a:pt x="72" y="300"/>
                  <a:pt x="71" y="300"/>
                  <a:pt x="70" y="300"/>
                </a:cubicBezTo>
                <a:cubicBezTo>
                  <a:pt x="68" y="299"/>
                  <a:pt x="66" y="299"/>
                  <a:pt x="64" y="299"/>
                </a:cubicBezTo>
                <a:cubicBezTo>
                  <a:pt x="61" y="298"/>
                  <a:pt x="58" y="298"/>
                  <a:pt x="58" y="297"/>
                </a:cubicBezTo>
                <a:cubicBezTo>
                  <a:pt x="53" y="292"/>
                  <a:pt x="0" y="193"/>
                  <a:pt x="0" y="193"/>
                </a:cubicBezTo>
                <a:cubicBezTo>
                  <a:pt x="27" y="146"/>
                  <a:pt x="27" y="146"/>
                  <a:pt x="27" y="146"/>
                </a:cubicBezTo>
                <a:cubicBezTo>
                  <a:pt x="0" y="130"/>
                  <a:pt x="0" y="130"/>
                  <a:pt x="0" y="130"/>
                </a:cubicBezTo>
                <a:cubicBezTo>
                  <a:pt x="11" y="10"/>
                  <a:pt x="11" y="10"/>
                  <a:pt x="11" y="10"/>
                </a:cubicBezTo>
                <a:cubicBezTo>
                  <a:pt x="21" y="10"/>
                  <a:pt x="21" y="10"/>
                  <a:pt x="21" y="10"/>
                </a:cubicBezTo>
                <a:cubicBezTo>
                  <a:pt x="32" y="0"/>
                  <a:pt x="32" y="0"/>
                  <a:pt x="32" y="0"/>
                </a:cubicBezTo>
                <a:cubicBezTo>
                  <a:pt x="46" y="5"/>
                  <a:pt x="46" y="5"/>
                  <a:pt x="46" y="5"/>
                </a:cubicBezTo>
                <a:cubicBezTo>
                  <a:pt x="63" y="10"/>
                  <a:pt x="63" y="10"/>
                  <a:pt x="63" y="10"/>
                </a:cubicBezTo>
                <a:cubicBezTo>
                  <a:pt x="73" y="26"/>
                  <a:pt x="73" y="26"/>
                  <a:pt x="73" y="26"/>
                </a:cubicBezTo>
                <a:cubicBezTo>
                  <a:pt x="74" y="26"/>
                  <a:pt x="74" y="26"/>
                  <a:pt x="74" y="26"/>
                </a:cubicBezTo>
                <a:cubicBezTo>
                  <a:pt x="63" y="88"/>
                  <a:pt x="63" y="88"/>
                  <a:pt x="63" y="88"/>
                </a:cubicBezTo>
                <a:cubicBezTo>
                  <a:pt x="84" y="125"/>
                  <a:pt x="84" y="125"/>
                  <a:pt x="84" y="125"/>
                </a:cubicBezTo>
                <a:cubicBezTo>
                  <a:pt x="110" y="146"/>
                  <a:pt x="110" y="146"/>
                  <a:pt x="110" y="146"/>
                </a:cubicBezTo>
                <a:cubicBezTo>
                  <a:pt x="173" y="146"/>
                  <a:pt x="173" y="146"/>
                  <a:pt x="173" y="146"/>
                </a:cubicBezTo>
                <a:cubicBezTo>
                  <a:pt x="214" y="172"/>
                  <a:pt x="214" y="172"/>
                  <a:pt x="214" y="172"/>
                </a:cubicBezTo>
                <a:lnTo>
                  <a:pt x="268" y="172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6" name="นครสวรรค์">
            <a:extLst>
              <a:ext uri="{FF2B5EF4-FFF2-40B4-BE49-F238E27FC236}">
                <a16:creationId xmlns:a16="http://schemas.microsoft.com/office/drawing/2014/main" id="{3FA2310F-3BE3-C83D-6326-63B2D302B3F9}"/>
              </a:ext>
            </a:extLst>
          </xdr:cNvPr>
          <xdr:cNvSpPr>
            <a:spLocks/>
          </xdr:cNvSpPr>
        </xdr:nvSpPr>
        <xdr:spPr bwMode="auto">
          <a:xfrm>
            <a:off x="2635918" y="2619239"/>
            <a:ext cx="632783" cy="418808"/>
          </a:xfrm>
          <a:custGeom>
            <a:avLst/>
            <a:gdLst>
              <a:gd name="T0" fmla="*/ 1532 w 1543"/>
              <a:gd name="T1" fmla="*/ 558 h 1028"/>
              <a:gd name="T2" fmla="*/ 1476 w 1543"/>
              <a:gd name="T3" fmla="*/ 600 h 1028"/>
              <a:gd name="T4" fmla="*/ 1455 w 1543"/>
              <a:gd name="T5" fmla="*/ 668 h 1028"/>
              <a:gd name="T6" fmla="*/ 1361 w 1543"/>
              <a:gd name="T7" fmla="*/ 720 h 1028"/>
              <a:gd name="T8" fmla="*/ 1330 w 1543"/>
              <a:gd name="T9" fmla="*/ 814 h 1028"/>
              <a:gd name="T10" fmla="*/ 1272 w 1543"/>
              <a:gd name="T11" fmla="*/ 903 h 1028"/>
              <a:gd name="T12" fmla="*/ 1251 w 1543"/>
              <a:gd name="T13" fmla="*/ 960 h 1028"/>
              <a:gd name="T14" fmla="*/ 1189 w 1543"/>
              <a:gd name="T15" fmla="*/ 1010 h 1028"/>
              <a:gd name="T16" fmla="*/ 1121 w 1543"/>
              <a:gd name="T17" fmla="*/ 997 h 1028"/>
              <a:gd name="T18" fmla="*/ 1116 w 1543"/>
              <a:gd name="T19" fmla="*/ 971 h 1028"/>
              <a:gd name="T20" fmla="*/ 1048 w 1543"/>
              <a:gd name="T21" fmla="*/ 900 h 1028"/>
              <a:gd name="T22" fmla="*/ 1022 w 1543"/>
              <a:gd name="T23" fmla="*/ 830 h 1028"/>
              <a:gd name="T24" fmla="*/ 1006 w 1543"/>
              <a:gd name="T25" fmla="*/ 746 h 1028"/>
              <a:gd name="T26" fmla="*/ 912 w 1543"/>
              <a:gd name="T27" fmla="*/ 705 h 1028"/>
              <a:gd name="T28" fmla="*/ 855 w 1543"/>
              <a:gd name="T29" fmla="*/ 689 h 1028"/>
              <a:gd name="T30" fmla="*/ 813 w 1543"/>
              <a:gd name="T31" fmla="*/ 632 h 1028"/>
              <a:gd name="T32" fmla="*/ 753 w 1543"/>
              <a:gd name="T33" fmla="*/ 591 h 1028"/>
              <a:gd name="T34" fmla="*/ 751 w 1543"/>
              <a:gd name="T35" fmla="*/ 486 h 1028"/>
              <a:gd name="T36" fmla="*/ 688 w 1543"/>
              <a:gd name="T37" fmla="*/ 475 h 1028"/>
              <a:gd name="T38" fmla="*/ 589 w 1543"/>
              <a:gd name="T39" fmla="*/ 454 h 1028"/>
              <a:gd name="T40" fmla="*/ 391 w 1543"/>
              <a:gd name="T41" fmla="*/ 564 h 1028"/>
              <a:gd name="T42" fmla="*/ 250 w 1543"/>
              <a:gd name="T43" fmla="*/ 501 h 1028"/>
              <a:gd name="T44" fmla="*/ 135 w 1543"/>
              <a:gd name="T45" fmla="*/ 418 h 1028"/>
              <a:gd name="T46" fmla="*/ 46 w 1543"/>
              <a:gd name="T47" fmla="*/ 357 h 1028"/>
              <a:gd name="T48" fmla="*/ 0 w 1543"/>
              <a:gd name="T49" fmla="*/ 308 h 1028"/>
              <a:gd name="T50" fmla="*/ 3 w 1543"/>
              <a:gd name="T51" fmla="*/ 252 h 1028"/>
              <a:gd name="T52" fmla="*/ 114 w 1543"/>
              <a:gd name="T53" fmla="*/ 220 h 1028"/>
              <a:gd name="T54" fmla="*/ 323 w 1543"/>
              <a:gd name="T55" fmla="*/ 261 h 1028"/>
              <a:gd name="T56" fmla="*/ 505 w 1543"/>
              <a:gd name="T57" fmla="*/ 272 h 1028"/>
              <a:gd name="T58" fmla="*/ 625 w 1543"/>
              <a:gd name="T59" fmla="*/ 246 h 1028"/>
              <a:gd name="T60" fmla="*/ 730 w 1543"/>
              <a:gd name="T61" fmla="*/ 110 h 1028"/>
              <a:gd name="T62" fmla="*/ 831 w 1543"/>
              <a:gd name="T63" fmla="*/ 0 h 1028"/>
              <a:gd name="T64" fmla="*/ 902 w 1543"/>
              <a:gd name="T65" fmla="*/ 100 h 1028"/>
              <a:gd name="T66" fmla="*/ 996 w 1543"/>
              <a:gd name="T67" fmla="*/ 235 h 1028"/>
              <a:gd name="T68" fmla="*/ 1084 w 1543"/>
              <a:gd name="T69" fmla="*/ 178 h 1028"/>
              <a:gd name="T70" fmla="*/ 1121 w 1543"/>
              <a:gd name="T71" fmla="*/ 220 h 1028"/>
              <a:gd name="T72" fmla="*/ 1361 w 1543"/>
              <a:gd name="T73" fmla="*/ 157 h 1028"/>
              <a:gd name="T74" fmla="*/ 1413 w 1543"/>
              <a:gd name="T75" fmla="*/ 173 h 1028"/>
              <a:gd name="T76" fmla="*/ 1484 w 1543"/>
              <a:gd name="T77" fmla="*/ 222 h 1028"/>
              <a:gd name="T78" fmla="*/ 1481 w 1543"/>
              <a:gd name="T79" fmla="*/ 261 h 1028"/>
              <a:gd name="T80" fmla="*/ 1512 w 1543"/>
              <a:gd name="T81" fmla="*/ 308 h 1028"/>
              <a:gd name="T82" fmla="*/ 1543 w 1543"/>
              <a:gd name="T83" fmla="*/ 444 h 10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1543" h="1028">
                <a:moveTo>
                  <a:pt x="1517" y="538"/>
                </a:moveTo>
                <a:cubicBezTo>
                  <a:pt x="1532" y="558"/>
                  <a:pt x="1532" y="558"/>
                  <a:pt x="1532" y="558"/>
                </a:cubicBezTo>
                <a:cubicBezTo>
                  <a:pt x="1496" y="574"/>
                  <a:pt x="1496" y="574"/>
                  <a:pt x="1496" y="574"/>
                </a:cubicBezTo>
                <a:cubicBezTo>
                  <a:pt x="1476" y="600"/>
                  <a:pt x="1476" y="600"/>
                  <a:pt x="1476" y="600"/>
                </a:cubicBezTo>
                <a:cubicBezTo>
                  <a:pt x="1486" y="647"/>
                  <a:pt x="1486" y="647"/>
                  <a:pt x="1486" y="647"/>
                </a:cubicBezTo>
                <a:cubicBezTo>
                  <a:pt x="1455" y="668"/>
                  <a:pt x="1455" y="668"/>
                  <a:pt x="1455" y="668"/>
                </a:cubicBezTo>
                <a:cubicBezTo>
                  <a:pt x="1403" y="668"/>
                  <a:pt x="1403" y="668"/>
                  <a:pt x="1403" y="668"/>
                </a:cubicBezTo>
                <a:cubicBezTo>
                  <a:pt x="1361" y="720"/>
                  <a:pt x="1361" y="720"/>
                  <a:pt x="1361" y="720"/>
                </a:cubicBezTo>
                <a:cubicBezTo>
                  <a:pt x="1366" y="783"/>
                  <a:pt x="1366" y="783"/>
                  <a:pt x="1366" y="783"/>
                </a:cubicBezTo>
                <a:cubicBezTo>
                  <a:pt x="1330" y="814"/>
                  <a:pt x="1330" y="814"/>
                  <a:pt x="1330" y="814"/>
                </a:cubicBezTo>
                <a:cubicBezTo>
                  <a:pt x="1335" y="856"/>
                  <a:pt x="1335" y="856"/>
                  <a:pt x="1335" y="856"/>
                </a:cubicBezTo>
                <a:cubicBezTo>
                  <a:pt x="1272" y="903"/>
                  <a:pt x="1272" y="903"/>
                  <a:pt x="1272" y="903"/>
                </a:cubicBezTo>
                <a:cubicBezTo>
                  <a:pt x="1272" y="903"/>
                  <a:pt x="1269" y="914"/>
                  <a:pt x="1265" y="927"/>
                </a:cubicBezTo>
                <a:cubicBezTo>
                  <a:pt x="1260" y="941"/>
                  <a:pt x="1254" y="957"/>
                  <a:pt x="1251" y="960"/>
                </a:cubicBezTo>
                <a:cubicBezTo>
                  <a:pt x="1246" y="966"/>
                  <a:pt x="1210" y="986"/>
                  <a:pt x="1210" y="986"/>
                </a:cubicBezTo>
                <a:cubicBezTo>
                  <a:pt x="1189" y="1010"/>
                  <a:pt x="1189" y="1010"/>
                  <a:pt x="1189" y="1010"/>
                </a:cubicBezTo>
                <a:cubicBezTo>
                  <a:pt x="1173" y="1028"/>
                  <a:pt x="1173" y="1028"/>
                  <a:pt x="1173" y="1028"/>
                </a:cubicBezTo>
                <a:cubicBezTo>
                  <a:pt x="1121" y="997"/>
                  <a:pt x="1121" y="997"/>
                  <a:pt x="1121" y="997"/>
                </a:cubicBezTo>
                <a:cubicBezTo>
                  <a:pt x="1116" y="972"/>
                  <a:pt x="1116" y="972"/>
                  <a:pt x="1116" y="972"/>
                </a:cubicBezTo>
                <a:cubicBezTo>
                  <a:pt x="1116" y="971"/>
                  <a:pt x="1116" y="971"/>
                  <a:pt x="1116" y="971"/>
                </a:cubicBezTo>
                <a:cubicBezTo>
                  <a:pt x="1048" y="903"/>
                  <a:pt x="1048" y="903"/>
                  <a:pt x="1048" y="903"/>
                </a:cubicBezTo>
                <a:cubicBezTo>
                  <a:pt x="1048" y="900"/>
                  <a:pt x="1048" y="900"/>
                  <a:pt x="1048" y="900"/>
                </a:cubicBezTo>
                <a:cubicBezTo>
                  <a:pt x="1053" y="872"/>
                  <a:pt x="1053" y="872"/>
                  <a:pt x="1053" y="872"/>
                </a:cubicBezTo>
                <a:cubicBezTo>
                  <a:pt x="1022" y="830"/>
                  <a:pt x="1022" y="830"/>
                  <a:pt x="1022" y="830"/>
                </a:cubicBezTo>
                <a:cubicBezTo>
                  <a:pt x="1032" y="757"/>
                  <a:pt x="1032" y="757"/>
                  <a:pt x="1032" y="757"/>
                </a:cubicBezTo>
                <a:cubicBezTo>
                  <a:pt x="1006" y="746"/>
                  <a:pt x="1006" y="746"/>
                  <a:pt x="1006" y="746"/>
                </a:cubicBezTo>
                <a:cubicBezTo>
                  <a:pt x="975" y="757"/>
                  <a:pt x="975" y="757"/>
                  <a:pt x="975" y="757"/>
                </a:cubicBezTo>
                <a:cubicBezTo>
                  <a:pt x="912" y="705"/>
                  <a:pt x="912" y="705"/>
                  <a:pt x="912" y="705"/>
                </a:cubicBezTo>
                <a:cubicBezTo>
                  <a:pt x="912" y="705"/>
                  <a:pt x="910" y="704"/>
                  <a:pt x="905" y="703"/>
                </a:cubicBezTo>
                <a:cubicBezTo>
                  <a:pt x="891" y="700"/>
                  <a:pt x="859" y="693"/>
                  <a:pt x="855" y="689"/>
                </a:cubicBezTo>
                <a:cubicBezTo>
                  <a:pt x="850" y="684"/>
                  <a:pt x="855" y="653"/>
                  <a:pt x="855" y="653"/>
                </a:cubicBezTo>
                <a:cubicBezTo>
                  <a:pt x="813" y="632"/>
                  <a:pt x="813" y="632"/>
                  <a:pt x="813" y="632"/>
                </a:cubicBezTo>
                <a:cubicBezTo>
                  <a:pt x="756" y="621"/>
                  <a:pt x="756" y="621"/>
                  <a:pt x="756" y="621"/>
                </a:cubicBezTo>
                <a:cubicBezTo>
                  <a:pt x="753" y="591"/>
                  <a:pt x="753" y="591"/>
                  <a:pt x="753" y="591"/>
                </a:cubicBezTo>
                <a:cubicBezTo>
                  <a:pt x="751" y="564"/>
                  <a:pt x="751" y="564"/>
                  <a:pt x="751" y="564"/>
                </a:cubicBezTo>
                <a:cubicBezTo>
                  <a:pt x="751" y="486"/>
                  <a:pt x="751" y="486"/>
                  <a:pt x="751" y="486"/>
                </a:cubicBezTo>
                <a:cubicBezTo>
                  <a:pt x="724" y="454"/>
                  <a:pt x="724" y="454"/>
                  <a:pt x="724" y="454"/>
                </a:cubicBezTo>
                <a:cubicBezTo>
                  <a:pt x="688" y="475"/>
                  <a:pt x="688" y="475"/>
                  <a:pt x="688" y="475"/>
                </a:cubicBezTo>
                <a:cubicBezTo>
                  <a:pt x="678" y="512"/>
                  <a:pt x="678" y="512"/>
                  <a:pt x="678" y="512"/>
                </a:cubicBezTo>
                <a:cubicBezTo>
                  <a:pt x="589" y="454"/>
                  <a:pt x="589" y="454"/>
                  <a:pt x="589" y="454"/>
                </a:cubicBezTo>
                <a:cubicBezTo>
                  <a:pt x="526" y="470"/>
                  <a:pt x="526" y="470"/>
                  <a:pt x="526" y="470"/>
                </a:cubicBezTo>
                <a:cubicBezTo>
                  <a:pt x="391" y="564"/>
                  <a:pt x="391" y="564"/>
                  <a:pt x="391" y="564"/>
                </a:cubicBezTo>
                <a:cubicBezTo>
                  <a:pt x="328" y="564"/>
                  <a:pt x="328" y="564"/>
                  <a:pt x="328" y="564"/>
                </a:cubicBezTo>
                <a:cubicBezTo>
                  <a:pt x="250" y="501"/>
                  <a:pt x="250" y="501"/>
                  <a:pt x="250" y="501"/>
                </a:cubicBezTo>
                <a:cubicBezTo>
                  <a:pt x="234" y="454"/>
                  <a:pt x="234" y="454"/>
                  <a:pt x="234" y="454"/>
                </a:cubicBezTo>
                <a:cubicBezTo>
                  <a:pt x="135" y="418"/>
                  <a:pt x="135" y="418"/>
                  <a:pt x="135" y="418"/>
                </a:cubicBezTo>
                <a:cubicBezTo>
                  <a:pt x="109" y="371"/>
                  <a:pt x="109" y="371"/>
                  <a:pt x="109" y="371"/>
                </a:cubicBezTo>
                <a:cubicBezTo>
                  <a:pt x="46" y="357"/>
                  <a:pt x="46" y="357"/>
                  <a:pt x="46" y="357"/>
                </a:cubicBezTo>
                <a:cubicBezTo>
                  <a:pt x="46" y="350"/>
                  <a:pt x="46" y="350"/>
                  <a:pt x="46" y="350"/>
                </a:cubicBezTo>
                <a:cubicBezTo>
                  <a:pt x="0" y="308"/>
                  <a:pt x="0" y="308"/>
                  <a:pt x="0" y="308"/>
                </a:cubicBezTo>
                <a:cubicBezTo>
                  <a:pt x="0" y="304"/>
                  <a:pt x="0" y="304"/>
                  <a:pt x="0" y="304"/>
                </a:cubicBezTo>
                <a:cubicBezTo>
                  <a:pt x="3" y="252"/>
                  <a:pt x="3" y="252"/>
                  <a:pt x="3" y="252"/>
                </a:cubicBezTo>
                <a:cubicBezTo>
                  <a:pt x="41" y="261"/>
                  <a:pt x="41" y="261"/>
                  <a:pt x="41" y="261"/>
                </a:cubicBezTo>
                <a:cubicBezTo>
                  <a:pt x="114" y="220"/>
                  <a:pt x="114" y="220"/>
                  <a:pt x="114" y="220"/>
                </a:cubicBezTo>
                <a:cubicBezTo>
                  <a:pt x="172" y="261"/>
                  <a:pt x="172" y="261"/>
                  <a:pt x="172" y="261"/>
                </a:cubicBezTo>
                <a:cubicBezTo>
                  <a:pt x="323" y="261"/>
                  <a:pt x="323" y="261"/>
                  <a:pt x="323" y="261"/>
                </a:cubicBezTo>
                <a:cubicBezTo>
                  <a:pt x="365" y="241"/>
                  <a:pt x="365" y="241"/>
                  <a:pt x="365" y="241"/>
                </a:cubicBezTo>
                <a:cubicBezTo>
                  <a:pt x="505" y="272"/>
                  <a:pt x="505" y="272"/>
                  <a:pt x="505" y="272"/>
                </a:cubicBezTo>
                <a:cubicBezTo>
                  <a:pt x="552" y="246"/>
                  <a:pt x="552" y="246"/>
                  <a:pt x="552" y="246"/>
                </a:cubicBezTo>
                <a:cubicBezTo>
                  <a:pt x="625" y="246"/>
                  <a:pt x="625" y="246"/>
                  <a:pt x="625" y="246"/>
                </a:cubicBezTo>
                <a:cubicBezTo>
                  <a:pt x="672" y="141"/>
                  <a:pt x="672" y="141"/>
                  <a:pt x="672" y="141"/>
                </a:cubicBezTo>
                <a:cubicBezTo>
                  <a:pt x="730" y="110"/>
                  <a:pt x="730" y="110"/>
                  <a:pt x="730" y="110"/>
                </a:cubicBezTo>
                <a:cubicBezTo>
                  <a:pt x="766" y="110"/>
                  <a:pt x="766" y="110"/>
                  <a:pt x="766" y="110"/>
                </a:cubicBezTo>
                <a:cubicBezTo>
                  <a:pt x="831" y="0"/>
                  <a:pt x="831" y="0"/>
                  <a:pt x="831" y="0"/>
                </a:cubicBezTo>
                <a:cubicBezTo>
                  <a:pt x="871" y="21"/>
                  <a:pt x="871" y="21"/>
                  <a:pt x="871" y="21"/>
                </a:cubicBezTo>
                <a:cubicBezTo>
                  <a:pt x="902" y="100"/>
                  <a:pt x="902" y="100"/>
                  <a:pt x="902" y="100"/>
                </a:cubicBezTo>
                <a:cubicBezTo>
                  <a:pt x="959" y="220"/>
                  <a:pt x="959" y="220"/>
                  <a:pt x="959" y="220"/>
                </a:cubicBezTo>
                <a:cubicBezTo>
                  <a:pt x="996" y="235"/>
                  <a:pt x="996" y="235"/>
                  <a:pt x="996" y="235"/>
                </a:cubicBezTo>
                <a:cubicBezTo>
                  <a:pt x="1064" y="209"/>
                  <a:pt x="1064" y="209"/>
                  <a:pt x="1064" y="209"/>
                </a:cubicBezTo>
                <a:cubicBezTo>
                  <a:pt x="1084" y="178"/>
                  <a:pt x="1084" y="178"/>
                  <a:pt x="1084" y="178"/>
                </a:cubicBezTo>
                <a:cubicBezTo>
                  <a:pt x="1105" y="188"/>
                  <a:pt x="1105" y="188"/>
                  <a:pt x="1105" y="188"/>
                </a:cubicBezTo>
                <a:cubicBezTo>
                  <a:pt x="1121" y="220"/>
                  <a:pt x="1121" y="220"/>
                  <a:pt x="1121" y="220"/>
                </a:cubicBezTo>
                <a:cubicBezTo>
                  <a:pt x="1293" y="220"/>
                  <a:pt x="1293" y="220"/>
                  <a:pt x="1293" y="220"/>
                </a:cubicBezTo>
                <a:cubicBezTo>
                  <a:pt x="1361" y="157"/>
                  <a:pt x="1361" y="157"/>
                  <a:pt x="1361" y="157"/>
                </a:cubicBezTo>
                <a:cubicBezTo>
                  <a:pt x="1387" y="157"/>
                  <a:pt x="1387" y="157"/>
                  <a:pt x="1387" y="157"/>
                </a:cubicBezTo>
                <a:cubicBezTo>
                  <a:pt x="1413" y="173"/>
                  <a:pt x="1413" y="173"/>
                  <a:pt x="1413" y="173"/>
                </a:cubicBezTo>
                <a:cubicBezTo>
                  <a:pt x="1455" y="168"/>
                  <a:pt x="1455" y="168"/>
                  <a:pt x="1455" y="168"/>
                </a:cubicBezTo>
                <a:cubicBezTo>
                  <a:pt x="1484" y="222"/>
                  <a:pt x="1484" y="222"/>
                  <a:pt x="1484" y="222"/>
                </a:cubicBezTo>
                <a:cubicBezTo>
                  <a:pt x="1481" y="225"/>
                  <a:pt x="1481" y="225"/>
                  <a:pt x="1481" y="225"/>
                </a:cubicBezTo>
                <a:cubicBezTo>
                  <a:pt x="1481" y="261"/>
                  <a:pt x="1481" y="261"/>
                  <a:pt x="1481" y="261"/>
                </a:cubicBezTo>
                <a:cubicBezTo>
                  <a:pt x="1528" y="272"/>
                  <a:pt x="1528" y="272"/>
                  <a:pt x="1528" y="272"/>
                </a:cubicBezTo>
                <a:cubicBezTo>
                  <a:pt x="1512" y="308"/>
                  <a:pt x="1512" y="308"/>
                  <a:pt x="1512" y="308"/>
                </a:cubicBezTo>
                <a:cubicBezTo>
                  <a:pt x="1532" y="396"/>
                  <a:pt x="1532" y="396"/>
                  <a:pt x="1532" y="396"/>
                </a:cubicBezTo>
                <a:cubicBezTo>
                  <a:pt x="1543" y="444"/>
                  <a:pt x="1543" y="444"/>
                  <a:pt x="1543" y="444"/>
                </a:cubicBezTo>
                <a:lnTo>
                  <a:pt x="1517" y="538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7" name="นครปฐม">
            <a:extLst>
              <a:ext uri="{FF2B5EF4-FFF2-40B4-BE49-F238E27FC236}">
                <a16:creationId xmlns:a16="http://schemas.microsoft.com/office/drawing/2014/main" id="{EDD12BAC-6DCB-4605-4373-F9C6C8F66E48}"/>
              </a:ext>
            </a:extLst>
          </xdr:cNvPr>
          <xdr:cNvSpPr>
            <a:spLocks/>
          </xdr:cNvSpPr>
        </xdr:nvSpPr>
        <xdr:spPr bwMode="auto">
          <a:xfrm>
            <a:off x="2908417" y="3363582"/>
            <a:ext cx="179228" cy="199346"/>
          </a:xfrm>
          <a:custGeom>
            <a:avLst/>
            <a:gdLst>
              <a:gd name="T0" fmla="*/ 434 w 439"/>
              <a:gd name="T1" fmla="*/ 429 h 487"/>
              <a:gd name="T2" fmla="*/ 381 w 439"/>
              <a:gd name="T3" fmla="*/ 440 h 487"/>
              <a:gd name="T4" fmla="*/ 396 w 439"/>
              <a:gd name="T5" fmla="*/ 461 h 487"/>
              <a:gd name="T6" fmla="*/ 355 w 439"/>
              <a:gd name="T7" fmla="*/ 471 h 487"/>
              <a:gd name="T8" fmla="*/ 328 w 439"/>
              <a:gd name="T9" fmla="*/ 471 h 487"/>
              <a:gd name="T10" fmla="*/ 328 w 439"/>
              <a:gd name="T11" fmla="*/ 451 h 487"/>
              <a:gd name="T12" fmla="*/ 263 w 439"/>
              <a:gd name="T13" fmla="*/ 464 h 487"/>
              <a:gd name="T14" fmla="*/ 250 w 439"/>
              <a:gd name="T15" fmla="*/ 466 h 487"/>
              <a:gd name="T16" fmla="*/ 250 w 439"/>
              <a:gd name="T17" fmla="*/ 487 h 487"/>
              <a:gd name="T18" fmla="*/ 208 w 439"/>
              <a:gd name="T19" fmla="*/ 487 h 487"/>
              <a:gd name="T20" fmla="*/ 198 w 439"/>
              <a:gd name="T21" fmla="*/ 451 h 487"/>
              <a:gd name="T22" fmla="*/ 162 w 439"/>
              <a:gd name="T23" fmla="*/ 445 h 487"/>
              <a:gd name="T24" fmla="*/ 167 w 439"/>
              <a:gd name="T25" fmla="*/ 398 h 487"/>
              <a:gd name="T26" fmla="*/ 136 w 439"/>
              <a:gd name="T27" fmla="*/ 398 h 487"/>
              <a:gd name="T28" fmla="*/ 120 w 439"/>
              <a:gd name="T29" fmla="*/ 414 h 487"/>
              <a:gd name="T30" fmla="*/ 83 w 439"/>
              <a:gd name="T31" fmla="*/ 398 h 487"/>
              <a:gd name="T32" fmla="*/ 109 w 439"/>
              <a:gd name="T33" fmla="*/ 352 h 487"/>
              <a:gd name="T34" fmla="*/ 109 w 439"/>
              <a:gd name="T35" fmla="*/ 315 h 487"/>
              <a:gd name="T36" fmla="*/ 62 w 439"/>
              <a:gd name="T37" fmla="*/ 305 h 487"/>
              <a:gd name="T38" fmla="*/ 57 w 439"/>
              <a:gd name="T39" fmla="*/ 247 h 487"/>
              <a:gd name="T40" fmla="*/ 83 w 439"/>
              <a:gd name="T41" fmla="*/ 226 h 487"/>
              <a:gd name="T42" fmla="*/ 68 w 439"/>
              <a:gd name="T43" fmla="*/ 216 h 487"/>
              <a:gd name="T44" fmla="*/ 40 w 439"/>
              <a:gd name="T45" fmla="*/ 218 h 487"/>
              <a:gd name="T46" fmla="*/ 42 w 439"/>
              <a:gd name="T47" fmla="*/ 216 h 487"/>
              <a:gd name="T48" fmla="*/ 14 w 439"/>
              <a:gd name="T49" fmla="*/ 178 h 487"/>
              <a:gd name="T50" fmla="*/ 0 w 439"/>
              <a:gd name="T51" fmla="*/ 159 h 487"/>
              <a:gd name="T52" fmla="*/ 16 w 439"/>
              <a:gd name="T53" fmla="*/ 127 h 487"/>
              <a:gd name="T54" fmla="*/ 1 w 439"/>
              <a:gd name="T55" fmla="*/ 116 h 487"/>
              <a:gd name="T56" fmla="*/ 68 w 439"/>
              <a:gd name="T57" fmla="*/ 54 h 487"/>
              <a:gd name="T58" fmla="*/ 167 w 439"/>
              <a:gd name="T59" fmla="*/ 28 h 487"/>
              <a:gd name="T60" fmla="*/ 266 w 439"/>
              <a:gd name="T61" fmla="*/ 39 h 487"/>
              <a:gd name="T62" fmla="*/ 328 w 439"/>
              <a:gd name="T63" fmla="*/ 0 h 487"/>
              <a:gd name="T64" fmla="*/ 386 w 439"/>
              <a:gd name="T65" fmla="*/ 7 h 487"/>
              <a:gd name="T66" fmla="*/ 386 w 439"/>
              <a:gd name="T67" fmla="*/ 54 h 487"/>
              <a:gd name="T68" fmla="*/ 375 w 439"/>
              <a:gd name="T69" fmla="*/ 174 h 487"/>
              <a:gd name="T70" fmla="*/ 402 w 439"/>
              <a:gd name="T71" fmla="*/ 190 h 487"/>
              <a:gd name="T72" fmla="*/ 375 w 439"/>
              <a:gd name="T73" fmla="*/ 237 h 487"/>
              <a:gd name="T74" fmla="*/ 433 w 439"/>
              <a:gd name="T75" fmla="*/ 341 h 487"/>
              <a:gd name="T76" fmla="*/ 439 w 439"/>
              <a:gd name="T77" fmla="*/ 343 h 487"/>
              <a:gd name="T78" fmla="*/ 428 w 439"/>
              <a:gd name="T79" fmla="*/ 419 h 487"/>
              <a:gd name="T80" fmla="*/ 434 w 439"/>
              <a:gd name="T81" fmla="*/ 429 h 4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439" h="487">
                <a:moveTo>
                  <a:pt x="434" y="429"/>
                </a:moveTo>
                <a:cubicBezTo>
                  <a:pt x="381" y="440"/>
                  <a:pt x="381" y="440"/>
                  <a:pt x="381" y="440"/>
                </a:cubicBezTo>
                <a:cubicBezTo>
                  <a:pt x="396" y="461"/>
                  <a:pt x="396" y="461"/>
                  <a:pt x="396" y="461"/>
                </a:cubicBezTo>
                <a:cubicBezTo>
                  <a:pt x="355" y="471"/>
                  <a:pt x="355" y="471"/>
                  <a:pt x="355" y="471"/>
                </a:cubicBezTo>
                <a:cubicBezTo>
                  <a:pt x="328" y="471"/>
                  <a:pt x="328" y="471"/>
                  <a:pt x="328" y="471"/>
                </a:cubicBezTo>
                <a:cubicBezTo>
                  <a:pt x="328" y="451"/>
                  <a:pt x="328" y="451"/>
                  <a:pt x="328" y="451"/>
                </a:cubicBezTo>
                <a:cubicBezTo>
                  <a:pt x="263" y="464"/>
                  <a:pt x="263" y="464"/>
                  <a:pt x="263" y="464"/>
                </a:cubicBezTo>
                <a:cubicBezTo>
                  <a:pt x="250" y="466"/>
                  <a:pt x="250" y="466"/>
                  <a:pt x="250" y="466"/>
                </a:cubicBezTo>
                <a:cubicBezTo>
                  <a:pt x="250" y="487"/>
                  <a:pt x="250" y="487"/>
                  <a:pt x="250" y="487"/>
                </a:cubicBezTo>
                <a:cubicBezTo>
                  <a:pt x="208" y="487"/>
                  <a:pt x="208" y="487"/>
                  <a:pt x="208" y="487"/>
                </a:cubicBezTo>
                <a:cubicBezTo>
                  <a:pt x="198" y="451"/>
                  <a:pt x="198" y="451"/>
                  <a:pt x="198" y="451"/>
                </a:cubicBezTo>
                <a:cubicBezTo>
                  <a:pt x="162" y="445"/>
                  <a:pt x="162" y="445"/>
                  <a:pt x="162" y="445"/>
                </a:cubicBezTo>
                <a:cubicBezTo>
                  <a:pt x="167" y="398"/>
                  <a:pt x="167" y="398"/>
                  <a:pt x="167" y="398"/>
                </a:cubicBezTo>
                <a:cubicBezTo>
                  <a:pt x="136" y="398"/>
                  <a:pt x="136" y="398"/>
                  <a:pt x="136" y="398"/>
                </a:cubicBezTo>
                <a:cubicBezTo>
                  <a:pt x="136" y="398"/>
                  <a:pt x="130" y="414"/>
                  <a:pt x="120" y="414"/>
                </a:cubicBezTo>
                <a:cubicBezTo>
                  <a:pt x="109" y="414"/>
                  <a:pt x="83" y="398"/>
                  <a:pt x="83" y="398"/>
                </a:cubicBezTo>
                <a:cubicBezTo>
                  <a:pt x="109" y="352"/>
                  <a:pt x="109" y="352"/>
                  <a:pt x="109" y="352"/>
                </a:cubicBezTo>
                <a:cubicBezTo>
                  <a:pt x="109" y="315"/>
                  <a:pt x="109" y="315"/>
                  <a:pt x="109" y="315"/>
                </a:cubicBezTo>
                <a:cubicBezTo>
                  <a:pt x="62" y="305"/>
                  <a:pt x="62" y="305"/>
                  <a:pt x="62" y="305"/>
                </a:cubicBezTo>
                <a:cubicBezTo>
                  <a:pt x="57" y="247"/>
                  <a:pt x="57" y="247"/>
                  <a:pt x="57" y="247"/>
                </a:cubicBezTo>
                <a:cubicBezTo>
                  <a:pt x="83" y="226"/>
                  <a:pt x="83" y="226"/>
                  <a:pt x="83" y="226"/>
                </a:cubicBezTo>
                <a:cubicBezTo>
                  <a:pt x="68" y="216"/>
                  <a:pt x="68" y="216"/>
                  <a:pt x="68" y="216"/>
                </a:cubicBezTo>
                <a:cubicBezTo>
                  <a:pt x="40" y="218"/>
                  <a:pt x="40" y="218"/>
                  <a:pt x="40" y="218"/>
                </a:cubicBezTo>
                <a:cubicBezTo>
                  <a:pt x="42" y="216"/>
                  <a:pt x="42" y="216"/>
                  <a:pt x="42" y="216"/>
                </a:cubicBezTo>
                <a:cubicBezTo>
                  <a:pt x="14" y="178"/>
                  <a:pt x="14" y="178"/>
                  <a:pt x="14" y="178"/>
                </a:cubicBezTo>
                <a:cubicBezTo>
                  <a:pt x="0" y="159"/>
                  <a:pt x="0" y="159"/>
                  <a:pt x="0" y="159"/>
                </a:cubicBezTo>
                <a:cubicBezTo>
                  <a:pt x="16" y="127"/>
                  <a:pt x="16" y="127"/>
                  <a:pt x="16" y="127"/>
                </a:cubicBezTo>
                <a:cubicBezTo>
                  <a:pt x="1" y="116"/>
                  <a:pt x="1" y="116"/>
                  <a:pt x="1" y="116"/>
                </a:cubicBezTo>
                <a:cubicBezTo>
                  <a:pt x="68" y="54"/>
                  <a:pt x="68" y="54"/>
                  <a:pt x="68" y="54"/>
                </a:cubicBezTo>
                <a:cubicBezTo>
                  <a:pt x="167" y="28"/>
                  <a:pt x="167" y="28"/>
                  <a:pt x="167" y="28"/>
                </a:cubicBezTo>
                <a:cubicBezTo>
                  <a:pt x="266" y="39"/>
                  <a:pt x="266" y="39"/>
                  <a:pt x="266" y="39"/>
                </a:cubicBezTo>
                <a:cubicBezTo>
                  <a:pt x="328" y="0"/>
                  <a:pt x="328" y="0"/>
                  <a:pt x="328" y="0"/>
                </a:cubicBezTo>
                <a:cubicBezTo>
                  <a:pt x="386" y="7"/>
                  <a:pt x="386" y="7"/>
                  <a:pt x="386" y="7"/>
                </a:cubicBezTo>
                <a:cubicBezTo>
                  <a:pt x="386" y="54"/>
                  <a:pt x="386" y="54"/>
                  <a:pt x="386" y="54"/>
                </a:cubicBezTo>
                <a:cubicBezTo>
                  <a:pt x="375" y="174"/>
                  <a:pt x="375" y="174"/>
                  <a:pt x="375" y="174"/>
                </a:cubicBezTo>
                <a:cubicBezTo>
                  <a:pt x="402" y="190"/>
                  <a:pt x="402" y="190"/>
                  <a:pt x="402" y="190"/>
                </a:cubicBezTo>
                <a:cubicBezTo>
                  <a:pt x="375" y="237"/>
                  <a:pt x="375" y="237"/>
                  <a:pt x="375" y="237"/>
                </a:cubicBezTo>
                <a:cubicBezTo>
                  <a:pt x="375" y="237"/>
                  <a:pt x="428" y="336"/>
                  <a:pt x="433" y="341"/>
                </a:cubicBezTo>
                <a:cubicBezTo>
                  <a:pt x="433" y="342"/>
                  <a:pt x="436" y="342"/>
                  <a:pt x="439" y="343"/>
                </a:cubicBezTo>
                <a:cubicBezTo>
                  <a:pt x="428" y="419"/>
                  <a:pt x="428" y="419"/>
                  <a:pt x="428" y="419"/>
                </a:cubicBezTo>
                <a:lnTo>
                  <a:pt x="434" y="429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8" name="นครนายก">
            <a:extLst>
              <a:ext uri="{FF2B5EF4-FFF2-40B4-BE49-F238E27FC236}">
                <a16:creationId xmlns:a16="http://schemas.microsoft.com/office/drawing/2014/main" id="{95519DB0-8462-48C4-A56D-1648501BC63E}"/>
              </a:ext>
            </a:extLst>
          </xdr:cNvPr>
          <xdr:cNvSpPr>
            <a:spLocks/>
          </xdr:cNvSpPr>
        </xdr:nvSpPr>
        <xdr:spPr bwMode="auto">
          <a:xfrm>
            <a:off x="3296134" y="3244707"/>
            <a:ext cx="210319" cy="203003"/>
          </a:xfrm>
          <a:custGeom>
            <a:avLst/>
            <a:gdLst>
              <a:gd name="T0" fmla="*/ 115 w 115"/>
              <a:gd name="T1" fmla="*/ 33 h 111"/>
              <a:gd name="T2" fmla="*/ 115 w 115"/>
              <a:gd name="T3" fmla="*/ 47 h 111"/>
              <a:gd name="T4" fmla="*/ 106 w 115"/>
              <a:gd name="T5" fmla="*/ 49 h 111"/>
              <a:gd name="T6" fmla="*/ 93 w 115"/>
              <a:gd name="T7" fmla="*/ 48 h 111"/>
              <a:gd name="T8" fmla="*/ 92 w 115"/>
              <a:gd name="T9" fmla="*/ 54 h 111"/>
              <a:gd name="T10" fmla="*/ 97 w 115"/>
              <a:gd name="T11" fmla="*/ 56 h 111"/>
              <a:gd name="T12" fmla="*/ 97 w 115"/>
              <a:gd name="T13" fmla="*/ 61 h 111"/>
              <a:gd name="T14" fmla="*/ 83 w 115"/>
              <a:gd name="T15" fmla="*/ 63 h 111"/>
              <a:gd name="T16" fmla="*/ 75 w 115"/>
              <a:gd name="T17" fmla="*/ 75 h 111"/>
              <a:gd name="T18" fmla="*/ 81 w 115"/>
              <a:gd name="T19" fmla="*/ 90 h 111"/>
              <a:gd name="T20" fmla="*/ 58 w 115"/>
              <a:gd name="T21" fmla="*/ 92 h 111"/>
              <a:gd name="T22" fmla="*/ 54 w 115"/>
              <a:gd name="T23" fmla="*/ 100 h 111"/>
              <a:gd name="T24" fmla="*/ 44 w 115"/>
              <a:gd name="T25" fmla="*/ 103 h 111"/>
              <a:gd name="T26" fmla="*/ 42 w 115"/>
              <a:gd name="T27" fmla="*/ 109 h 111"/>
              <a:gd name="T28" fmla="*/ 13 w 115"/>
              <a:gd name="T29" fmla="*/ 107 h 111"/>
              <a:gd name="T30" fmla="*/ 12 w 115"/>
              <a:gd name="T31" fmla="*/ 108 h 111"/>
              <a:gd name="T32" fmla="*/ 12 w 115"/>
              <a:gd name="T33" fmla="*/ 108 h 111"/>
              <a:gd name="T34" fmla="*/ 0 w 115"/>
              <a:gd name="T35" fmla="*/ 111 h 111"/>
              <a:gd name="T36" fmla="*/ 0 w 115"/>
              <a:gd name="T37" fmla="*/ 58 h 111"/>
              <a:gd name="T38" fmla="*/ 8 w 115"/>
              <a:gd name="T39" fmla="*/ 52 h 111"/>
              <a:gd name="T40" fmla="*/ 8 w 115"/>
              <a:gd name="T41" fmla="*/ 42 h 111"/>
              <a:gd name="T42" fmla="*/ 10 w 115"/>
              <a:gd name="T43" fmla="*/ 42 h 111"/>
              <a:gd name="T44" fmla="*/ 17 w 115"/>
              <a:gd name="T45" fmla="*/ 43 h 111"/>
              <a:gd name="T46" fmla="*/ 29 w 115"/>
              <a:gd name="T47" fmla="*/ 33 h 111"/>
              <a:gd name="T48" fmla="*/ 28 w 115"/>
              <a:gd name="T49" fmla="*/ 19 h 111"/>
              <a:gd name="T50" fmla="*/ 46 w 115"/>
              <a:gd name="T51" fmla="*/ 28 h 111"/>
              <a:gd name="T52" fmla="*/ 51 w 115"/>
              <a:gd name="T53" fmla="*/ 33 h 111"/>
              <a:gd name="T54" fmla="*/ 58 w 115"/>
              <a:gd name="T55" fmla="*/ 28 h 111"/>
              <a:gd name="T56" fmla="*/ 56 w 115"/>
              <a:gd name="T57" fmla="*/ 21 h 111"/>
              <a:gd name="T58" fmla="*/ 57 w 115"/>
              <a:gd name="T59" fmla="*/ 15 h 111"/>
              <a:gd name="T60" fmla="*/ 62 w 115"/>
              <a:gd name="T61" fmla="*/ 14 h 111"/>
              <a:gd name="T62" fmla="*/ 64 w 115"/>
              <a:gd name="T63" fmla="*/ 5 h 111"/>
              <a:gd name="T64" fmla="*/ 74 w 115"/>
              <a:gd name="T65" fmla="*/ 0 h 111"/>
              <a:gd name="T66" fmla="*/ 92 w 115"/>
              <a:gd name="T67" fmla="*/ 15 h 111"/>
              <a:gd name="T68" fmla="*/ 93 w 115"/>
              <a:gd name="T69" fmla="*/ 17 h 111"/>
              <a:gd name="T70" fmla="*/ 103 w 115"/>
              <a:gd name="T71" fmla="*/ 23 h 111"/>
              <a:gd name="T72" fmla="*/ 115 w 115"/>
              <a:gd name="T73" fmla="*/ 33 h 1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115" h="111">
                <a:moveTo>
                  <a:pt x="115" y="33"/>
                </a:moveTo>
                <a:lnTo>
                  <a:pt x="115" y="47"/>
                </a:lnTo>
                <a:lnTo>
                  <a:pt x="106" y="49"/>
                </a:lnTo>
                <a:lnTo>
                  <a:pt x="93" y="48"/>
                </a:lnTo>
                <a:lnTo>
                  <a:pt x="92" y="54"/>
                </a:lnTo>
                <a:lnTo>
                  <a:pt x="97" y="56"/>
                </a:lnTo>
                <a:lnTo>
                  <a:pt x="97" y="61"/>
                </a:lnTo>
                <a:lnTo>
                  <a:pt x="83" y="63"/>
                </a:lnTo>
                <a:lnTo>
                  <a:pt x="75" y="75"/>
                </a:lnTo>
                <a:lnTo>
                  <a:pt x="81" y="90"/>
                </a:lnTo>
                <a:lnTo>
                  <a:pt x="58" y="92"/>
                </a:lnTo>
                <a:lnTo>
                  <a:pt x="54" y="100"/>
                </a:lnTo>
                <a:lnTo>
                  <a:pt x="44" y="103"/>
                </a:lnTo>
                <a:lnTo>
                  <a:pt x="42" y="109"/>
                </a:lnTo>
                <a:lnTo>
                  <a:pt x="13" y="107"/>
                </a:lnTo>
                <a:lnTo>
                  <a:pt x="12" y="108"/>
                </a:lnTo>
                <a:lnTo>
                  <a:pt x="12" y="108"/>
                </a:lnTo>
                <a:lnTo>
                  <a:pt x="0" y="111"/>
                </a:lnTo>
                <a:lnTo>
                  <a:pt x="0" y="58"/>
                </a:lnTo>
                <a:lnTo>
                  <a:pt x="8" y="52"/>
                </a:lnTo>
                <a:lnTo>
                  <a:pt x="8" y="42"/>
                </a:lnTo>
                <a:lnTo>
                  <a:pt x="10" y="42"/>
                </a:lnTo>
                <a:lnTo>
                  <a:pt x="17" y="43"/>
                </a:lnTo>
                <a:lnTo>
                  <a:pt x="29" y="33"/>
                </a:lnTo>
                <a:lnTo>
                  <a:pt x="28" y="19"/>
                </a:lnTo>
                <a:lnTo>
                  <a:pt x="46" y="28"/>
                </a:lnTo>
                <a:lnTo>
                  <a:pt x="51" y="33"/>
                </a:lnTo>
                <a:lnTo>
                  <a:pt x="58" y="28"/>
                </a:lnTo>
                <a:lnTo>
                  <a:pt x="56" y="21"/>
                </a:lnTo>
                <a:lnTo>
                  <a:pt x="57" y="15"/>
                </a:lnTo>
                <a:lnTo>
                  <a:pt x="62" y="14"/>
                </a:lnTo>
                <a:lnTo>
                  <a:pt x="64" y="5"/>
                </a:lnTo>
                <a:lnTo>
                  <a:pt x="74" y="0"/>
                </a:lnTo>
                <a:lnTo>
                  <a:pt x="92" y="15"/>
                </a:lnTo>
                <a:lnTo>
                  <a:pt x="93" y="17"/>
                </a:lnTo>
                <a:lnTo>
                  <a:pt x="103" y="23"/>
                </a:lnTo>
                <a:lnTo>
                  <a:pt x="115" y="33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59" name="ชัยนาท">
            <a:extLst>
              <a:ext uri="{FF2B5EF4-FFF2-40B4-BE49-F238E27FC236}">
                <a16:creationId xmlns:a16="http://schemas.microsoft.com/office/drawing/2014/main" id="{5C149701-89D3-FF38-C807-D59D33AB4691}"/>
              </a:ext>
            </a:extLst>
          </xdr:cNvPr>
          <xdr:cNvSpPr>
            <a:spLocks/>
          </xdr:cNvSpPr>
        </xdr:nvSpPr>
        <xdr:spPr bwMode="auto">
          <a:xfrm>
            <a:off x="2866354" y="2906368"/>
            <a:ext cx="226778" cy="190201"/>
          </a:xfrm>
          <a:custGeom>
            <a:avLst/>
            <a:gdLst>
              <a:gd name="T0" fmla="*/ 553 w 553"/>
              <a:gd name="T1" fmla="*/ 269 h 466"/>
              <a:gd name="T2" fmla="*/ 516 w 553"/>
              <a:gd name="T3" fmla="*/ 294 h 466"/>
              <a:gd name="T4" fmla="*/ 506 w 553"/>
              <a:gd name="T5" fmla="*/ 325 h 466"/>
              <a:gd name="T6" fmla="*/ 469 w 553"/>
              <a:gd name="T7" fmla="*/ 325 h 466"/>
              <a:gd name="T8" fmla="*/ 448 w 553"/>
              <a:gd name="T9" fmla="*/ 346 h 466"/>
              <a:gd name="T10" fmla="*/ 474 w 553"/>
              <a:gd name="T11" fmla="*/ 362 h 466"/>
              <a:gd name="T12" fmla="*/ 474 w 553"/>
              <a:gd name="T13" fmla="*/ 419 h 466"/>
              <a:gd name="T14" fmla="*/ 417 w 553"/>
              <a:gd name="T15" fmla="*/ 419 h 466"/>
              <a:gd name="T16" fmla="*/ 396 w 553"/>
              <a:gd name="T17" fmla="*/ 434 h 466"/>
              <a:gd name="T18" fmla="*/ 365 w 553"/>
              <a:gd name="T19" fmla="*/ 455 h 466"/>
              <a:gd name="T20" fmla="*/ 363 w 553"/>
              <a:gd name="T21" fmla="*/ 454 h 466"/>
              <a:gd name="T22" fmla="*/ 328 w 553"/>
              <a:gd name="T23" fmla="*/ 429 h 466"/>
              <a:gd name="T24" fmla="*/ 276 w 553"/>
              <a:gd name="T25" fmla="*/ 414 h 466"/>
              <a:gd name="T26" fmla="*/ 261 w 553"/>
              <a:gd name="T27" fmla="*/ 455 h 466"/>
              <a:gd name="T28" fmla="*/ 172 w 553"/>
              <a:gd name="T29" fmla="*/ 466 h 466"/>
              <a:gd name="T30" fmla="*/ 62 w 553"/>
              <a:gd name="T31" fmla="*/ 440 h 466"/>
              <a:gd name="T32" fmla="*/ 5 w 553"/>
              <a:gd name="T33" fmla="*/ 406 h 466"/>
              <a:gd name="T34" fmla="*/ 5 w 553"/>
              <a:gd name="T35" fmla="*/ 367 h 466"/>
              <a:gd name="T36" fmla="*/ 57 w 553"/>
              <a:gd name="T37" fmla="*/ 304 h 466"/>
              <a:gd name="T38" fmla="*/ 57 w 553"/>
              <a:gd name="T39" fmla="*/ 242 h 466"/>
              <a:gd name="T40" fmla="*/ 0 w 553"/>
              <a:gd name="T41" fmla="*/ 174 h 466"/>
              <a:gd name="T42" fmla="*/ 10 w 553"/>
              <a:gd name="T43" fmla="*/ 111 h 466"/>
              <a:gd name="T44" fmla="*/ 57 w 553"/>
              <a:gd name="T45" fmla="*/ 75 h 466"/>
              <a:gd name="T46" fmla="*/ 115 w 553"/>
              <a:gd name="T47" fmla="*/ 85 h 466"/>
              <a:gd name="T48" fmla="*/ 141 w 553"/>
              <a:gd name="T49" fmla="*/ 111 h 466"/>
              <a:gd name="T50" fmla="*/ 177 w 553"/>
              <a:gd name="T51" fmla="*/ 101 h 466"/>
              <a:gd name="T52" fmla="*/ 261 w 553"/>
              <a:gd name="T53" fmla="*/ 106 h 466"/>
              <a:gd name="T54" fmla="*/ 287 w 553"/>
              <a:gd name="T55" fmla="*/ 122 h 466"/>
              <a:gd name="T56" fmla="*/ 334 w 553"/>
              <a:gd name="T57" fmla="*/ 75 h 466"/>
              <a:gd name="T58" fmla="*/ 318 w 553"/>
              <a:gd name="T59" fmla="*/ 33 h 466"/>
              <a:gd name="T60" fmla="*/ 342 w 553"/>
              <a:gd name="T61" fmla="*/ 0 h 466"/>
              <a:gd name="T62" fmla="*/ 349 w 553"/>
              <a:gd name="T63" fmla="*/ 2 h 466"/>
              <a:gd name="T64" fmla="*/ 412 w 553"/>
              <a:gd name="T65" fmla="*/ 54 h 466"/>
              <a:gd name="T66" fmla="*/ 443 w 553"/>
              <a:gd name="T67" fmla="*/ 43 h 466"/>
              <a:gd name="T68" fmla="*/ 469 w 553"/>
              <a:gd name="T69" fmla="*/ 54 h 466"/>
              <a:gd name="T70" fmla="*/ 459 w 553"/>
              <a:gd name="T71" fmla="*/ 127 h 466"/>
              <a:gd name="T72" fmla="*/ 490 w 553"/>
              <a:gd name="T73" fmla="*/ 169 h 466"/>
              <a:gd name="T74" fmla="*/ 485 w 553"/>
              <a:gd name="T75" fmla="*/ 197 h 466"/>
              <a:gd name="T76" fmla="*/ 485 w 553"/>
              <a:gd name="T77" fmla="*/ 200 h 466"/>
              <a:gd name="T78" fmla="*/ 553 w 553"/>
              <a:gd name="T79" fmla="*/ 268 h 466"/>
              <a:gd name="T80" fmla="*/ 553 w 553"/>
              <a:gd name="T81" fmla="*/ 269 h 4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553" h="466">
                <a:moveTo>
                  <a:pt x="553" y="269"/>
                </a:moveTo>
                <a:cubicBezTo>
                  <a:pt x="516" y="294"/>
                  <a:pt x="516" y="294"/>
                  <a:pt x="516" y="294"/>
                </a:cubicBezTo>
                <a:cubicBezTo>
                  <a:pt x="506" y="325"/>
                  <a:pt x="506" y="325"/>
                  <a:pt x="506" y="325"/>
                </a:cubicBezTo>
                <a:cubicBezTo>
                  <a:pt x="469" y="325"/>
                  <a:pt x="469" y="325"/>
                  <a:pt x="469" y="325"/>
                </a:cubicBezTo>
                <a:cubicBezTo>
                  <a:pt x="448" y="346"/>
                  <a:pt x="448" y="346"/>
                  <a:pt x="448" y="346"/>
                </a:cubicBezTo>
                <a:cubicBezTo>
                  <a:pt x="474" y="362"/>
                  <a:pt x="474" y="362"/>
                  <a:pt x="474" y="362"/>
                </a:cubicBezTo>
                <a:cubicBezTo>
                  <a:pt x="474" y="419"/>
                  <a:pt x="474" y="419"/>
                  <a:pt x="474" y="419"/>
                </a:cubicBezTo>
                <a:cubicBezTo>
                  <a:pt x="417" y="419"/>
                  <a:pt x="417" y="419"/>
                  <a:pt x="417" y="419"/>
                </a:cubicBezTo>
                <a:cubicBezTo>
                  <a:pt x="396" y="434"/>
                  <a:pt x="396" y="434"/>
                  <a:pt x="396" y="434"/>
                </a:cubicBezTo>
                <a:cubicBezTo>
                  <a:pt x="365" y="455"/>
                  <a:pt x="365" y="455"/>
                  <a:pt x="365" y="455"/>
                </a:cubicBezTo>
                <a:cubicBezTo>
                  <a:pt x="363" y="454"/>
                  <a:pt x="363" y="454"/>
                  <a:pt x="363" y="454"/>
                </a:cubicBezTo>
                <a:cubicBezTo>
                  <a:pt x="328" y="429"/>
                  <a:pt x="328" y="429"/>
                  <a:pt x="328" y="429"/>
                </a:cubicBezTo>
                <a:cubicBezTo>
                  <a:pt x="276" y="414"/>
                  <a:pt x="276" y="414"/>
                  <a:pt x="276" y="414"/>
                </a:cubicBezTo>
                <a:cubicBezTo>
                  <a:pt x="261" y="455"/>
                  <a:pt x="261" y="455"/>
                  <a:pt x="261" y="455"/>
                </a:cubicBezTo>
                <a:cubicBezTo>
                  <a:pt x="172" y="466"/>
                  <a:pt x="172" y="466"/>
                  <a:pt x="172" y="466"/>
                </a:cubicBezTo>
                <a:cubicBezTo>
                  <a:pt x="62" y="440"/>
                  <a:pt x="62" y="440"/>
                  <a:pt x="62" y="440"/>
                </a:cubicBezTo>
                <a:cubicBezTo>
                  <a:pt x="5" y="406"/>
                  <a:pt x="5" y="406"/>
                  <a:pt x="5" y="406"/>
                </a:cubicBezTo>
                <a:cubicBezTo>
                  <a:pt x="5" y="367"/>
                  <a:pt x="5" y="367"/>
                  <a:pt x="5" y="367"/>
                </a:cubicBezTo>
                <a:cubicBezTo>
                  <a:pt x="57" y="304"/>
                  <a:pt x="57" y="304"/>
                  <a:pt x="57" y="304"/>
                </a:cubicBezTo>
                <a:cubicBezTo>
                  <a:pt x="57" y="242"/>
                  <a:pt x="57" y="242"/>
                  <a:pt x="57" y="242"/>
                </a:cubicBezTo>
                <a:cubicBezTo>
                  <a:pt x="0" y="174"/>
                  <a:pt x="0" y="174"/>
                  <a:pt x="0" y="174"/>
                </a:cubicBezTo>
                <a:cubicBezTo>
                  <a:pt x="10" y="111"/>
                  <a:pt x="10" y="111"/>
                  <a:pt x="10" y="111"/>
                </a:cubicBezTo>
                <a:cubicBezTo>
                  <a:pt x="57" y="75"/>
                  <a:pt x="57" y="75"/>
                  <a:pt x="57" y="75"/>
                </a:cubicBezTo>
                <a:cubicBezTo>
                  <a:pt x="115" y="85"/>
                  <a:pt x="115" y="85"/>
                  <a:pt x="115" y="85"/>
                </a:cubicBezTo>
                <a:cubicBezTo>
                  <a:pt x="141" y="111"/>
                  <a:pt x="141" y="111"/>
                  <a:pt x="141" y="111"/>
                </a:cubicBezTo>
                <a:cubicBezTo>
                  <a:pt x="177" y="101"/>
                  <a:pt x="177" y="101"/>
                  <a:pt x="177" y="101"/>
                </a:cubicBezTo>
                <a:cubicBezTo>
                  <a:pt x="261" y="106"/>
                  <a:pt x="261" y="106"/>
                  <a:pt x="261" y="106"/>
                </a:cubicBezTo>
                <a:cubicBezTo>
                  <a:pt x="287" y="122"/>
                  <a:pt x="287" y="122"/>
                  <a:pt x="287" y="122"/>
                </a:cubicBezTo>
                <a:cubicBezTo>
                  <a:pt x="334" y="75"/>
                  <a:pt x="334" y="75"/>
                  <a:pt x="334" y="75"/>
                </a:cubicBezTo>
                <a:cubicBezTo>
                  <a:pt x="318" y="33"/>
                  <a:pt x="318" y="33"/>
                  <a:pt x="318" y="33"/>
                </a:cubicBezTo>
                <a:cubicBezTo>
                  <a:pt x="342" y="0"/>
                  <a:pt x="342" y="0"/>
                  <a:pt x="342" y="0"/>
                </a:cubicBezTo>
                <a:cubicBezTo>
                  <a:pt x="347" y="1"/>
                  <a:pt x="349" y="2"/>
                  <a:pt x="349" y="2"/>
                </a:cubicBezTo>
                <a:cubicBezTo>
                  <a:pt x="412" y="54"/>
                  <a:pt x="412" y="54"/>
                  <a:pt x="412" y="54"/>
                </a:cubicBezTo>
                <a:cubicBezTo>
                  <a:pt x="443" y="43"/>
                  <a:pt x="443" y="43"/>
                  <a:pt x="443" y="43"/>
                </a:cubicBezTo>
                <a:cubicBezTo>
                  <a:pt x="469" y="54"/>
                  <a:pt x="469" y="54"/>
                  <a:pt x="469" y="54"/>
                </a:cubicBezTo>
                <a:cubicBezTo>
                  <a:pt x="459" y="127"/>
                  <a:pt x="459" y="127"/>
                  <a:pt x="459" y="127"/>
                </a:cubicBezTo>
                <a:cubicBezTo>
                  <a:pt x="490" y="169"/>
                  <a:pt x="490" y="169"/>
                  <a:pt x="490" y="169"/>
                </a:cubicBezTo>
                <a:cubicBezTo>
                  <a:pt x="485" y="197"/>
                  <a:pt x="485" y="197"/>
                  <a:pt x="485" y="197"/>
                </a:cubicBezTo>
                <a:cubicBezTo>
                  <a:pt x="485" y="200"/>
                  <a:pt x="485" y="200"/>
                  <a:pt x="485" y="200"/>
                </a:cubicBezTo>
                <a:cubicBezTo>
                  <a:pt x="553" y="268"/>
                  <a:pt x="553" y="268"/>
                  <a:pt x="553" y="268"/>
                </a:cubicBezTo>
                <a:lnTo>
                  <a:pt x="553" y="269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0" name="กำแพงเพชร">
            <a:extLst>
              <a:ext uri="{FF2B5EF4-FFF2-40B4-BE49-F238E27FC236}">
                <a16:creationId xmlns:a16="http://schemas.microsoft.com/office/drawing/2014/main" id="{16714190-53F6-562B-A049-3C98783494F1}"/>
              </a:ext>
            </a:extLst>
          </xdr:cNvPr>
          <xdr:cNvSpPr>
            <a:spLocks/>
          </xdr:cNvSpPr>
        </xdr:nvSpPr>
        <xdr:spPr bwMode="auto">
          <a:xfrm>
            <a:off x="2602999" y="2363236"/>
            <a:ext cx="376744" cy="387717"/>
          </a:xfrm>
          <a:custGeom>
            <a:avLst/>
            <a:gdLst>
              <a:gd name="T0" fmla="*/ 914 w 923"/>
              <a:gd name="T1" fmla="*/ 642 h 950"/>
              <a:gd name="T2" fmla="*/ 923 w 923"/>
              <a:gd name="T3" fmla="*/ 663 h 950"/>
              <a:gd name="T4" fmla="*/ 915 w 923"/>
              <a:gd name="T5" fmla="*/ 678 h 950"/>
              <a:gd name="T6" fmla="*/ 850 w 923"/>
              <a:gd name="T7" fmla="*/ 788 h 950"/>
              <a:gd name="T8" fmla="*/ 814 w 923"/>
              <a:gd name="T9" fmla="*/ 788 h 950"/>
              <a:gd name="T10" fmla="*/ 756 w 923"/>
              <a:gd name="T11" fmla="*/ 819 h 950"/>
              <a:gd name="T12" fmla="*/ 709 w 923"/>
              <a:gd name="T13" fmla="*/ 924 h 950"/>
              <a:gd name="T14" fmla="*/ 636 w 923"/>
              <a:gd name="T15" fmla="*/ 924 h 950"/>
              <a:gd name="T16" fmla="*/ 589 w 923"/>
              <a:gd name="T17" fmla="*/ 950 h 950"/>
              <a:gd name="T18" fmla="*/ 449 w 923"/>
              <a:gd name="T19" fmla="*/ 919 h 950"/>
              <a:gd name="T20" fmla="*/ 407 w 923"/>
              <a:gd name="T21" fmla="*/ 939 h 950"/>
              <a:gd name="T22" fmla="*/ 256 w 923"/>
              <a:gd name="T23" fmla="*/ 939 h 950"/>
              <a:gd name="T24" fmla="*/ 198 w 923"/>
              <a:gd name="T25" fmla="*/ 898 h 950"/>
              <a:gd name="T26" fmla="*/ 125 w 923"/>
              <a:gd name="T27" fmla="*/ 939 h 950"/>
              <a:gd name="T28" fmla="*/ 87 w 923"/>
              <a:gd name="T29" fmla="*/ 930 h 950"/>
              <a:gd name="T30" fmla="*/ 89 w 923"/>
              <a:gd name="T31" fmla="*/ 908 h 950"/>
              <a:gd name="T32" fmla="*/ 73 w 923"/>
              <a:gd name="T33" fmla="*/ 872 h 950"/>
              <a:gd name="T34" fmla="*/ 110 w 923"/>
              <a:gd name="T35" fmla="*/ 783 h 950"/>
              <a:gd name="T36" fmla="*/ 78 w 923"/>
              <a:gd name="T37" fmla="*/ 720 h 950"/>
              <a:gd name="T38" fmla="*/ 47 w 923"/>
              <a:gd name="T39" fmla="*/ 710 h 950"/>
              <a:gd name="T40" fmla="*/ 78 w 923"/>
              <a:gd name="T41" fmla="*/ 647 h 950"/>
              <a:gd name="T42" fmla="*/ 47 w 923"/>
              <a:gd name="T43" fmla="*/ 595 h 950"/>
              <a:gd name="T44" fmla="*/ 57 w 923"/>
              <a:gd name="T45" fmla="*/ 507 h 950"/>
              <a:gd name="T46" fmla="*/ 21 w 923"/>
              <a:gd name="T47" fmla="*/ 486 h 950"/>
              <a:gd name="T48" fmla="*/ 26 w 923"/>
              <a:gd name="T49" fmla="*/ 449 h 950"/>
              <a:gd name="T50" fmla="*/ 0 w 923"/>
              <a:gd name="T51" fmla="*/ 418 h 950"/>
              <a:gd name="T52" fmla="*/ 0 w 923"/>
              <a:gd name="T53" fmla="*/ 397 h 950"/>
              <a:gd name="T54" fmla="*/ 16 w 923"/>
              <a:gd name="T55" fmla="*/ 387 h 950"/>
              <a:gd name="T56" fmla="*/ 42 w 923"/>
              <a:gd name="T57" fmla="*/ 407 h 950"/>
              <a:gd name="T58" fmla="*/ 110 w 923"/>
              <a:gd name="T59" fmla="*/ 407 h 950"/>
              <a:gd name="T60" fmla="*/ 183 w 923"/>
              <a:gd name="T61" fmla="*/ 345 h 950"/>
              <a:gd name="T62" fmla="*/ 224 w 923"/>
              <a:gd name="T63" fmla="*/ 345 h 950"/>
              <a:gd name="T64" fmla="*/ 224 w 923"/>
              <a:gd name="T65" fmla="*/ 256 h 950"/>
              <a:gd name="T66" fmla="*/ 277 w 923"/>
              <a:gd name="T67" fmla="*/ 157 h 950"/>
              <a:gd name="T68" fmla="*/ 266 w 923"/>
              <a:gd name="T69" fmla="*/ 121 h 950"/>
              <a:gd name="T70" fmla="*/ 287 w 923"/>
              <a:gd name="T71" fmla="*/ 89 h 950"/>
              <a:gd name="T72" fmla="*/ 344 w 923"/>
              <a:gd name="T73" fmla="*/ 89 h 950"/>
              <a:gd name="T74" fmla="*/ 350 w 923"/>
              <a:gd name="T75" fmla="*/ 37 h 950"/>
              <a:gd name="T76" fmla="*/ 412 w 923"/>
              <a:gd name="T77" fmla="*/ 37 h 950"/>
              <a:gd name="T78" fmla="*/ 435 w 923"/>
              <a:gd name="T79" fmla="*/ 0 h 950"/>
              <a:gd name="T80" fmla="*/ 438 w 923"/>
              <a:gd name="T81" fmla="*/ 1 h 950"/>
              <a:gd name="T82" fmla="*/ 469 w 923"/>
              <a:gd name="T83" fmla="*/ 84 h 950"/>
              <a:gd name="T84" fmla="*/ 480 w 923"/>
              <a:gd name="T85" fmla="*/ 74 h 950"/>
              <a:gd name="T86" fmla="*/ 490 w 923"/>
              <a:gd name="T87" fmla="*/ 48 h 950"/>
              <a:gd name="T88" fmla="*/ 511 w 923"/>
              <a:gd name="T89" fmla="*/ 53 h 950"/>
              <a:gd name="T90" fmla="*/ 511 w 923"/>
              <a:gd name="T91" fmla="*/ 89 h 950"/>
              <a:gd name="T92" fmla="*/ 553 w 923"/>
              <a:gd name="T93" fmla="*/ 141 h 950"/>
              <a:gd name="T94" fmla="*/ 631 w 923"/>
              <a:gd name="T95" fmla="*/ 178 h 950"/>
              <a:gd name="T96" fmla="*/ 662 w 923"/>
              <a:gd name="T97" fmla="*/ 157 h 950"/>
              <a:gd name="T98" fmla="*/ 689 w 923"/>
              <a:gd name="T99" fmla="*/ 209 h 950"/>
              <a:gd name="T100" fmla="*/ 751 w 923"/>
              <a:gd name="T101" fmla="*/ 173 h 950"/>
              <a:gd name="T102" fmla="*/ 772 w 923"/>
              <a:gd name="T103" fmla="*/ 183 h 950"/>
              <a:gd name="T104" fmla="*/ 772 w 923"/>
              <a:gd name="T105" fmla="*/ 181 h 950"/>
              <a:gd name="T106" fmla="*/ 801 w 923"/>
              <a:gd name="T107" fmla="*/ 255 h 950"/>
              <a:gd name="T108" fmla="*/ 814 w 923"/>
              <a:gd name="T109" fmla="*/ 287 h 950"/>
              <a:gd name="T110" fmla="*/ 871 w 923"/>
              <a:gd name="T111" fmla="*/ 314 h 950"/>
              <a:gd name="T112" fmla="*/ 891 w 923"/>
              <a:gd name="T113" fmla="*/ 315 h 950"/>
              <a:gd name="T114" fmla="*/ 923 w 923"/>
              <a:gd name="T115" fmla="*/ 371 h 950"/>
              <a:gd name="T116" fmla="*/ 866 w 923"/>
              <a:gd name="T117" fmla="*/ 465 h 950"/>
              <a:gd name="T118" fmla="*/ 902 w 923"/>
              <a:gd name="T119" fmla="*/ 538 h 950"/>
              <a:gd name="T120" fmla="*/ 892 w 923"/>
              <a:gd name="T121" fmla="*/ 590 h 950"/>
              <a:gd name="T122" fmla="*/ 914 w 923"/>
              <a:gd name="T123" fmla="*/ 642 h 9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923" h="950">
                <a:moveTo>
                  <a:pt x="914" y="642"/>
                </a:moveTo>
                <a:cubicBezTo>
                  <a:pt x="923" y="663"/>
                  <a:pt x="923" y="663"/>
                  <a:pt x="923" y="663"/>
                </a:cubicBezTo>
                <a:cubicBezTo>
                  <a:pt x="915" y="678"/>
                  <a:pt x="915" y="678"/>
                  <a:pt x="915" y="678"/>
                </a:cubicBezTo>
                <a:cubicBezTo>
                  <a:pt x="850" y="788"/>
                  <a:pt x="850" y="788"/>
                  <a:pt x="850" y="788"/>
                </a:cubicBezTo>
                <a:cubicBezTo>
                  <a:pt x="814" y="788"/>
                  <a:pt x="814" y="788"/>
                  <a:pt x="814" y="788"/>
                </a:cubicBezTo>
                <a:cubicBezTo>
                  <a:pt x="756" y="819"/>
                  <a:pt x="756" y="819"/>
                  <a:pt x="756" y="819"/>
                </a:cubicBezTo>
                <a:cubicBezTo>
                  <a:pt x="709" y="924"/>
                  <a:pt x="709" y="924"/>
                  <a:pt x="709" y="924"/>
                </a:cubicBezTo>
                <a:cubicBezTo>
                  <a:pt x="636" y="924"/>
                  <a:pt x="636" y="924"/>
                  <a:pt x="636" y="924"/>
                </a:cubicBezTo>
                <a:cubicBezTo>
                  <a:pt x="589" y="950"/>
                  <a:pt x="589" y="950"/>
                  <a:pt x="589" y="950"/>
                </a:cubicBezTo>
                <a:cubicBezTo>
                  <a:pt x="449" y="919"/>
                  <a:pt x="449" y="919"/>
                  <a:pt x="449" y="919"/>
                </a:cubicBezTo>
                <a:cubicBezTo>
                  <a:pt x="407" y="939"/>
                  <a:pt x="407" y="939"/>
                  <a:pt x="407" y="939"/>
                </a:cubicBezTo>
                <a:cubicBezTo>
                  <a:pt x="256" y="939"/>
                  <a:pt x="256" y="939"/>
                  <a:pt x="256" y="939"/>
                </a:cubicBezTo>
                <a:cubicBezTo>
                  <a:pt x="198" y="898"/>
                  <a:pt x="198" y="898"/>
                  <a:pt x="198" y="898"/>
                </a:cubicBezTo>
                <a:cubicBezTo>
                  <a:pt x="125" y="939"/>
                  <a:pt x="125" y="939"/>
                  <a:pt x="125" y="939"/>
                </a:cubicBezTo>
                <a:cubicBezTo>
                  <a:pt x="87" y="930"/>
                  <a:pt x="87" y="930"/>
                  <a:pt x="87" y="930"/>
                </a:cubicBezTo>
                <a:cubicBezTo>
                  <a:pt x="89" y="908"/>
                  <a:pt x="89" y="908"/>
                  <a:pt x="89" y="908"/>
                </a:cubicBezTo>
                <a:cubicBezTo>
                  <a:pt x="89" y="908"/>
                  <a:pt x="73" y="877"/>
                  <a:pt x="73" y="872"/>
                </a:cubicBezTo>
                <a:cubicBezTo>
                  <a:pt x="73" y="866"/>
                  <a:pt x="110" y="783"/>
                  <a:pt x="110" y="783"/>
                </a:cubicBezTo>
                <a:cubicBezTo>
                  <a:pt x="78" y="720"/>
                  <a:pt x="78" y="720"/>
                  <a:pt x="78" y="720"/>
                </a:cubicBezTo>
                <a:cubicBezTo>
                  <a:pt x="47" y="710"/>
                  <a:pt x="47" y="710"/>
                  <a:pt x="47" y="710"/>
                </a:cubicBezTo>
                <a:cubicBezTo>
                  <a:pt x="78" y="647"/>
                  <a:pt x="78" y="647"/>
                  <a:pt x="78" y="647"/>
                </a:cubicBezTo>
                <a:cubicBezTo>
                  <a:pt x="47" y="595"/>
                  <a:pt x="47" y="595"/>
                  <a:pt x="47" y="595"/>
                </a:cubicBezTo>
                <a:cubicBezTo>
                  <a:pt x="57" y="507"/>
                  <a:pt x="57" y="507"/>
                  <a:pt x="57" y="507"/>
                </a:cubicBezTo>
                <a:cubicBezTo>
                  <a:pt x="57" y="507"/>
                  <a:pt x="21" y="491"/>
                  <a:pt x="21" y="486"/>
                </a:cubicBezTo>
                <a:cubicBezTo>
                  <a:pt x="21" y="480"/>
                  <a:pt x="26" y="449"/>
                  <a:pt x="26" y="449"/>
                </a:cubicBezTo>
                <a:cubicBezTo>
                  <a:pt x="0" y="418"/>
                  <a:pt x="0" y="418"/>
                  <a:pt x="0" y="418"/>
                </a:cubicBezTo>
                <a:cubicBezTo>
                  <a:pt x="0" y="397"/>
                  <a:pt x="0" y="397"/>
                  <a:pt x="0" y="397"/>
                </a:cubicBezTo>
                <a:cubicBezTo>
                  <a:pt x="16" y="387"/>
                  <a:pt x="16" y="387"/>
                  <a:pt x="16" y="387"/>
                </a:cubicBezTo>
                <a:cubicBezTo>
                  <a:pt x="42" y="407"/>
                  <a:pt x="42" y="407"/>
                  <a:pt x="42" y="407"/>
                </a:cubicBezTo>
                <a:cubicBezTo>
                  <a:pt x="110" y="407"/>
                  <a:pt x="110" y="407"/>
                  <a:pt x="110" y="407"/>
                </a:cubicBezTo>
                <a:cubicBezTo>
                  <a:pt x="183" y="345"/>
                  <a:pt x="183" y="345"/>
                  <a:pt x="183" y="345"/>
                </a:cubicBezTo>
                <a:cubicBezTo>
                  <a:pt x="224" y="345"/>
                  <a:pt x="224" y="345"/>
                  <a:pt x="224" y="345"/>
                </a:cubicBezTo>
                <a:cubicBezTo>
                  <a:pt x="224" y="256"/>
                  <a:pt x="224" y="256"/>
                  <a:pt x="224" y="256"/>
                </a:cubicBezTo>
                <a:cubicBezTo>
                  <a:pt x="277" y="157"/>
                  <a:pt x="277" y="157"/>
                  <a:pt x="277" y="157"/>
                </a:cubicBezTo>
                <a:cubicBezTo>
                  <a:pt x="266" y="121"/>
                  <a:pt x="266" y="121"/>
                  <a:pt x="266" y="121"/>
                </a:cubicBezTo>
                <a:cubicBezTo>
                  <a:pt x="287" y="89"/>
                  <a:pt x="287" y="89"/>
                  <a:pt x="287" y="89"/>
                </a:cubicBezTo>
                <a:cubicBezTo>
                  <a:pt x="344" y="89"/>
                  <a:pt x="344" y="89"/>
                  <a:pt x="344" y="89"/>
                </a:cubicBezTo>
                <a:cubicBezTo>
                  <a:pt x="350" y="37"/>
                  <a:pt x="350" y="37"/>
                  <a:pt x="350" y="37"/>
                </a:cubicBezTo>
                <a:cubicBezTo>
                  <a:pt x="412" y="37"/>
                  <a:pt x="412" y="37"/>
                  <a:pt x="412" y="37"/>
                </a:cubicBezTo>
                <a:cubicBezTo>
                  <a:pt x="435" y="0"/>
                  <a:pt x="435" y="0"/>
                  <a:pt x="435" y="0"/>
                </a:cubicBezTo>
                <a:cubicBezTo>
                  <a:pt x="438" y="1"/>
                  <a:pt x="438" y="1"/>
                  <a:pt x="438" y="1"/>
                </a:cubicBezTo>
                <a:cubicBezTo>
                  <a:pt x="469" y="84"/>
                  <a:pt x="469" y="84"/>
                  <a:pt x="469" y="84"/>
                </a:cubicBezTo>
                <a:cubicBezTo>
                  <a:pt x="480" y="74"/>
                  <a:pt x="480" y="74"/>
                  <a:pt x="480" y="74"/>
                </a:cubicBezTo>
                <a:cubicBezTo>
                  <a:pt x="490" y="48"/>
                  <a:pt x="490" y="48"/>
                  <a:pt x="490" y="48"/>
                </a:cubicBezTo>
                <a:cubicBezTo>
                  <a:pt x="511" y="53"/>
                  <a:pt x="511" y="53"/>
                  <a:pt x="511" y="53"/>
                </a:cubicBezTo>
                <a:cubicBezTo>
                  <a:pt x="511" y="89"/>
                  <a:pt x="511" y="89"/>
                  <a:pt x="511" y="89"/>
                </a:cubicBezTo>
                <a:cubicBezTo>
                  <a:pt x="553" y="141"/>
                  <a:pt x="553" y="141"/>
                  <a:pt x="553" y="141"/>
                </a:cubicBezTo>
                <a:cubicBezTo>
                  <a:pt x="631" y="178"/>
                  <a:pt x="631" y="178"/>
                  <a:pt x="631" y="178"/>
                </a:cubicBezTo>
                <a:cubicBezTo>
                  <a:pt x="662" y="157"/>
                  <a:pt x="662" y="157"/>
                  <a:pt x="662" y="157"/>
                </a:cubicBezTo>
                <a:cubicBezTo>
                  <a:pt x="689" y="209"/>
                  <a:pt x="689" y="209"/>
                  <a:pt x="689" y="209"/>
                </a:cubicBezTo>
                <a:cubicBezTo>
                  <a:pt x="689" y="209"/>
                  <a:pt x="746" y="173"/>
                  <a:pt x="751" y="173"/>
                </a:cubicBezTo>
                <a:cubicBezTo>
                  <a:pt x="756" y="173"/>
                  <a:pt x="772" y="183"/>
                  <a:pt x="772" y="183"/>
                </a:cubicBezTo>
                <a:cubicBezTo>
                  <a:pt x="772" y="181"/>
                  <a:pt x="772" y="181"/>
                  <a:pt x="772" y="181"/>
                </a:cubicBezTo>
                <a:cubicBezTo>
                  <a:pt x="801" y="255"/>
                  <a:pt x="801" y="255"/>
                  <a:pt x="801" y="255"/>
                </a:cubicBezTo>
                <a:cubicBezTo>
                  <a:pt x="814" y="287"/>
                  <a:pt x="814" y="287"/>
                  <a:pt x="814" y="287"/>
                </a:cubicBezTo>
                <a:cubicBezTo>
                  <a:pt x="871" y="314"/>
                  <a:pt x="871" y="314"/>
                  <a:pt x="871" y="314"/>
                </a:cubicBezTo>
                <a:cubicBezTo>
                  <a:pt x="871" y="314"/>
                  <a:pt x="880" y="314"/>
                  <a:pt x="891" y="315"/>
                </a:cubicBezTo>
                <a:cubicBezTo>
                  <a:pt x="923" y="371"/>
                  <a:pt x="923" y="371"/>
                  <a:pt x="923" y="371"/>
                </a:cubicBezTo>
                <a:cubicBezTo>
                  <a:pt x="866" y="465"/>
                  <a:pt x="866" y="465"/>
                  <a:pt x="866" y="465"/>
                </a:cubicBezTo>
                <a:cubicBezTo>
                  <a:pt x="902" y="538"/>
                  <a:pt x="902" y="538"/>
                  <a:pt x="902" y="538"/>
                </a:cubicBezTo>
                <a:cubicBezTo>
                  <a:pt x="892" y="590"/>
                  <a:pt x="892" y="590"/>
                  <a:pt x="892" y="590"/>
                </a:cubicBezTo>
                <a:lnTo>
                  <a:pt x="914" y="642"/>
                </a:lnTo>
                <a:close/>
              </a:path>
            </a:pathLst>
          </a:custGeom>
          <a:solidFill>
            <a:srgbClr val="FE938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1" name="กรุงเทพมหานคร">
            <a:extLst>
              <a:ext uri="{FF2B5EF4-FFF2-40B4-BE49-F238E27FC236}">
                <a16:creationId xmlns:a16="http://schemas.microsoft.com/office/drawing/2014/main" id="{46221BCA-1126-8653-B09C-55916BD7E214}"/>
              </a:ext>
            </a:extLst>
          </xdr:cNvPr>
          <xdr:cNvSpPr>
            <a:spLocks/>
          </xdr:cNvSpPr>
        </xdr:nvSpPr>
        <xdr:spPr bwMode="auto">
          <a:xfrm>
            <a:off x="3082158" y="3445627"/>
            <a:ext cx="223120" cy="171912"/>
          </a:xfrm>
          <a:custGeom>
            <a:avLst/>
            <a:gdLst>
              <a:gd name="T0" fmla="*/ 542 w 542"/>
              <a:gd name="T1" fmla="*/ 120 h 418"/>
              <a:gd name="T2" fmla="*/ 470 w 542"/>
              <a:gd name="T3" fmla="*/ 227 h 418"/>
              <a:gd name="T4" fmla="*/ 349 w 542"/>
              <a:gd name="T5" fmla="*/ 209 h 418"/>
              <a:gd name="T6" fmla="*/ 333 w 542"/>
              <a:gd name="T7" fmla="*/ 271 h 418"/>
              <a:gd name="T8" fmla="*/ 271 w 542"/>
              <a:gd name="T9" fmla="*/ 276 h 418"/>
              <a:gd name="T10" fmla="*/ 240 w 542"/>
              <a:gd name="T11" fmla="*/ 261 h 418"/>
              <a:gd name="T12" fmla="*/ 229 w 542"/>
              <a:gd name="T13" fmla="*/ 229 h 418"/>
              <a:gd name="T14" fmla="*/ 208 w 542"/>
              <a:gd name="T15" fmla="*/ 229 h 418"/>
              <a:gd name="T16" fmla="*/ 198 w 542"/>
              <a:gd name="T17" fmla="*/ 250 h 418"/>
              <a:gd name="T18" fmla="*/ 177 w 542"/>
              <a:gd name="T19" fmla="*/ 271 h 418"/>
              <a:gd name="T20" fmla="*/ 182 w 542"/>
              <a:gd name="T21" fmla="*/ 302 h 418"/>
              <a:gd name="T22" fmla="*/ 172 w 542"/>
              <a:gd name="T23" fmla="*/ 334 h 418"/>
              <a:gd name="T24" fmla="*/ 146 w 542"/>
              <a:gd name="T25" fmla="*/ 334 h 418"/>
              <a:gd name="T26" fmla="*/ 125 w 542"/>
              <a:gd name="T27" fmla="*/ 313 h 418"/>
              <a:gd name="T28" fmla="*/ 109 w 542"/>
              <a:gd name="T29" fmla="*/ 329 h 418"/>
              <a:gd name="T30" fmla="*/ 120 w 542"/>
              <a:gd name="T31" fmla="*/ 370 h 418"/>
              <a:gd name="T32" fmla="*/ 116 w 542"/>
              <a:gd name="T33" fmla="*/ 410 h 418"/>
              <a:gd name="T34" fmla="*/ 114 w 542"/>
              <a:gd name="T35" fmla="*/ 410 h 418"/>
              <a:gd name="T36" fmla="*/ 104 w 542"/>
              <a:gd name="T37" fmla="*/ 414 h 418"/>
              <a:gd name="T38" fmla="*/ 94 w 542"/>
              <a:gd name="T39" fmla="*/ 418 h 418"/>
              <a:gd name="T40" fmla="*/ 74 w 542"/>
              <a:gd name="T41" fmla="*/ 418 h 418"/>
              <a:gd name="T42" fmla="*/ 78 w 542"/>
              <a:gd name="T43" fmla="*/ 370 h 418"/>
              <a:gd name="T44" fmla="*/ 57 w 542"/>
              <a:gd name="T45" fmla="*/ 344 h 418"/>
              <a:gd name="T46" fmla="*/ 47 w 542"/>
              <a:gd name="T47" fmla="*/ 308 h 418"/>
              <a:gd name="T48" fmla="*/ 15 w 542"/>
              <a:gd name="T49" fmla="*/ 276 h 418"/>
              <a:gd name="T50" fmla="*/ 14 w 542"/>
              <a:gd name="T51" fmla="*/ 262 h 418"/>
              <a:gd name="T52" fmla="*/ 10 w 542"/>
              <a:gd name="T53" fmla="*/ 219 h 418"/>
              <a:gd name="T54" fmla="*/ 6 w 542"/>
              <a:gd name="T55" fmla="*/ 213 h 418"/>
              <a:gd name="T56" fmla="*/ 0 w 542"/>
              <a:gd name="T57" fmla="*/ 203 h 418"/>
              <a:gd name="T58" fmla="*/ 11 w 542"/>
              <a:gd name="T59" fmla="*/ 127 h 418"/>
              <a:gd name="T60" fmla="*/ 17 w 542"/>
              <a:gd name="T61" fmla="*/ 128 h 418"/>
              <a:gd name="T62" fmla="*/ 20 w 542"/>
              <a:gd name="T63" fmla="*/ 128 h 418"/>
              <a:gd name="T64" fmla="*/ 28 w 542"/>
              <a:gd name="T65" fmla="*/ 128 h 418"/>
              <a:gd name="T66" fmla="*/ 33 w 542"/>
              <a:gd name="T67" fmla="*/ 129 h 418"/>
              <a:gd name="T68" fmla="*/ 34 w 542"/>
              <a:gd name="T69" fmla="*/ 129 h 418"/>
              <a:gd name="T70" fmla="*/ 42 w 542"/>
              <a:gd name="T71" fmla="*/ 129 h 418"/>
              <a:gd name="T72" fmla="*/ 87 w 542"/>
              <a:gd name="T73" fmla="*/ 130 h 418"/>
              <a:gd name="T74" fmla="*/ 91 w 542"/>
              <a:gd name="T75" fmla="*/ 130 h 418"/>
              <a:gd name="T76" fmla="*/ 125 w 542"/>
              <a:gd name="T77" fmla="*/ 130 h 418"/>
              <a:gd name="T78" fmla="*/ 156 w 542"/>
              <a:gd name="T79" fmla="*/ 141 h 418"/>
              <a:gd name="T80" fmla="*/ 177 w 542"/>
              <a:gd name="T81" fmla="*/ 109 h 418"/>
              <a:gd name="T82" fmla="*/ 215 w 542"/>
              <a:gd name="T83" fmla="*/ 0 h 418"/>
              <a:gd name="T84" fmla="*/ 245 w 542"/>
              <a:gd name="T85" fmla="*/ 0 h 418"/>
              <a:gd name="T86" fmla="*/ 286 w 542"/>
              <a:gd name="T87" fmla="*/ 36 h 418"/>
              <a:gd name="T88" fmla="*/ 391 w 542"/>
              <a:gd name="T89" fmla="*/ 36 h 418"/>
              <a:gd name="T90" fmla="*/ 412 w 542"/>
              <a:gd name="T91" fmla="*/ 16 h 418"/>
              <a:gd name="T92" fmla="*/ 438 w 542"/>
              <a:gd name="T93" fmla="*/ 26 h 418"/>
              <a:gd name="T94" fmla="*/ 518 w 542"/>
              <a:gd name="T95" fmla="*/ 7 h 418"/>
              <a:gd name="T96" fmla="*/ 506 w 542"/>
              <a:gd name="T97" fmla="*/ 83 h 418"/>
              <a:gd name="T98" fmla="*/ 542 w 542"/>
              <a:gd name="T99" fmla="*/ 120 h 4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542" h="418">
                <a:moveTo>
                  <a:pt x="542" y="120"/>
                </a:moveTo>
                <a:cubicBezTo>
                  <a:pt x="470" y="227"/>
                  <a:pt x="470" y="227"/>
                  <a:pt x="470" y="227"/>
                </a:cubicBezTo>
                <a:cubicBezTo>
                  <a:pt x="349" y="209"/>
                  <a:pt x="349" y="209"/>
                  <a:pt x="349" y="209"/>
                </a:cubicBezTo>
                <a:cubicBezTo>
                  <a:pt x="333" y="271"/>
                  <a:pt x="333" y="271"/>
                  <a:pt x="333" y="271"/>
                </a:cubicBezTo>
                <a:cubicBezTo>
                  <a:pt x="271" y="276"/>
                  <a:pt x="271" y="276"/>
                  <a:pt x="271" y="276"/>
                </a:cubicBezTo>
                <a:cubicBezTo>
                  <a:pt x="240" y="261"/>
                  <a:pt x="240" y="261"/>
                  <a:pt x="240" y="261"/>
                </a:cubicBezTo>
                <a:cubicBezTo>
                  <a:pt x="229" y="229"/>
                  <a:pt x="229" y="229"/>
                  <a:pt x="229" y="229"/>
                </a:cubicBezTo>
                <a:cubicBezTo>
                  <a:pt x="208" y="229"/>
                  <a:pt x="208" y="229"/>
                  <a:pt x="208" y="229"/>
                </a:cubicBezTo>
                <a:cubicBezTo>
                  <a:pt x="198" y="250"/>
                  <a:pt x="198" y="250"/>
                  <a:pt x="198" y="250"/>
                </a:cubicBezTo>
                <a:cubicBezTo>
                  <a:pt x="177" y="271"/>
                  <a:pt x="177" y="271"/>
                  <a:pt x="177" y="271"/>
                </a:cubicBezTo>
                <a:cubicBezTo>
                  <a:pt x="182" y="302"/>
                  <a:pt x="182" y="302"/>
                  <a:pt x="182" y="302"/>
                </a:cubicBezTo>
                <a:cubicBezTo>
                  <a:pt x="172" y="334"/>
                  <a:pt x="172" y="334"/>
                  <a:pt x="172" y="334"/>
                </a:cubicBezTo>
                <a:cubicBezTo>
                  <a:pt x="146" y="334"/>
                  <a:pt x="146" y="334"/>
                  <a:pt x="146" y="334"/>
                </a:cubicBezTo>
                <a:cubicBezTo>
                  <a:pt x="125" y="313"/>
                  <a:pt x="125" y="313"/>
                  <a:pt x="125" y="313"/>
                </a:cubicBezTo>
                <a:cubicBezTo>
                  <a:pt x="109" y="329"/>
                  <a:pt x="109" y="329"/>
                  <a:pt x="109" y="329"/>
                </a:cubicBezTo>
                <a:cubicBezTo>
                  <a:pt x="120" y="370"/>
                  <a:pt x="120" y="370"/>
                  <a:pt x="120" y="370"/>
                </a:cubicBezTo>
                <a:cubicBezTo>
                  <a:pt x="116" y="410"/>
                  <a:pt x="116" y="410"/>
                  <a:pt x="116" y="410"/>
                </a:cubicBezTo>
                <a:cubicBezTo>
                  <a:pt x="114" y="410"/>
                  <a:pt x="114" y="410"/>
                  <a:pt x="114" y="410"/>
                </a:cubicBezTo>
                <a:cubicBezTo>
                  <a:pt x="104" y="414"/>
                  <a:pt x="104" y="414"/>
                  <a:pt x="104" y="414"/>
                </a:cubicBezTo>
                <a:cubicBezTo>
                  <a:pt x="94" y="418"/>
                  <a:pt x="94" y="418"/>
                  <a:pt x="94" y="418"/>
                </a:cubicBezTo>
                <a:cubicBezTo>
                  <a:pt x="74" y="418"/>
                  <a:pt x="74" y="418"/>
                  <a:pt x="74" y="418"/>
                </a:cubicBezTo>
                <a:cubicBezTo>
                  <a:pt x="78" y="370"/>
                  <a:pt x="78" y="370"/>
                  <a:pt x="78" y="370"/>
                </a:cubicBezTo>
                <a:cubicBezTo>
                  <a:pt x="57" y="344"/>
                  <a:pt x="57" y="344"/>
                  <a:pt x="57" y="344"/>
                </a:cubicBezTo>
                <a:cubicBezTo>
                  <a:pt x="47" y="308"/>
                  <a:pt x="47" y="308"/>
                  <a:pt x="47" y="308"/>
                </a:cubicBezTo>
                <a:cubicBezTo>
                  <a:pt x="15" y="276"/>
                  <a:pt x="15" y="276"/>
                  <a:pt x="15" y="276"/>
                </a:cubicBezTo>
                <a:cubicBezTo>
                  <a:pt x="14" y="262"/>
                  <a:pt x="14" y="262"/>
                  <a:pt x="14" y="262"/>
                </a:cubicBezTo>
                <a:cubicBezTo>
                  <a:pt x="10" y="219"/>
                  <a:pt x="10" y="219"/>
                  <a:pt x="10" y="219"/>
                </a:cubicBezTo>
                <a:cubicBezTo>
                  <a:pt x="6" y="213"/>
                  <a:pt x="6" y="213"/>
                  <a:pt x="6" y="213"/>
                </a:cubicBezTo>
                <a:cubicBezTo>
                  <a:pt x="0" y="203"/>
                  <a:pt x="0" y="203"/>
                  <a:pt x="0" y="203"/>
                </a:cubicBezTo>
                <a:cubicBezTo>
                  <a:pt x="11" y="127"/>
                  <a:pt x="11" y="127"/>
                  <a:pt x="11" y="127"/>
                </a:cubicBezTo>
                <a:cubicBezTo>
                  <a:pt x="13" y="127"/>
                  <a:pt x="15" y="127"/>
                  <a:pt x="17" y="128"/>
                </a:cubicBezTo>
                <a:cubicBezTo>
                  <a:pt x="18" y="128"/>
                  <a:pt x="19" y="128"/>
                  <a:pt x="20" y="128"/>
                </a:cubicBezTo>
                <a:cubicBezTo>
                  <a:pt x="23" y="128"/>
                  <a:pt x="25" y="128"/>
                  <a:pt x="28" y="128"/>
                </a:cubicBezTo>
                <a:cubicBezTo>
                  <a:pt x="30" y="128"/>
                  <a:pt x="31" y="128"/>
                  <a:pt x="33" y="129"/>
                </a:cubicBezTo>
                <a:cubicBezTo>
                  <a:pt x="33" y="129"/>
                  <a:pt x="34" y="129"/>
                  <a:pt x="34" y="129"/>
                </a:cubicBezTo>
                <a:cubicBezTo>
                  <a:pt x="37" y="129"/>
                  <a:pt x="39" y="129"/>
                  <a:pt x="42" y="129"/>
                </a:cubicBezTo>
                <a:cubicBezTo>
                  <a:pt x="56" y="130"/>
                  <a:pt x="72" y="130"/>
                  <a:pt x="87" y="130"/>
                </a:cubicBezTo>
                <a:cubicBezTo>
                  <a:pt x="88" y="130"/>
                  <a:pt x="90" y="130"/>
                  <a:pt x="91" y="130"/>
                </a:cubicBezTo>
                <a:cubicBezTo>
                  <a:pt x="109" y="130"/>
                  <a:pt x="123" y="130"/>
                  <a:pt x="125" y="130"/>
                </a:cubicBezTo>
                <a:cubicBezTo>
                  <a:pt x="130" y="130"/>
                  <a:pt x="156" y="141"/>
                  <a:pt x="156" y="141"/>
                </a:cubicBezTo>
                <a:cubicBezTo>
                  <a:pt x="177" y="109"/>
                  <a:pt x="177" y="109"/>
                  <a:pt x="177" y="109"/>
                </a:cubicBezTo>
                <a:cubicBezTo>
                  <a:pt x="215" y="0"/>
                  <a:pt x="215" y="0"/>
                  <a:pt x="215" y="0"/>
                </a:cubicBezTo>
                <a:cubicBezTo>
                  <a:pt x="245" y="0"/>
                  <a:pt x="245" y="0"/>
                  <a:pt x="245" y="0"/>
                </a:cubicBezTo>
                <a:cubicBezTo>
                  <a:pt x="286" y="36"/>
                  <a:pt x="286" y="36"/>
                  <a:pt x="286" y="36"/>
                </a:cubicBezTo>
                <a:cubicBezTo>
                  <a:pt x="391" y="36"/>
                  <a:pt x="391" y="36"/>
                  <a:pt x="391" y="36"/>
                </a:cubicBezTo>
                <a:cubicBezTo>
                  <a:pt x="412" y="16"/>
                  <a:pt x="412" y="16"/>
                  <a:pt x="412" y="16"/>
                </a:cubicBezTo>
                <a:cubicBezTo>
                  <a:pt x="412" y="16"/>
                  <a:pt x="432" y="26"/>
                  <a:pt x="438" y="26"/>
                </a:cubicBezTo>
                <a:cubicBezTo>
                  <a:pt x="442" y="26"/>
                  <a:pt x="504" y="11"/>
                  <a:pt x="518" y="7"/>
                </a:cubicBezTo>
                <a:cubicBezTo>
                  <a:pt x="506" y="83"/>
                  <a:pt x="506" y="83"/>
                  <a:pt x="506" y="83"/>
                </a:cubicBezTo>
                <a:lnTo>
                  <a:pt x="542" y="120"/>
                </a:lnTo>
                <a:close/>
              </a:path>
            </a:pathLst>
          </a:custGeom>
          <a:solidFill>
            <a:srgbClr val="BB95A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2" name="===ภาคกลาง===">
            <a:extLst>
              <a:ext uri="{FF2B5EF4-FFF2-40B4-BE49-F238E27FC236}">
                <a16:creationId xmlns:a16="http://schemas.microsoft.com/office/drawing/2014/main" id="{94441616-6C16-331E-1D7D-5018C15E029E}"/>
              </a:ext>
            </a:extLst>
          </xdr:cNvPr>
          <xdr:cNvSpPr txBox="1"/>
        </xdr:nvSpPr>
        <xdr:spPr>
          <a:xfrm>
            <a:off x="916930" y="2979117"/>
            <a:ext cx="1530069" cy="8251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ภาคกลาง</a:t>
            </a:r>
            <a:endParaRPr lang="en-US" sz="1200">
              <a:solidFill>
                <a:schemeClr val="tx1"/>
              </a:solidFill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  <a:p>
            <a:pPr algn="ctr"/>
            <a:r>
              <a:rPr lang="en-US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8</a:t>
            </a:r>
            <a:r>
              <a:rPr lang="th-TH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7</a:t>
            </a:r>
            <a:r>
              <a:rPr lang="en-US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,</a:t>
            </a:r>
            <a:r>
              <a:rPr lang="th-TH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0</a:t>
            </a:r>
            <a:r>
              <a:rPr lang="en-US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9</a:t>
            </a:r>
            <a:r>
              <a:rPr lang="th-TH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7</a:t>
            </a:r>
            <a:r>
              <a:rPr lang="th-TH" sz="1200" baseline="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</a:t>
            </a:r>
            <a:r>
              <a:rPr lang="en-US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(2</a:t>
            </a:r>
            <a:r>
              <a:rPr lang="th-TH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1.03</a:t>
            </a:r>
            <a:r>
              <a:rPr lang="en-US" sz="1200">
                <a:solidFill>
                  <a:schemeClr val="tx1"/>
                </a:solidFill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%)</a:t>
            </a:r>
            <a:endParaRPr lang="th-TH" sz="1200">
              <a:solidFill>
                <a:schemeClr val="tx1"/>
              </a:solidFill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63" name="อำนาจเจริญ">
            <a:extLst>
              <a:ext uri="{FF2B5EF4-FFF2-40B4-BE49-F238E27FC236}">
                <a16:creationId xmlns:a16="http://schemas.microsoft.com/office/drawing/2014/main" id="{BC4A14AD-FAFE-EEDF-6ABA-06FED08FEC5F}"/>
              </a:ext>
            </a:extLst>
          </xdr:cNvPr>
          <xdr:cNvSpPr>
            <a:spLocks/>
          </xdr:cNvSpPr>
        </xdr:nvSpPr>
        <xdr:spPr bwMode="auto">
          <a:xfrm>
            <a:off x="4563530" y="2580833"/>
            <a:ext cx="228607" cy="274328"/>
          </a:xfrm>
          <a:custGeom>
            <a:avLst/>
            <a:gdLst>
              <a:gd name="T0" fmla="*/ 517 w 555"/>
              <a:gd name="T1" fmla="*/ 223 h 672"/>
              <a:gd name="T2" fmla="*/ 537 w 555"/>
              <a:gd name="T3" fmla="*/ 275 h 672"/>
              <a:gd name="T4" fmla="*/ 475 w 555"/>
              <a:gd name="T5" fmla="*/ 379 h 672"/>
              <a:gd name="T6" fmla="*/ 475 w 555"/>
              <a:gd name="T7" fmla="*/ 447 h 672"/>
              <a:gd name="T8" fmla="*/ 433 w 555"/>
              <a:gd name="T9" fmla="*/ 468 h 672"/>
              <a:gd name="T10" fmla="*/ 430 w 555"/>
              <a:gd name="T11" fmla="*/ 486 h 672"/>
              <a:gd name="T12" fmla="*/ 430 w 555"/>
              <a:gd name="T13" fmla="*/ 486 h 672"/>
              <a:gd name="T14" fmla="*/ 417 w 555"/>
              <a:gd name="T15" fmla="*/ 562 h 672"/>
              <a:gd name="T16" fmla="*/ 446 w 555"/>
              <a:gd name="T17" fmla="*/ 581 h 672"/>
              <a:gd name="T18" fmla="*/ 449 w 555"/>
              <a:gd name="T19" fmla="*/ 599 h 672"/>
              <a:gd name="T20" fmla="*/ 449 w 555"/>
              <a:gd name="T21" fmla="*/ 619 h 672"/>
              <a:gd name="T22" fmla="*/ 402 w 555"/>
              <a:gd name="T23" fmla="*/ 651 h 672"/>
              <a:gd name="T24" fmla="*/ 329 w 555"/>
              <a:gd name="T25" fmla="*/ 619 h 672"/>
              <a:gd name="T26" fmla="*/ 303 w 555"/>
              <a:gd name="T27" fmla="*/ 583 h 672"/>
              <a:gd name="T28" fmla="*/ 209 w 555"/>
              <a:gd name="T29" fmla="*/ 562 h 672"/>
              <a:gd name="T30" fmla="*/ 146 w 555"/>
              <a:gd name="T31" fmla="*/ 614 h 672"/>
              <a:gd name="T32" fmla="*/ 136 w 555"/>
              <a:gd name="T33" fmla="*/ 672 h 672"/>
              <a:gd name="T34" fmla="*/ 103 w 555"/>
              <a:gd name="T35" fmla="*/ 658 h 672"/>
              <a:gd name="T36" fmla="*/ 47 w 555"/>
              <a:gd name="T37" fmla="*/ 635 h 672"/>
              <a:gd name="T38" fmla="*/ 0 w 555"/>
              <a:gd name="T39" fmla="*/ 489 h 672"/>
              <a:gd name="T40" fmla="*/ 26 w 555"/>
              <a:gd name="T41" fmla="*/ 353 h 672"/>
              <a:gd name="T42" fmla="*/ 94 w 555"/>
              <a:gd name="T43" fmla="*/ 280 h 672"/>
              <a:gd name="T44" fmla="*/ 99 w 555"/>
              <a:gd name="T45" fmla="*/ 197 h 672"/>
              <a:gd name="T46" fmla="*/ 204 w 555"/>
              <a:gd name="T47" fmla="*/ 134 h 672"/>
              <a:gd name="T48" fmla="*/ 334 w 555"/>
              <a:gd name="T49" fmla="*/ 171 h 672"/>
              <a:gd name="T50" fmla="*/ 350 w 555"/>
              <a:gd name="T51" fmla="*/ 155 h 672"/>
              <a:gd name="T52" fmla="*/ 339 w 555"/>
              <a:gd name="T53" fmla="*/ 88 h 672"/>
              <a:gd name="T54" fmla="*/ 350 w 555"/>
              <a:gd name="T55" fmla="*/ 87 h 672"/>
              <a:gd name="T56" fmla="*/ 350 w 555"/>
              <a:gd name="T57" fmla="*/ 87 h 672"/>
              <a:gd name="T58" fmla="*/ 357 w 555"/>
              <a:gd name="T59" fmla="*/ 80 h 672"/>
              <a:gd name="T60" fmla="*/ 359 w 555"/>
              <a:gd name="T61" fmla="*/ 79 h 672"/>
              <a:gd name="T62" fmla="*/ 391 w 555"/>
              <a:gd name="T63" fmla="*/ 56 h 672"/>
              <a:gd name="T64" fmla="*/ 407 w 555"/>
              <a:gd name="T65" fmla="*/ 46 h 672"/>
              <a:gd name="T66" fmla="*/ 438 w 555"/>
              <a:gd name="T67" fmla="*/ 20 h 672"/>
              <a:gd name="T68" fmla="*/ 464 w 555"/>
              <a:gd name="T69" fmla="*/ 20 h 672"/>
              <a:gd name="T70" fmla="*/ 488 w 555"/>
              <a:gd name="T71" fmla="*/ 0 h 672"/>
              <a:gd name="T72" fmla="*/ 527 w 555"/>
              <a:gd name="T73" fmla="*/ 33 h 672"/>
              <a:gd name="T74" fmla="*/ 527 w 555"/>
              <a:gd name="T75" fmla="*/ 93 h 672"/>
              <a:gd name="T76" fmla="*/ 547 w 555"/>
              <a:gd name="T77" fmla="*/ 156 h 672"/>
              <a:gd name="T78" fmla="*/ 549 w 555"/>
              <a:gd name="T79" fmla="*/ 161 h 672"/>
              <a:gd name="T80" fmla="*/ 550 w 555"/>
              <a:gd name="T81" fmla="*/ 162 h 672"/>
              <a:gd name="T82" fmla="*/ 551 w 555"/>
              <a:gd name="T83" fmla="*/ 164 h 672"/>
              <a:gd name="T84" fmla="*/ 551 w 555"/>
              <a:gd name="T85" fmla="*/ 165 h 672"/>
              <a:gd name="T86" fmla="*/ 555 w 555"/>
              <a:gd name="T87" fmla="*/ 166 h 672"/>
              <a:gd name="T88" fmla="*/ 517 w 555"/>
              <a:gd name="T89" fmla="*/ 223 h 6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555" h="672">
                <a:moveTo>
                  <a:pt x="517" y="223"/>
                </a:moveTo>
                <a:cubicBezTo>
                  <a:pt x="537" y="275"/>
                  <a:pt x="537" y="275"/>
                  <a:pt x="537" y="275"/>
                </a:cubicBezTo>
                <a:cubicBezTo>
                  <a:pt x="475" y="379"/>
                  <a:pt x="475" y="379"/>
                  <a:pt x="475" y="379"/>
                </a:cubicBezTo>
                <a:cubicBezTo>
                  <a:pt x="475" y="447"/>
                  <a:pt x="475" y="447"/>
                  <a:pt x="475" y="447"/>
                </a:cubicBezTo>
                <a:cubicBezTo>
                  <a:pt x="433" y="468"/>
                  <a:pt x="433" y="468"/>
                  <a:pt x="433" y="468"/>
                </a:cubicBezTo>
                <a:cubicBezTo>
                  <a:pt x="430" y="486"/>
                  <a:pt x="430" y="486"/>
                  <a:pt x="430" y="486"/>
                </a:cubicBezTo>
                <a:cubicBezTo>
                  <a:pt x="430" y="486"/>
                  <a:pt x="430" y="486"/>
                  <a:pt x="430" y="486"/>
                </a:cubicBezTo>
                <a:cubicBezTo>
                  <a:pt x="417" y="562"/>
                  <a:pt x="417" y="562"/>
                  <a:pt x="417" y="562"/>
                </a:cubicBezTo>
                <a:cubicBezTo>
                  <a:pt x="446" y="581"/>
                  <a:pt x="446" y="581"/>
                  <a:pt x="446" y="581"/>
                </a:cubicBezTo>
                <a:cubicBezTo>
                  <a:pt x="449" y="599"/>
                  <a:pt x="449" y="599"/>
                  <a:pt x="449" y="599"/>
                </a:cubicBezTo>
                <a:cubicBezTo>
                  <a:pt x="449" y="619"/>
                  <a:pt x="449" y="619"/>
                  <a:pt x="449" y="619"/>
                </a:cubicBezTo>
                <a:cubicBezTo>
                  <a:pt x="402" y="651"/>
                  <a:pt x="402" y="651"/>
                  <a:pt x="402" y="651"/>
                </a:cubicBezTo>
                <a:cubicBezTo>
                  <a:pt x="329" y="619"/>
                  <a:pt x="329" y="619"/>
                  <a:pt x="329" y="619"/>
                </a:cubicBezTo>
                <a:cubicBezTo>
                  <a:pt x="303" y="583"/>
                  <a:pt x="303" y="583"/>
                  <a:pt x="303" y="583"/>
                </a:cubicBezTo>
                <a:cubicBezTo>
                  <a:pt x="209" y="562"/>
                  <a:pt x="209" y="562"/>
                  <a:pt x="209" y="562"/>
                </a:cubicBezTo>
                <a:cubicBezTo>
                  <a:pt x="146" y="614"/>
                  <a:pt x="146" y="614"/>
                  <a:pt x="146" y="614"/>
                </a:cubicBezTo>
                <a:cubicBezTo>
                  <a:pt x="136" y="672"/>
                  <a:pt x="136" y="672"/>
                  <a:pt x="136" y="672"/>
                </a:cubicBezTo>
                <a:cubicBezTo>
                  <a:pt x="103" y="658"/>
                  <a:pt x="103" y="658"/>
                  <a:pt x="103" y="658"/>
                </a:cubicBezTo>
                <a:cubicBezTo>
                  <a:pt x="47" y="635"/>
                  <a:pt x="47" y="635"/>
                  <a:pt x="47" y="635"/>
                </a:cubicBezTo>
                <a:cubicBezTo>
                  <a:pt x="0" y="489"/>
                  <a:pt x="0" y="489"/>
                  <a:pt x="0" y="489"/>
                </a:cubicBezTo>
                <a:cubicBezTo>
                  <a:pt x="26" y="353"/>
                  <a:pt x="26" y="353"/>
                  <a:pt x="26" y="353"/>
                </a:cubicBezTo>
                <a:cubicBezTo>
                  <a:pt x="94" y="280"/>
                  <a:pt x="94" y="280"/>
                  <a:pt x="94" y="280"/>
                </a:cubicBezTo>
                <a:cubicBezTo>
                  <a:pt x="99" y="197"/>
                  <a:pt x="99" y="197"/>
                  <a:pt x="99" y="197"/>
                </a:cubicBezTo>
                <a:cubicBezTo>
                  <a:pt x="204" y="134"/>
                  <a:pt x="204" y="134"/>
                  <a:pt x="204" y="134"/>
                </a:cubicBezTo>
                <a:cubicBezTo>
                  <a:pt x="334" y="171"/>
                  <a:pt x="334" y="171"/>
                  <a:pt x="334" y="171"/>
                </a:cubicBezTo>
                <a:cubicBezTo>
                  <a:pt x="350" y="155"/>
                  <a:pt x="350" y="155"/>
                  <a:pt x="350" y="155"/>
                </a:cubicBezTo>
                <a:cubicBezTo>
                  <a:pt x="339" y="88"/>
                  <a:pt x="339" y="88"/>
                  <a:pt x="339" y="88"/>
                </a:cubicBezTo>
                <a:cubicBezTo>
                  <a:pt x="345" y="89"/>
                  <a:pt x="350" y="89"/>
                  <a:pt x="350" y="87"/>
                </a:cubicBezTo>
                <a:cubicBezTo>
                  <a:pt x="350" y="87"/>
                  <a:pt x="350" y="87"/>
                  <a:pt x="350" y="87"/>
                </a:cubicBezTo>
                <a:cubicBezTo>
                  <a:pt x="350" y="85"/>
                  <a:pt x="353" y="83"/>
                  <a:pt x="357" y="80"/>
                </a:cubicBezTo>
                <a:cubicBezTo>
                  <a:pt x="358" y="79"/>
                  <a:pt x="358" y="79"/>
                  <a:pt x="359" y="79"/>
                </a:cubicBezTo>
                <a:cubicBezTo>
                  <a:pt x="367" y="72"/>
                  <a:pt x="381" y="63"/>
                  <a:pt x="391" y="56"/>
                </a:cubicBezTo>
                <a:cubicBezTo>
                  <a:pt x="400" y="50"/>
                  <a:pt x="407" y="46"/>
                  <a:pt x="407" y="46"/>
                </a:cubicBezTo>
                <a:cubicBezTo>
                  <a:pt x="438" y="20"/>
                  <a:pt x="438" y="20"/>
                  <a:pt x="438" y="20"/>
                </a:cubicBezTo>
                <a:cubicBezTo>
                  <a:pt x="464" y="20"/>
                  <a:pt x="464" y="20"/>
                  <a:pt x="464" y="20"/>
                </a:cubicBezTo>
                <a:cubicBezTo>
                  <a:pt x="488" y="0"/>
                  <a:pt x="488" y="0"/>
                  <a:pt x="488" y="0"/>
                </a:cubicBezTo>
                <a:cubicBezTo>
                  <a:pt x="527" y="33"/>
                  <a:pt x="527" y="33"/>
                  <a:pt x="527" y="33"/>
                </a:cubicBezTo>
                <a:cubicBezTo>
                  <a:pt x="527" y="33"/>
                  <a:pt x="535" y="81"/>
                  <a:pt x="527" y="93"/>
                </a:cubicBezTo>
                <a:cubicBezTo>
                  <a:pt x="521" y="102"/>
                  <a:pt x="538" y="139"/>
                  <a:pt x="547" y="156"/>
                </a:cubicBezTo>
                <a:cubicBezTo>
                  <a:pt x="547" y="158"/>
                  <a:pt x="548" y="159"/>
                  <a:pt x="549" y="161"/>
                </a:cubicBezTo>
                <a:cubicBezTo>
                  <a:pt x="549" y="161"/>
                  <a:pt x="549" y="162"/>
                  <a:pt x="550" y="162"/>
                </a:cubicBezTo>
                <a:cubicBezTo>
                  <a:pt x="550" y="163"/>
                  <a:pt x="550" y="164"/>
                  <a:pt x="551" y="164"/>
                </a:cubicBezTo>
                <a:cubicBezTo>
                  <a:pt x="551" y="165"/>
                  <a:pt x="551" y="165"/>
                  <a:pt x="551" y="165"/>
                </a:cubicBezTo>
                <a:cubicBezTo>
                  <a:pt x="555" y="166"/>
                  <a:pt x="555" y="166"/>
                  <a:pt x="555" y="166"/>
                </a:cubicBezTo>
                <a:lnTo>
                  <a:pt x="517" y="223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4" name="อุบลราชธานี">
            <a:extLst>
              <a:ext uri="{FF2B5EF4-FFF2-40B4-BE49-F238E27FC236}">
                <a16:creationId xmlns:a16="http://schemas.microsoft.com/office/drawing/2014/main" id="{4D4305B0-588C-9D67-E665-305761C26130}"/>
              </a:ext>
            </a:extLst>
          </xdr:cNvPr>
          <xdr:cNvSpPr>
            <a:spLocks/>
          </xdr:cNvSpPr>
        </xdr:nvSpPr>
        <xdr:spPr bwMode="auto">
          <a:xfrm>
            <a:off x="4547069" y="2648501"/>
            <a:ext cx="453556" cy="702280"/>
          </a:xfrm>
          <a:custGeom>
            <a:avLst/>
            <a:gdLst>
              <a:gd name="T0" fmla="*/ 1069 w 1109"/>
              <a:gd name="T1" fmla="*/ 535 h 1720"/>
              <a:gd name="T2" fmla="*/ 1041 w 1109"/>
              <a:gd name="T3" fmla="*/ 647 h 1720"/>
              <a:gd name="T4" fmla="*/ 961 w 1109"/>
              <a:gd name="T5" fmla="*/ 683 h 1720"/>
              <a:gd name="T6" fmla="*/ 1065 w 1109"/>
              <a:gd name="T7" fmla="*/ 707 h 1720"/>
              <a:gd name="T8" fmla="*/ 1005 w 1109"/>
              <a:gd name="T9" fmla="*/ 787 h 1720"/>
              <a:gd name="T10" fmla="*/ 985 w 1109"/>
              <a:gd name="T11" fmla="*/ 871 h 1720"/>
              <a:gd name="T12" fmla="*/ 1001 w 1109"/>
              <a:gd name="T13" fmla="*/ 923 h 1720"/>
              <a:gd name="T14" fmla="*/ 1041 w 1109"/>
              <a:gd name="T15" fmla="*/ 943 h 1720"/>
              <a:gd name="T16" fmla="*/ 1097 w 1109"/>
              <a:gd name="T17" fmla="*/ 1027 h 1720"/>
              <a:gd name="T18" fmla="*/ 1037 w 1109"/>
              <a:gd name="T19" fmla="*/ 1047 h 1720"/>
              <a:gd name="T20" fmla="*/ 1061 w 1109"/>
              <a:gd name="T21" fmla="*/ 1111 h 1720"/>
              <a:gd name="T22" fmla="*/ 1037 w 1109"/>
              <a:gd name="T23" fmla="*/ 1159 h 1720"/>
              <a:gd name="T24" fmla="*/ 1005 w 1109"/>
              <a:gd name="T25" fmla="*/ 1336 h 1720"/>
              <a:gd name="T26" fmla="*/ 1025 w 1109"/>
              <a:gd name="T27" fmla="*/ 1416 h 1720"/>
              <a:gd name="T28" fmla="*/ 929 w 1109"/>
              <a:gd name="T29" fmla="*/ 1536 h 1720"/>
              <a:gd name="T30" fmla="*/ 889 w 1109"/>
              <a:gd name="T31" fmla="*/ 1560 h 1720"/>
              <a:gd name="T32" fmla="*/ 809 w 1109"/>
              <a:gd name="T33" fmla="*/ 1592 h 1720"/>
              <a:gd name="T34" fmla="*/ 753 w 1109"/>
              <a:gd name="T35" fmla="*/ 1616 h 1720"/>
              <a:gd name="T36" fmla="*/ 665 w 1109"/>
              <a:gd name="T37" fmla="*/ 1720 h 1720"/>
              <a:gd name="T38" fmla="*/ 554 w 1109"/>
              <a:gd name="T39" fmla="*/ 1659 h 1720"/>
              <a:gd name="T40" fmla="*/ 549 w 1109"/>
              <a:gd name="T41" fmla="*/ 1588 h 1720"/>
              <a:gd name="T42" fmla="*/ 485 w 1109"/>
              <a:gd name="T43" fmla="*/ 1572 h 1720"/>
              <a:gd name="T44" fmla="*/ 407 w 1109"/>
              <a:gd name="T45" fmla="*/ 1528 h 1720"/>
              <a:gd name="T46" fmla="*/ 418 w 1109"/>
              <a:gd name="T47" fmla="*/ 1444 h 1720"/>
              <a:gd name="T48" fmla="*/ 418 w 1109"/>
              <a:gd name="T49" fmla="*/ 1319 h 1720"/>
              <a:gd name="T50" fmla="*/ 376 w 1109"/>
              <a:gd name="T51" fmla="*/ 1199 h 1720"/>
              <a:gd name="T52" fmla="*/ 339 w 1109"/>
              <a:gd name="T53" fmla="*/ 1074 h 1720"/>
              <a:gd name="T54" fmla="*/ 256 w 1109"/>
              <a:gd name="T55" fmla="*/ 975 h 1720"/>
              <a:gd name="T56" fmla="*/ 256 w 1109"/>
              <a:gd name="T57" fmla="*/ 902 h 1720"/>
              <a:gd name="T58" fmla="*/ 287 w 1109"/>
              <a:gd name="T59" fmla="*/ 819 h 1720"/>
              <a:gd name="T60" fmla="*/ 235 w 1109"/>
              <a:gd name="T61" fmla="*/ 782 h 1720"/>
              <a:gd name="T62" fmla="*/ 89 w 1109"/>
              <a:gd name="T63" fmla="*/ 772 h 1720"/>
              <a:gd name="T64" fmla="*/ 27 w 1109"/>
              <a:gd name="T65" fmla="*/ 737 h 1720"/>
              <a:gd name="T66" fmla="*/ 47 w 1109"/>
              <a:gd name="T67" fmla="*/ 688 h 1720"/>
              <a:gd name="T68" fmla="*/ 6 w 1109"/>
              <a:gd name="T69" fmla="*/ 626 h 1720"/>
              <a:gd name="T70" fmla="*/ 16 w 1109"/>
              <a:gd name="T71" fmla="*/ 521 h 1720"/>
              <a:gd name="T72" fmla="*/ 145 w 1109"/>
              <a:gd name="T73" fmla="*/ 492 h 1720"/>
              <a:gd name="T74" fmla="*/ 188 w 1109"/>
              <a:gd name="T75" fmla="*/ 448 h 1720"/>
              <a:gd name="T76" fmla="*/ 345 w 1109"/>
              <a:gd name="T77" fmla="*/ 417 h 1720"/>
              <a:gd name="T78" fmla="*/ 444 w 1109"/>
              <a:gd name="T79" fmla="*/ 485 h 1720"/>
              <a:gd name="T80" fmla="*/ 491 w 1109"/>
              <a:gd name="T81" fmla="*/ 417 h 1720"/>
              <a:gd name="T82" fmla="*/ 459 w 1109"/>
              <a:gd name="T83" fmla="*/ 396 h 1720"/>
              <a:gd name="T84" fmla="*/ 472 w 1109"/>
              <a:gd name="T85" fmla="*/ 320 h 1720"/>
              <a:gd name="T86" fmla="*/ 517 w 1109"/>
              <a:gd name="T87" fmla="*/ 281 h 1720"/>
              <a:gd name="T88" fmla="*/ 579 w 1109"/>
              <a:gd name="T89" fmla="*/ 109 h 1720"/>
              <a:gd name="T90" fmla="*/ 597 w 1109"/>
              <a:gd name="T91" fmla="*/ 0 h 1720"/>
              <a:gd name="T92" fmla="*/ 925 w 1109"/>
              <a:gd name="T93" fmla="*/ 103 h 1720"/>
              <a:gd name="T94" fmla="*/ 849 w 1109"/>
              <a:gd name="T95" fmla="*/ 167 h 1720"/>
              <a:gd name="T96" fmla="*/ 921 w 1109"/>
              <a:gd name="T97" fmla="*/ 283 h 1720"/>
              <a:gd name="T98" fmla="*/ 961 w 1109"/>
              <a:gd name="T99" fmla="*/ 323 h 1720"/>
              <a:gd name="T100" fmla="*/ 1081 w 1109"/>
              <a:gd name="T101" fmla="*/ 343 h 1720"/>
              <a:gd name="T102" fmla="*/ 1097 w 1109"/>
              <a:gd name="T103" fmla="*/ 503 h 17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1109" h="1720">
                <a:moveTo>
                  <a:pt x="1097" y="503"/>
                </a:moveTo>
                <a:cubicBezTo>
                  <a:pt x="1069" y="535"/>
                  <a:pt x="1069" y="535"/>
                  <a:pt x="1069" y="535"/>
                </a:cubicBezTo>
                <a:cubicBezTo>
                  <a:pt x="1069" y="535"/>
                  <a:pt x="1081" y="587"/>
                  <a:pt x="1077" y="599"/>
                </a:cubicBezTo>
                <a:cubicBezTo>
                  <a:pt x="1073" y="611"/>
                  <a:pt x="1041" y="647"/>
                  <a:pt x="1041" y="647"/>
                </a:cubicBezTo>
                <a:cubicBezTo>
                  <a:pt x="989" y="651"/>
                  <a:pt x="989" y="651"/>
                  <a:pt x="989" y="651"/>
                </a:cubicBezTo>
                <a:cubicBezTo>
                  <a:pt x="961" y="683"/>
                  <a:pt x="961" y="683"/>
                  <a:pt x="961" y="683"/>
                </a:cubicBezTo>
                <a:cubicBezTo>
                  <a:pt x="993" y="715"/>
                  <a:pt x="993" y="715"/>
                  <a:pt x="993" y="715"/>
                </a:cubicBezTo>
                <a:cubicBezTo>
                  <a:pt x="1065" y="707"/>
                  <a:pt x="1065" y="707"/>
                  <a:pt x="1065" y="707"/>
                </a:cubicBezTo>
                <a:cubicBezTo>
                  <a:pt x="1069" y="759"/>
                  <a:pt x="1069" y="759"/>
                  <a:pt x="1069" y="759"/>
                </a:cubicBezTo>
                <a:cubicBezTo>
                  <a:pt x="1005" y="787"/>
                  <a:pt x="1005" y="787"/>
                  <a:pt x="1005" y="787"/>
                </a:cubicBezTo>
                <a:cubicBezTo>
                  <a:pt x="1005" y="787"/>
                  <a:pt x="961" y="839"/>
                  <a:pt x="965" y="847"/>
                </a:cubicBezTo>
                <a:cubicBezTo>
                  <a:pt x="969" y="855"/>
                  <a:pt x="985" y="871"/>
                  <a:pt x="985" y="871"/>
                </a:cubicBezTo>
                <a:cubicBezTo>
                  <a:pt x="961" y="891"/>
                  <a:pt x="961" y="891"/>
                  <a:pt x="961" y="891"/>
                </a:cubicBezTo>
                <a:cubicBezTo>
                  <a:pt x="1001" y="923"/>
                  <a:pt x="1001" y="923"/>
                  <a:pt x="1001" y="923"/>
                </a:cubicBezTo>
                <a:cubicBezTo>
                  <a:pt x="1005" y="943"/>
                  <a:pt x="1005" y="943"/>
                  <a:pt x="1005" y="943"/>
                </a:cubicBezTo>
                <a:cubicBezTo>
                  <a:pt x="1041" y="943"/>
                  <a:pt x="1041" y="943"/>
                  <a:pt x="1041" y="943"/>
                </a:cubicBezTo>
                <a:cubicBezTo>
                  <a:pt x="1037" y="983"/>
                  <a:pt x="1037" y="983"/>
                  <a:pt x="1037" y="983"/>
                </a:cubicBezTo>
                <a:cubicBezTo>
                  <a:pt x="1097" y="1027"/>
                  <a:pt x="1097" y="1027"/>
                  <a:pt x="1097" y="1027"/>
                </a:cubicBezTo>
                <a:cubicBezTo>
                  <a:pt x="1061" y="1059"/>
                  <a:pt x="1061" y="1059"/>
                  <a:pt x="1061" y="1059"/>
                </a:cubicBezTo>
                <a:cubicBezTo>
                  <a:pt x="1037" y="1047"/>
                  <a:pt x="1037" y="1047"/>
                  <a:pt x="1037" y="1047"/>
                </a:cubicBezTo>
                <a:cubicBezTo>
                  <a:pt x="1033" y="1075"/>
                  <a:pt x="1033" y="1075"/>
                  <a:pt x="1033" y="1075"/>
                </a:cubicBezTo>
                <a:cubicBezTo>
                  <a:pt x="1061" y="1111"/>
                  <a:pt x="1061" y="1111"/>
                  <a:pt x="1061" y="1111"/>
                </a:cubicBezTo>
                <a:cubicBezTo>
                  <a:pt x="1037" y="1123"/>
                  <a:pt x="1037" y="1123"/>
                  <a:pt x="1037" y="1123"/>
                </a:cubicBezTo>
                <a:cubicBezTo>
                  <a:pt x="1037" y="1159"/>
                  <a:pt x="1037" y="1159"/>
                  <a:pt x="1037" y="1159"/>
                </a:cubicBezTo>
                <a:cubicBezTo>
                  <a:pt x="993" y="1171"/>
                  <a:pt x="993" y="1171"/>
                  <a:pt x="993" y="1171"/>
                </a:cubicBezTo>
                <a:cubicBezTo>
                  <a:pt x="993" y="1171"/>
                  <a:pt x="997" y="1327"/>
                  <a:pt x="1005" y="1336"/>
                </a:cubicBezTo>
                <a:cubicBezTo>
                  <a:pt x="1013" y="1344"/>
                  <a:pt x="1029" y="1352"/>
                  <a:pt x="1029" y="1352"/>
                </a:cubicBezTo>
                <a:cubicBezTo>
                  <a:pt x="1025" y="1416"/>
                  <a:pt x="1025" y="1416"/>
                  <a:pt x="1025" y="1416"/>
                </a:cubicBezTo>
                <a:cubicBezTo>
                  <a:pt x="961" y="1472"/>
                  <a:pt x="961" y="1472"/>
                  <a:pt x="961" y="1472"/>
                </a:cubicBezTo>
                <a:cubicBezTo>
                  <a:pt x="929" y="1536"/>
                  <a:pt x="929" y="1536"/>
                  <a:pt x="929" y="1536"/>
                </a:cubicBezTo>
                <a:cubicBezTo>
                  <a:pt x="901" y="1524"/>
                  <a:pt x="901" y="1524"/>
                  <a:pt x="901" y="1524"/>
                </a:cubicBezTo>
                <a:cubicBezTo>
                  <a:pt x="889" y="1560"/>
                  <a:pt x="889" y="1560"/>
                  <a:pt x="889" y="1560"/>
                </a:cubicBezTo>
                <a:cubicBezTo>
                  <a:pt x="833" y="1560"/>
                  <a:pt x="833" y="1560"/>
                  <a:pt x="833" y="1560"/>
                </a:cubicBezTo>
                <a:cubicBezTo>
                  <a:pt x="809" y="1592"/>
                  <a:pt x="809" y="1592"/>
                  <a:pt x="809" y="1592"/>
                </a:cubicBezTo>
                <a:cubicBezTo>
                  <a:pt x="773" y="1584"/>
                  <a:pt x="773" y="1584"/>
                  <a:pt x="773" y="1584"/>
                </a:cubicBezTo>
                <a:cubicBezTo>
                  <a:pt x="753" y="1616"/>
                  <a:pt x="753" y="1616"/>
                  <a:pt x="753" y="1616"/>
                </a:cubicBezTo>
                <a:cubicBezTo>
                  <a:pt x="701" y="1604"/>
                  <a:pt x="701" y="1604"/>
                  <a:pt x="701" y="1604"/>
                </a:cubicBezTo>
                <a:cubicBezTo>
                  <a:pt x="665" y="1720"/>
                  <a:pt x="665" y="1720"/>
                  <a:pt x="665" y="1720"/>
                </a:cubicBezTo>
                <a:cubicBezTo>
                  <a:pt x="589" y="1720"/>
                  <a:pt x="589" y="1720"/>
                  <a:pt x="589" y="1720"/>
                </a:cubicBezTo>
                <a:cubicBezTo>
                  <a:pt x="554" y="1659"/>
                  <a:pt x="554" y="1659"/>
                  <a:pt x="554" y="1659"/>
                </a:cubicBezTo>
                <a:cubicBezTo>
                  <a:pt x="533" y="1624"/>
                  <a:pt x="533" y="1624"/>
                  <a:pt x="533" y="1624"/>
                </a:cubicBezTo>
                <a:cubicBezTo>
                  <a:pt x="549" y="1588"/>
                  <a:pt x="549" y="1588"/>
                  <a:pt x="549" y="1588"/>
                </a:cubicBezTo>
                <a:cubicBezTo>
                  <a:pt x="525" y="1560"/>
                  <a:pt x="525" y="1560"/>
                  <a:pt x="525" y="1560"/>
                </a:cubicBezTo>
                <a:cubicBezTo>
                  <a:pt x="485" y="1572"/>
                  <a:pt x="485" y="1572"/>
                  <a:pt x="485" y="1572"/>
                </a:cubicBezTo>
                <a:cubicBezTo>
                  <a:pt x="421" y="1528"/>
                  <a:pt x="421" y="1528"/>
                  <a:pt x="421" y="1528"/>
                </a:cubicBezTo>
                <a:cubicBezTo>
                  <a:pt x="407" y="1528"/>
                  <a:pt x="407" y="1528"/>
                  <a:pt x="407" y="1528"/>
                </a:cubicBezTo>
                <a:cubicBezTo>
                  <a:pt x="402" y="1502"/>
                  <a:pt x="402" y="1502"/>
                  <a:pt x="402" y="1502"/>
                </a:cubicBezTo>
                <a:cubicBezTo>
                  <a:pt x="418" y="1444"/>
                  <a:pt x="418" y="1444"/>
                  <a:pt x="418" y="1444"/>
                </a:cubicBezTo>
                <a:cubicBezTo>
                  <a:pt x="386" y="1403"/>
                  <a:pt x="386" y="1403"/>
                  <a:pt x="386" y="1403"/>
                </a:cubicBezTo>
                <a:cubicBezTo>
                  <a:pt x="418" y="1319"/>
                  <a:pt x="418" y="1319"/>
                  <a:pt x="418" y="1319"/>
                </a:cubicBezTo>
                <a:cubicBezTo>
                  <a:pt x="418" y="1267"/>
                  <a:pt x="418" y="1267"/>
                  <a:pt x="418" y="1267"/>
                </a:cubicBezTo>
                <a:cubicBezTo>
                  <a:pt x="418" y="1262"/>
                  <a:pt x="376" y="1199"/>
                  <a:pt x="376" y="1199"/>
                </a:cubicBezTo>
                <a:cubicBezTo>
                  <a:pt x="392" y="1126"/>
                  <a:pt x="392" y="1126"/>
                  <a:pt x="392" y="1126"/>
                </a:cubicBezTo>
                <a:cubicBezTo>
                  <a:pt x="339" y="1074"/>
                  <a:pt x="339" y="1074"/>
                  <a:pt x="339" y="1074"/>
                </a:cubicBezTo>
                <a:cubicBezTo>
                  <a:pt x="277" y="1053"/>
                  <a:pt x="277" y="1053"/>
                  <a:pt x="277" y="1053"/>
                </a:cubicBezTo>
                <a:cubicBezTo>
                  <a:pt x="256" y="975"/>
                  <a:pt x="256" y="975"/>
                  <a:pt x="256" y="975"/>
                </a:cubicBezTo>
                <a:cubicBezTo>
                  <a:pt x="256" y="975"/>
                  <a:pt x="272" y="949"/>
                  <a:pt x="272" y="944"/>
                </a:cubicBezTo>
                <a:cubicBezTo>
                  <a:pt x="272" y="938"/>
                  <a:pt x="256" y="902"/>
                  <a:pt x="256" y="902"/>
                </a:cubicBezTo>
                <a:cubicBezTo>
                  <a:pt x="298" y="871"/>
                  <a:pt x="298" y="871"/>
                  <a:pt x="298" y="871"/>
                </a:cubicBezTo>
                <a:cubicBezTo>
                  <a:pt x="287" y="819"/>
                  <a:pt x="287" y="819"/>
                  <a:pt x="287" y="819"/>
                </a:cubicBezTo>
                <a:cubicBezTo>
                  <a:pt x="285" y="817"/>
                  <a:pt x="285" y="817"/>
                  <a:pt x="285" y="817"/>
                </a:cubicBezTo>
                <a:cubicBezTo>
                  <a:pt x="235" y="782"/>
                  <a:pt x="235" y="782"/>
                  <a:pt x="235" y="782"/>
                </a:cubicBezTo>
                <a:cubicBezTo>
                  <a:pt x="167" y="782"/>
                  <a:pt x="167" y="782"/>
                  <a:pt x="167" y="782"/>
                </a:cubicBezTo>
                <a:cubicBezTo>
                  <a:pt x="89" y="772"/>
                  <a:pt x="89" y="772"/>
                  <a:pt x="89" y="772"/>
                </a:cubicBezTo>
                <a:cubicBezTo>
                  <a:pt x="27" y="740"/>
                  <a:pt x="27" y="740"/>
                  <a:pt x="27" y="740"/>
                </a:cubicBezTo>
                <a:cubicBezTo>
                  <a:pt x="27" y="737"/>
                  <a:pt x="27" y="737"/>
                  <a:pt x="27" y="737"/>
                </a:cubicBezTo>
                <a:cubicBezTo>
                  <a:pt x="32" y="704"/>
                  <a:pt x="32" y="704"/>
                  <a:pt x="32" y="704"/>
                </a:cubicBezTo>
                <a:cubicBezTo>
                  <a:pt x="47" y="688"/>
                  <a:pt x="47" y="688"/>
                  <a:pt x="47" y="688"/>
                </a:cubicBezTo>
                <a:cubicBezTo>
                  <a:pt x="37" y="657"/>
                  <a:pt x="37" y="657"/>
                  <a:pt x="37" y="657"/>
                </a:cubicBezTo>
                <a:cubicBezTo>
                  <a:pt x="6" y="626"/>
                  <a:pt x="6" y="626"/>
                  <a:pt x="6" y="626"/>
                </a:cubicBezTo>
                <a:cubicBezTo>
                  <a:pt x="0" y="579"/>
                  <a:pt x="0" y="579"/>
                  <a:pt x="0" y="579"/>
                </a:cubicBezTo>
                <a:cubicBezTo>
                  <a:pt x="16" y="521"/>
                  <a:pt x="16" y="521"/>
                  <a:pt x="16" y="521"/>
                </a:cubicBezTo>
                <a:cubicBezTo>
                  <a:pt x="68" y="511"/>
                  <a:pt x="68" y="511"/>
                  <a:pt x="68" y="511"/>
                </a:cubicBezTo>
                <a:cubicBezTo>
                  <a:pt x="145" y="492"/>
                  <a:pt x="145" y="492"/>
                  <a:pt x="145" y="492"/>
                </a:cubicBezTo>
                <a:cubicBezTo>
                  <a:pt x="178" y="506"/>
                  <a:pt x="178" y="506"/>
                  <a:pt x="178" y="506"/>
                </a:cubicBezTo>
                <a:cubicBezTo>
                  <a:pt x="188" y="448"/>
                  <a:pt x="188" y="448"/>
                  <a:pt x="188" y="448"/>
                </a:cubicBezTo>
                <a:cubicBezTo>
                  <a:pt x="251" y="396"/>
                  <a:pt x="251" y="396"/>
                  <a:pt x="251" y="396"/>
                </a:cubicBezTo>
                <a:cubicBezTo>
                  <a:pt x="345" y="417"/>
                  <a:pt x="345" y="417"/>
                  <a:pt x="345" y="417"/>
                </a:cubicBezTo>
                <a:cubicBezTo>
                  <a:pt x="371" y="453"/>
                  <a:pt x="371" y="453"/>
                  <a:pt x="371" y="453"/>
                </a:cubicBezTo>
                <a:cubicBezTo>
                  <a:pt x="444" y="485"/>
                  <a:pt x="444" y="485"/>
                  <a:pt x="444" y="485"/>
                </a:cubicBezTo>
                <a:cubicBezTo>
                  <a:pt x="491" y="453"/>
                  <a:pt x="491" y="453"/>
                  <a:pt x="491" y="453"/>
                </a:cubicBezTo>
                <a:cubicBezTo>
                  <a:pt x="491" y="417"/>
                  <a:pt x="491" y="417"/>
                  <a:pt x="491" y="417"/>
                </a:cubicBezTo>
                <a:cubicBezTo>
                  <a:pt x="488" y="415"/>
                  <a:pt x="488" y="415"/>
                  <a:pt x="488" y="415"/>
                </a:cubicBezTo>
                <a:cubicBezTo>
                  <a:pt x="459" y="396"/>
                  <a:pt x="459" y="396"/>
                  <a:pt x="459" y="396"/>
                </a:cubicBezTo>
                <a:cubicBezTo>
                  <a:pt x="472" y="320"/>
                  <a:pt x="472" y="320"/>
                  <a:pt x="472" y="320"/>
                </a:cubicBezTo>
                <a:cubicBezTo>
                  <a:pt x="472" y="320"/>
                  <a:pt x="472" y="320"/>
                  <a:pt x="472" y="320"/>
                </a:cubicBezTo>
                <a:cubicBezTo>
                  <a:pt x="475" y="302"/>
                  <a:pt x="475" y="302"/>
                  <a:pt x="475" y="302"/>
                </a:cubicBezTo>
                <a:cubicBezTo>
                  <a:pt x="517" y="281"/>
                  <a:pt x="517" y="281"/>
                  <a:pt x="517" y="281"/>
                </a:cubicBezTo>
                <a:cubicBezTo>
                  <a:pt x="517" y="213"/>
                  <a:pt x="517" y="213"/>
                  <a:pt x="517" y="213"/>
                </a:cubicBezTo>
                <a:cubicBezTo>
                  <a:pt x="579" y="109"/>
                  <a:pt x="579" y="109"/>
                  <a:pt x="579" y="109"/>
                </a:cubicBezTo>
                <a:cubicBezTo>
                  <a:pt x="559" y="57"/>
                  <a:pt x="559" y="57"/>
                  <a:pt x="559" y="57"/>
                </a:cubicBezTo>
                <a:cubicBezTo>
                  <a:pt x="597" y="0"/>
                  <a:pt x="597" y="0"/>
                  <a:pt x="597" y="0"/>
                </a:cubicBezTo>
                <a:cubicBezTo>
                  <a:pt x="925" y="79"/>
                  <a:pt x="925" y="79"/>
                  <a:pt x="925" y="79"/>
                </a:cubicBezTo>
                <a:cubicBezTo>
                  <a:pt x="925" y="79"/>
                  <a:pt x="937" y="99"/>
                  <a:pt x="925" y="103"/>
                </a:cubicBezTo>
                <a:cubicBezTo>
                  <a:pt x="913" y="107"/>
                  <a:pt x="869" y="103"/>
                  <a:pt x="869" y="103"/>
                </a:cubicBezTo>
                <a:cubicBezTo>
                  <a:pt x="849" y="167"/>
                  <a:pt x="849" y="167"/>
                  <a:pt x="849" y="167"/>
                </a:cubicBezTo>
                <a:cubicBezTo>
                  <a:pt x="889" y="267"/>
                  <a:pt x="889" y="267"/>
                  <a:pt x="889" y="267"/>
                </a:cubicBezTo>
                <a:cubicBezTo>
                  <a:pt x="921" y="283"/>
                  <a:pt x="921" y="283"/>
                  <a:pt x="921" y="283"/>
                </a:cubicBezTo>
                <a:cubicBezTo>
                  <a:pt x="937" y="323"/>
                  <a:pt x="937" y="323"/>
                  <a:pt x="937" y="323"/>
                </a:cubicBezTo>
                <a:cubicBezTo>
                  <a:pt x="961" y="323"/>
                  <a:pt x="961" y="323"/>
                  <a:pt x="961" y="323"/>
                </a:cubicBezTo>
                <a:cubicBezTo>
                  <a:pt x="1005" y="307"/>
                  <a:pt x="1005" y="307"/>
                  <a:pt x="1005" y="307"/>
                </a:cubicBezTo>
                <a:cubicBezTo>
                  <a:pt x="1081" y="343"/>
                  <a:pt x="1081" y="343"/>
                  <a:pt x="1081" y="343"/>
                </a:cubicBezTo>
                <a:cubicBezTo>
                  <a:pt x="1109" y="403"/>
                  <a:pt x="1109" y="403"/>
                  <a:pt x="1109" y="403"/>
                </a:cubicBezTo>
                <a:lnTo>
                  <a:pt x="1097" y="503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5" name="อุดรธานี">
            <a:extLst>
              <a:ext uri="{FF2B5EF4-FFF2-40B4-BE49-F238E27FC236}">
                <a16:creationId xmlns:a16="http://schemas.microsoft.com/office/drawing/2014/main" id="{C2CDE08B-ED18-18F8-AACA-534A609226DF}"/>
              </a:ext>
            </a:extLst>
          </xdr:cNvPr>
          <xdr:cNvSpPr>
            <a:spLocks/>
          </xdr:cNvSpPr>
        </xdr:nvSpPr>
        <xdr:spPr bwMode="auto">
          <a:xfrm>
            <a:off x="3694824" y="1905986"/>
            <a:ext cx="596206" cy="477331"/>
          </a:xfrm>
          <a:custGeom>
            <a:avLst/>
            <a:gdLst>
              <a:gd name="T0" fmla="*/ 1445 w 1456"/>
              <a:gd name="T1" fmla="*/ 963 h 1167"/>
              <a:gd name="T2" fmla="*/ 1430 w 1456"/>
              <a:gd name="T3" fmla="*/ 942 h 1167"/>
              <a:gd name="T4" fmla="*/ 1351 w 1456"/>
              <a:gd name="T5" fmla="*/ 901 h 1167"/>
              <a:gd name="T6" fmla="*/ 1325 w 1456"/>
              <a:gd name="T7" fmla="*/ 979 h 1167"/>
              <a:gd name="T8" fmla="*/ 1273 w 1456"/>
              <a:gd name="T9" fmla="*/ 1130 h 1167"/>
              <a:gd name="T10" fmla="*/ 1226 w 1456"/>
              <a:gd name="T11" fmla="*/ 1099 h 1167"/>
              <a:gd name="T12" fmla="*/ 1169 w 1456"/>
              <a:gd name="T13" fmla="*/ 1073 h 1167"/>
              <a:gd name="T14" fmla="*/ 1106 w 1456"/>
              <a:gd name="T15" fmla="*/ 1052 h 1167"/>
              <a:gd name="T16" fmla="*/ 1064 w 1456"/>
              <a:gd name="T17" fmla="*/ 1026 h 1167"/>
              <a:gd name="T18" fmla="*/ 1023 w 1456"/>
              <a:gd name="T19" fmla="*/ 1036 h 1167"/>
              <a:gd name="T20" fmla="*/ 965 w 1456"/>
              <a:gd name="T21" fmla="*/ 1036 h 1167"/>
              <a:gd name="T22" fmla="*/ 955 w 1456"/>
              <a:gd name="T23" fmla="*/ 1073 h 1167"/>
              <a:gd name="T24" fmla="*/ 783 w 1456"/>
              <a:gd name="T25" fmla="*/ 1130 h 1167"/>
              <a:gd name="T26" fmla="*/ 736 w 1456"/>
              <a:gd name="T27" fmla="*/ 1109 h 1167"/>
              <a:gd name="T28" fmla="*/ 705 w 1456"/>
              <a:gd name="T29" fmla="*/ 1036 h 1167"/>
              <a:gd name="T30" fmla="*/ 689 w 1456"/>
              <a:gd name="T31" fmla="*/ 979 h 1167"/>
              <a:gd name="T32" fmla="*/ 605 w 1456"/>
              <a:gd name="T33" fmla="*/ 916 h 1167"/>
              <a:gd name="T34" fmla="*/ 579 w 1456"/>
              <a:gd name="T35" fmla="*/ 1000 h 1167"/>
              <a:gd name="T36" fmla="*/ 501 w 1456"/>
              <a:gd name="T37" fmla="*/ 958 h 1167"/>
              <a:gd name="T38" fmla="*/ 442 w 1456"/>
              <a:gd name="T39" fmla="*/ 891 h 1167"/>
              <a:gd name="T40" fmla="*/ 440 w 1456"/>
              <a:gd name="T41" fmla="*/ 872 h 1167"/>
              <a:gd name="T42" fmla="*/ 440 w 1456"/>
              <a:gd name="T43" fmla="*/ 866 h 1167"/>
              <a:gd name="T44" fmla="*/ 439 w 1456"/>
              <a:gd name="T45" fmla="*/ 856 h 1167"/>
              <a:gd name="T46" fmla="*/ 439 w 1456"/>
              <a:gd name="T47" fmla="*/ 831 h 1167"/>
              <a:gd name="T48" fmla="*/ 449 w 1456"/>
              <a:gd name="T49" fmla="*/ 781 h 1167"/>
              <a:gd name="T50" fmla="*/ 412 w 1456"/>
              <a:gd name="T51" fmla="*/ 723 h 1167"/>
              <a:gd name="T52" fmla="*/ 366 w 1456"/>
              <a:gd name="T53" fmla="*/ 656 h 1167"/>
              <a:gd name="T54" fmla="*/ 266 w 1456"/>
              <a:gd name="T55" fmla="*/ 405 h 1167"/>
              <a:gd name="T56" fmla="*/ 235 w 1456"/>
              <a:gd name="T57" fmla="*/ 364 h 1167"/>
              <a:gd name="T58" fmla="*/ 167 w 1456"/>
              <a:gd name="T59" fmla="*/ 379 h 1167"/>
              <a:gd name="T60" fmla="*/ 105 w 1456"/>
              <a:gd name="T61" fmla="*/ 395 h 1167"/>
              <a:gd name="T62" fmla="*/ 47 w 1456"/>
              <a:gd name="T63" fmla="*/ 384 h 1167"/>
              <a:gd name="T64" fmla="*/ 7 w 1456"/>
              <a:gd name="T65" fmla="*/ 328 h 1167"/>
              <a:gd name="T66" fmla="*/ 21 w 1456"/>
              <a:gd name="T67" fmla="*/ 254 h 1167"/>
              <a:gd name="T68" fmla="*/ 0 w 1456"/>
              <a:gd name="T69" fmla="*/ 87 h 1167"/>
              <a:gd name="T70" fmla="*/ 21 w 1456"/>
              <a:gd name="T71" fmla="*/ 35 h 1167"/>
              <a:gd name="T72" fmla="*/ 73 w 1456"/>
              <a:gd name="T73" fmla="*/ 9 h 1167"/>
              <a:gd name="T74" fmla="*/ 188 w 1456"/>
              <a:gd name="T75" fmla="*/ 51 h 1167"/>
              <a:gd name="T76" fmla="*/ 329 w 1456"/>
              <a:gd name="T77" fmla="*/ 160 h 1167"/>
              <a:gd name="T78" fmla="*/ 371 w 1456"/>
              <a:gd name="T79" fmla="*/ 228 h 1167"/>
              <a:gd name="T80" fmla="*/ 459 w 1456"/>
              <a:gd name="T81" fmla="*/ 296 h 1167"/>
              <a:gd name="T82" fmla="*/ 501 w 1456"/>
              <a:gd name="T83" fmla="*/ 410 h 1167"/>
              <a:gd name="T84" fmla="*/ 590 w 1456"/>
              <a:gd name="T85" fmla="*/ 416 h 1167"/>
              <a:gd name="T86" fmla="*/ 668 w 1456"/>
              <a:gd name="T87" fmla="*/ 405 h 1167"/>
              <a:gd name="T88" fmla="*/ 720 w 1456"/>
              <a:gd name="T89" fmla="*/ 348 h 1167"/>
              <a:gd name="T90" fmla="*/ 720 w 1456"/>
              <a:gd name="T91" fmla="*/ 244 h 1167"/>
              <a:gd name="T92" fmla="*/ 783 w 1456"/>
              <a:gd name="T93" fmla="*/ 176 h 1167"/>
              <a:gd name="T94" fmla="*/ 851 w 1456"/>
              <a:gd name="T95" fmla="*/ 202 h 1167"/>
              <a:gd name="T96" fmla="*/ 877 w 1456"/>
              <a:gd name="T97" fmla="*/ 165 h 1167"/>
              <a:gd name="T98" fmla="*/ 997 w 1456"/>
              <a:gd name="T99" fmla="*/ 228 h 1167"/>
              <a:gd name="T100" fmla="*/ 1075 w 1456"/>
              <a:gd name="T101" fmla="*/ 160 h 1167"/>
              <a:gd name="T102" fmla="*/ 1179 w 1456"/>
              <a:gd name="T103" fmla="*/ 191 h 1167"/>
              <a:gd name="T104" fmla="*/ 1218 w 1456"/>
              <a:gd name="T105" fmla="*/ 211 h 1167"/>
              <a:gd name="T106" fmla="*/ 1231 w 1456"/>
              <a:gd name="T107" fmla="*/ 311 h 1167"/>
              <a:gd name="T108" fmla="*/ 1221 w 1456"/>
              <a:gd name="T109" fmla="*/ 442 h 1167"/>
              <a:gd name="T110" fmla="*/ 1122 w 1456"/>
              <a:gd name="T111" fmla="*/ 515 h 1167"/>
              <a:gd name="T112" fmla="*/ 1132 w 1456"/>
              <a:gd name="T113" fmla="*/ 619 h 1167"/>
              <a:gd name="T114" fmla="*/ 1096 w 1456"/>
              <a:gd name="T115" fmla="*/ 703 h 1167"/>
              <a:gd name="T116" fmla="*/ 1164 w 1456"/>
              <a:gd name="T117" fmla="*/ 744 h 1167"/>
              <a:gd name="T118" fmla="*/ 1185 w 1456"/>
              <a:gd name="T119" fmla="*/ 759 h 1167"/>
              <a:gd name="T120" fmla="*/ 1257 w 1456"/>
              <a:gd name="T121" fmla="*/ 786 h 1167"/>
              <a:gd name="T122" fmla="*/ 1357 w 1456"/>
              <a:gd name="T123" fmla="*/ 828 h 1167"/>
              <a:gd name="T124" fmla="*/ 1430 w 1456"/>
              <a:gd name="T125" fmla="*/ 880 h 11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1456" h="1167">
                <a:moveTo>
                  <a:pt x="1456" y="890"/>
                </a:moveTo>
                <a:cubicBezTo>
                  <a:pt x="1445" y="963"/>
                  <a:pt x="1445" y="963"/>
                  <a:pt x="1445" y="963"/>
                </a:cubicBezTo>
                <a:cubicBezTo>
                  <a:pt x="1443" y="961"/>
                  <a:pt x="1443" y="961"/>
                  <a:pt x="1443" y="961"/>
                </a:cubicBezTo>
                <a:cubicBezTo>
                  <a:pt x="1430" y="942"/>
                  <a:pt x="1430" y="942"/>
                  <a:pt x="1430" y="942"/>
                </a:cubicBezTo>
                <a:cubicBezTo>
                  <a:pt x="1409" y="906"/>
                  <a:pt x="1409" y="906"/>
                  <a:pt x="1409" y="906"/>
                </a:cubicBezTo>
                <a:cubicBezTo>
                  <a:pt x="1351" y="901"/>
                  <a:pt x="1351" y="901"/>
                  <a:pt x="1351" y="901"/>
                </a:cubicBezTo>
                <a:cubicBezTo>
                  <a:pt x="1315" y="948"/>
                  <a:pt x="1315" y="948"/>
                  <a:pt x="1315" y="948"/>
                </a:cubicBezTo>
                <a:cubicBezTo>
                  <a:pt x="1325" y="979"/>
                  <a:pt x="1325" y="979"/>
                  <a:pt x="1325" y="979"/>
                </a:cubicBezTo>
                <a:cubicBezTo>
                  <a:pt x="1310" y="1057"/>
                  <a:pt x="1310" y="1057"/>
                  <a:pt x="1310" y="1057"/>
                </a:cubicBezTo>
                <a:cubicBezTo>
                  <a:pt x="1273" y="1130"/>
                  <a:pt x="1273" y="1130"/>
                  <a:pt x="1273" y="1130"/>
                </a:cubicBezTo>
                <a:cubicBezTo>
                  <a:pt x="1242" y="1167"/>
                  <a:pt x="1242" y="1167"/>
                  <a:pt x="1242" y="1167"/>
                </a:cubicBezTo>
                <a:cubicBezTo>
                  <a:pt x="1226" y="1099"/>
                  <a:pt x="1226" y="1099"/>
                  <a:pt x="1226" y="1099"/>
                </a:cubicBezTo>
                <a:cubicBezTo>
                  <a:pt x="1205" y="1078"/>
                  <a:pt x="1205" y="1078"/>
                  <a:pt x="1205" y="1078"/>
                </a:cubicBezTo>
                <a:cubicBezTo>
                  <a:pt x="1169" y="1073"/>
                  <a:pt x="1169" y="1073"/>
                  <a:pt x="1169" y="1073"/>
                </a:cubicBezTo>
                <a:cubicBezTo>
                  <a:pt x="1110" y="1053"/>
                  <a:pt x="1110" y="1053"/>
                  <a:pt x="1110" y="1053"/>
                </a:cubicBezTo>
                <a:cubicBezTo>
                  <a:pt x="1106" y="1052"/>
                  <a:pt x="1106" y="1052"/>
                  <a:pt x="1106" y="1052"/>
                </a:cubicBezTo>
                <a:cubicBezTo>
                  <a:pt x="1085" y="1031"/>
                  <a:pt x="1085" y="1031"/>
                  <a:pt x="1085" y="1031"/>
                </a:cubicBezTo>
                <a:cubicBezTo>
                  <a:pt x="1064" y="1026"/>
                  <a:pt x="1064" y="1026"/>
                  <a:pt x="1064" y="1026"/>
                </a:cubicBezTo>
                <a:cubicBezTo>
                  <a:pt x="1049" y="1036"/>
                  <a:pt x="1049" y="1036"/>
                  <a:pt x="1049" y="1036"/>
                </a:cubicBezTo>
                <a:cubicBezTo>
                  <a:pt x="1023" y="1036"/>
                  <a:pt x="1023" y="1036"/>
                  <a:pt x="1023" y="1036"/>
                </a:cubicBezTo>
                <a:cubicBezTo>
                  <a:pt x="991" y="1026"/>
                  <a:pt x="991" y="1026"/>
                  <a:pt x="991" y="1026"/>
                </a:cubicBezTo>
                <a:cubicBezTo>
                  <a:pt x="965" y="1036"/>
                  <a:pt x="965" y="1036"/>
                  <a:pt x="965" y="1036"/>
                </a:cubicBezTo>
                <a:cubicBezTo>
                  <a:pt x="956" y="1070"/>
                  <a:pt x="956" y="1070"/>
                  <a:pt x="956" y="1070"/>
                </a:cubicBezTo>
                <a:cubicBezTo>
                  <a:pt x="955" y="1073"/>
                  <a:pt x="955" y="1073"/>
                  <a:pt x="955" y="1073"/>
                </a:cubicBezTo>
                <a:cubicBezTo>
                  <a:pt x="819" y="1141"/>
                  <a:pt x="819" y="1141"/>
                  <a:pt x="819" y="1141"/>
                </a:cubicBezTo>
                <a:cubicBezTo>
                  <a:pt x="783" y="1130"/>
                  <a:pt x="783" y="1130"/>
                  <a:pt x="783" y="1130"/>
                </a:cubicBezTo>
                <a:cubicBezTo>
                  <a:pt x="757" y="1099"/>
                  <a:pt x="757" y="1099"/>
                  <a:pt x="757" y="1099"/>
                </a:cubicBezTo>
                <a:cubicBezTo>
                  <a:pt x="736" y="1109"/>
                  <a:pt x="736" y="1109"/>
                  <a:pt x="736" y="1109"/>
                </a:cubicBezTo>
                <a:cubicBezTo>
                  <a:pt x="710" y="1099"/>
                  <a:pt x="710" y="1099"/>
                  <a:pt x="710" y="1099"/>
                </a:cubicBezTo>
                <a:cubicBezTo>
                  <a:pt x="705" y="1036"/>
                  <a:pt x="705" y="1036"/>
                  <a:pt x="705" y="1036"/>
                </a:cubicBezTo>
                <a:cubicBezTo>
                  <a:pt x="710" y="1010"/>
                  <a:pt x="710" y="1010"/>
                  <a:pt x="710" y="1010"/>
                </a:cubicBezTo>
                <a:cubicBezTo>
                  <a:pt x="689" y="979"/>
                  <a:pt x="689" y="979"/>
                  <a:pt x="689" y="979"/>
                </a:cubicBezTo>
                <a:cubicBezTo>
                  <a:pt x="647" y="953"/>
                  <a:pt x="647" y="953"/>
                  <a:pt x="647" y="953"/>
                </a:cubicBezTo>
                <a:cubicBezTo>
                  <a:pt x="605" y="916"/>
                  <a:pt x="605" y="916"/>
                  <a:pt x="605" y="916"/>
                </a:cubicBezTo>
                <a:cubicBezTo>
                  <a:pt x="585" y="963"/>
                  <a:pt x="585" y="963"/>
                  <a:pt x="585" y="963"/>
                </a:cubicBezTo>
                <a:cubicBezTo>
                  <a:pt x="579" y="1000"/>
                  <a:pt x="579" y="1000"/>
                  <a:pt x="579" y="1000"/>
                </a:cubicBezTo>
                <a:cubicBezTo>
                  <a:pt x="577" y="999"/>
                  <a:pt x="577" y="999"/>
                  <a:pt x="577" y="999"/>
                </a:cubicBezTo>
                <a:cubicBezTo>
                  <a:pt x="501" y="958"/>
                  <a:pt x="501" y="958"/>
                  <a:pt x="501" y="958"/>
                </a:cubicBezTo>
                <a:cubicBezTo>
                  <a:pt x="501" y="958"/>
                  <a:pt x="449" y="901"/>
                  <a:pt x="444" y="895"/>
                </a:cubicBezTo>
                <a:cubicBezTo>
                  <a:pt x="443" y="895"/>
                  <a:pt x="443" y="893"/>
                  <a:pt x="442" y="891"/>
                </a:cubicBezTo>
                <a:cubicBezTo>
                  <a:pt x="442" y="890"/>
                  <a:pt x="442" y="890"/>
                  <a:pt x="442" y="889"/>
                </a:cubicBezTo>
                <a:cubicBezTo>
                  <a:pt x="441" y="885"/>
                  <a:pt x="440" y="878"/>
                  <a:pt x="440" y="872"/>
                </a:cubicBezTo>
                <a:cubicBezTo>
                  <a:pt x="440" y="870"/>
                  <a:pt x="440" y="869"/>
                  <a:pt x="440" y="868"/>
                </a:cubicBezTo>
                <a:cubicBezTo>
                  <a:pt x="440" y="867"/>
                  <a:pt x="440" y="866"/>
                  <a:pt x="440" y="866"/>
                </a:cubicBezTo>
                <a:cubicBezTo>
                  <a:pt x="440" y="865"/>
                  <a:pt x="440" y="864"/>
                  <a:pt x="439" y="863"/>
                </a:cubicBezTo>
                <a:cubicBezTo>
                  <a:pt x="439" y="861"/>
                  <a:pt x="439" y="858"/>
                  <a:pt x="439" y="856"/>
                </a:cubicBezTo>
                <a:cubicBezTo>
                  <a:pt x="439" y="850"/>
                  <a:pt x="439" y="843"/>
                  <a:pt x="439" y="838"/>
                </a:cubicBezTo>
                <a:cubicBezTo>
                  <a:pt x="439" y="835"/>
                  <a:pt x="439" y="833"/>
                  <a:pt x="439" y="831"/>
                </a:cubicBezTo>
                <a:cubicBezTo>
                  <a:pt x="439" y="826"/>
                  <a:pt x="439" y="822"/>
                  <a:pt x="439" y="822"/>
                </a:cubicBezTo>
                <a:cubicBezTo>
                  <a:pt x="449" y="781"/>
                  <a:pt x="449" y="781"/>
                  <a:pt x="449" y="781"/>
                </a:cubicBezTo>
                <a:cubicBezTo>
                  <a:pt x="449" y="749"/>
                  <a:pt x="449" y="749"/>
                  <a:pt x="449" y="749"/>
                </a:cubicBezTo>
                <a:cubicBezTo>
                  <a:pt x="449" y="749"/>
                  <a:pt x="418" y="723"/>
                  <a:pt x="412" y="723"/>
                </a:cubicBezTo>
                <a:cubicBezTo>
                  <a:pt x="407" y="723"/>
                  <a:pt x="371" y="718"/>
                  <a:pt x="371" y="718"/>
                </a:cubicBezTo>
                <a:cubicBezTo>
                  <a:pt x="366" y="656"/>
                  <a:pt x="366" y="656"/>
                  <a:pt x="366" y="656"/>
                </a:cubicBezTo>
                <a:cubicBezTo>
                  <a:pt x="366" y="656"/>
                  <a:pt x="272" y="478"/>
                  <a:pt x="266" y="473"/>
                </a:cubicBezTo>
                <a:cubicBezTo>
                  <a:pt x="261" y="468"/>
                  <a:pt x="266" y="405"/>
                  <a:pt x="266" y="405"/>
                </a:cubicBezTo>
                <a:cubicBezTo>
                  <a:pt x="266" y="364"/>
                  <a:pt x="266" y="364"/>
                  <a:pt x="266" y="364"/>
                </a:cubicBezTo>
                <a:cubicBezTo>
                  <a:pt x="235" y="364"/>
                  <a:pt x="235" y="364"/>
                  <a:pt x="235" y="364"/>
                </a:cubicBezTo>
                <a:cubicBezTo>
                  <a:pt x="230" y="364"/>
                  <a:pt x="225" y="379"/>
                  <a:pt x="225" y="379"/>
                </a:cubicBezTo>
                <a:cubicBezTo>
                  <a:pt x="167" y="379"/>
                  <a:pt x="167" y="379"/>
                  <a:pt x="167" y="379"/>
                </a:cubicBezTo>
                <a:cubicBezTo>
                  <a:pt x="162" y="379"/>
                  <a:pt x="120" y="369"/>
                  <a:pt x="120" y="369"/>
                </a:cubicBezTo>
                <a:cubicBezTo>
                  <a:pt x="105" y="395"/>
                  <a:pt x="105" y="395"/>
                  <a:pt x="105" y="395"/>
                </a:cubicBezTo>
                <a:cubicBezTo>
                  <a:pt x="51" y="391"/>
                  <a:pt x="51" y="391"/>
                  <a:pt x="51" y="391"/>
                </a:cubicBezTo>
                <a:cubicBezTo>
                  <a:pt x="47" y="384"/>
                  <a:pt x="47" y="384"/>
                  <a:pt x="47" y="384"/>
                </a:cubicBezTo>
                <a:cubicBezTo>
                  <a:pt x="16" y="379"/>
                  <a:pt x="16" y="379"/>
                  <a:pt x="16" y="379"/>
                </a:cubicBezTo>
                <a:cubicBezTo>
                  <a:pt x="7" y="328"/>
                  <a:pt x="7" y="328"/>
                  <a:pt x="7" y="328"/>
                </a:cubicBezTo>
                <a:cubicBezTo>
                  <a:pt x="0" y="296"/>
                  <a:pt x="0" y="296"/>
                  <a:pt x="0" y="296"/>
                </a:cubicBezTo>
                <a:cubicBezTo>
                  <a:pt x="21" y="254"/>
                  <a:pt x="21" y="254"/>
                  <a:pt x="21" y="254"/>
                </a:cubicBezTo>
                <a:cubicBezTo>
                  <a:pt x="32" y="181"/>
                  <a:pt x="32" y="181"/>
                  <a:pt x="32" y="181"/>
                </a:cubicBezTo>
                <a:cubicBezTo>
                  <a:pt x="0" y="87"/>
                  <a:pt x="0" y="87"/>
                  <a:pt x="0" y="87"/>
                </a:cubicBezTo>
                <a:cubicBezTo>
                  <a:pt x="21" y="66"/>
                  <a:pt x="21" y="66"/>
                  <a:pt x="21" y="66"/>
                </a:cubicBezTo>
                <a:cubicBezTo>
                  <a:pt x="21" y="35"/>
                  <a:pt x="21" y="35"/>
                  <a:pt x="21" y="35"/>
                </a:cubicBezTo>
                <a:cubicBezTo>
                  <a:pt x="42" y="0"/>
                  <a:pt x="42" y="0"/>
                  <a:pt x="42" y="0"/>
                </a:cubicBezTo>
                <a:cubicBezTo>
                  <a:pt x="73" y="9"/>
                  <a:pt x="73" y="9"/>
                  <a:pt x="73" y="9"/>
                </a:cubicBezTo>
                <a:cubicBezTo>
                  <a:pt x="120" y="61"/>
                  <a:pt x="120" y="61"/>
                  <a:pt x="120" y="61"/>
                </a:cubicBezTo>
                <a:cubicBezTo>
                  <a:pt x="188" y="51"/>
                  <a:pt x="188" y="51"/>
                  <a:pt x="188" y="51"/>
                </a:cubicBezTo>
                <a:cubicBezTo>
                  <a:pt x="246" y="124"/>
                  <a:pt x="246" y="124"/>
                  <a:pt x="246" y="124"/>
                </a:cubicBezTo>
                <a:cubicBezTo>
                  <a:pt x="329" y="160"/>
                  <a:pt x="329" y="160"/>
                  <a:pt x="329" y="160"/>
                </a:cubicBezTo>
                <a:cubicBezTo>
                  <a:pt x="329" y="197"/>
                  <a:pt x="329" y="197"/>
                  <a:pt x="329" y="197"/>
                </a:cubicBezTo>
                <a:cubicBezTo>
                  <a:pt x="371" y="228"/>
                  <a:pt x="371" y="228"/>
                  <a:pt x="371" y="228"/>
                </a:cubicBezTo>
                <a:cubicBezTo>
                  <a:pt x="392" y="290"/>
                  <a:pt x="392" y="290"/>
                  <a:pt x="392" y="290"/>
                </a:cubicBezTo>
                <a:cubicBezTo>
                  <a:pt x="459" y="296"/>
                  <a:pt x="459" y="296"/>
                  <a:pt x="459" y="296"/>
                </a:cubicBezTo>
                <a:cubicBezTo>
                  <a:pt x="522" y="348"/>
                  <a:pt x="522" y="348"/>
                  <a:pt x="522" y="348"/>
                </a:cubicBezTo>
                <a:cubicBezTo>
                  <a:pt x="501" y="410"/>
                  <a:pt x="501" y="410"/>
                  <a:pt x="501" y="410"/>
                </a:cubicBezTo>
                <a:cubicBezTo>
                  <a:pt x="501" y="410"/>
                  <a:pt x="548" y="431"/>
                  <a:pt x="553" y="431"/>
                </a:cubicBezTo>
                <a:cubicBezTo>
                  <a:pt x="559" y="431"/>
                  <a:pt x="590" y="416"/>
                  <a:pt x="590" y="416"/>
                </a:cubicBezTo>
                <a:cubicBezTo>
                  <a:pt x="611" y="431"/>
                  <a:pt x="611" y="431"/>
                  <a:pt x="611" y="431"/>
                </a:cubicBezTo>
                <a:cubicBezTo>
                  <a:pt x="668" y="405"/>
                  <a:pt x="668" y="405"/>
                  <a:pt x="668" y="405"/>
                </a:cubicBezTo>
                <a:cubicBezTo>
                  <a:pt x="689" y="348"/>
                  <a:pt x="689" y="348"/>
                  <a:pt x="689" y="348"/>
                </a:cubicBezTo>
                <a:cubicBezTo>
                  <a:pt x="720" y="348"/>
                  <a:pt x="720" y="348"/>
                  <a:pt x="720" y="348"/>
                </a:cubicBezTo>
                <a:cubicBezTo>
                  <a:pt x="741" y="270"/>
                  <a:pt x="741" y="270"/>
                  <a:pt x="741" y="270"/>
                </a:cubicBezTo>
                <a:cubicBezTo>
                  <a:pt x="720" y="244"/>
                  <a:pt x="720" y="244"/>
                  <a:pt x="720" y="244"/>
                </a:cubicBezTo>
                <a:cubicBezTo>
                  <a:pt x="746" y="197"/>
                  <a:pt x="746" y="197"/>
                  <a:pt x="746" y="197"/>
                </a:cubicBezTo>
                <a:cubicBezTo>
                  <a:pt x="783" y="176"/>
                  <a:pt x="783" y="176"/>
                  <a:pt x="783" y="176"/>
                </a:cubicBezTo>
                <a:cubicBezTo>
                  <a:pt x="835" y="228"/>
                  <a:pt x="835" y="228"/>
                  <a:pt x="835" y="228"/>
                </a:cubicBezTo>
                <a:cubicBezTo>
                  <a:pt x="851" y="202"/>
                  <a:pt x="851" y="202"/>
                  <a:pt x="851" y="202"/>
                </a:cubicBezTo>
                <a:cubicBezTo>
                  <a:pt x="861" y="150"/>
                  <a:pt x="861" y="150"/>
                  <a:pt x="861" y="150"/>
                </a:cubicBezTo>
                <a:cubicBezTo>
                  <a:pt x="877" y="165"/>
                  <a:pt x="877" y="165"/>
                  <a:pt x="877" y="165"/>
                </a:cubicBezTo>
                <a:cubicBezTo>
                  <a:pt x="929" y="160"/>
                  <a:pt x="929" y="160"/>
                  <a:pt x="929" y="160"/>
                </a:cubicBezTo>
                <a:cubicBezTo>
                  <a:pt x="929" y="160"/>
                  <a:pt x="981" y="233"/>
                  <a:pt x="997" y="228"/>
                </a:cubicBezTo>
                <a:cubicBezTo>
                  <a:pt x="1012" y="223"/>
                  <a:pt x="1023" y="191"/>
                  <a:pt x="1023" y="191"/>
                </a:cubicBezTo>
                <a:cubicBezTo>
                  <a:pt x="1075" y="160"/>
                  <a:pt x="1075" y="160"/>
                  <a:pt x="1075" y="160"/>
                </a:cubicBezTo>
                <a:cubicBezTo>
                  <a:pt x="1143" y="228"/>
                  <a:pt x="1143" y="228"/>
                  <a:pt x="1143" y="228"/>
                </a:cubicBezTo>
                <a:cubicBezTo>
                  <a:pt x="1143" y="228"/>
                  <a:pt x="1169" y="197"/>
                  <a:pt x="1179" y="191"/>
                </a:cubicBezTo>
                <a:cubicBezTo>
                  <a:pt x="1190" y="186"/>
                  <a:pt x="1210" y="212"/>
                  <a:pt x="1216" y="212"/>
                </a:cubicBezTo>
                <a:cubicBezTo>
                  <a:pt x="1216" y="212"/>
                  <a:pt x="1217" y="212"/>
                  <a:pt x="1218" y="211"/>
                </a:cubicBezTo>
                <a:cubicBezTo>
                  <a:pt x="1195" y="259"/>
                  <a:pt x="1195" y="259"/>
                  <a:pt x="1195" y="259"/>
                </a:cubicBezTo>
                <a:cubicBezTo>
                  <a:pt x="1231" y="311"/>
                  <a:pt x="1231" y="311"/>
                  <a:pt x="1231" y="311"/>
                </a:cubicBezTo>
                <a:cubicBezTo>
                  <a:pt x="1231" y="416"/>
                  <a:pt x="1231" y="416"/>
                  <a:pt x="1231" y="416"/>
                </a:cubicBezTo>
                <a:cubicBezTo>
                  <a:pt x="1221" y="442"/>
                  <a:pt x="1221" y="442"/>
                  <a:pt x="1221" y="442"/>
                </a:cubicBezTo>
                <a:cubicBezTo>
                  <a:pt x="1184" y="447"/>
                  <a:pt x="1184" y="447"/>
                  <a:pt x="1184" y="447"/>
                </a:cubicBezTo>
                <a:cubicBezTo>
                  <a:pt x="1122" y="515"/>
                  <a:pt x="1122" y="515"/>
                  <a:pt x="1122" y="515"/>
                </a:cubicBezTo>
                <a:cubicBezTo>
                  <a:pt x="1111" y="583"/>
                  <a:pt x="1111" y="583"/>
                  <a:pt x="1111" y="583"/>
                </a:cubicBezTo>
                <a:cubicBezTo>
                  <a:pt x="1132" y="619"/>
                  <a:pt x="1132" y="619"/>
                  <a:pt x="1132" y="619"/>
                </a:cubicBezTo>
                <a:cubicBezTo>
                  <a:pt x="1122" y="640"/>
                  <a:pt x="1122" y="640"/>
                  <a:pt x="1122" y="640"/>
                </a:cubicBezTo>
                <a:cubicBezTo>
                  <a:pt x="1096" y="703"/>
                  <a:pt x="1096" y="703"/>
                  <a:pt x="1096" y="703"/>
                </a:cubicBezTo>
                <a:cubicBezTo>
                  <a:pt x="1117" y="739"/>
                  <a:pt x="1117" y="739"/>
                  <a:pt x="1117" y="739"/>
                </a:cubicBezTo>
                <a:cubicBezTo>
                  <a:pt x="1164" y="744"/>
                  <a:pt x="1164" y="744"/>
                  <a:pt x="1164" y="744"/>
                </a:cubicBezTo>
                <a:cubicBezTo>
                  <a:pt x="1185" y="759"/>
                  <a:pt x="1185" y="759"/>
                  <a:pt x="1185" y="759"/>
                </a:cubicBezTo>
                <a:cubicBezTo>
                  <a:pt x="1185" y="759"/>
                  <a:pt x="1185" y="759"/>
                  <a:pt x="1185" y="759"/>
                </a:cubicBezTo>
                <a:cubicBezTo>
                  <a:pt x="1195" y="765"/>
                  <a:pt x="1195" y="765"/>
                  <a:pt x="1195" y="765"/>
                </a:cubicBezTo>
                <a:cubicBezTo>
                  <a:pt x="1257" y="786"/>
                  <a:pt x="1257" y="786"/>
                  <a:pt x="1257" y="786"/>
                </a:cubicBezTo>
                <a:cubicBezTo>
                  <a:pt x="1278" y="770"/>
                  <a:pt x="1278" y="770"/>
                  <a:pt x="1278" y="770"/>
                </a:cubicBezTo>
                <a:cubicBezTo>
                  <a:pt x="1357" y="828"/>
                  <a:pt x="1357" y="828"/>
                  <a:pt x="1357" y="828"/>
                </a:cubicBezTo>
                <a:cubicBezTo>
                  <a:pt x="1393" y="822"/>
                  <a:pt x="1393" y="822"/>
                  <a:pt x="1393" y="822"/>
                </a:cubicBezTo>
                <a:cubicBezTo>
                  <a:pt x="1430" y="880"/>
                  <a:pt x="1430" y="880"/>
                  <a:pt x="1430" y="880"/>
                </a:cubicBezTo>
                <a:lnTo>
                  <a:pt x="1456" y="890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ysClr val="windowText" lastClr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6" name="หนองบัวลำภู">
            <a:extLst>
              <a:ext uri="{FF2B5EF4-FFF2-40B4-BE49-F238E27FC236}">
                <a16:creationId xmlns:a16="http://schemas.microsoft.com/office/drawing/2014/main" id="{7528B775-AB05-5997-2D9C-FED03352D84F}"/>
              </a:ext>
            </a:extLst>
          </xdr:cNvPr>
          <xdr:cNvSpPr>
            <a:spLocks/>
          </xdr:cNvSpPr>
        </xdr:nvSpPr>
        <xdr:spPr bwMode="auto">
          <a:xfrm>
            <a:off x="3682022" y="2054123"/>
            <a:ext cx="252382" cy="341996"/>
          </a:xfrm>
          <a:custGeom>
            <a:avLst/>
            <a:gdLst>
              <a:gd name="T0" fmla="*/ 616 w 616"/>
              <a:gd name="T1" fmla="*/ 667 h 834"/>
              <a:gd name="T2" fmla="*/ 537 w 616"/>
              <a:gd name="T3" fmla="*/ 834 h 834"/>
              <a:gd name="T4" fmla="*/ 449 w 616"/>
              <a:gd name="T5" fmla="*/ 797 h 834"/>
              <a:gd name="T6" fmla="*/ 397 w 616"/>
              <a:gd name="T7" fmla="*/ 808 h 834"/>
              <a:gd name="T8" fmla="*/ 365 w 616"/>
              <a:gd name="T9" fmla="*/ 792 h 834"/>
              <a:gd name="T10" fmla="*/ 318 w 616"/>
              <a:gd name="T11" fmla="*/ 797 h 834"/>
              <a:gd name="T12" fmla="*/ 308 w 616"/>
              <a:gd name="T13" fmla="*/ 756 h 834"/>
              <a:gd name="T14" fmla="*/ 287 w 616"/>
              <a:gd name="T15" fmla="*/ 730 h 834"/>
              <a:gd name="T16" fmla="*/ 240 w 616"/>
              <a:gd name="T17" fmla="*/ 724 h 834"/>
              <a:gd name="T18" fmla="*/ 198 w 616"/>
              <a:gd name="T19" fmla="*/ 756 h 834"/>
              <a:gd name="T20" fmla="*/ 110 w 616"/>
              <a:gd name="T21" fmla="*/ 724 h 834"/>
              <a:gd name="T22" fmla="*/ 78 w 616"/>
              <a:gd name="T23" fmla="*/ 724 h 834"/>
              <a:gd name="T24" fmla="*/ 47 w 616"/>
              <a:gd name="T25" fmla="*/ 672 h 834"/>
              <a:gd name="T26" fmla="*/ 63 w 616"/>
              <a:gd name="T27" fmla="*/ 657 h 834"/>
              <a:gd name="T28" fmla="*/ 157 w 616"/>
              <a:gd name="T29" fmla="*/ 605 h 834"/>
              <a:gd name="T30" fmla="*/ 114 w 616"/>
              <a:gd name="T31" fmla="*/ 570 h 834"/>
              <a:gd name="T32" fmla="*/ 104 w 616"/>
              <a:gd name="T33" fmla="*/ 563 h 834"/>
              <a:gd name="T34" fmla="*/ 104 w 616"/>
              <a:gd name="T35" fmla="*/ 526 h 834"/>
              <a:gd name="T36" fmla="*/ 47 w 616"/>
              <a:gd name="T37" fmla="*/ 490 h 834"/>
              <a:gd name="T38" fmla="*/ 52 w 616"/>
              <a:gd name="T39" fmla="*/ 464 h 834"/>
              <a:gd name="T40" fmla="*/ 31 w 616"/>
              <a:gd name="T41" fmla="*/ 443 h 834"/>
              <a:gd name="T42" fmla="*/ 52 w 616"/>
              <a:gd name="T43" fmla="*/ 422 h 834"/>
              <a:gd name="T44" fmla="*/ 73 w 616"/>
              <a:gd name="T45" fmla="*/ 443 h 834"/>
              <a:gd name="T46" fmla="*/ 84 w 616"/>
              <a:gd name="T47" fmla="*/ 417 h 834"/>
              <a:gd name="T48" fmla="*/ 0 w 616"/>
              <a:gd name="T49" fmla="*/ 328 h 834"/>
              <a:gd name="T50" fmla="*/ 21 w 616"/>
              <a:gd name="T51" fmla="*/ 312 h 834"/>
              <a:gd name="T52" fmla="*/ 31 w 616"/>
              <a:gd name="T53" fmla="*/ 281 h 834"/>
              <a:gd name="T54" fmla="*/ 5 w 616"/>
              <a:gd name="T55" fmla="*/ 234 h 834"/>
              <a:gd name="T56" fmla="*/ 11 w 616"/>
              <a:gd name="T57" fmla="*/ 198 h 834"/>
              <a:gd name="T58" fmla="*/ 73 w 616"/>
              <a:gd name="T59" fmla="*/ 203 h 834"/>
              <a:gd name="T60" fmla="*/ 131 w 616"/>
              <a:gd name="T61" fmla="*/ 166 h 834"/>
              <a:gd name="T62" fmla="*/ 131 w 616"/>
              <a:gd name="T63" fmla="*/ 104 h 834"/>
              <a:gd name="T64" fmla="*/ 82 w 616"/>
              <a:gd name="T65" fmla="*/ 27 h 834"/>
              <a:gd name="T66" fmla="*/ 136 w 616"/>
              <a:gd name="T67" fmla="*/ 31 h 834"/>
              <a:gd name="T68" fmla="*/ 151 w 616"/>
              <a:gd name="T69" fmla="*/ 5 h 834"/>
              <a:gd name="T70" fmla="*/ 198 w 616"/>
              <a:gd name="T71" fmla="*/ 15 h 834"/>
              <a:gd name="T72" fmla="*/ 256 w 616"/>
              <a:gd name="T73" fmla="*/ 15 h 834"/>
              <a:gd name="T74" fmla="*/ 266 w 616"/>
              <a:gd name="T75" fmla="*/ 0 h 834"/>
              <a:gd name="T76" fmla="*/ 297 w 616"/>
              <a:gd name="T77" fmla="*/ 0 h 834"/>
              <a:gd name="T78" fmla="*/ 297 w 616"/>
              <a:gd name="T79" fmla="*/ 41 h 834"/>
              <a:gd name="T80" fmla="*/ 297 w 616"/>
              <a:gd name="T81" fmla="*/ 109 h 834"/>
              <a:gd name="T82" fmla="*/ 397 w 616"/>
              <a:gd name="T83" fmla="*/ 292 h 834"/>
              <a:gd name="T84" fmla="*/ 402 w 616"/>
              <a:gd name="T85" fmla="*/ 354 h 834"/>
              <a:gd name="T86" fmla="*/ 443 w 616"/>
              <a:gd name="T87" fmla="*/ 359 h 834"/>
              <a:gd name="T88" fmla="*/ 480 w 616"/>
              <a:gd name="T89" fmla="*/ 385 h 834"/>
              <a:gd name="T90" fmla="*/ 480 w 616"/>
              <a:gd name="T91" fmla="*/ 417 h 834"/>
              <a:gd name="T92" fmla="*/ 470 w 616"/>
              <a:gd name="T93" fmla="*/ 458 h 834"/>
              <a:gd name="T94" fmla="*/ 470 w 616"/>
              <a:gd name="T95" fmla="*/ 467 h 834"/>
              <a:gd name="T96" fmla="*/ 470 w 616"/>
              <a:gd name="T97" fmla="*/ 474 h 834"/>
              <a:gd name="T98" fmla="*/ 470 w 616"/>
              <a:gd name="T99" fmla="*/ 492 h 834"/>
              <a:gd name="T100" fmla="*/ 470 w 616"/>
              <a:gd name="T101" fmla="*/ 499 h 834"/>
              <a:gd name="T102" fmla="*/ 471 w 616"/>
              <a:gd name="T103" fmla="*/ 502 h 834"/>
              <a:gd name="T104" fmla="*/ 471 w 616"/>
              <a:gd name="T105" fmla="*/ 504 h 834"/>
              <a:gd name="T106" fmla="*/ 471 w 616"/>
              <a:gd name="T107" fmla="*/ 508 h 834"/>
              <a:gd name="T108" fmla="*/ 473 w 616"/>
              <a:gd name="T109" fmla="*/ 525 h 834"/>
              <a:gd name="T110" fmla="*/ 473 w 616"/>
              <a:gd name="T111" fmla="*/ 527 h 834"/>
              <a:gd name="T112" fmla="*/ 475 w 616"/>
              <a:gd name="T113" fmla="*/ 531 h 834"/>
              <a:gd name="T114" fmla="*/ 532 w 616"/>
              <a:gd name="T115" fmla="*/ 594 h 834"/>
              <a:gd name="T116" fmla="*/ 608 w 616"/>
              <a:gd name="T117" fmla="*/ 635 h 834"/>
              <a:gd name="T118" fmla="*/ 616 w 616"/>
              <a:gd name="T119" fmla="*/ 667 h 8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616" h="834">
                <a:moveTo>
                  <a:pt x="616" y="667"/>
                </a:moveTo>
                <a:cubicBezTo>
                  <a:pt x="616" y="667"/>
                  <a:pt x="543" y="834"/>
                  <a:pt x="537" y="834"/>
                </a:cubicBezTo>
                <a:cubicBezTo>
                  <a:pt x="532" y="834"/>
                  <a:pt x="449" y="797"/>
                  <a:pt x="449" y="797"/>
                </a:cubicBezTo>
                <a:cubicBezTo>
                  <a:pt x="397" y="808"/>
                  <a:pt x="397" y="808"/>
                  <a:pt x="397" y="808"/>
                </a:cubicBezTo>
                <a:cubicBezTo>
                  <a:pt x="365" y="792"/>
                  <a:pt x="365" y="792"/>
                  <a:pt x="365" y="792"/>
                </a:cubicBezTo>
                <a:cubicBezTo>
                  <a:pt x="318" y="797"/>
                  <a:pt x="318" y="797"/>
                  <a:pt x="318" y="797"/>
                </a:cubicBezTo>
                <a:cubicBezTo>
                  <a:pt x="308" y="756"/>
                  <a:pt x="308" y="756"/>
                  <a:pt x="308" y="756"/>
                </a:cubicBezTo>
                <a:cubicBezTo>
                  <a:pt x="287" y="730"/>
                  <a:pt x="287" y="730"/>
                  <a:pt x="287" y="730"/>
                </a:cubicBezTo>
                <a:cubicBezTo>
                  <a:pt x="240" y="724"/>
                  <a:pt x="240" y="724"/>
                  <a:pt x="240" y="724"/>
                </a:cubicBezTo>
                <a:cubicBezTo>
                  <a:pt x="198" y="756"/>
                  <a:pt x="198" y="756"/>
                  <a:pt x="198" y="756"/>
                </a:cubicBezTo>
                <a:cubicBezTo>
                  <a:pt x="110" y="724"/>
                  <a:pt x="110" y="724"/>
                  <a:pt x="110" y="724"/>
                </a:cubicBezTo>
                <a:cubicBezTo>
                  <a:pt x="78" y="724"/>
                  <a:pt x="78" y="724"/>
                  <a:pt x="78" y="724"/>
                </a:cubicBezTo>
                <a:cubicBezTo>
                  <a:pt x="47" y="672"/>
                  <a:pt x="47" y="672"/>
                  <a:pt x="47" y="672"/>
                </a:cubicBezTo>
                <a:cubicBezTo>
                  <a:pt x="63" y="657"/>
                  <a:pt x="63" y="657"/>
                  <a:pt x="63" y="657"/>
                </a:cubicBezTo>
                <a:cubicBezTo>
                  <a:pt x="157" y="605"/>
                  <a:pt x="157" y="605"/>
                  <a:pt x="157" y="605"/>
                </a:cubicBezTo>
                <a:cubicBezTo>
                  <a:pt x="114" y="570"/>
                  <a:pt x="114" y="570"/>
                  <a:pt x="114" y="570"/>
                </a:cubicBezTo>
                <a:cubicBezTo>
                  <a:pt x="104" y="563"/>
                  <a:pt x="104" y="563"/>
                  <a:pt x="104" y="563"/>
                </a:cubicBezTo>
                <a:cubicBezTo>
                  <a:pt x="104" y="526"/>
                  <a:pt x="104" y="526"/>
                  <a:pt x="104" y="526"/>
                </a:cubicBezTo>
                <a:cubicBezTo>
                  <a:pt x="47" y="490"/>
                  <a:pt x="47" y="490"/>
                  <a:pt x="47" y="490"/>
                </a:cubicBezTo>
                <a:cubicBezTo>
                  <a:pt x="52" y="464"/>
                  <a:pt x="52" y="464"/>
                  <a:pt x="52" y="464"/>
                </a:cubicBezTo>
                <a:cubicBezTo>
                  <a:pt x="31" y="443"/>
                  <a:pt x="31" y="443"/>
                  <a:pt x="31" y="443"/>
                </a:cubicBezTo>
                <a:cubicBezTo>
                  <a:pt x="52" y="422"/>
                  <a:pt x="52" y="422"/>
                  <a:pt x="52" y="422"/>
                </a:cubicBezTo>
                <a:cubicBezTo>
                  <a:pt x="73" y="443"/>
                  <a:pt x="73" y="443"/>
                  <a:pt x="73" y="443"/>
                </a:cubicBezTo>
                <a:cubicBezTo>
                  <a:pt x="84" y="417"/>
                  <a:pt x="84" y="417"/>
                  <a:pt x="84" y="417"/>
                </a:cubicBezTo>
                <a:cubicBezTo>
                  <a:pt x="0" y="328"/>
                  <a:pt x="0" y="328"/>
                  <a:pt x="0" y="328"/>
                </a:cubicBezTo>
                <a:cubicBezTo>
                  <a:pt x="21" y="312"/>
                  <a:pt x="21" y="312"/>
                  <a:pt x="21" y="312"/>
                </a:cubicBezTo>
                <a:cubicBezTo>
                  <a:pt x="31" y="281"/>
                  <a:pt x="31" y="281"/>
                  <a:pt x="31" y="281"/>
                </a:cubicBezTo>
                <a:cubicBezTo>
                  <a:pt x="5" y="234"/>
                  <a:pt x="5" y="234"/>
                  <a:pt x="5" y="234"/>
                </a:cubicBezTo>
                <a:cubicBezTo>
                  <a:pt x="11" y="198"/>
                  <a:pt x="11" y="198"/>
                  <a:pt x="11" y="198"/>
                </a:cubicBezTo>
                <a:cubicBezTo>
                  <a:pt x="73" y="203"/>
                  <a:pt x="73" y="203"/>
                  <a:pt x="73" y="203"/>
                </a:cubicBezTo>
                <a:cubicBezTo>
                  <a:pt x="131" y="166"/>
                  <a:pt x="131" y="166"/>
                  <a:pt x="131" y="166"/>
                </a:cubicBezTo>
                <a:cubicBezTo>
                  <a:pt x="131" y="104"/>
                  <a:pt x="131" y="104"/>
                  <a:pt x="131" y="104"/>
                </a:cubicBezTo>
                <a:cubicBezTo>
                  <a:pt x="82" y="27"/>
                  <a:pt x="82" y="27"/>
                  <a:pt x="82" y="27"/>
                </a:cubicBezTo>
                <a:cubicBezTo>
                  <a:pt x="136" y="31"/>
                  <a:pt x="136" y="31"/>
                  <a:pt x="136" y="31"/>
                </a:cubicBezTo>
                <a:cubicBezTo>
                  <a:pt x="151" y="5"/>
                  <a:pt x="151" y="5"/>
                  <a:pt x="151" y="5"/>
                </a:cubicBezTo>
                <a:cubicBezTo>
                  <a:pt x="151" y="5"/>
                  <a:pt x="193" y="15"/>
                  <a:pt x="198" y="15"/>
                </a:cubicBezTo>
                <a:cubicBezTo>
                  <a:pt x="256" y="15"/>
                  <a:pt x="256" y="15"/>
                  <a:pt x="256" y="15"/>
                </a:cubicBezTo>
                <a:cubicBezTo>
                  <a:pt x="256" y="15"/>
                  <a:pt x="261" y="0"/>
                  <a:pt x="266" y="0"/>
                </a:cubicBezTo>
                <a:cubicBezTo>
                  <a:pt x="297" y="0"/>
                  <a:pt x="297" y="0"/>
                  <a:pt x="297" y="0"/>
                </a:cubicBezTo>
                <a:cubicBezTo>
                  <a:pt x="297" y="41"/>
                  <a:pt x="297" y="41"/>
                  <a:pt x="297" y="41"/>
                </a:cubicBezTo>
                <a:cubicBezTo>
                  <a:pt x="297" y="41"/>
                  <a:pt x="292" y="104"/>
                  <a:pt x="297" y="109"/>
                </a:cubicBezTo>
                <a:cubicBezTo>
                  <a:pt x="303" y="114"/>
                  <a:pt x="397" y="292"/>
                  <a:pt x="397" y="292"/>
                </a:cubicBezTo>
                <a:cubicBezTo>
                  <a:pt x="402" y="354"/>
                  <a:pt x="402" y="354"/>
                  <a:pt x="402" y="354"/>
                </a:cubicBezTo>
                <a:cubicBezTo>
                  <a:pt x="402" y="354"/>
                  <a:pt x="438" y="359"/>
                  <a:pt x="443" y="359"/>
                </a:cubicBezTo>
                <a:cubicBezTo>
                  <a:pt x="449" y="359"/>
                  <a:pt x="480" y="385"/>
                  <a:pt x="480" y="385"/>
                </a:cubicBezTo>
                <a:cubicBezTo>
                  <a:pt x="480" y="417"/>
                  <a:pt x="480" y="417"/>
                  <a:pt x="480" y="417"/>
                </a:cubicBezTo>
                <a:cubicBezTo>
                  <a:pt x="470" y="458"/>
                  <a:pt x="470" y="458"/>
                  <a:pt x="470" y="458"/>
                </a:cubicBezTo>
                <a:cubicBezTo>
                  <a:pt x="470" y="458"/>
                  <a:pt x="470" y="462"/>
                  <a:pt x="470" y="467"/>
                </a:cubicBezTo>
                <a:cubicBezTo>
                  <a:pt x="470" y="469"/>
                  <a:pt x="470" y="471"/>
                  <a:pt x="470" y="474"/>
                </a:cubicBezTo>
                <a:cubicBezTo>
                  <a:pt x="470" y="479"/>
                  <a:pt x="470" y="486"/>
                  <a:pt x="470" y="492"/>
                </a:cubicBezTo>
                <a:cubicBezTo>
                  <a:pt x="470" y="494"/>
                  <a:pt x="470" y="497"/>
                  <a:pt x="470" y="499"/>
                </a:cubicBezTo>
                <a:cubicBezTo>
                  <a:pt x="471" y="500"/>
                  <a:pt x="471" y="501"/>
                  <a:pt x="471" y="502"/>
                </a:cubicBezTo>
                <a:cubicBezTo>
                  <a:pt x="471" y="502"/>
                  <a:pt x="471" y="503"/>
                  <a:pt x="471" y="504"/>
                </a:cubicBezTo>
                <a:cubicBezTo>
                  <a:pt x="471" y="505"/>
                  <a:pt x="471" y="506"/>
                  <a:pt x="471" y="508"/>
                </a:cubicBezTo>
                <a:cubicBezTo>
                  <a:pt x="471" y="514"/>
                  <a:pt x="472" y="521"/>
                  <a:pt x="473" y="525"/>
                </a:cubicBezTo>
                <a:cubicBezTo>
                  <a:pt x="473" y="526"/>
                  <a:pt x="473" y="526"/>
                  <a:pt x="473" y="527"/>
                </a:cubicBezTo>
                <a:cubicBezTo>
                  <a:pt x="474" y="529"/>
                  <a:pt x="474" y="531"/>
                  <a:pt x="475" y="531"/>
                </a:cubicBezTo>
                <a:cubicBezTo>
                  <a:pt x="480" y="537"/>
                  <a:pt x="532" y="594"/>
                  <a:pt x="532" y="594"/>
                </a:cubicBezTo>
                <a:cubicBezTo>
                  <a:pt x="608" y="635"/>
                  <a:pt x="608" y="635"/>
                  <a:pt x="608" y="635"/>
                </a:cubicBezTo>
                <a:lnTo>
                  <a:pt x="616" y="667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7" name="หนองคาย">
            <a:extLst>
              <a:ext uri="{FF2B5EF4-FFF2-40B4-BE49-F238E27FC236}">
                <a16:creationId xmlns:a16="http://schemas.microsoft.com/office/drawing/2014/main" id="{C7A09D2A-CDE1-20F8-DB24-1A2627BB6774}"/>
              </a:ext>
            </a:extLst>
          </xdr:cNvPr>
          <xdr:cNvSpPr>
            <a:spLocks/>
          </xdr:cNvSpPr>
        </xdr:nvSpPr>
        <xdr:spPr bwMode="auto">
          <a:xfrm>
            <a:off x="3709454" y="1816372"/>
            <a:ext cx="490133" cy="265184"/>
          </a:xfrm>
          <a:custGeom>
            <a:avLst/>
            <a:gdLst>
              <a:gd name="T0" fmla="*/ 1190 w 1194"/>
              <a:gd name="T1" fmla="*/ 415 h 653"/>
              <a:gd name="T2" fmla="*/ 1179 w 1194"/>
              <a:gd name="T3" fmla="*/ 434 h 653"/>
              <a:gd name="T4" fmla="*/ 1106 w 1194"/>
              <a:gd name="T5" fmla="*/ 450 h 653"/>
              <a:gd name="T6" fmla="*/ 986 w 1194"/>
              <a:gd name="T7" fmla="*/ 413 h 653"/>
              <a:gd name="T8" fmla="*/ 892 w 1194"/>
              <a:gd name="T9" fmla="*/ 382 h 653"/>
              <a:gd name="T10" fmla="*/ 824 w 1194"/>
              <a:gd name="T11" fmla="*/ 372 h 653"/>
              <a:gd name="T12" fmla="*/ 798 w 1194"/>
              <a:gd name="T13" fmla="*/ 450 h 653"/>
              <a:gd name="T14" fmla="*/ 709 w 1194"/>
              <a:gd name="T15" fmla="*/ 419 h 653"/>
              <a:gd name="T16" fmla="*/ 704 w 1194"/>
              <a:gd name="T17" fmla="*/ 492 h 653"/>
              <a:gd name="T18" fmla="*/ 652 w 1194"/>
              <a:gd name="T19" fmla="*/ 570 h 653"/>
              <a:gd name="T20" fmla="*/ 574 w 1194"/>
              <a:gd name="T21" fmla="*/ 653 h 653"/>
              <a:gd name="T22" fmla="*/ 516 w 1194"/>
              <a:gd name="T23" fmla="*/ 653 h 653"/>
              <a:gd name="T24" fmla="*/ 485 w 1194"/>
              <a:gd name="T25" fmla="*/ 570 h 653"/>
              <a:gd name="T26" fmla="*/ 355 w 1194"/>
              <a:gd name="T27" fmla="*/ 512 h 653"/>
              <a:gd name="T28" fmla="*/ 292 w 1194"/>
              <a:gd name="T29" fmla="*/ 419 h 653"/>
              <a:gd name="T30" fmla="*/ 209 w 1194"/>
              <a:gd name="T31" fmla="*/ 346 h 653"/>
              <a:gd name="T32" fmla="*/ 83 w 1194"/>
              <a:gd name="T33" fmla="*/ 283 h 653"/>
              <a:gd name="T34" fmla="*/ 5 w 1194"/>
              <a:gd name="T35" fmla="*/ 222 h 653"/>
              <a:gd name="T36" fmla="*/ 0 w 1194"/>
              <a:gd name="T37" fmla="*/ 153 h 653"/>
              <a:gd name="T38" fmla="*/ 39 w 1194"/>
              <a:gd name="T39" fmla="*/ 80 h 653"/>
              <a:gd name="T40" fmla="*/ 61 w 1194"/>
              <a:gd name="T41" fmla="*/ 92 h 653"/>
              <a:gd name="T42" fmla="*/ 105 w 1194"/>
              <a:gd name="T43" fmla="*/ 144 h 653"/>
              <a:gd name="T44" fmla="*/ 205 w 1194"/>
              <a:gd name="T45" fmla="*/ 232 h 653"/>
              <a:gd name="T46" fmla="*/ 337 w 1194"/>
              <a:gd name="T47" fmla="*/ 308 h 653"/>
              <a:gd name="T48" fmla="*/ 489 w 1194"/>
              <a:gd name="T49" fmla="*/ 376 h 653"/>
              <a:gd name="T50" fmla="*/ 501 w 1194"/>
              <a:gd name="T51" fmla="*/ 432 h 653"/>
              <a:gd name="T52" fmla="*/ 561 w 1194"/>
              <a:gd name="T53" fmla="*/ 448 h 653"/>
              <a:gd name="T54" fmla="*/ 585 w 1194"/>
              <a:gd name="T55" fmla="*/ 396 h 653"/>
              <a:gd name="T56" fmla="*/ 629 w 1194"/>
              <a:gd name="T57" fmla="*/ 344 h 653"/>
              <a:gd name="T58" fmla="*/ 841 w 1194"/>
              <a:gd name="T59" fmla="*/ 308 h 653"/>
              <a:gd name="T60" fmla="*/ 893 w 1194"/>
              <a:gd name="T61" fmla="*/ 188 h 653"/>
              <a:gd name="T62" fmla="*/ 977 w 1194"/>
              <a:gd name="T63" fmla="*/ 40 h 653"/>
              <a:gd name="T64" fmla="*/ 1095 w 1194"/>
              <a:gd name="T65" fmla="*/ 1 h 653"/>
              <a:gd name="T66" fmla="*/ 1090 w 1194"/>
              <a:gd name="T67" fmla="*/ 48 h 653"/>
              <a:gd name="T68" fmla="*/ 1142 w 1194"/>
              <a:gd name="T69" fmla="*/ 137 h 653"/>
              <a:gd name="T70" fmla="*/ 1132 w 1194"/>
              <a:gd name="T71" fmla="*/ 246 h 653"/>
              <a:gd name="T72" fmla="*/ 1179 w 1194"/>
              <a:gd name="T73" fmla="*/ 252 h 653"/>
              <a:gd name="T74" fmla="*/ 1183 w 1194"/>
              <a:gd name="T75" fmla="*/ 290 h 653"/>
              <a:gd name="T76" fmla="*/ 1194 w 1194"/>
              <a:gd name="T77" fmla="*/ 398 h 6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</a:cxnLst>
            <a:rect l="0" t="0" r="r" b="b"/>
            <a:pathLst>
              <a:path w="1194" h="653">
                <a:moveTo>
                  <a:pt x="1194" y="398"/>
                </a:moveTo>
                <a:cubicBezTo>
                  <a:pt x="1194" y="400"/>
                  <a:pt x="1192" y="407"/>
                  <a:pt x="1190" y="415"/>
                </a:cubicBezTo>
                <a:cubicBezTo>
                  <a:pt x="1181" y="433"/>
                  <a:pt x="1181" y="433"/>
                  <a:pt x="1181" y="433"/>
                </a:cubicBezTo>
                <a:cubicBezTo>
                  <a:pt x="1180" y="434"/>
                  <a:pt x="1179" y="434"/>
                  <a:pt x="1179" y="434"/>
                </a:cubicBezTo>
                <a:cubicBezTo>
                  <a:pt x="1173" y="434"/>
                  <a:pt x="1153" y="408"/>
                  <a:pt x="1142" y="413"/>
                </a:cubicBezTo>
                <a:cubicBezTo>
                  <a:pt x="1132" y="419"/>
                  <a:pt x="1106" y="450"/>
                  <a:pt x="1106" y="450"/>
                </a:cubicBezTo>
                <a:cubicBezTo>
                  <a:pt x="1038" y="382"/>
                  <a:pt x="1038" y="382"/>
                  <a:pt x="1038" y="382"/>
                </a:cubicBezTo>
                <a:cubicBezTo>
                  <a:pt x="986" y="413"/>
                  <a:pt x="986" y="413"/>
                  <a:pt x="986" y="413"/>
                </a:cubicBezTo>
                <a:cubicBezTo>
                  <a:pt x="986" y="413"/>
                  <a:pt x="975" y="445"/>
                  <a:pt x="960" y="450"/>
                </a:cubicBezTo>
                <a:cubicBezTo>
                  <a:pt x="944" y="455"/>
                  <a:pt x="892" y="382"/>
                  <a:pt x="892" y="382"/>
                </a:cubicBezTo>
                <a:cubicBezTo>
                  <a:pt x="840" y="387"/>
                  <a:pt x="840" y="387"/>
                  <a:pt x="840" y="387"/>
                </a:cubicBezTo>
                <a:cubicBezTo>
                  <a:pt x="824" y="372"/>
                  <a:pt x="824" y="372"/>
                  <a:pt x="824" y="372"/>
                </a:cubicBezTo>
                <a:cubicBezTo>
                  <a:pt x="814" y="424"/>
                  <a:pt x="814" y="424"/>
                  <a:pt x="814" y="424"/>
                </a:cubicBezTo>
                <a:cubicBezTo>
                  <a:pt x="798" y="450"/>
                  <a:pt x="798" y="450"/>
                  <a:pt x="798" y="450"/>
                </a:cubicBezTo>
                <a:cubicBezTo>
                  <a:pt x="746" y="398"/>
                  <a:pt x="746" y="398"/>
                  <a:pt x="746" y="398"/>
                </a:cubicBezTo>
                <a:cubicBezTo>
                  <a:pt x="709" y="419"/>
                  <a:pt x="709" y="419"/>
                  <a:pt x="709" y="419"/>
                </a:cubicBezTo>
                <a:cubicBezTo>
                  <a:pt x="683" y="466"/>
                  <a:pt x="683" y="466"/>
                  <a:pt x="683" y="466"/>
                </a:cubicBezTo>
                <a:cubicBezTo>
                  <a:pt x="704" y="492"/>
                  <a:pt x="704" y="492"/>
                  <a:pt x="704" y="492"/>
                </a:cubicBezTo>
                <a:cubicBezTo>
                  <a:pt x="683" y="570"/>
                  <a:pt x="683" y="570"/>
                  <a:pt x="683" y="570"/>
                </a:cubicBezTo>
                <a:cubicBezTo>
                  <a:pt x="652" y="570"/>
                  <a:pt x="652" y="570"/>
                  <a:pt x="652" y="570"/>
                </a:cubicBezTo>
                <a:cubicBezTo>
                  <a:pt x="631" y="627"/>
                  <a:pt x="631" y="627"/>
                  <a:pt x="631" y="627"/>
                </a:cubicBezTo>
                <a:cubicBezTo>
                  <a:pt x="574" y="653"/>
                  <a:pt x="574" y="653"/>
                  <a:pt x="574" y="653"/>
                </a:cubicBezTo>
                <a:cubicBezTo>
                  <a:pt x="553" y="638"/>
                  <a:pt x="553" y="638"/>
                  <a:pt x="553" y="638"/>
                </a:cubicBezTo>
                <a:cubicBezTo>
                  <a:pt x="553" y="638"/>
                  <a:pt x="522" y="653"/>
                  <a:pt x="516" y="653"/>
                </a:cubicBezTo>
                <a:cubicBezTo>
                  <a:pt x="511" y="653"/>
                  <a:pt x="464" y="632"/>
                  <a:pt x="464" y="632"/>
                </a:cubicBezTo>
                <a:cubicBezTo>
                  <a:pt x="485" y="570"/>
                  <a:pt x="485" y="570"/>
                  <a:pt x="485" y="570"/>
                </a:cubicBezTo>
                <a:cubicBezTo>
                  <a:pt x="422" y="518"/>
                  <a:pt x="422" y="518"/>
                  <a:pt x="422" y="518"/>
                </a:cubicBezTo>
                <a:cubicBezTo>
                  <a:pt x="355" y="512"/>
                  <a:pt x="355" y="512"/>
                  <a:pt x="355" y="512"/>
                </a:cubicBezTo>
                <a:cubicBezTo>
                  <a:pt x="334" y="450"/>
                  <a:pt x="334" y="450"/>
                  <a:pt x="334" y="450"/>
                </a:cubicBezTo>
                <a:cubicBezTo>
                  <a:pt x="292" y="419"/>
                  <a:pt x="292" y="419"/>
                  <a:pt x="292" y="419"/>
                </a:cubicBezTo>
                <a:cubicBezTo>
                  <a:pt x="292" y="382"/>
                  <a:pt x="292" y="382"/>
                  <a:pt x="292" y="382"/>
                </a:cubicBezTo>
                <a:cubicBezTo>
                  <a:pt x="209" y="346"/>
                  <a:pt x="209" y="346"/>
                  <a:pt x="209" y="346"/>
                </a:cubicBezTo>
                <a:cubicBezTo>
                  <a:pt x="151" y="273"/>
                  <a:pt x="151" y="273"/>
                  <a:pt x="151" y="273"/>
                </a:cubicBezTo>
                <a:cubicBezTo>
                  <a:pt x="83" y="283"/>
                  <a:pt x="83" y="283"/>
                  <a:pt x="83" y="283"/>
                </a:cubicBezTo>
                <a:cubicBezTo>
                  <a:pt x="36" y="231"/>
                  <a:pt x="36" y="231"/>
                  <a:pt x="36" y="231"/>
                </a:cubicBezTo>
                <a:cubicBezTo>
                  <a:pt x="5" y="222"/>
                  <a:pt x="5" y="222"/>
                  <a:pt x="5" y="222"/>
                </a:cubicBezTo>
                <a:cubicBezTo>
                  <a:pt x="0" y="220"/>
                  <a:pt x="0" y="220"/>
                  <a:pt x="0" y="220"/>
                </a:cubicBezTo>
                <a:cubicBezTo>
                  <a:pt x="0" y="153"/>
                  <a:pt x="0" y="153"/>
                  <a:pt x="0" y="153"/>
                </a:cubicBezTo>
                <a:cubicBezTo>
                  <a:pt x="42" y="132"/>
                  <a:pt x="42" y="132"/>
                  <a:pt x="42" y="132"/>
                </a:cubicBezTo>
                <a:cubicBezTo>
                  <a:pt x="39" y="80"/>
                  <a:pt x="39" y="80"/>
                  <a:pt x="39" y="80"/>
                </a:cubicBezTo>
                <a:cubicBezTo>
                  <a:pt x="53" y="80"/>
                  <a:pt x="53" y="80"/>
                  <a:pt x="53" y="80"/>
                </a:cubicBezTo>
                <a:cubicBezTo>
                  <a:pt x="61" y="92"/>
                  <a:pt x="61" y="92"/>
                  <a:pt x="61" y="92"/>
                </a:cubicBezTo>
                <a:cubicBezTo>
                  <a:pt x="105" y="100"/>
                  <a:pt x="105" y="100"/>
                  <a:pt x="105" y="100"/>
                </a:cubicBezTo>
                <a:cubicBezTo>
                  <a:pt x="105" y="144"/>
                  <a:pt x="105" y="144"/>
                  <a:pt x="105" y="144"/>
                </a:cubicBezTo>
                <a:cubicBezTo>
                  <a:pt x="110" y="148"/>
                  <a:pt x="110" y="148"/>
                  <a:pt x="110" y="148"/>
                </a:cubicBezTo>
                <a:cubicBezTo>
                  <a:pt x="205" y="232"/>
                  <a:pt x="205" y="232"/>
                  <a:pt x="205" y="232"/>
                </a:cubicBezTo>
                <a:cubicBezTo>
                  <a:pt x="257" y="240"/>
                  <a:pt x="257" y="240"/>
                  <a:pt x="257" y="240"/>
                </a:cubicBezTo>
                <a:cubicBezTo>
                  <a:pt x="337" y="308"/>
                  <a:pt x="337" y="308"/>
                  <a:pt x="337" y="308"/>
                </a:cubicBezTo>
                <a:cubicBezTo>
                  <a:pt x="489" y="328"/>
                  <a:pt x="489" y="328"/>
                  <a:pt x="489" y="328"/>
                </a:cubicBezTo>
                <a:cubicBezTo>
                  <a:pt x="489" y="376"/>
                  <a:pt x="489" y="376"/>
                  <a:pt x="489" y="376"/>
                </a:cubicBezTo>
                <a:cubicBezTo>
                  <a:pt x="461" y="432"/>
                  <a:pt x="461" y="432"/>
                  <a:pt x="461" y="432"/>
                </a:cubicBezTo>
                <a:cubicBezTo>
                  <a:pt x="501" y="432"/>
                  <a:pt x="501" y="432"/>
                  <a:pt x="501" y="432"/>
                </a:cubicBezTo>
                <a:cubicBezTo>
                  <a:pt x="537" y="468"/>
                  <a:pt x="537" y="468"/>
                  <a:pt x="537" y="468"/>
                </a:cubicBezTo>
                <a:cubicBezTo>
                  <a:pt x="561" y="448"/>
                  <a:pt x="561" y="448"/>
                  <a:pt x="561" y="448"/>
                </a:cubicBezTo>
                <a:cubicBezTo>
                  <a:pt x="545" y="416"/>
                  <a:pt x="545" y="416"/>
                  <a:pt x="545" y="416"/>
                </a:cubicBezTo>
                <a:cubicBezTo>
                  <a:pt x="585" y="396"/>
                  <a:pt x="585" y="396"/>
                  <a:pt x="585" y="396"/>
                </a:cubicBezTo>
                <a:cubicBezTo>
                  <a:pt x="617" y="376"/>
                  <a:pt x="617" y="376"/>
                  <a:pt x="617" y="376"/>
                </a:cubicBezTo>
                <a:cubicBezTo>
                  <a:pt x="629" y="344"/>
                  <a:pt x="629" y="344"/>
                  <a:pt x="629" y="344"/>
                </a:cubicBezTo>
                <a:cubicBezTo>
                  <a:pt x="781" y="276"/>
                  <a:pt x="781" y="276"/>
                  <a:pt x="781" y="276"/>
                </a:cubicBezTo>
                <a:cubicBezTo>
                  <a:pt x="841" y="308"/>
                  <a:pt x="841" y="308"/>
                  <a:pt x="841" y="308"/>
                </a:cubicBezTo>
                <a:cubicBezTo>
                  <a:pt x="893" y="268"/>
                  <a:pt x="893" y="268"/>
                  <a:pt x="893" y="268"/>
                </a:cubicBezTo>
                <a:cubicBezTo>
                  <a:pt x="893" y="188"/>
                  <a:pt x="893" y="188"/>
                  <a:pt x="893" y="188"/>
                </a:cubicBezTo>
                <a:cubicBezTo>
                  <a:pt x="957" y="120"/>
                  <a:pt x="957" y="120"/>
                  <a:pt x="957" y="120"/>
                </a:cubicBezTo>
                <a:cubicBezTo>
                  <a:pt x="977" y="40"/>
                  <a:pt x="977" y="40"/>
                  <a:pt x="977" y="40"/>
                </a:cubicBezTo>
                <a:cubicBezTo>
                  <a:pt x="1092" y="0"/>
                  <a:pt x="1092" y="0"/>
                  <a:pt x="1092" y="0"/>
                </a:cubicBezTo>
                <a:cubicBezTo>
                  <a:pt x="1095" y="1"/>
                  <a:pt x="1095" y="1"/>
                  <a:pt x="1095" y="1"/>
                </a:cubicBezTo>
                <a:cubicBezTo>
                  <a:pt x="1048" y="38"/>
                  <a:pt x="1048" y="38"/>
                  <a:pt x="1048" y="38"/>
                </a:cubicBezTo>
                <a:cubicBezTo>
                  <a:pt x="1090" y="48"/>
                  <a:pt x="1090" y="48"/>
                  <a:pt x="1090" y="48"/>
                </a:cubicBezTo>
                <a:cubicBezTo>
                  <a:pt x="1137" y="100"/>
                  <a:pt x="1137" y="100"/>
                  <a:pt x="1137" y="100"/>
                </a:cubicBezTo>
                <a:cubicBezTo>
                  <a:pt x="1142" y="137"/>
                  <a:pt x="1142" y="137"/>
                  <a:pt x="1142" y="137"/>
                </a:cubicBezTo>
                <a:cubicBezTo>
                  <a:pt x="1106" y="168"/>
                  <a:pt x="1106" y="168"/>
                  <a:pt x="1106" y="168"/>
                </a:cubicBezTo>
                <a:cubicBezTo>
                  <a:pt x="1132" y="246"/>
                  <a:pt x="1132" y="246"/>
                  <a:pt x="1132" y="246"/>
                </a:cubicBezTo>
                <a:cubicBezTo>
                  <a:pt x="1162" y="250"/>
                  <a:pt x="1162" y="250"/>
                  <a:pt x="1162" y="250"/>
                </a:cubicBezTo>
                <a:cubicBezTo>
                  <a:pt x="1179" y="252"/>
                  <a:pt x="1179" y="252"/>
                  <a:pt x="1179" y="252"/>
                </a:cubicBezTo>
                <a:cubicBezTo>
                  <a:pt x="1179" y="288"/>
                  <a:pt x="1179" y="288"/>
                  <a:pt x="1179" y="288"/>
                </a:cubicBezTo>
                <a:cubicBezTo>
                  <a:pt x="1183" y="290"/>
                  <a:pt x="1183" y="290"/>
                  <a:pt x="1183" y="290"/>
                </a:cubicBezTo>
                <a:cubicBezTo>
                  <a:pt x="1179" y="304"/>
                  <a:pt x="1179" y="304"/>
                  <a:pt x="1179" y="304"/>
                </a:cubicBezTo>
                <a:cubicBezTo>
                  <a:pt x="1179" y="304"/>
                  <a:pt x="1194" y="393"/>
                  <a:pt x="1194" y="398"/>
                </a:cubicBezTo>
              </a:path>
            </a:pathLst>
          </a:custGeom>
          <a:solidFill>
            <a:srgbClr val="E9C46A"/>
          </a:solidFill>
          <a:ln w="3175">
            <a:solidFill>
              <a:sysClr val="windowText" lastClr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8" name="ศรีสะเกษ">
            <a:extLst>
              <a:ext uri="{FF2B5EF4-FFF2-40B4-BE49-F238E27FC236}">
                <a16:creationId xmlns:a16="http://schemas.microsoft.com/office/drawing/2014/main" id="{E1CBCF44-29AC-9BE7-753E-CF2F67CD1F35}"/>
              </a:ext>
            </a:extLst>
          </xdr:cNvPr>
          <xdr:cNvSpPr>
            <a:spLocks/>
          </xdr:cNvSpPr>
        </xdr:nvSpPr>
        <xdr:spPr bwMode="auto">
          <a:xfrm>
            <a:off x="4376987" y="2847845"/>
            <a:ext cx="341996" cy="457213"/>
          </a:xfrm>
          <a:custGeom>
            <a:avLst/>
            <a:gdLst>
              <a:gd name="T0" fmla="*/ 803 w 835"/>
              <a:gd name="T1" fmla="*/ 918 h 1123"/>
              <a:gd name="T2" fmla="*/ 819 w 835"/>
              <a:gd name="T3" fmla="*/ 1017 h 1123"/>
              <a:gd name="T4" fmla="*/ 766 w 835"/>
              <a:gd name="T5" fmla="*/ 1047 h 1123"/>
              <a:gd name="T6" fmla="*/ 698 w 835"/>
              <a:gd name="T7" fmla="*/ 1043 h 1123"/>
              <a:gd name="T8" fmla="*/ 622 w 835"/>
              <a:gd name="T9" fmla="*/ 1055 h 1123"/>
              <a:gd name="T10" fmla="*/ 562 w 835"/>
              <a:gd name="T11" fmla="*/ 1115 h 1123"/>
              <a:gd name="T12" fmla="*/ 494 w 835"/>
              <a:gd name="T13" fmla="*/ 1115 h 1123"/>
              <a:gd name="T14" fmla="*/ 382 w 835"/>
              <a:gd name="T15" fmla="*/ 1095 h 1123"/>
              <a:gd name="T16" fmla="*/ 290 w 835"/>
              <a:gd name="T17" fmla="*/ 1095 h 1123"/>
              <a:gd name="T18" fmla="*/ 246 w 835"/>
              <a:gd name="T19" fmla="*/ 1079 h 1123"/>
              <a:gd name="T20" fmla="*/ 206 w 835"/>
              <a:gd name="T21" fmla="*/ 1087 h 1123"/>
              <a:gd name="T22" fmla="*/ 154 w 835"/>
              <a:gd name="T23" fmla="*/ 1123 h 1123"/>
              <a:gd name="T24" fmla="*/ 120 w 835"/>
              <a:gd name="T25" fmla="*/ 1085 h 1123"/>
              <a:gd name="T26" fmla="*/ 110 w 835"/>
              <a:gd name="T27" fmla="*/ 970 h 1123"/>
              <a:gd name="T28" fmla="*/ 131 w 835"/>
              <a:gd name="T29" fmla="*/ 902 h 1123"/>
              <a:gd name="T30" fmla="*/ 78 w 835"/>
              <a:gd name="T31" fmla="*/ 777 h 1123"/>
              <a:gd name="T32" fmla="*/ 0 w 835"/>
              <a:gd name="T33" fmla="*/ 683 h 1123"/>
              <a:gd name="T34" fmla="*/ 58 w 835"/>
              <a:gd name="T35" fmla="*/ 563 h 1123"/>
              <a:gd name="T36" fmla="*/ 73 w 835"/>
              <a:gd name="T37" fmla="*/ 417 h 1123"/>
              <a:gd name="T38" fmla="*/ 58 w 835"/>
              <a:gd name="T39" fmla="*/ 313 h 1123"/>
              <a:gd name="T40" fmla="*/ 167 w 835"/>
              <a:gd name="T41" fmla="*/ 187 h 1123"/>
              <a:gd name="T42" fmla="*/ 99 w 835"/>
              <a:gd name="T43" fmla="*/ 151 h 1123"/>
              <a:gd name="T44" fmla="*/ 73 w 835"/>
              <a:gd name="T45" fmla="*/ 141 h 1123"/>
              <a:gd name="T46" fmla="*/ 84 w 835"/>
              <a:gd name="T47" fmla="*/ 109 h 1123"/>
              <a:gd name="T48" fmla="*/ 157 w 835"/>
              <a:gd name="T49" fmla="*/ 21 h 1123"/>
              <a:gd name="T50" fmla="*/ 192 w 835"/>
              <a:gd name="T51" fmla="*/ 7 h 1123"/>
              <a:gd name="T52" fmla="*/ 198 w 835"/>
              <a:gd name="T53" fmla="*/ 52 h 1123"/>
              <a:gd name="T54" fmla="*/ 292 w 835"/>
              <a:gd name="T55" fmla="*/ 135 h 1123"/>
              <a:gd name="T56" fmla="*/ 386 w 835"/>
              <a:gd name="T57" fmla="*/ 214 h 1123"/>
              <a:gd name="T58" fmla="*/ 428 w 835"/>
              <a:gd name="T59" fmla="*/ 250 h 1123"/>
              <a:gd name="T60" fmla="*/ 444 w 835"/>
              <a:gd name="T61" fmla="*/ 255 h 1123"/>
              <a:gd name="T62" fmla="*/ 584 w 835"/>
              <a:gd name="T63" fmla="*/ 297 h 1123"/>
              <a:gd name="T64" fmla="*/ 702 w 835"/>
              <a:gd name="T65" fmla="*/ 332 h 1123"/>
              <a:gd name="T66" fmla="*/ 715 w 835"/>
              <a:gd name="T67" fmla="*/ 386 h 1123"/>
              <a:gd name="T68" fmla="*/ 689 w 835"/>
              <a:gd name="T69" fmla="*/ 459 h 1123"/>
              <a:gd name="T70" fmla="*/ 694 w 835"/>
              <a:gd name="T71" fmla="*/ 568 h 1123"/>
              <a:gd name="T72" fmla="*/ 809 w 835"/>
              <a:gd name="T73" fmla="*/ 641 h 1123"/>
              <a:gd name="T74" fmla="*/ 835 w 835"/>
              <a:gd name="T75" fmla="*/ 782 h 11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</a:cxnLst>
            <a:rect l="0" t="0" r="r" b="b"/>
            <a:pathLst>
              <a:path w="835" h="1123">
                <a:moveTo>
                  <a:pt x="835" y="834"/>
                </a:moveTo>
                <a:cubicBezTo>
                  <a:pt x="803" y="918"/>
                  <a:pt x="803" y="918"/>
                  <a:pt x="803" y="918"/>
                </a:cubicBezTo>
                <a:cubicBezTo>
                  <a:pt x="835" y="959"/>
                  <a:pt x="835" y="959"/>
                  <a:pt x="835" y="959"/>
                </a:cubicBezTo>
                <a:cubicBezTo>
                  <a:pt x="819" y="1017"/>
                  <a:pt x="819" y="1017"/>
                  <a:pt x="819" y="1017"/>
                </a:cubicBezTo>
                <a:cubicBezTo>
                  <a:pt x="824" y="1043"/>
                  <a:pt x="824" y="1043"/>
                  <a:pt x="824" y="1043"/>
                </a:cubicBezTo>
                <a:cubicBezTo>
                  <a:pt x="766" y="1047"/>
                  <a:pt x="766" y="1047"/>
                  <a:pt x="766" y="1047"/>
                </a:cubicBezTo>
                <a:cubicBezTo>
                  <a:pt x="766" y="1047"/>
                  <a:pt x="730" y="1071"/>
                  <a:pt x="730" y="1067"/>
                </a:cubicBezTo>
                <a:cubicBezTo>
                  <a:pt x="730" y="1063"/>
                  <a:pt x="698" y="1043"/>
                  <a:pt x="698" y="1043"/>
                </a:cubicBezTo>
                <a:cubicBezTo>
                  <a:pt x="698" y="1043"/>
                  <a:pt x="678" y="1067"/>
                  <a:pt x="674" y="1067"/>
                </a:cubicBezTo>
                <a:cubicBezTo>
                  <a:pt x="670" y="1067"/>
                  <a:pt x="622" y="1055"/>
                  <a:pt x="622" y="1055"/>
                </a:cubicBezTo>
                <a:cubicBezTo>
                  <a:pt x="594" y="1115"/>
                  <a:pt x="594" y="1115"/>
                  <a:pt x="594" y="1115"/>
                </a:cubicBezTo>
                <a:cubicBezTo>
                  <a:pt x="594" y="1115"/>
                  <a:pt x="566" y="1119"/>
                  <a:pt x="562" y="1115"/>
                </a:cubicBezTo>
                <a:cubicBezTo>
                  <a:pt x="558" y="1111"/>
                  <a:pt x="522" y="1079"/>
                  <a:pt x="522" y="1079"/>
                </a:cubicBezTo>
                <a:cubicBezTo>
                  <a:pt x="494" y="1115"/>
                  <a:pt x="494" y="1115"/>
                  <a:pt x="494" y="1115"/>
                </a:cubicBezTo>
                <a:cubicBezTo>
                  <a:pt x="458" y="1095"/>
                  <a:pt x="458" y="1095"/>
                  <a:pt x="458" y="1095"/>
                </a:cubicBezTo>
                <a:cubicBezTo>
                  <a:pt x="382" y="1095"/>
                  <a:pt x="382" y="1095"/>
                  <a:pt x="382" y="1095"/>
                </a:cubicBezTo>
                <a:cubicBezTo>
                  <a:pt x="326" y="1059"/>
                  <a:pt x="326" y="1059"/>
                  <a:pt x="326" y="1059"/>
                </a:cubicBezTo>
                <a:cubicBezTo>
                  <a:pt x="290" y="1095"/>
                  <a:pt x="290" y="1095"/>
                  <a:pt x="290" y="1095"/>
                </a:cubicBezTo>
                <a:cubicBezTo>
                  <a:pt x="259" y="1083"/>
                  <a:pt x="259" y="1083"/>
                  <a:pt x="259" y="1083"/>
                </a:cubicBezTo>
                <a:cubicBezTo>
                  <a:pt x="246" y="1079"/>
                  <a:pt x="246" y="1079"/>
                  <a:pt x="246" y="1079"/>
                </a:cubicBezTo>
                <a:cubicBezTo>
                  <a:pt x="222" y="1111"/>
                  <a:pt x="222" y="1111"/>
                  <a:pt x="222" y="1111"/>
                </a:cubicBezTo>
                <a:cubicBezTo>
                  <a:pt x="206" y="1087"/>
                  <a:pt x="206" y="1087"/>
                  <a:pt x="206" y="1087"/>
                </a:cubicBezTo>
                <a:cubicBezTo>
                  <a:pt x="178" y="1087"/>
                  <a:pt x="178" y="1087"/>
                  <a:pt x="178" y="1087"/>
                </a:cubicBezTo>
                <a:cubicBezTo>
                  <a:pt x="154" y="1123"/>
                  <a:pt x="154" y="1123"/>
                  <a:pt x="154" y="1123"/>
                </a:cubicBezTo>
                <a:cubicBezTo>
                  <a:pt x="128" y="1123"/>
                  <a:pt x="128" y="1123"/>
                  <a:pt x="128" y="1123"/>
                </a:cubicBezTo>
                <a:cubicBezTo>
                  <a:pt x="120" y="1085"/>
                  <a:pt x="120" y="1085"/>
                  <a:pt x="120" y="1085"/>
                </a:cubicBezTo>
                <a:cubicBezTo>
                  <a:pt x="131" y="996"/>
                  <a:pt x="131" y="996"/>
                  <a:pt x="131" y="996"/>
                </a:cubicBezTo>
                <a:cubicBezTo>
                  <a:pt x="110" y="970"/>
                  <a:pt x="110" y="970"/>
                  <a:pt x="110" y="970"/>
                </a:cubicBezTo>
                <a:cubicBezTo>
                  <a:pt x="110" y="928"/>
                  <a:pt x="110" y="928"/>
                  <a:pt x="110" y="928"/>
                </a:cubicBezTo>
                <a:cubicBezTo>
                  <a:pt x="131" y="902"/>
                  <a:pt x="131" y="902"/>
                  <a:pt x="131" y="902"/>
                </a:cubicBezTo>
                <a:cubicBezTo>
                  <a:pt x="131" y="813"/>
                  <a:pt x="131" y="813"/>
                  <a:pt x="131" y="813"/>
                </a:cubicBezTo>
                <a:cubicBezTo>
                  <a:pt x="78" y="777"/>
                  <a:pt x="78" y="777"/>
                  <a:pt x="78" y="777"/>
                </a:cubicBezTo>
                <a:cubicBezTo>
                  <a:pt x="78" y="714"/>
                  <a:pt x="78" y="714"/>
                  <a:pt x="78" y="714"/>
                </a:cubicBezTo>
                <a:cubicBezTo>
                  <a:pt x="0" y="683"/>
                  <a:pt x="0" y="683"/>
                  <a:pt x="0" y="683"/>
                </a:cubicBezTo>
                <a:cubicBezTo>
                  <a:pt x="0" y="652"/>
                  <a:pt x="0" y="652"/>
                  <a:pt x="0" y="652"/>
                </a:cubicBezTo>
                <a:cubicBezTo>
                  <a:pt x="58" y="563"/>
                  <a:pt x="58" y="563"/>
                  <a:pt x="58" y="563"/>
                </a:cubicBezTo>
                <a:cubicBezTo>
                  <a:pt x="94" y="459"/>
                  <a:pt x="94" y="459"/>
                  <a:pt x="94" y="459"/>
                </a:cubicBezTo>
                <a:cubicBezTo>
                  <a:pt x="73" y="417"/>
                  <a:pt x="73" y="417"/>
                  <a:pt x="73" y="417"/>
                </a:cubicBezTo>
                <a:cubicBezTo>
                  <a:pt x="68" y="344"/>
                  <a:pt x="68" y="344"/>
                  <a:pt x="68" y="344"/>
                </a:cubicBezTo>
                <a:cubicBezTo>
                  <a:pt x="58" y="313"/>
                  <a:pt x="58" y="313"/>
                  <a:pt x="58" y="313"/>
                </a:cubicBezTo>
                <a:cubicBezTo>
                  <a:pt x="105" y="219"/>
                  <a:pt x="105" y="219"/>
                  <a:pt x="105" y="219"/>
                </a:cubicBezTo>
                <a:cubicBezTo>
                  <a:pt x="167" y="187"/>
                  <a:pt x="167" y="187"/>
                  <a:pt x="167" y="187"/>
                </a:cubicBezTo>
                <a:cubicBezTo>
                  <a:pt x="167" y="187"/>
                  <a:pt x="141" y="151"/>
                  <a:pt x="131" y="151"/>
                </a:cubicBezTo>
                <a:cubicBezTo>
                  <a:pt x="99" y="151"/>
                  <a:pt x="99" y="151"/>
                  <a:pt x="99" y="151"/>
                </a:cubicBezTo>
                <a:cubicBezTo>
                  <a:pt x="84" y="161"/>
                  <a:pt x="84" y="161"/>
                  <a:pt x="84" y="161"/>
                </a:cubicBezTo>
                <a:cubicBezTo>
                  <a:pt x="73" y="141"/>
                  <a:pt x="73" y="141"/>
                  <a:pt x="73" y="141"/>
                </a:cubicBezTo>
                <a:cubicBezTo>
                  <a:pt x="75" y="136"/>
                  <a:pt x="75" y="136"/>
                  <a:pt x="75" y="136"/>
                </a:cubicBezTo>
                <a:cubicBezTo>
                  <a:pt x="84" y="109"/>
                  <a:pt x="84" y="109"/>
                  <a:pt x="84" y="109"/>
                </a:cubicBezTo>
                <a:cubicBezTo>
                  <a:pt x="124" y="60"/>
                  <a:pt x="124" y="60"/>
                  <a:pt x="124" y="60"/>
                </a:cubicBezTo>
                <a:cubicBezTo>
                  <a:pt x="157" y="21"/>
                  <a:pt x="157" y="21"/>
                  <a:pt x="157" y="21"/>
                </a:cubicBezTo>
                <a:cubicBezTo>
                  <a:pt x="188" y="0"/>
                  <a:pt x="188" y="0"/>
                  <a:pt x="188" y="0"/>
                </a:cubicBezTo>
                <a:cubicBezTo>
                  <a:pt x="192" y="7"/>
                  <a:pt x="192" y="7"/>
                  <a:pt x="192" y="7"/>
                </a:cubicBezTo>
                <a:cubicBezTo>
                  <a:pt x="198" y="21"/>
                  <a:pt x="198" y="21"/>
                  <a:pt x="198" y="21"/>
                </a:cubicBezTo>
                <a:cubicBezTo>
                  <a:pt x="198" y="52"/>
                  <a:pt x="198" y="52"/>
                  <a:pt x="198" y="52"/>
                </a:cubicBezTo>
                <a:cubicBezTo>
                  <a:pt x="244" y="92"/>
                  <a:pt x="244" y="92"/>
                  <a:pt x="244" y="92"/>
                </a:cubicBezTo>
                <a:cubicBezTo>
                  <a:pt x="292" y="135"/>
                  <a:pt x="292" y="135"/>
                  <a:pt x="292" y="135"/>
                </a:cubicBezTo>
                <a:cubicBezTo>
                  <a:pt x="298" y="177"/>
                  <a:pt x="298" y="177"/>
                  <a:pt x="298" y="177"/>
                </a:cubicBezTo>
                <a:cubicBezTo>
                  <a:pt x="386" y="214"/>
                  <a:pt x="386" y="214"/>
                  <a:pt x="386" y="214"/>
                </a:cubicBezTo>
                <a:cubicBezTo>
                  <a:pt x="417" y="214"/>
                  <a:pt x="417" y="214"/>
                  <a:pt x="417" y="214"/>
                </a:cubicBezTo>
                <a:cubicBezTo>
                  <a:pt x="428" y="250"/>
                  <a:pt x="428" y="250"/>
                  <a:pt x="428" y="250"/>
                </a:cubicBezTo>
                <a:cubicBezTo>
                  <a:pt x="444" y="252"/>
                  <a:pt x="444" y="252"/>
                  <a:pt x="444" y="252"/>
                </a:cubicBezTo>
                <a:cubicBezTo>
                  <a:pt x="444" y="255"/>
                  <a:pt x="444" y="255"/>
                  <a:pt x="444" y="255"/>
                </a:cubicBezTo>
                <a:cubicBezTo>
                  <a:pt x="506" y="287"/>
                  <a:pt x="506" y="287"/>
                  <a:pt x="506" y="287"/>
                </a:cubicBezTo>
                <a:cubicBezTo>
                  <a:pt x="584" y="297"/>
                  <a:pt x="584" y="297"/>
                  <a:pt x="584" y="297"/>
                </a:cubicBezTo>
                <a:cubicBezTo>
                  <a:pt x="652" y="297"/>
                  <a:pt x="652" y="297"/>
                  <a:pt x="652" y="297"/>
                </a:cubicBezTo>
                <a:cubicBezTo>
                  <a:pt x="702" y="332"/>
                  <a:pt x="702" y="332"/>
                  <a:pt x="702" y="332"/>
                </a:cubicBezTo>
                <a:cubicBezTo>
                  <a:pt x="704" y="334"/>
                  <a:pt x="704" y="334"/>
                  <a:pt x="704" y="334"/>
                </a:cubicBezTo>
                <a:cubicBezTo>
                  <a:pt x="715" y="386"/>
                  <a:pt x="715" y="386"/>
                  <a:pt x="715" y="386"/>
                </a:cubicBezTo>
                <a:cubicBezTo>
                  <a:pt x="673" y="417"/>
                  <a:pt x="673" y="417"/>
                  <a:pt x="673" y="417"/>
                </a:cubicBezTo>
                <a:cubicBezTo>
                  <a:pt x="673" y="417"/>
                  <a:pt x="689" y="453"/>
                  <a:pt x="689" y="459"/>
                </a:cubicBezTo>
                <a:cubicBezTo>
                  <a:pt x="689" y="464"/>
                  <a:pt x="673" y="490"/>
                  <a:pt x="673" y="490"/>
                </a:cubicBezTo>
                <a:cubicBezTo>
                  <a:pt x="694" y="568"/>
                  <a:pt x="694" y="568"/>
                  <a:pt x="694" y="568"/>
                </a:cubicBezTo>
                <a:cubicBezTo>
                  <a:pt x="756" y="589"/>
                  <a:pt x="756" y="589"/>
                  <a:pt x="756" y="589"/>
                </a:cubicBezTo>
                <a:cubicBezTo>
                  <a:pt x="809" y="641"/>
                  <a:pt x="809" y="641"/>
                  <a:pt x="809" y="641"/>
                </a:cubicBezTo>
                <a:cubicBezTo>
                  <a:pt x="793" y="714"/>
                  <a:pt x="793" y="714"/>
                  <a:pt x="793" y="714"/>
                </a:cubicBezTo>
                <a:cubicBezTo>
                  <a:pt x="793" y="714"/>
                  <a:pt x="835" y="777"/>
                  <a:pt x="835" y="782"/>
                </a:cubicBezTo>
                <a:lnTo>
                  <a:pt x="835" y="834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69" name="สุรินทร์">
            <a:extLst>
              <a:ext uri="{FF2B5EF4-FFF2-40B4-BE49-F238E27FC236}">
                <a16:creationId xmlns:a16="http://schemas.microsoft.com/office/drawing/2014/main" id="{FB1630AF-F07E-9733-286A-70B20B4FDD3D}"/>
              </a:ext>
            </a:extLst>
          </xdr:cNvPr>
          <xdr:cNvSpPr>
            <a:spLocks/>
          </xdr:cNvSpPr>
        </xdr:nvSpPr>
        <xdr:spPr bwMode="auto">
          <a:xfrm>
            <a:off x="4086198" y="2880765"/>
            <a:ext cx="358455" cy="431609"/>
          </a:xfrm>
          <a:custGeom>
            <a:avLst/>
            <a:gdLst>
              <a:gd name="T0" fmla="*/ 840 w 876"/>
              <a:gd name="T1" fmla="*/ 731 h 1057"/>
              <a:gd name="T2" fmla="*/ 819 w 876"/>
              <a:gd name="T3" fmla="*/ 846 h 1057"/>
              <a:gd name="T4" fmla="*/ 840 w 876"/>
              <a:gd name="T5" fmla="*/ 914 h 1057"/>
              <a:gd name="T6" fmla="*/ 837 w 876"/>
              <a:gd name="T7" fmla="*/ 1041 h 1057"/>
              <a:gd name="T8" fmla="*/ 787 w 876"/>
              <a:gd name="T9" fmla="*/ 1021 h 1057"/>
              <a:gd name="T10" fmla="*/ 743 w 876"/>
              <a:gd name="T11" fmla="*/ 1029 h 1057"/>
              <a:gd name="T12" fmla="*/ 699 w 876"/>
              <a:gd name="T13" fmla="*/ 1045 h 1057"/>
              <a:gd name="T14" fmla="*/ 655 w 876"/>
              <a:gd name="T15" fmla="*/ 1025 h 1057"/>
              <a:gd name="T16" fmla="*/ 567 w 876"/>
              <a:gd name="T17" fmla="*/ 1001 h 1057"/>
              <a:gd name="T18" fmla="*/ 547 w 876"/>
              <a:gd name="T19" fmla="*/ 1009 h 1057"/>
              <a:gd name="T20" fmla="*/ 531 w 876"/>
              <a:gd name="T21" fmla="*/ 957 h 1057"/>
              <a:gd name="T22" fmla="*/ 483 w 876"/>
              <a:gd name="T23" fmla="*/ 961 h 1057"/>
              <a:gd name="T24" fmla="*/ 447 w 876"/>
              <a:gd name="T25" fmla="*/ 985 h 1057"/>
              <a:gd name="T26" fmla="*/ 431 w 876"/>
              <a:gd name="T27" fmla="*/ 965 h 1057"/>
              <a:gd name="T28" fmla="*/ 379 w 876"/>
              <a:gd name="T29" fmla="*/ 989 h 1057"/>
              <a:gd name="T30" fmla="*/ 323 w 876"/>
              <a:gd name="T31" fmla="*/ 1017 h 1057"/>
              <a:gd name="T32" fmla="*/ 271 w 876"/>
              <a:gd name="T33" fmla="*/ 1029 h 1057"/>
              <a:gd name="T34" fmla="*/ 107 w 876"/>
              <a:gd name="T35" fmla="*/ 1057 h 1057"/>
              <a:gd name="T36" fmla="*/ 104 w 876"/>
              <a:gd name="T37" fmla="*/ 976 h 1057"/>
              <a:gd name="T38" fmla="*/ 104 w 876"/>
              <a:gd name="T39" fmla="*/ 893 h 1057"/>
              <a:gd name="T40" fmla="*/ 151 w 876"/>
              <a:gd name="T41" fmla="*/ 710 h 1057"/>
              <a:gd name="T42" fmla="*/ 182 w 876"/>
              <a:gd name="T43" fmla="*/ 606 h 1057"/>
              <a:gd name="T44" fmla="*/ 292 w 876"/>
              <a:gd name="T45" fmla="*/ 455 h 1057"/>
              <a:gd name="T46" fmla="*/ 282 w 876"/>
              <a:gd name="T47" fmla="*/ 241 h 1057"/>
              <a:gd name="T48" fmla="*/ 313 w 876"/>
              <a:gd name="T49" fmla="*/ 121 h 1057"/>
              <a:gd name="T50" fmla="*/ 266 w 876"/>
              <a:gd name="T51" fmla="*/ 158 h 1057"/>
              <a:gd name="T52" fmla="*/ 172 w 876"/>
              <a:gd name="T53" fmla="*/ 163 h 1057"/>
              <a:gd name="T54" fmla="*/ 42 w 876"/>
              <a:gd name="T55" fmla="*/ 100 h 1057"/>
              <a:gd name="T56" fmla="*/ 0 w 876"/>
              <a:gd name="T57" fmla="*/ 53 h 1057"/>
              <a:gd name="T58" fmla="*/ 109 w 876"/>
              <a:gd name="T59" fmla="*/ 22 h 1057"/>
              <a:gd name="T60" fmla="*/ 254 w 876"/>
              <a:gd name="T61" fmla="*/ 59 h 1057"/>
              <a:gd name="T62" fmla="*/ 275 w 876"/>
              <a:gd name="T63" fmla="*/ 30 h 1057"/>
              <a:gd name="T64" fmla="*/ 313 w 876"/>
              <a:gd name="T65" fmla="*/ 22 h 1057"/>
              <a:gd name="T66" fmla="*/ 412 w 876"/>
              <a:gd name="T67" fmla="*/ 22 h 1057"/>
              <a:gd name="T68" fmla="*/ 495 w 876"/>
              <a:gd name="T69" fmla="*/ 38 h 1057"/>
              <a:gd name="T70" fmla="*/ 647 w 876"/>
              <a:gd name="T71" fmla="*/ 12 h 1057"/>
              <a:gd name="T72" fmla="*/ 704 w 876"/>
              <a:gd name="T73" fmla="*/ 32 h 1057"/>
              <a:gd name="T74" fmla="*/ 784 w 876"/>
              <a:gd name="T75" fmla="*/ 54 h 1057"/>
              <a:gd name="T76" fmla="*/ 793 w 876"/>
              <a:gd name="T77" fmla="*/ 79 h 1057"/>
              <a:gd name="T78" fmla="*/ 840 w 876"/>
              <a:gd name="T79" fmla="*/ 69 h 1057"/>
              <a:gd name="T80" fmla="*/ 814 w 876"/>
              <a:gd name="T81" fmla="*/ 137 h 1057"/>
              <a:gd name="T82" fmla="*/ 777 w 876"/>
              <a:gd name="T83" fmla="*/ 262 h 1057"/>
              <a:gd name="T84" fmla="*/ 803 w 876"/>
              <a:gd name="T85" fmla="*/ 377 h 1057"/>
              <a:gd name="T86" fmla="*/ 709 w 876"/>
              <a:gd name="T87" fmla="*/ 570 h 1057"/>
              <a:gd name="T88" fmla="*/ 787 w 876"/>
              <a:gd name="T89" fmla="*/ 632 h 10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876" h="1057">
                <a:moveTo>
                  <a:pt x="787" y="695"/>
                </a:moveTo>
                <a:cubicBezTo>
                  <a:pt x="840" y="731"/>
                  <a:pt x="840" y="731"/>
                  <a:pt x="840" y="731"/>
                </a:cubicBezTo>
                <a:cubicBezTo>
                  <a:pt x="840" y="820"/>
                  <a:pt x="840" y="820"/>
                  <a:pt x="840" y="820"/>
                </a:cubicBezTo>
                <a:cubicBezTo>
                  <a:pt x="819" y="846"/>
                  <a:pt x="819" y="846"/>
                  <a:pt x="819" y="846"/>
                </a:cubicBezTo>
                <a:cubicBezTo>
                  <a:pt x="819" y="888"/>
                  <a:pt x="819" y="888"/>
                  <a:pt x="819" y="888"/>
                </a:cubicBezTo>
                <a:cubicBezTo>
                  <a:pt x="840" y="914"/>
                  <a:pt x="840" y="914"/>
                  <a:pt x="840" y="914"/>
                </a:cubicBezTo>
                <a:cubicBezTo>
                  <a:pt x="829" y="1003"/>
                  <a:pt x="829" y="1003"/>
                  <a:pt x="829" y="1003"/>
                </a:cubicBezTo>
                <a:cubicBezTo>
                  <a:pt x="837" y="1041"/>
                  <a:pt x="837" y="1041"/>
                  <a:pt x="837" y="1041"/>
                </a:cubicBezTo>
                <a:cubicBezTo>
                  <a:pt x="803" y="1041"/>
                  <a:pt x="803" y="1041"/>
                  <a:pt x="803" y="1041"/>
                </a:cubicBezTo>
                <a:cubicBezTo>
                  <a:pt x="787" y="1021"/>
                  <a:pt x="787" y="1021"/>
                  <a:pt x="787" y="1021"/>
                </a:cubicBezTo>
                <a:cubicBezTo>
                  <a:pt x="779" y="1029"/>
                  <a:pt x="779" y="1029"/>
                  <a:pt x="779" y="1029"/>
                </a:cubicBezTo>
                <a:cubicBezTo>
                  <a:pt x="743" y="1029"/>
                  <a:pt x="743" y="1029"/>
                  <a:pt x="743" y="1029"/>
                </a:cubicBezTo>
                <a:cubicBezTo>
                  <a:pt x="743" y="1049"/>
                  <a:pt x="743" y="1049"/>
                  <a:pt x="743" y="1049"/>
                </a:cubicBezTo>
                <a:cubicBezTo>
                  <a:pt x="699" y="1045"/>
                  <a:pt x="699" y="1045"/>
                  <a:pt x="699" y="1045"/>
                </a:cubicBezTo>
                <a:cubicBezTo>
                  <a:pt x="671" y="1017"/>
                  <a:pt x="671" y="1017"/>
                  <a:pt x="671" y="1017"/>
                </a:cubicBezTo>
                <a:cubicBezTo>
                  <a:pt x="655" y="1025"/>
                  <a:pt x="655" y="1025"/>
                  <a:pt x="655" y="1025"/>
                </a:cubicBezTo>
                <a:cubicBezTo>
                  <a:pt x="611" y="1025"/>
                  <a:pt x="611" y="1025"/>
                  <a:pt x="611" y="1025"/>
                </a:cubicBezTo>
                <a:cubicBezTo>
                  <a:pt x="567" y="1001"/>
                  <a:pt x="567" y="1001"/>
                  <a:pt x="567" y="1001"/>
                </a:cubicBezTo>
                <a:cubicBezTo>
                  <a:pt x="551" y="993"/>
                  <a:pt x="551" y="993"/>
                  <a:pt x="551" y="993"/>
                </a:cubicBezTo>
                <a:cubicBezTo>
                  <a:pt x="547" y="1009"/>
                  <a:pt x="547" y="1009"/>
                  <a:pt x="547" y="1009"/>
                </a:cubicBezTo>
                <a:cubicBezTo>
                  <a:pt x="531" y="1005"/>
                  <a:pt x="531" y="1005"/>
                  <a:pt x="531" y="1005"/>
                </a:cubicBezTo>
                <a:cubicBezTo>
                  <a:pt x="531" y="957"/>
                  <a:pt x="531" y="957"/>
                  <a:pt x="531" y="957"/>
                </a:cubicBezTo>
                <a:cubicBezTo>
                  <a:pt x="495" y="953"/>
                  <a:pt x="495" y="953"/>
                  <a:pt x="495" y="953"/>
                </a:cubicBezTo>
                <a:cubicBezTo>
                  <a:pt x="483" y="961"/>
                  <a:pt x="483" y="961"/>
                  <a:pt x="483" y="961"/>
                </a:cubicBezTo>
                <a:cubicBezTo>
                  <a:pt x="479" y="985"/>
                  <a:pt x="479" y="985"/>
                  <a:pt x="479" y="985"/>
                </a:cubicBezTo>
                <a:cubicBezTo>
                  <a:pt x="447" y="985"/>
                  <a:pt x="447" y="985"/>
                  <a:pt x="447" y="985"/>
                </a:cubicBezTo>
                <a:cubicBezTo>
                  <a:pt x="431" y="965"/>
                  <a:pt x="431" y="965"/>
                  <a:pt x="431" y="965"/>
                </a:cubicBezTo>
                <a:cubicBezTo>
                  <a:pt x="431" y="965"/>
                  <a:pt x="431" y="965"/>
                  <a:pt x="431" y="965"/>
                </a:cubicBezTo>
                <a:cubicBezTo>
                  <a:pt x="403" y="961"/>
                  <a:pt x="403" y="961"/>
                  <a:pt x="403" y="961"/>
                </a:cubicBezTo>
                <a:cubicBezTo>
                  <a:pt x="403" y="961"/>
                  <a:pt x="383" y="989"/>
                  <a:pt x="379" y="989"/>
                </a:cubicBezTo>
                <a:cubicBezTo>
                  <a:pt x="351" y="989"/>
                  <a:pt x="351" y="989"/>
                  <a:pt x="351" y="989"/>
                </a:cubicBezTo>
                <a:cubicBezTo>
                  <a:pt x="323" y="1017"/>
                  <a:pt x="323" y="1017"/>
                  <a:pt x="323" y="1017"/>
                </a:cubicBezTo>
                <a:cubicBezTo>
                  <a:pt x="291" y="997"/>
                  <a:pt x="291" y="997"/>
                  <a:pt x="291" y="997"/>
                </a:cubicBezTo>
                <a:cubicBezTo>
                  <a:pt x="271" y="1029"/>
                  <a:pt x="271" y="1029"/>
                  <a:pt x="271" y="1029"/>
                </a:cubicBezTo>
                <a:cubicBezTo>
                  <a:pt x="139" y="1029"/>
                  <a:pt x="139" y="1029"/>
                  <a:pt x="139" y="1029"/>
                </a:cubicBezTo>
                <a:cubicBezTo>
                  <a:pt x="107" y="1057"/>
                  <a:pt x="107" y="1057"/>
                  <a:pt x="107" y="1057"/>
                </a:cubicBezTo>
                <a:cubicBezTo>
                  <a:pt x="104" y="1055"/>
                  <a:pt x="104" y="1055"/>
                  <a:pt x="104" y="1055"/>
                </a:cubicBezTo>
                <a:cubicBezTo>
                  <a:pt x="104" y="976"/>
                  <a:pt x="104" y="976"/>
                  <a:pt x="104" y="976"/>
                </a:cubicBezTo>
                <a:cubicBezTo>
                  <a:pt x="125" y="945"/>
                  <a:pt x="125" y="945"/>
                  <a:pt x="125" y="945"/>
                </a:cubicBezTo>
                <a:cubicBezTo>
                  <a:pt x="104" y="893"/>
                  <a:pt x="104" y="893"/>
                  <a:pt x="104" y="893"/>
                </a:cubicBezTo>
                <a:cubicBezTo>
                  <a:pt x="104" y="783"/>
                  <a:pt x="104" y="783"/>
                  <a:pt x="104" y="783"/>
                </a:cubicBezTo>
                <a:cubicBezTo>
                  <a:pt x="151" y="710"/>
                  <a:pt x="151" y="710"/>
                  <a:pt x="151" y="710"/>
                </a:cubicBezTo>
                <a:cubicBezTo>
                  <a:pt x="151" y="648"/>
                  <a:pt x="151" y="648"/>
                  <a:pt x="151" y="648"/>
                </a:cubicBezTo>
                <a:cubicBezTo>
                  <a:pt x="182" y="606"/>
                  <a:pt x="182" y="606"/>
                  <a:pt x="182" y="606"/>
                </a:cubicBezTo>
                <a:cubicBezTo>
                  <a:pt x="261" y="549"/>
                  <a:pt x="261" y="549"/>
                  <a:pt x="261" y="549"/>
                </a:cubicBezTo>
                <a:cubicBezTo>
                  <a:pt x="292" y="455"/>
                  <a:pt x="292" y="455"/>
                  <a:pt x="292" y="455"/>
                </a:cubicBezTo>
                <a:cubicBezTo>
                  <a:pt x="276" y="408"/>
                  <a:pt x="276" y="408"/>
                  <a:pt x="276" y="408"/>
                </a:cubicBezTo>
                <a:cubicBezTo>
                  <a:pt x="282" y="241"/>
                  <a:pt x="282" y="241"/>
                  <a:pt x="282" y="241"/>
                </a:cubicBezTo>
                <a:cubicBezTo>
                  <a:pt x="355" y="168"/>
                  <a:pt x="355" y="168"/>
                  <a:pt x="355" y="168"/>
                </a:cubicBezTo>
                <a:cubicBezTo>
                  <a:pt x="313" y="121"/>
                  <a:pt x="313" y="121"/>
                  <a:pt x="313" y="121"/>
                </a:cubicBezTo>
                <a:cubicBezTo>
                  <a:pt x="297" y="152"/>
                  <a:pt x="297" y="152"/>
                  <a:pt x="297" y="152"/>
                </a:cubicBezTo>
                <a:cubicBezTo>
                  <a:pt x="266" y="158"/>
                  <a:pt x="266" y="158"/>
                  <a:pt x="266" y="158"/>
                </a:cubicBezTo>
                <a:cubicBezTo>
                  <a:pt x="229" y="121"/>
                  <a:pt x="229" y="121"/>
                  <a:pt x="229" y="121"/>
                </a:cubicBezTo>
                <a:cubicBezTo>
                  <a:pt x="172" y="163"/>
                  <a:pt x="172" y="163"/>
                  <a:pt x="172" y="163"/>
                </a:cubicBezTo>
                <a:cubicBezTo>
                  <a:pt x="115" y="142"/>
                  <a:pt x="115" y="142"/>
                  <a:pt x="115" y="142"/>
                </a:cubicBezTo>
                <a:cubicBezTo>
                  <a:pt x="42" y="100"/>
                  <a:pt x="42" y="100"/>
                  <a:pt x="42" y="100"/>
                </a:cubicBezTo>
                <a:cubicBezTo>
                  <a:pt x="31" y="64"/>
                  <a:pt x="31" y="64"/>
                  <a:pt x="31" y="64"/>
                </a:cubicBezTo>
                <a:cubicBezTo>
                  <a:pt x="0" y="53"/>
                  <a:pt x="0" y="53"/>
                  <a:pt x="0" y="53"/>
                </a:cubicBezTo>
                <a:cubicBezTo>
                  <a:pt x="8" y="0"/>
                  <a:pt x="8" y="0"/>
                  <a:pt x="8" y="0"/>
                </a:cubicBezTo>
                <a:cubicBezTo>
                  <a:pt x="109" y="22"/>
                  <a:pt x="109" y="22"/>
                  <a:pt x="109" y="22"/>
                </a:cubicBezTo>
                <a:cubicBezTo>
                  <a:pt x="193" y="64"/>
                  <a:pt x="193" y="64"/>
                  <a:pt x="193" y="64"/>
                </a:cubicBezTo>
                <a:cubicBezTo>
                  <a:pt x="254" y="59"/>
                  <a:pt x="254" y="59"/>
                  <a:pt x="254" y="59"/>
                </a:cubicBezTo>
                <a:cubicBezTo>
                  <a:pt x="255" y="59"/>
                  <a:pt x="255" y="59"/>
                  <a:pt x="255" y="59"/>
                </a:cubicBezTo>
                <a:cubicBezTo>
                  <a:pt x="275" y="30"/>
                  <a:pt x="275" y="30"/>
                  <a:pt x="275" y="30"/>
                </a:cubicBezTo>
                <a:cubicBezTo>
                  <a:pt x="275" y="30"/>
                  <a:pt x="275" y="30"/>
                  <a:pt x="275" y="30"/>
                </a:cubicBezTo>
                <a:cubicBezTo>
                  <a:pt x="313" y="22"/>
                  <a:pt x="313" y="22"/>
                  <a:pt x="313" y="22"/>
                </a:cubicBezTo>
                <a:cubicBezTo>
                  <a:pt x="375" y="48"/>
                  <a:pt x="375" y="48"/>
                  <a:pt x="375" y="48"/>
                </a:cubicBezTo>
                <a:cubicBezTo>
                  <a:pt x="412" y="22"/>
                  <a:pt x="412" y="22"/>
                  <a:pt x="412" y="22"/>
                </a:cubicBezTo>
                <a:cubicBezTo>
                  <a:pt x="443" y="12"/>
                  <a:pt x="443" y="12"/>
                  <a:pt x="443" y="12"/>
                </a:cubicBezTo>
                <a:cubicBezTo>
                  <a:pt x="495" y="38"/>
                  <a:pt x="495" y="38"/>
                  <a:pt x="495" y="38"/>
                </a:cubicBezTo>
                <a:cubicBezTo>
                  <a:pt x="605" y="38"/>
                  <a:pt x="605" y="38"/>
                  <a:pt x="605" y="38"/>
                </a:cubicBezTo>
                <a:cubicBezTo>
                  <a:pt x="647" y="12"/>
                  <a:pt x="647" y="12"/>
                  <a:pt x="647" y="12"/>
                </a:cubicBezTo>
                <a:cubicBezTo>
                  <a:pt x="683" y="12"/>
                  <a:pt x="683" y="12"/>
                  <a:pt x="683" y="12"/>
                </a:cubicBezTo>
                <a:cubicBezTo>
                  <a:pt x="704" y="32"/>
                  <a:pt x="704" y="32"/>
                  <a:pt x="704" y="32"/>
                </a:cubicBezTo>
                <a:cubicBezTo>
                  <a:pt x="751" y="64"/>
                  <a:pt x="751" y="64"/>
                  <a:pt x="751" y="64"/>
                </a:cubicBezTo>
                <a:cubicBezTo>
                  <a:pt x="784" y="54"/>
                  <a:pt x="784" y="54"/>
                  <a:pt x="784" y="54"/>
                </a:cubicBezTo>
                <a:cubicBezTo>
                  <a:pt x="782" y="59"/>
                  <a:pt x="782" y="59"/>
                  <a:pt x="782" y="59"/>
                </a:cubicBezTo>
                <a:cubicBezTo>
                  <a:pt x="793" y="79"/>
                  <a:pt x="793" y="79"/>
                  <a:pt x="793" y="79"/>
                </a:cubicBezTo>
                <a:cubicBezTo>
                  <a:pt x="808" y="69"/>
                  <a:pt x="808" y="69"/>
                  <a:pt x="808" y="69"/>
                </a:cubicBezTo>
                <a:cubicBezTo>
                  <a:pt x="840" y="69"/>
                  <a:pt x="840" y="69"/>
                  <a:pt x="840" y="69"/>
                </a:cubicBezTo>
                <a:cubicBezTo>
                  <a:pt x="850" y="69"/>
                  <a:pt x="876" y="105"/>
                  <a:pt x="876" y="105"/>
                </a:cubicBezTo>
                <a:cubicBezTo>
                  <a:pt x="814" y="137"/>
                  <a:pt x="814" y="137"/>
                  <a:pt x="814" y="137"/>
                </a:cubicBezTo>
                <a:cubicBezTo>
                  <a:pt x="767" y="231"/>
                  <a:pt x="767" y="231"/>
                  <a:pt x="767" y="231"/>
                </a:cubicBezTo>
                <a:cubicBezTo>
                  <a:pt x="777" y="262"/>
                  <a:pt x="777" y="262"/>
                  <a:pt x="777" y="262"/>
                </a:cubicBezTo>
                <a:cubicBezTo>
                  <a:pt x="782" y="335"/>
                  <a:pt x="782" y="335"/>
                  <a:pt x="782" y="335"/>
                </a:cubicBezTo>
                <a:cubicBezTo>
                  <a:pt x="803" y="377"/>
                  <a:pt x="803" y="377"/>
                  <a:pt x="803" y="377"/>
                </a:cubicBezTo>
                <a:cubicBezTo>
                  <a:pt x="767" y="481"/>
                  <a:pt x="767" y="481"/>
                  <a:pt x="767" y="481"/>
                </a:cubicBezTo>
                <a:cubicBezTo>
                  <a:pt x="709" y="570"/>
                  <a:pt x="709" y="570"/>
                  <a:pt x="709" y="570"/>
                </a:cubicBezTo>
                <a:cubicBezTo>
                  <a:pt x="709" y="601"/>
                  <a:pt x="709" y="601"/>
                  <a:pt x="709" y="601"/>
                </a:cubicBezTo>
                <a:cubicBezTo>
                  <a:pt x="787" y="632"/>
                  <a:pt x="787" y="632"/>
                  <a:pt x="787" y="632"/>
                </a:cubicBezTo>
                <a:lnTo>
                  <a:pt x="787" y="695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0" name="สกลนคร">
            <a:extLst>
              <a:ext uri="{FF2B5EF4-FFF2-40B4-BE49-F238E27FC236}">
                <a16:creationId xmlns:a16="http://schemas.microsoft.com/office/drawing/2014/main" id="{78A7F7F9-7C77-3CC5-45DD-38B153E06720}"/>
              </a:ext>
            </a:extLst>
          </xdr:cNvPr>
          <xdr:cNvSpPr>
            <a:spLocks/>
          </xdr:cNvSpPr>
        </xdr:nvSpPr>
        <xdr:spPr bwMode="auto">
          <a:xfrm>
            <a:off x="4144722" y="1904157"/>
            <a:ext cx="422466" cy="488304"/>
          </a:xfrm>
          <a:custGeom>
            <a:avLst/>
            <a:gdLst>
              <a:gd name="T0" fmla="*/ 991 w 1032"/>
              <a:gd name="T1" fmla="*/ 840 h 1200"/>
              <a:gd name="T2" fmla="*/ 980 w 1032"/>
              <a:gd name="T3" fmla="*/ 897 h 1200"/>
              <a:gd name="T4" fmla="*/ 996 w 1032"/>
              <a:gd name="T5" fmla="*/ 960 h 1200"/>
              <a:gd name="T6" fmla="*/ 975 w 1032"/>
              <a:gd name="T7" fmla="*/ 995 h 1200"/>
              <a:gd name="T8" fmla="*/ 928 w 1032"/>
              <a:gd name="T9" fmla="*/ 1049 h 1200"/>
              <a:gd name="T10" fmla="*/ 871 w 1032"/>
              <a:gd name="T11" fmla="*/ 1095 h 1200"/>
              <a:gd name="T12" fmla="*/ 793 w 1032"/>
              <a:gd name="T13" fmla="*/ 1101 h 1200"/>
              <a:gd name="T14" fmla="*/ 756 w 1032"/>
              <a:gd name="T15" fmla="*/ 1106 h 1200"/>
              <a:gd name="T16" fmla="*/ 725 w 1032"/>
              <a:gd name="T17" fmla="*/ 1163 h 1200"/>
              <a:gd name="T18" fmla="*/ 667 w 1032"/>
              <a:gd name="T19" fmla="*/ 1132 h 1200"/>
              <a:gd name="T20" fmla="*/ 615 w 1032"/>
              <a:gd name="T21" fmla="*/ 1200 h 1200"/>
              <a:gd name="T22" fmla="*/ 506 w 1032"/>
              <a:gd name="T23" fmla="*/ 1116 h 1200"/>
              <a:gd name="T24" fmla="*/ 464 w 1032"/>
              <a:gd name="T25" fmla="*/ 1043 h 1200"/>
              <a:gd name="T26" fmla="*/ 412 w 1032"/>
              <a:gd name="T27" fmla="*/ 1012 h 1200"/>
              <a:gd name="T28" fmla="*/ 396 w 1032"/>
              <a:gd name="T29" fmla="*/ 965 h 1200"/>
              <a:gd name="T30" fmla="*/ 347 w 1032"/>
              <a:gd name="T31" fmla="*/ 968 h 1200"/>
              <a:gd name="T32" fmla="*/ 360 w 1032"/>
              <a:gd name="T33" fmla="*/ 897 h 1200"/>
              <a:gd name="T34" fmla="*/ 297 w 1032"/>
              <a:gd name="T35" fmla="*/ 829 h 1200"/>
              <a:gd name="T36" fmla="*/ 182 w 1032"/>
              <a:gd name="T37" fmla="*/ 777 h 1200"/>
              <a:gd name="T38" fmla="*/ 99 w 1032"/>
              <a:gd name="T39" fmla="*/ 772 h 1200"/>
              <a:gd name="T40" fmla="*/ 89 w 1032"/>
              <a:gd name="T41" fmla="*/ 766 h 1200"/>
              <a:gd name="T42" fmla="*/ 21 w 1032"/>
              <a:gd name="T43" fmla="*/ 746 h 1200"/>
              <a:gd name="T44" fmla="*/ 26 w 1032"/>
              <a:gd name="T45" fmla="*/ 647 h 1200"/>
              <a:gd name="T46" fmla="*/ 15 w 1032"/>
              <a:gd name="T47" fmla="*/ 590 h 1200"/>
              <a:gd name="T48" fmla="*/ 88 w 1032"/>
              <a:gd name="T49" fmla="*/ 454 h 1200"/>
              <a:gd name="T50" fmla="*/ 135 w 1032"/>
              <a:gd name="T51" fmla="*/ 423 h 1200"/>
              <a:gd name="T52" fmla="*/ 99 w 1032"/>
              <a:gd name="T53" fmla="*/ 266 h 1200"/>
              <a:gd name="T54" fmla="*/ 131 w 1032"/>
              <a:gd name="T55" fmla="*/ 200 h 1200"/>
              <a:gd name="T56" fmla="*/ 120 w 1032"/>
              <a:gd name="T57" fmla="*/ 89 h 1200"/>
              <a:gd name="T58" fmla="*/ 161 w 1032"/>
              <a:gd name="T59" fmla="*/ 94 h 1200"/>
              <a:gd name="T60" fmla="*/ 214 w 1032"/>
              <a:gd name="T61" fmla="*/ 68 h 1200"/>
              <a:gd name="T62" fmla="*/ 234 w 1032"/>
              <a:gd name="T63" fmla="*/ 0 h 1200"/>
              <a:gd name="T64" fmla="*/ 323 w 1032"/>
              <a:gd name="T65" fmla="*/ 89 h 1200"/>
              <a:gd name="T66" fmla="*/ 365 w 1032"/>
              <a:gd name="T67" fmla="*/ 115 h 1200"/>
              <a:gd name="T68" fmla="*/ 430 w 1032"/>
              <a:gd name="T69" fmla="*/ 148 h 1200"/>
              <a:gd name="T70" fmla="*/ 527 w 1032"/>
              <a:gd name="T71" fmla="*/ 172 h 1200"/>
              <a:gd name="T72" fmla="*/ 584 w 1032"/>
              <a:gd name="T73" fmla="*/ 256 h 1200"/>
              <a:gd name="T74" fmla="*/ 648 w 1032"/>
              <a:gd name="T75" fmla="*/ 253 h 1200"/>
              <a:gd name="T76" fmla="*/ 719 w 1032"/>
              <a:gd name="T77" fmla="*/ 329 h 1200"/>
              <a:gd name="T78" fmla="*/ 714 w 1032"/>
              <a:gd name="T79" fmla="*/ 391 h 1200"/>
              <a:gd name="T80" fmla="*/ 688 w 1032"/>
              <a:gd name="T81" fmla="*/ 428 h 1200"/>
              <a:gd name="T82" fmla="*/ 683 w 1032"/>
              <a:gd name="T83" fmla="*/ 480 h 1200"/>
              <a:gd name="T84" fmla="*/ 667 w 1032"/>
              <a:gd name="T85" fmla="*/ 548 h 1200"/>
              <a:gd name="T86" fmla="*/ 735 w 1032"/>
              <a:gd name="T87" fmla="*/ 621 h 1200"/>
              <a:gd name="T88" fmla="*/ 787 w 1032"/>
              <a:gd name="T89" fmla="*/ 626 h 1200"/>
              <a:gd name="T90" fmla="*/ 845 w 1032"/>
              <a:gd name="T91" fmla="*/ 610 h 1200"/>
              <a:gd name="T92" fmla="*/ 1027 w 1032"/>
              <a:gd name="T93" fmla="*/ 600 h 1200"/>
              <a:gd name="T94" fmla="*/ 1027 w 1032"/>
              <a:gd name="T95" fmla="*/ 673 h 1200"/>
              <a:gd name="T96" fmla="*/ 1032 w 1032"/>
              <a:gd name="T97" fmla="*/ 751 h 12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032" h="1200">
                <a:moveTo>
                  <a:pt x="1032" y="798"/>
                </a:moveTo>
                <a:cubicBezTo>
                  <a:pt x="991" y="840"/>
                  <a:pt x="991" y="840"/>
                  <a:pt x="991" y="840"/>
                </a:cubicBezTo>
                <a:cubicBezTo>
                  <a:pt x="1012" y="871"/>
                  <a:pt x="1012" y="871"/>
                  <a:pt x="1012" y="871"/>
                </a:cubicBezTo>
                <a:cubicBezTo>
                  <a:pt x="980" y="897"/>
                  <a:pt x="980" y="897"/>
                  <a:pt x="980" y="897"/>
                </a:cubicBezTo>
                <a:cubicBezTo>
                  <a:pt x="965" y="934"/>
                  <a:pt x="965" y="934"/>
                  <a:pt x="965" y="934"/>
                </a:cubicBezTo>
                <a:cubicBezTo>
                  <a:pt x="996" y="960"/>
                  <a:pt x="996" y="960"/>
                  <a:pt x="996" y="960"/>
                </a:cubicBezTo>
                <a:cubicBezTo>
                  <a:pt x="991" y="986"/>
                  <a:pt x="991" y="986"/>
                  <a:pt x="991" y="986"/>
                </a:cubicBezTo>
                <a:cubicBezTo>
                  <a:pt x="975" y="995"/>
                  <a:pt x="975" y="995"/>
                  <a:pt x="975" y="995"/>
                </a:cubicBezTo>
                <a:cubicBezTo>
                  <a:pt x="933" y="1017"/>
                  <a:pt x="933" y="1017"/>
                  <a:pt x="933" y="1017"/>
                </a:cubicBezTo>
                <a:cubicBezTo>
                  <a:pt x="928" y="1049"/>
                  <a:pt x="928" y="1049"/>
                  <a:pt x="928" y="1049"/>
                </a:cubicBezTo>
                <a:cubicBezTo>
                  <a:pt x="876" y="1085"/>
                  <a:pt x="876" y="1085"/>
                  <a:pt x="876" y="1085"/>
                </a:cubicBezTo>
                <a:cubicBezTo>
                  <a:pt x="871" y="1095"/>
                  <a:pt x="871" y="1095"/>
                  <a:pt x="871" y="1095"/>
                </a:cubicBezTo>
                <a:cubicBezTo>
                  <a:pt x="813" y="1106"/>
                  <a:pt x="813" y="1106"/>
                  <a:pt x="813" y="1106"/>
                </a:cubicBezTo>
                <a:cubicBezTo>
                  <a:pt x="793" y="1101"/>
                  <a:pt x="793" y="1101"/>
                  <a:pt x="793" y="1101"/>
                </a:cubicBezTo>
                <a:cubicBezTo>
                  <a:pt x="766" y="1095"/>
                  <a:pt x="766" y="1095"/>
                  <a:pt x="766" y="1095"/>
                </a:cubicBezTo>
                <a:cubicBezTo>
                  <a:pt x="756" y="1106"/>
                  <a:pt x="756" y="1106"/>
                  <a:pt x="756" y="1106"/>
                </a:cubicBezTo>
                <a:cubicBezTo>
                  <a:pt x="761" y="1137"/>
                  <a:pt x="761" y="1137"/>
                  <a:pt x="761" y="1137"/>
                </a:cubicBezTo>
                <a:cubicBezTo>
                  <a:pt x="725" y="1163"/>
                  <a:pt x="725" y="1163"/>
                  <a:pt x="725" y="1163"/>
                </a:cubicBezTo>
                <a:cubicBezTo>
                  <a:pt x="699" y="1132"/>
                  <a:pt x="699" y="1132"/>
                  <a:pt x="699" y="1132"/>
                </a:cubicBezTo>
                <a:cubicBezTo>
                  <a:pt x="667" y="1132"/>
                  <a:pt x="667" y="1132"/>
                  <a:pt x="667" y="1132"/>
                </a:cubicBezTo>
                <a:cubicBezTo>
                  <a:pt x="615" y="1163"/>
                  <a:pt x="615" y="1163"/>
                  <a:pt x="615" y="1163"/>
                </a:cubicBezTo>
                <a:cubicBezTo>
                  <a:pt x="615" y="1200"/>
                  <a:pt x="615" y="1200"/>
                  <a:pt x="615" y="1200"/>
                </a:cubicBezTo>
                <a:cubicBezTo>
                  <a:pt x="516" y="1142"/>
                  <a:pt x="516" y="1142"/>
                  <a:pt x="516" y="1142"/>
                </a:cubicBezTo>
                <a:cubicBezTo>
                  <a:pt x="506" y="1116"/>
                  <a:pt x="506" y="1116"/>
                  <a:pt x="506" y="1116"/>
                </a:cubicBezTo>
                <a:cubicBezTo>
                  <a:pt x="469" y="1111"/>
                  <a:pt x="469" y="1111"/>
                  <a:pt x="469" y="1111"/>
                </a:cubicBezTo>
                <a:cubicBezTo>
                  <a:pt x="464" y="1043"/>
                  <a:pt x="464" y="1043"/>
                  <a:pt x="464" y="1043"/>
                </a:cubicBezTo>
                <a:cubicBezTo>
                  <a:pt x="433" y="1012"/>
                  <a:pt x="433" y="1012"/>
                  <a:pt x="433" y="1012"/>
                </a:cubicBezTo>
                <a:cubicBezTo>
                  <a:pt x="412" y="1012"/>
                  <a:pt x="412" y="1012"/>
                  <a:pt x="412" y="1012"/>
                </a:cubicBezTo>
                <a:cubicBezTo>
                  <a:pt x="407" y="986"/>
                  <a:pt x="407" y="986"/>
                  <a:pt x="407" y="986"/>
                </a:cubicBezTo>
                <a:cubicBezTo>
                  <a:pt x="396" y="965"/>
                  <a:pt x="396" y="965"/>
                  <a:pt x="396" y="965"/>
                </a:cubicBezTo>
                <a:cubicBezTo>
                  <a:pt x="349" y="976"/>
                  <a:pt x="349" y="976"/>
                  <a:pt x="349" y="976"/>
                </a:cubicBezTo>
                <a:cubicBezTo>
                  <a:pt x="347" y="968"/>
                  <a:pt x="347" y="968"/>
                  <a:pt x="347" y="968"/>
                </a:cubicBezTo>
                <a:cubicBezTo>
                  <a:pt x="349" y="970"/>
                  <a:pt x="349" y="970"/>
                  <a:pt x="349" y="970"/>
                </a:cubicBezTo>
                <a:cubicBezTo>
                  <a:pt x="360" y="897"/>
                  <a:pt x="360" y="897"/>
                  <a:pt x="360" y="897"/>
                </a:cubicBezTo>
                <a:cubicBezTo>
                  <a:pt x="334" y="887"/>
                  <a:pt x="334" y="887"/>
                  <a:pt x="334" y="887"/>
                </a:cubicBezTo>
                <a:cubicBezTo>
                  <a:pt x="297" y="829"/>
                  <a:pt x="297" y="829"/>
                  <a:pt x="297" y="829"/>
                </a:cubicBezTo>
                <a:cubicBezTo>
                  <a:pt x="261" y="835"/>
                  <a:pt x="261" y="835"/>
                  <a:pt x="261" y="835"/>
                </a:cubicBezTo>
                <a:cubicBezTo>
                  <a:pt x="182" y="777"/>
                  <a:pt x="182" y="777"/>
                  <a:pt x="182" y="777"/>
                </a:cubicBezTo>
                <a:cubicBezTo>
                  <a:pt x="161" y="793"/>
                  <a:pt x="161" y="793"/>
                  <a:pt x="161" y="793"/>
                </a:cubicBezTo>
                <a:cubicBezTo>
                  <a:pt x="99" y="772"/>
                  <a:pt x="99" y="772"/>
                  <a:pt x="99" y="772"/>
                </a:cubicBezTo>
                <a:cubicBezTo>
                  <a:pt x="89" y="766"/>
                  <a:pt x="89" y="766"/>
                  <a:pt x="89" y="766"/>
                </a:cubicBezTo>
                <a:cubicBezTo>
                  <a:pt x="89" y="766"/>
                  <a:pt x="89" y="766"/>
                  <a:pt x="89" y="766"/>
                </a:cubicBezTo>
                <a:cubicBezTo>
                  <a:pt x="68" y="751"/>
                  <a:pt x="68" y="751"/>
                  <a:pt x="68" y="751"/>
                </a:cubicBezTo>
                <a:cubicBezTo>
                  <a:pt x="21" y="746"/>
                  <a:pt x="21" y="746"/>
                  <a:pt x="21" y="746"/>
                </a:cubicBezTo>
                <a:cubicBezTo>
                  <a:pt x="0" y="710"/>
                  <a:pt x="0" y="710"/>
                  <a:pt x="0" y="710"/>
                </a:cubicBezTo>
                <a:cubicBezTo>
                  <a:pt x="26" y="647"/>
                  <a:pt x="26" y="647"/>
                  <a:pt x="26" y="647"/>
                </a:cubicBezTo>
                <a:cubicBezTo>
                  <a:pt x="36" y="626"/>
                  <a:pt x="36" y="626"/>
                  <a:pt x="36" y="626"/>
                </a:cubicBezTo>
                <a:cubicBezTo>
                  <a:pt x="15" y="590"/>
                  <a:pt x="15" y="590"/>
                  <a:pt x="15" y="590"/>
                </a:cubicBezTo>
                <a:cubicBezTo>
                  <a:pt x="26" y="522"/>
                  <a:pt x="26" y="522"/>
                  <a:pt x="26" y="522"/>
                </a:cubicBezTo>
                <a:cubicBezTo>
                  <a:pt x="88" y="454"/>
                  <a:pt x="88" y="454"/>
                  <a:pt x="88" y="454"/>
                </a:cubicBezTo>
                <a:cubicBezTo>
                  <a:pt x="125" y="449"/>
                  <a:pt x="125" y="449"/>
                  <a:pt x="125" y="449"/>
                </a:cubicBezTo>
                <a:cubicBezTo>
                  <a:pt x="135" y="423"/>
                  <a:pt x="135" y="423"/>
                  <a:pt x="135" y="423"/>
                </a:cubicBezTo>
                <a:cubicBezTo>
                  <a:pt x="135" y="318"/>
                  <a:pt x="135" y="318"/>
                  <a:pt x="135" y="318"/>
                </a:cubicBezTo>
                <a:cubicBezTo>
                  <a:pt x="99" y="266"/>
                  <a:pt x="99" y="266"/>
                  <a:pt x="99" y="266"/>
                </a:cubicBezTo>
                <a:cubicBezTo>
                  <a:pt x="122" y="218"/>
                  <a:pt x="122" y="218"/>
                  <a:pt x="122" y="218"/>
                </a:cubicBezTo>
                <a:cubicBezTo>
                  <a:pt x="131" y="200"/>
                  <a:pt x="131" y="200"/>
                  <a:pt x="131" y="200"/>
                </a:cubicBezTo>
                <a:cubicBezTo>
                  <a:pt x="133" y="192"/>
                  <a:pt x="135" y="185"/>
                  <a:pt x="135" y="183"/>
                </a:cubicBezTo>
                <a:cubicBezTo>
                  <a:pt x="135" y="178"/>
                  <a:pt x="120" y="89"/>
                  <a:pt x="120" y="89"/>
                </a:cubicBezTo>
                <a:cubicBezTo>
                  <a:pt x="124" y="75"/>
                  <a:pt x="124" y="75"/>
                  <a:pt x="124" y="75"/>
                </a:cubicBezTo>
                <a:cubicBezTo>
                  <a:pt x="161" y="94"/>
                  <a:pt x="161" y="94"/>
                  <a:pt x="161" y="94"/>
                </a:cubicBezTo>
                <a:cubicBezTo>
                  <a:pt x="177" y="68"/>
                  <a:pt x="177" y="68"/>
                  <a:pt x="177" y="68"/>
                </a:cubicBezTo>
                <a:cubicBezTo>
                  <a:pt x="214" y="68"/>
                  <a:pt x="214" y="68"/>
                  <a:pt x="214" y="68"/>
                </a:cubicBezTo>
                <a:cubicBezTo>
                  <a:pt x="208" y="11"/>
                  <a:pt x="208" y="11"/>
                  <a:pt x="208" y="11"/>
                </a:cubicBezTo>
                <a:cubicBezTo>
                  <a:pt x="234" y="0"/>
                  <a:pt x="234" y="0"/>
                  <a:pt x="234" y="0"/>
                </a:cubicBezTo>
                <a:cubicBezTo>
                  <a:pt x="313" y="47"/>
                  <a:pt x="313" y="47"/>
                  <a:pt x="313" y="47"/>
                </a:cubicBezTo>
                <a:cubicBezTo>
                  <a:pt x="323" y="89"/>
                  <a:pt x="323" y="89"/>
                  <a:pt x="323" y="89"/>
                </a:cubicBezTo>
                <a:cubicBezTo>
                  <a:pt x="354" y="99"/>
                  <a:pt x="354" y="99"/>
                  <a:pt x="354" y="99"/>
                </a:cubicBezTo>
                <a:cubicBezTo>
                  <a:pt x="365" y="115"/>
                  <a:pt x="365" y="115"/>
                  <a:pt x="365" y="115"/>
                </a:cubicBezTo>
                <a:cubicBezTo>
                  <a:pt x="412" y="120"/>
                  <a:pt x="412" y="120"/>
                  <a:pt x="412" y="120"/>
                </a:cubicBezTo>
                <a:cubicBezTo>
                  <a:pt x="430" y="148"/>
                  <a:pt x="430" y="148"/>
                  <a:pt x="430" y="148"/>
                </a:cubicBezTo>
                <a:cubicBezTo>
                  <a:pt x="464" y="198"/>
                  <a:pt x="464" y="198"/>
                  <a:pt x="464" y="198"/>
                </a:cubicBezTo>
                <a:cubicBezTo>
                  <a:pt x="527" y="172"/>
                  <a:pt x="527" y="172"/>
                  <a:pt x="527" y="172"/>
                </a:cubicBezTo>
                <a:cubicBezTo>
                  <a:pt x="568" y="204"/>
                  <a:pt x="568" y="204"/>
                  <a:pt x="568" y="204"/>
                </a:cubicBezTo>
                <a:cubicBezTo>
                  <a:pt x="584" y="256"/>
                  <a:pt x="584" y="256"/>
                  <a:pt x="584" y="256"/>
                </a:cubicBezTo>
                <a:cubicBezTo>
                  <a:pt x="631" y="277"/>
                  <a:pt x="631" y="277"/>
                  <a:pt x="631" y="277"/>
                </a:cubicBezTo>
                <a:cubicBezTo>
                  <a:pt x="648" y="253"/>
                  <a:pt x="648" y="253"/>
                  <a:pt x="648" y="253"/>
                </a:cubicBezTo>
                <a:cubicBezTo>
                  <a:pt x="693" y="282"/>
                  <a:pt x="693" y="282"/>
                  <a:pt x="693" y="282"/>
                </a:cubicBezTo>
                <a:cubicBezTo>
                  <a:pt x="719" y="329"/>
                  <a:pt x="719" y="329"/>
                  <a:pt x="719" y="329"/>
                </a:cubicBezTo>
                <a:cubicBezTo>
                  <a:pt x="719" y="371"/>
                  <a:pt x="719" y="371"/>
                  <a:pt x="719" y="371"/>
                </a:cubicBezTo>
                <a:cubicBezTo>
                  <a:pt x="714" y="391"/>
                  <a:pt x="714" y="391"/>
                  <a:pt x="714" y="391"/>
                </a:cubicBezTo>
                <a:cubicBezTo>
                  <a:pt x="688" y="391"/>
                  <a:pt x="688" y="391"/>
                  <a:pt x="688" y="391"/>
                </a:cubicBezTo>
                <a:cubicBezTo>
                  <a:pt x="688" y="428"/>
                  <a:pt x="688" y="428"/>
                  <a:pt x="688" y="428"/>
                </a:cubicBezTo>
                <a:cubicBezTo>
                  <a:pt x="704" y="464"/>
                  <a:pt x="704" y="464"/>
                  <a:pt x="704" y="464"/>
                </a:cubicBezTo>
                <a:cubicBezTo>
                  <a:pt x="683" y="480"/>
                  <a:pt x="683" y="480"/>
                  <a:pt x="683" y="480"/>
                </a:cubicBezTo>
                <a:cubicBezTo>
                  <a:pt x="683" y="517"/>
                  <a:pt x="683" y="517"/>
                  <a:pt x="683" y="517"/>
                </a:cubicBezTo>
                <a:cubicBezTo>
                  <a:pt x="667" y="548"/>
                  <a:pt x="667" y="548"/>
                  <a:pt x="667" y="548"/>
                </a:cubicBezTo>
                <a:cubicBezTo>
                  <a:pt x="704" y="626"/>
                  <a:pt x="704" y="626"/>
                  <a:pt x="704" y="626"/>
                </a:cubicBezTo>
                <a:cubicBezTo>
                  <a:pt x="735" y="621"/>
                  <a:pt x="735" y="621"/>
                  <a:pt x="735" y="621"/>
                </a:cubicBezTo>
                <a:cubicBezTo>
                  <a:pt x="761" y="631"/>
                  <a:pt x="761" y="631"/>
                  <a:pt x="761" y="631"/>
                </a:cubicBezTo>
                <a:cubicBezTo>
                  <a:pt x="787" y="626"/>
                  <a:pt x="787" y="626"/>
                  <a:pt x="787" y="626"/>
                </a:cubicBezTo>
                <a:cubicBezTo>
                  <a:pt x="808" y="595"/>
                  <a:pt x="808" y="595"/>
                  <a:pt x="808" y="595"/>
                </a:cubicBezTo>
                <a:cubicBezTo>
                  <a:pt x="808" y="595"/>
                  <a:pt x="834" y="610"/>
                  <a:pt x="845" y="610"/>
                </a:cubicBezTo>
                <a:cubicBezTo>
                  <a:pt x="855" y="610"/>
                  <a:pt x="902" y="595"/>
                  <a:pt x="902" y="595"/>
                </a:cubicBezTo>
                <a:cubicBezTo>
                  <a:pt x="1027" y="600"/>
                  <a:pt x="1027" y="600"/>
                  <a:pt x="1027" y="600"/>
                </a:cubicBezTo>
                <a:cubicBezTo>
                  <a:pt x="1012" y="647"/>
                  <a:pt x="1012" y="647"/>
                  <a:pt x="1012" y="647"/>
                </a:cubicBezTo>
                <a:cubicBezTo>
                  <a:pt x="1027" y="673"/>
                  <a:pt x="1027" y="673"/>
                  <a:pt x="1027" y="673"/>
                </a:cubicBezTo>
                <a:cubicBezTo>
                  <a:pt x="1012" y="730"/>
                  <a:pt x="1012" y="730"/>
                  <a:pt x="1012" y="730"/>
                </a:cubicBezTo>
                <a:cubicBezTo>
                  <a:pt x="1032" y="751"/>
                  <a:pt x="1032" y="751"/>
                  <a:pt x="1032" y="751"/>
                </a:cubicBezTo>
                <a:lnTo>
                  <a:pt x="1032" y="798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1" name="เลย">
            <a:extLst>
              <a:ext uri="{FF2B5EF4-FFF2-40B4-BE49-F238E27FC236}">
                <a16:creationId xmlns:a16="http://schemas.microsoft.com/office/drawing/2014/main" id="{261A1457-ED1D-5664-A1AA-D41F2730A94D}"/>
              </a:ext>
            </a:extLst>
          </xdr:cNvPr>
          <xdr:cNvSpPr>
            <a:spLocks/>
          </xdr:cNvSpPr>
        </xdr:nvSpPr>
        <xdr:spPr bwMode="auto">
          <a:xfrm>
            <a:off x="3268701" y="1847463"/>
            <a:ext cx="477331" cy="554143"/>
          </a:xfrm>
          <a:custGeom>
            <a:avLst/>
            <a:gdLst>
              <a:gd name="T0" fmla="*/ 1023 w 1169"/>
              <a:gd name="T1" fmla="*/ 1272 h 1356"/>
              <a:gd name="T2" fmla="*/ 935 w 1169"/>
              <a:gd name="T3" fmla="*/ 1299 h 1356"/>
              <a:gd name="T4" fmla="*/ 922 w 1169"/>
              <a:gd name="T5" fmla="*/ 1306 h 1356"/>
              <a:gd name="T6" fmla="*/ 908 w 1169"/>
              <a:gd name="T7" fmla="*/ 1314 h 1356"/>
              <a:gd name="T8" fmla="*/ 893 w 1169"/>
              <a:gd name="T9" fmla="*/ 1322 h 1356"/>
              <a:gd name="T10" fmla="*/ 887 w 1169"/>
              <a:gd name="T11" fmla="*/ 1325 h 1356"/>
              <a:gd name="T12" fmla="*/ 843 w 1169"/>
              <a:gd name="T13" fmla="*/ 1345 h 1356"/>
              <a:gd name="T14" fmla="*/ 772 w 1169"/>
              <a:gd name="T15" fmla="*/ 1293 h 1356"/>
              <a:gd name="T16" fmla="*/ 751 w 1169"/>
              <a:gd name="T17" fmla="*/ 1204 h 1356"/>
              <a:gd name="T18" fmla="*/ 731 w 1169"/>
              <a:gd name="T19" fmla="*/ 1126 h 1356"/>
              <a:gd name="T20" fmla="*/ 684 w 1169"/>
              <a:gd name="T21" fmla="*/ 1131 h 1356"/>
              <a:gd name="T22" fmla="*/ 605 w 1169"/>
              <a:gd name="T23" fmla="*/ 1079 h 1356"/>
              <a:gd name="T24" fmla="*/ 543 w 1169"/>
              <a:gd name="T25" fmla="*/ 991 h 1356"/>
              <a:gd name="T26" fmla="*/ 386 w 1169"/>
              <a:gd name="T27" fmla="*/ 1037 h 1356"/>
              <a:gd name="T28" fmla="*/ 329 w 1169"/>
              <a:gd name="T29" fmla="*/ 1058 h 1356"/>
              <a:gd name="T30" fmla="*/ 204 w 1169"/>
              <a:gd name="T31" fmla="*/ 1225 h 1356"/>
              <a:gd name="T32" fmla="*/ 193 w 1169"/>
              <a:gd name="T33" fmla="*/ 1027 h 1356"/>
              <a:gd name="T34" fmla="*/ 230 w 1169"/>
              <a:gd name="T35" fmla="*/ 938 h 1356"/>
              <a:gd name="T36" fmla="*/ 219 w 1169"/>
              <a:gd name="T37" fmla="*/ 865 h 1356"/>
              <a:gd name="T38" fmla="*/ 68 w 1169"/>
              <a:gd name="T39" fmla="*/ 813 h 1356"/>
              <a:gd name="T40" fmla="*/ 11 w 1169"/>
              <a:gd name="T41" fmla="*/ 714 h 1356"/>
              <a:gd name="T42" fmla="*/ 26 w 1169"/>
              <a:gd name="T43" fmla="*/ 615 h 1356"/>
              <a:gd name="T44" fmla="*/ 117 w 1169"/>
              <a:gd name="T45" fmla="*/ 598 h 1356"/>
              <a:gd name="T46" fmla="*/ 197 w 1169"/>
              <a:gd name="T47" fmla="*/ 660 h 1356"/>
              <a:gd name="T48" fmla="*/ 269 w 1169"/>
              <a:gd name="T49" fmla="*/ 684 h 1356"/>
              <a:gd name="T50" fmla="*/ 293 w 1169"/>
              <a:gd name="T51" fmla="*/ 700 h 1356"/>
              <a:gd name="T52" fmla="*/ 313 w 1169"/>
              <a:gd name="T53" fmla="*/ 640 h 1356"/>
              <a:gd name="T54" fmla="*/ 417 w 1169"/>
              <a:gd name="T55" fmla="*/ 520 h 1356"/>
              <a:gd name="T56" fmla="*/ 505 w 1169"/>
              <a:gd name="T57" fmla="*/ 484 h 1356"/>
              <a:gd name="T58" fmla="*/ 601 w 1169"/>
              <a:gd name="T59" fmla="*/ 412 h 1356"/>
              <a:gd name="T60" fmla="*/ 653 w 1169"/>
              <a:gd name="T61" fmla="*/ 324 h 1356"/>
              <a:gd name="T62" fmla="*/ 785 w 1169"/>
              <a:gd name="T63" fmla="*/ 288 h 1356"/>
              <a:gd name="T64" fmla="*/ 913 w 1169"/>
              <a:gd name="T65" fmla="*/ 176 h 1356"/>
              <a:gd name="T66" fmla="*/ 1057 w 1169"/>
              <a:gd name="T67" fmla="*/ 60 h 1356"/>
              <a:gd name="T68" fmla="*/ 1119 w 1169"/>
              <a:gd name="T69" fmla="*/ 0 h 1356"/>
              <a:gd name="T70" fmla="*/ 1080 w 1169"/>
              <a:gd name="T71" fmla="*/ 140 h 1356"/>
              <a:gd name="T72" fmla="*/ 1064 w 1169"/>
              <a:gd name="T73" fmla="*/ 208 h 1356"/>
              <a:gd name="T74" fmla="*/ 1064 w 1169"/>
              <a:gd name="T75" fmla="*/ 396 h 1356"/>
              <a:gd name="T76" fmla="*/ 1059 w 1169"/>
              <a:gd name="T77" fmla="*/ 521 h 1356"/>
              <a:gd name="T78" fmla="*/ 1143 w 1169"/>
              <a:gd name="T79" fmla="*/ 610 h 1356"/>
              <a:gd name="T80" fmla="*/ 1023 w 1169"/>
              <a:gd name="T81" fmla="*/ 704 h 1356"/>
              <a:gd name="T82" fmla="*/ 1033 w 1169"/>
              <a:gd name="T83" fmla="*/ 818 h 1356"/>
              <a:gd name="T84" fmla="*/ 1085 w 1169"/>
              <a:gd name="T85" fmla="*/ 949 h 1356"/>
              <a:gd name="T86" fmla="*/ 1064 w 1169"/>
              <a:gd name="T87" fmla="*/ 970 h 1356"/>
              <a:gd name="T88" fmla="*/ 1116 w 1169"/>
              <a:gd name="T89" fmla="*/ 1069 h 1356"/>
              <a:gd name="T90" fmla="*/ 1075 w 1169"/>
              <a:gd name="T91" fmla="*/ 1163 h 1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169" h="1356">
                <a:moveTo>
                  <a:pt x="1059" y="1178"/>
                </a:moveTo>
                <a:cubicBezTo>
                  <a:pt x="1090" y="1230"/>
                  <a:pt x="1090" y="1230"/>
                  <a:pt x="1090" y="1230"/>
                </a:cubicBezTo>
                <a:cubicBezTo>
                  <a:pt x="1023" y="1272"/>
                  <a:pt x="1023" y="1272"/>
                  <a:pt x="1023" y="1272"/>
                </a:cubicBezTo>
                <a:cubicBezTo>
                  <a:pt x="981" y="1272"/>
                  <a:pt x="981" y="1272"/>
                  <a:pt x="981" y="1272"/>
                </a:cubicBezTo>
                <a:cubicBezTo>
                  <a:pt x="981" y="1272"/>
                  <a:pt x="964" y="1282"/>
                  <a:pt x="942" y="1294"/>
                </a:cubicBezTo>
                <a:cubicBezTo>
                  <a:pt x="940" y="1296"/>
                  <a:pt x="937" y="1297"/>
                  <a:pt x="935" y="1299"/>
                </a:cubicBezTo>
                <a:cubicBezTo>
                  <a:pt x="932" y="1300"/>
                  <a:pt x="930" y="1302"/>
                  <a:pt x="927" y="1303"/>
                </a:cubicBezTo>
                <a:cubicBezTo>
                  <a:pt x="926" y="1304"/>
                  <a:pt x="925" y="1304"/>
                  <a:pt x="924" y="1305"/>
                </a:cubicBezTo>
                <a:cubicBezTo>
                  <a:pt x="923" y="1305"/>
                  <a:pt x="923" y="1305"/>
                  <a:pt x="922" y="1306"/>
                </a:cubicBezTo>
                <a:cubicBezTo>
                  <a:pt x="920" y="1307"/>
                  <a:pt x="917" y="1308"/>
                  <a:pt x="915" y="1310"/>
                </a:cubicBezTo>
                <a:cubicBezTo>
                  <a:pt x="915" y="1310"/>
                  <a:pt x="914" y="1310"/>
                  <a:pt x="914" y="1310"/>
                </a:cubicBezTo>
                <a:cubicBezTo>
                  <a:pt x="912" y="1312"/>
                  <a:pt x="910" y="1313"/>
                  <a:pt x="908" y="1314"/>
                </a:cubicBezTo>
                <a:cubicBezTo>
                  <a:pt x="906" y="1315"/>
                  <a:pt x="905" y="1316"/>
                  <a:pt x="903" y="1316"/>
                </a:cubicBezTo>
                <a:cubicBezTo>
                  <a:pt x="903" y="1317"/>
                  <a:pt x="902" y="1317"/>
                  <a:pt x="902" y="1317"/>
                </a:cubicBezTo>
                <a:cubicBezTo>
                  <a:pt x="899" y="1319"/>
                  <a:pt x="896" y="1320"/>
                  <a:pt x="893" y="1322"/>
                </a:cubicBezTo>
                <a:cubicBezTo>
                  <a:pt x="892" y="1322"/>
                  <a:pt x="892" y="1323"/>
                  <a:pt x="891" y="1323"/>
                </a:cubicBezTo>
                <a:cubicBezTo>
                  <a:pt x="890" y="1324"/>
                  <a:pt x="889" y="1324"/>
                  <a:pt x="888" y="1325"/>
                </a:cubicBezTo>
                <a:cubicBezTo>
                  <a:pt x="887" y="1325"/>
                  <a:pt x="887" y="1325"/>
                  <a:pt x="887" y="1325"/>
                </a:cubicBezTo>
                <a:cubicBezTo>
                  <a:pt x="886" y="1326"/>
                  <a:pt x="885" y="1326"/>
                  <a:pt x="884" y="1327"/>
                </a:cubicBezTo>
                <a:cubicBezTo>
                  <a:pt x="864" y="1337"/>
                  <a:pt x="849" y="1345"/>
                  <a:pt x="845" y="1345"/>
                </a:cubicBezTo>
                <a:cubicBezTo>
                  <a:pt x="845" y="1345"/>
                  <a:pt x="844" y="1345"/>
                  <a:pt x="843" y="1345"/>
                </a:cubicBezTo>
                <a:cubicBezTo>
                  <a:pt x="830" y="1346"/>
                  <a:pt x="793" y="1356"/>
                  <a:pt x="788" y="1356"/>
                </a:cubicBezTo>
                <a:cubicBezTo>
                  <a:pt x="783" y="1356"/>
                  <a:pt x="762" y="1330"/>
                  <a:pt x="762" y="1330"/>
                </a:cubicBezTo>
                <a:cubicBezTo>
                  <a:pt x="772" y="1293"/>
                  <a:pt x="772" y="1293"/>
                  <a:pt x="772" y="1293"/>
                </a:cubicBezTo>
                <a:cubicBezTo>
                  <a:pt x="772" y="1293"/>
                  <a:pt x="751" y="1272"/>
                  <a:pt x="751" y="1267"/>
                </a:cubicBezTo>
                <a:cubicBezTo>
                  <a:pt x="751" y="1262"/>
                  <a:pt x="746" y="1241"/>
                  <a:pt x="746" y="1241"/>
                </a:cubicBezTo>
                <a:cubicBezTo>
                  <a:pt x="751" y="1204"/>
                  <a:pt x="751" y="1204"/>
                  <a:pt x="751" y="1204"/>
                </a:cubicBezTo>
                <a:cubicBezTo>
                  <a:pt x="751" y="1189"/>
                  <a:pt x="751" y="1189"/>
                  <a:pt x="751" y="1189"/>
                </a:cubicBezTo>
                <a:cubicBezTo>
                  <a:pt x="736" y="1184"/>
                  <a:pt x="736" y="1184"/>
                  <a:pt x="736" y="1184"/>
                </a:cubicBezTo>
                <a:cubicBezTo>
                  <a:pt x="731" y="1126"/>
                  <a:pt x="731" y="1126"/>
                  <a:pt x="731" y="1126"/>
                </a:cubicBezTo>
                <a:cubicBezTo>
                  <a:pt x="715" y="1090"/>
                  <a:pt x="715" y="1090"/>
                  <a:pt x="715" y="1090"/>
                </a:cubicBezTo>
                <a:cubicBezTo>
                  <a:pt x="689" y="1095"/>
                  <a:pt x="689" y="1095"/>
                  <a:pt x="689" y="1095"/>
                </a:cubicBezTo>
                <a:cubicBezTo>
                  <a:pt x="684" y="1131"/>
                  <a:pt x="684" y="1131"/>
                  <a:pt x="684" y="1131"/>
                </a:cubicBezTo>
                <a:cubicBezTo>
                  <a:pt x="642" y="1147"/>
                  <a:pt x="642" y="1147"/>
                  <a:pt x="642" y="1147"/>
                </a:cubicBezTo>
                <a:cubicBezTo>
                  <a:pt x="605" y="1116"/>
                  <a:pt x="605" y="1116"/>
                  <a:pt x="605" y="1116"/>
                </a:cubicBezTo>
                <a:cubicBezTo>
                  <a:pt x="605" y="1079"/>
                  <a:pt x="605" y="1079"/>
                  <a:pt x="605" y="1079"/>
                </a:cubicBezTo>
                <a:cubicBezTo>
                  <a:pt x="558" y="1053"/>
                  <a:pt x="558" y="1053"/>
                  <a:pt x="558" y="1053"/>
                </a:cubicBezTo>
                <a:cubicBezTo>
                  <a:pt x="558" y="1022"/>
                  <a:pt x="558" y="1022"/>
                  <a:pt x="558" y="1022"/>
                </a:cubicBezTo>
                <a:cubicBezTo>
                  <a:pt x="543" y="991"/>
                  <a:pt x="543" y="991"/>
                  <a:pt x="543" y="991"/>
                </a:cubicBezTo>
                <a:cubicBezTo>
                  <a:pt x="501" y="964"/>
                  <a:pt x="501" y="964"/>
                  <a:pt x="501" y="964"/>
                </a:cubicBezTo>
                <a:cubicBezTo>
                  <a:pt x="454" y="975"/>
                  <a:pt x="454" y="975"/>
                  <a:pt x="454" y="975"/>
                </a:cubicBezTo>
                <a:cubicBezTo>
                  <a:pt x="386" y="1037"/>
                  <a:pt x="386" y="1037"/>
                  <a:pt x="386" y="1037"/>
                </a:cubicBezTo>
                <a:cubicBezTo>
                  <a:pt x="365" y="1032"/>
                  <a:pt x="365" y="1032"/>
                  <a:pt x="365" y="1032"/>
                </a:cubicBezTo>
                <a:cubicBezTo>
                  <a:pt x="355" y="1069"/>
                  <a:pt x="355" y="1069"/>
                  <a:pt x="355" y="1069"/>
                </a:cubicBezTo>
                <a:cubicBezTo>
                  <a:pt x="329" y="1058"/>
                  <a:pt x="329" y="1058"/>
                  <a:pt x="329" y="1058"/>
                </a:cubicBezTo>
                <a:cubicBezTo>
                  <a:pt x="251" y="1105"/>
                  <a:pt x="251" y="1105"/>
                  <a:pt x="251" y="1105"/>
                </a:cubicBezTo>
                <a:cubicBezTo>
                  <a:pt x="240" y="1210"/>
                  <a:pt x="240" y="1210"/>
                  <a:pt x="240" y="1210"/>
                </a:cubicBezTo>
                <a:cubicBezTo>
                  <a:pt x="204" y="1225"/>
                  <a:pt x="204" y="1225"/>
                  <a:pt x="204" y="1225"/>
                </a:cubicBezTo>
                <a:cubicBezTo>
                  <a:pt x="172" y="1189"/>
                  <a:pt x="172" y="1189"/>
                  <a:pt x="172" y="1189"/>
                </a:cubicBezTo>
                <a:cubicBezTo>
                  <a:pt x="188" y="1173"/>
                  <a:pt x="188" y="1173"/>
                  <a:pt x="188" y="1173"/>
                </a:cubicBezTo>
                <a:cubicBezTo>
                  <a:pt x="193" y="1027"/>
                  <a:pt x="193" y="1027"/>
                  <a:pt x="193" y="1027"/>
                </a:cubicBezTo>
                <a:cubicBezTo>
                  <a:pt x="214" y="1006"/>
                  <a:pt x="214" y="1006"/>
                  <a:pt x="214" y="1006"/>
                </a:cubicBezTo>
                <a:cubicBezTo>
                  <a:pt x="209" y="964"/>
                  <a:pt x="209" y="964"/>
                  <a:pt x="209" y="964"/>
                </a:cubicBezTo>
                <a:cubicBezTo>
                  <a:pt x="230" y="938"/>
                  <a:pt x="230" y="938"/>
                  <a:pt x="230" y="938"/>
                </a:cubicBezTo>
                <a:cubicBezTo>
                  <a:pt x="230" y="937"/>
                  <a:pt x="230" y="937"/>
                  <a:pt x="230" y="937"/>
                </a:cubicBezTo>
                <a:cubicBezTo>
                  <a:pt x="240" y="907"/>
                  <a:pt x="240" y="907"/>
                  <a:pt x="240" y="907"/>
                </a:cubicBezTo>
                <a:cubicBezTo>
                  <a:pt x="219" y="865"/>
                  <a:pt x="219" y="865"/>
                  <a:pt x="219" y="865"/>
                </a:cubicBezTo>
                <a:cubicBezTo>
                  <a:pt x="219" y="865"/>
                  <a:pt x="178" y="860"/>
                  <a:pt x="162" y="850"/>
                </a:cubicBezTo>
                <a:cubicBezTo>
                  <a:pt x="146" y="839"/>
                  <a:pt x="136" y="813"/>
                  <a:pt x="136" y="813"/>
                </a:cubicBezTo>
                <a:cubicBezTo>
                  <a:pt x="68" y="813"/>
                  <a:pt x="68" y="813"/>
                  <a:pt x="68" y="813"/>
                </a:cubicBezTo>
                <a:cubicBezTo>
                  <a:pt x="68" y="714"/>
                  <a:pt x="68" y="714"/>
                  <a:pt x="68" y="714"/>
                </a:cubicBezTo>
                <a:cubicBezTo>
                  <a:pt x="47" y="704"/>
                  <a:pt x="47" y="704"/>
                  <a:pt x="47" y="704"/>
                </a:cubicBezTo>
                <a:cubicBezTo>
                  <a:pt x="11" y="714"/>
                  <a:pt x="11" y="714"/>
                  <a:pt x="11" y="714"/>
                </a:cubicBezTo>
                <a:cubicBezTo>
                  <a:pt x="0" y="688"/>
                  <a:pt x="0" y="688"/>
                  <a:pt x="0" y="688"/>
                </a:cubicBezTo>
                <a:cubicBezTo>
                  <a:pt x="37" y="652"/>
                  <a:pt x="37" y="652"/>
                  <a:pt x="37" y="652"/>
                </a:cubicBezTo>
                <a:cubicBezTo>
                  <a:pt x="26" y="615"/>
                  <a:pt x="26" y="615"/>
                  <a:pt x="26" y="615"/>
                </a:cubicBezTo>
                <a:cubicBezTo>
                  <a:pt x="58" y="589"/>
                  <a:pt x="58" y="589"/>
                  <a:pt x="58" y="589"/>
                </a:cubicBezTo>
                <a:cubicBezTo>
                  <a:pt x="94" y="610"/>
                  <a:pt x="94" y="610"/>
                  <a:pt x="94" y="610"/>
                </a:cubicBezTo>
                <a:cubicBezTo>
                  <a:pt x="117" y="598"/>
                  <a:pt x="117" y="598"/>
                  <a:pt x="117" y="598"/>
                </a:cubicBezTo>
                <a:cubicBezTo>
                  <a:pt x="117" y="600"/>
                  <a:pt x="117" y="600"/>
                  <a:pt x="117" y="600"/>
                </a:cubicBezTo>
                <a:cubicBezTo>
                  <a:pt x="153" y="600"/>
                  <a:pt x="153" y="600"/>
                  <a:pt x="153" y="600"/>
                </a:cubicBezTo>
                <a:cubicBezTo>
                  <a:pt x="197" y="660"/>
                  <a:pt x="197" y="660"/>
                  <a:pt x="197" y="660"/>
                </a:cubicBezTo>
                <a:cubicBezTo>
                  <a:pt x="233" y="660"/>
                  <a:pt x="233" y="660"/>
                  <a:pt x="233" y="660"/>
                </a:cubicBezTo>
                <a:cubicBezTo>
                  <a:pt x="241" y="684"/>
                  <a:pt x="241" y="684"/>
                  <a:pt x="241" y="684"/>
                </a:cubicBezTo>
                <a:cubicBezTo>
                  <a:pt x="269" y="684"/>
                  <a:pt x="269" y="684"/>
                  <a:pt x="269" y="684"/>
                </a:cubicBezTo>
                <a:cubicBezTo>
                  <a:pt x="281" y="704"/>
                  <a:pt x="281" y="704"/>
                  <a:pt x="281" y="704"/>
                </a:cubicBezTo>
                <a:cubicBezTo>
                  <a:pt x="285" y="703"/>
                  <a:pt x="285" y="703"/>
                  <a:pt x="285" y="703"/>
                </a:cubicBezTo>
                <a:cubicBezTo>
                  <a:pt x="293" y="700"/>
                  <a:pt x="293" y="700"/>
                  <a:pt x="293" y="700"/>
                </a:cubicBezTo>
                <a:cubicBezTo>
                  <a:pt x="297" y="668"/>
                  <a:pt x="297" y="668"/>
                  <a:pt x="297" y="668"/>
                </a:cubicBezTo>
                <a:cubicBezTo>
                  <a:pt x="309" y="664"/>
                  <a:pt x="309" y="664"/>
                  <a:pt x="309" y="664"/>
                </a:cubicBezTo>
                <a:cubicBezTo>
                  <a:pt x="313" y="640"/>
                  <a:pt x="313" y="640"/>
                  <a:pt x="313" y="640"/>
                </a:cubicBezTo>
                <a:cubicBezTo>
                  <a:pt x="313" y="640"/>
                  <a:pt x="341" y="632"/>
                  <a:pt x="345" y="632"/>
                </a:cubicBezTo>
                <a:cubicBezTo>
                  <a:pt x="349" y="632"/>
                  <a:pt x="413" y="548"/>
                  <a:pt x="413" y="548"/>
                </a:cubicBezTo>
                <a:cubicBezTo>
                  <a:pt x="417" y="520"/>
                  <a:pt x="417" y="520"/>
                  <a:pt x="417" y="520"/>
                </a:cubicBezTo>
                <a:cubicBezTo>
                  <a:pt x="441" y="520"/>
                  <a:pt x="441" y="520"/>
                  <a:pt x="441" y="520"/>
                </a:cubicBezTo>
                <a:cubicBezTo>
                  <a:pt x="485" y="480"/>
                  <a:pt x="485" y="480"/>
                  <a:pt x="485" y="480"/>
                </a:cubicBezTo>
                <a:cubicBezTo>
                  <a:pt x="505" y="484"/>
                  <a:pt x="505" y="484"/>
                  <a:pt x="505" y="484"/>
                </a:cubicBezTo>
                <a:cubicBezTo>
                  <a:pt x="573" y="420"/>
                  <a:pt x="573" y="420"/>
                  <a:pt x="573" y="420"/>
                </a:cubicBezTo>
                <a:cubicBezTo>
                  <a:pt x="581" y="452"/>
                  <a:pt x="581" y="452"/>
                  <a:pt x="581" y="452"/>
                </a:cubicBezTo>
                <a:cubicBezTo>
                  <a:pt x="601" y="412"/>
                  <a:pt x="601" y="412"/>
                  <a:pt x="601" y="412"/>
                </a:cubicBezTo>
                <a:cubicBezTo>
                  <a:pt x="601" y="412"/>
                  <a:pt x="641" y="412"/>
                  <a:pt x="645" y="408"/>
                </a:cubicBezTo>
                <a:cubicBezTo>
                  <a:pt x="649" y="404"/>
                  <a:pt x="629" y="368"/>
                  <a:pt x="629" y="368"/>
                </a:cubicBezTo>
                <a:cubicBezTo>
                  <a:pt x="653" y="324"/>
                  <a:pt x="653" y="324"/>
                  <a:pt x="653" y="324"/>
                </a:cubicBezTo>
                <a:cubicBezTo>
                  <a:pt x="665" y="344"/>
                  <a:pt x="665" y="344"/>
                  <a:pt x="665" y="344"/>
                </a:cubicBezTo>
                <a:cubicBezTo>
                  <a:pt x="697" y="300"/>
                  <a:pt x="697" y="300"/>
                  <a:pt x="697" y="300"/>
                </a:cubicBezTo>
                <a:cubicBezTo>
                  <a:pt x="785" y="288"/>
                  <a:pt x="785" y="288"/>
                  <a:pt x="785" y="288"/>
                </a:cubicBezTo>
                <a:cubicBezTo>
                  <a:pt x="833" y="136"/>
                  <a:pt x="833" y="136"/>
                  <a:pt x="833" y="136"/>
                </a:cubicBezTo>
                <a:cubicBezTo>
                  <a:pt x="867" y="153"/>
                  <a:pt x="867" y="153"/>
                  <a:pt x="867" y="153"/>
                </a:cubicBezTo>
                <a:cubicBezTo>
                  <a:pt x="913" y="176"/>
                  <a:pt x="913" y="176"/>
                  <a:pt x="913" y="176"/>
                </a:cubicBezTo>
                <a:cubicBezTo>
                  <a:pt x="949" y="172"/>
                  <a:pt x="949" y="172"/>
                  <a:pt x="949" y="172"/>
                </a:cubicBezTo>
                <a:cubicBezTo>
                  <a:pt x="993" y="100"/>
                  <a:pt x="993" y="100"/>
                  <a:pt x="993" y="100"/>
                </a:cubicBezTo>
                <a:cubicBezTo>
                  <a:pt x="1057" y="60"/>
                  <a:pt x="1057" y="60"/>
                  <a:pt x="1057" y="60"/>
                </a:cubicBezTo>
                <a:cubicBezTo>
                  <a:pt x="1057" y="16"/>
                  <a:pt x="1057" y="16"/>
                  <a:pt x="1057" y="16"/>
                </a:cubicBezTo>
                <a:cubicBezTo>
                  <a:pt x="1093" y="0"/>
                  <a:pt x="1093" y="0"/>
                  <a:pt x="1093" y="0"/>
                </a:cubicBezTo>
                <a:cubicBezTo>
                  <a:pt x="1119" y="0"/>
                  <a:pt x="1119" y="0"/>
                  <a:pt x="1119" y="0"/>
                </a:cubicBezTo>
                <a:cubicBezTo>
                  <a:pt x="1122" y="52"/>
                  <a:pt x="1122" y="52"/>
                  <a:pt x="1122" y="52"/>
                </a:cubicBezTo>
                <a:cubicBezTo>
                  <a:pt x="1080" y="73"/>
                  <a:pt x="1080" y="73"/>
                  <a:pt x="1080" y="73"/>
                </a:cubicBezTo>
                <a:cubicBezTo>
                  <a:pt x="1080" y="140"/>
                  <a:pt x="1080" y="140"/>
                  <a:pt x="1080" y="140"/>
                </a:cubicBezTo>
                <a:cubicBezTo>
                  <a:pt x="1085" y="142"/>
                  <a:pt x="1085" y="142"/>
                  <a:pt x="1085" y="142"/>
                </a:cubicBezTo>
                <a:cubicBezTo>
                  <a:pt x="1064" y="177"/>
                  <a:pt x="1064" y="177"/>
                  <a:pt x="1064" y="177"/>
                </a:cubicBezTo>
                <a:cubicBezTo>
                  <a:pt x="1064" y="208"/>
                  <a:pt x="1064" y="208"/>
                  <a:pt x="1064" y="208"/>
                </a:cubicBezTo>
                <a:cubicBezTo>
                  <a:pt x="1043" y="229"/>
                  <a:pt x="1043" y="229"/>
                  <a:pt x="1043" y="229"/>
                </a:cubicBezTo>
                <a:cubicBezTo>
                  <a:pt x="1075" y="323"/>
                  <a:pt x="1075" y="323"/>
                  <a:pt x="1075" y="323"/>
                </a:cubicBezTo>
                <a:cubicBezTo>
                  <a:pt x="1064" y="396"/>
                  <a:pt x="1064" y="396"/>
                  <a:pt x="1064" y="396"/>
                </a:cubicBezTo>
                <a:cubicBezTo>
                  <a:pt x="1043" y="438"/>
                  <a:pt x="1043" y="438"/>
                  <a:pt x="1043" y="438"/>
                </a:cubicBezTo>
                <a:cubicBezTo>
                  <a:pt x="1050" y="470"/>
                  <a:pt x="1050" y="470"/>
                  <a:pt x="1050" y="470"/>
                </a:cubicBezTo>
                <a:cubicBezTo>
                  <a:pt x="1059" y="521"/>
                  <a:pt x="1059" y="521"/>
                  <a:pt x="1059" y="521"/>
                </a:cubicBezTo>
                <a:cubicBezTo>
                  <a:pt x="1090" y="526"/>
                  <a:pt x="1090" y="526"/>
                  <a:pt x="1090" y="526"/>
                </a:cubicBezTo>
                <a:cubicBezTo>
                  <a:pt x="1094" y="533"/>
                  <a:pt x="1094" y="533"/>
                  <a:pt x="1094" y="533"/>
                </a:cubicBezTo>
                <a:cubicBezTo>
                  <a:pt x="1143" y="610"/>
                  <a:pt x="1143" y="610"/>
                  <a:pt x="1143" y="610"/>
                </a:cubicBezTo>
                <a:cubicBezTo>
                  <a:pt x="1143" y="672"/>
                  <a:pt x="1143" y="672"/>
                  <a:pt x="1143" y="672"/>
                </a:cubicBezTo>
                <a:cubicBezTo>
                  <a:pt x="1085" y="709"/>
                  <a:pt x="1085" y="709"/>
                  <a:pt x="1085" y="709"/>
                </a:cubicBezTo>
                <a:cubicBezTo>
                  <a:pt x="1023" y="704"/>
                  <a:pt x="1023" y="704"/>
                  <a:pt x="1023" y="704"/>
                </a:cubicBezTo>
                <a:cubicBezTo>
                  <a:pt x="1017" y="740"/>
                  <a:pt x="1017" y="740"/>
                  <a:pt x="1017" y="740"/>
                </a:cubicBezTo>
                <a:cubicBezTo>
                  <a:pt x="1043" y="787"/>
                  <a:pt x="1043" y="787"/>
                  <a:pt x="1043" y="787"/>
                </a:cubicBezTo>
                <a:cubicBezTo>
                  <a:pt x="1033" y="818"/>
                  <a:pt x="1033" y="818"/>
                  <a:pt x="1033" y="818"/>
                </a:cubicBezTo>
                <a:cubicBezTo>
                  <a:pt x="1012" y="834"/>
                  <a:pt x="1012" y="834"/>
                  <a:pt x="1012" y="834"/>
                </a:cubicBezTo>
                <a:cubicBezTo>
                  <a:pt x="1096" y="923"/>
                  <a:pt x="1096" y="923"/>
                  <a:pt x="1096" y="923"/>
                </a:cubicBezTo>
                <a:cubicBezTo>
                  <a:pt x="1085" y="949"/>
                  <a:pt x="1085" y="949"/>
                  <a:pt x="1085" y="949"/>
                </a:cubicBezTo>
                <a:cubicBezTo>
                  <a:pt x="1064" y="928"/>
                  <a:pt x="1064" y="928"/>
                  <a:pt x="1064" y="928"/>
                </a:cubicBezTo>
                <a:cubicBezTo>
                  <a:pt x="1043" y="949"/>
                  <a:pt x="1043" y="949"/>
                  <a:pt x="1043" y="949"/>
                </a:cubicBezTo>
                <a:cubicBezTo>
                  <a:pt x="1064" y="970"/>
                  <a:pt x="1064" y="970"/>
                  <a:pt x="1064" y="970"/>
                </a:cubicBezTo>
                <a:cubicBezTo>
                  <a:pt x="1059" y="996"/>
                  <a:pt x="1059" y="996"/>
                  <a:pt x="1059" y="996"/>
                </a:cubicBezTo>
                <a:cubicBezTo>
                  <a:pt x="1116" y="1032"/>
                  <a:pt x="1116" y="1032"/>
                  <a:pt x="1116" y="1032"/>
                </a:cubicBezTo>
                <a:cubicBezTo>
                  <a:pt x="1116" y="1069"/>
                  <a:pt x="1116" y="1069"/>
                  <a:pt x="1116" y="1069"/>
                </a:cubicBezTo>
                <a:cubicBezTo>
                  <a:pt x="1126" y="1076"/>
                  <a:pt x="1126" y="1076"/>
                  <a:pt x="1126" y="1076"/>
                </a:cubicBezTo>
                <a:cubicBezTo>
                  <a:pt x="1169" y="1111"/>
                  <a:pt x="1169" y="1111"/>
                  <a:pt x="1169" y="1111"/>
                </a:cubicBezTo>
                <a:cubicBezTo>
                  <a:pt x="1075" y="1163"/>
                  <a:pt x="1075" y="1163"/>
                  <a:pt x="1075" y="1163"/>
                </a:cubicBezTo>
                <a:lnTo>
                  <a:pt x="1059" y="1178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2" name="ร้อยเอ็ด">
            <a:extLst>
              <a:ext uri="{FF2B5EF4-FFF2-40B4-BE49-F238E27FC236}">
                <a16:creationId xmlns:a16="http://schemas.microsoft.com/office/drawing/2014/main" id="{31A1C89B-C845-3904-EB01-FF071E126D44}"/>
              </a:ext>
            </a:extLst>
          </xdr:cNvPr>
          <xdr:cNvSpPr>
            <a:spLocks/>
          </xdr:cNvSpPr>
        </xdr:nvSpPr>
        <xdr:spPr bwMode="auto">
          <a:xfrm>
            <a:off x="4148379" y="2505850"/>
            <a:ext cx="389546" cy="400519"/>
          </a:xfrm>
          <a:custGeom>
            <a:avLst/>
            <a:gdLst>
              <a:gd name="T0" fmla="*/ 944 w 951"/>
              <a:gd name="T1" fmla="*/ 183 h 981"/>
              <a:gd name="T2" fmla="*/ 861 w 951"/>
              <a:gd name="T3" fmla="*/ 277 h 981"/>
              <a:gd name="T4" fmla="*/ 741 w 951"/>
              <a:gd name="T5" fmla="*/ 334 h 981"/>
              <a:gd name="T6" fmla="*/ 746 w 951"/>
              <a:gd name="T7" fmla="*/ 407 h 981"/>
              <a:gd name="T8" fmla="*/ 663 w 951"/>
              <a:gd name="T9" fmla="*/ 454 h 981"/>
              <a:gd name="T10" fmla="*/ 668 w 951"/>
              <a:gd name="T11" fmla="*/ 496 h 981"/>
              <a:gd name="T12" fmla="*/ 673 w 951"/>
              <a:gd name="T13" fmla="*/ 574 h 981"/>
              <a:gd name="T14" fmla="*/ 663 w 951"/>
              <a:gd name="T15" fmla="*/ 637 h 981"/>
              <a:gd name="T16" fmla="*/ 767 w 951"/>
              <a:gd name="T17" fmla="*/ 637 h 981"/>
              <a:gd name="T18" fmla="*/ 803 w 951"/>
              <a:gd name="T19" fmla="*/ 741 h 981"/>
              <a:gd name="T20" fmla="*/ 750 w 951"/>
              <a:gd name="T21" fmla="*/ 842 h 981"/>
              <a:gd name="T22" fmla="*/ 715 w 951"/>
              <a:gd name="T23" fmla="*/ 856 h 981"/>
              <a:gd name="T24" fmla="*/ 642 w 951"/>
              <a:gd name="T25" fmla="*/ 944 h 981"/>
              <a:gd name="T26" fmla="*/ 600 w 951"/>
              <a:gd name="T27" fmla="*/ 981 h 981"/>
              <a:gd name="T28" fmla="*/ 532 w 951"/>
              <a:gd name="T29" fmla="*/ 929 h 981"/>
              <a:gd name="T30" fmla="*/ 454 w 951"/>
              <a:gd name="T31" fmla="*/ 955 h 981"/>
              <a:gd name="T32" fmla="*/ 292 w 951"/>
              <a:gd name="T33" fmla="*/ 929 h 981"/>
              <a:gd name="T34" fmla="*/ 224 w 951"/>
              <a:gd name="T35" fmla="*/ 965 h 981"/>
              <a:gd name="T36" fmla="*/ 124 w 951"/>
              <a:gd name="T37" fmla="*/ 947 h 981"/>
              <a:gd name="T38" fmla="*/ 115 w 951"/>
              <a:gd name="T39" fmla="*/ 949 h 981"/>
              <a:gd name="T40" fmla="*/ 68 w 951"/>
              <a:gd name="T41" fmla="*/ 876 h 981"/>
              <a:gd name="T42" fmla="*/ 0 w 951"/>
              <a:gd name="T43" fmla="*/ 814 h 981"/>
              <a:gd name="T44" fmla="*/ 26 w 951"/>
              <a:gd name="T45" fmla="*/ 720 h 981"/>
              <a:gd name="T46" fmla="*/ 73 w 951"/>
              <a:gd name="T47" fmla="*/ 689 h 981"/>
              <a:gd name="T48" fmla="*/ 136 w 951"/>
              <a:gd name="T49" fmla="*/ 689 h 981"/>
              <a:gd name="T50" fmla="*/ 162 w 951"/>
              <a:gd name="T51" fmla="*/ 517 h 981"/>
              <a:gd name="T52" fmla="*/ 167 w 951"/>
              <a:gd name="T53" fmla="*/ 444 h 981"/>
              <a:gd name="T54" fmla="*/ 162 w 951"/>
              <a:gd name="T55" fmla="*/ 360 h 981"/>
              <a:gd name="T56" fmla="*/ 204 w 951"/>
              <a:gd name="T57" fmla="*/ 261 h 981"/>
              <a:gd name="T58" fmla="*/ 261 w 951"/>
              <a:gd name="T59" fmla="*/ 261 h 981"/>
              <a:gd name="T60" fmla="*/ 324 w 951"/>
              <a:gd name="T61" fmla="*/ 271 h 981"/>
              <a:gd name="T62" fmla="*/ 350 w 951"/>
              <a:gd name="T63" fmla="*/ 235 h 981"/>
              <a:gd name="T64" fmla="*/ 423 w 951"/>
              <a:gd name="T65" fmla="*/ 167 h 981"/>
              <a:gd name="T66" fmla="*/ 376 w 951"/>
              <a:gd name="T67" fmla="*/ 84 h 981"/>
              <a:gd name="T68" fmla="*/ 537 w 951"/>
              <a:gd name="T69" fmla="*/ 11 h 981"/>
              <a:gd name="T70" fmla="*/ 652 w 951"/>
              <a:gd name="T71" fmla="*/ 32 h 981"/>
              <a:gd name="T72" fmla="*/ 683 w 951"/>
              <a:gd name="T73" fmla="*/ 78 h 981"/>
              <a:gd name="T74" fmla="*/ 856 w 951"/>
              <a:gd name="T75" fmla="*/ 47 h 981"/>
              <a:gd name="T76" fmla="*/ 861 w 951"/>
              <a:gd name="T77" fmla="*/ 42 h 981"/>
              <a:gd name="T78" fmla="*/ 908 w 951"/>
              <a:gd name="T79" fmla="*/ 0 h 981"/>
              <a:gd name="T80" fmla="*/ 923 w 951"/>
              <a:gd name="T81" fmla="*/ 131 h 9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951" h="981">
                <a:moveTo>
                  <a:pt x="951" y="140"/>
                </a:moveTo>
                <a:cubicBezTo>
                  <a:pt x="944" y="183"/>
                  <a:pt x="944" y="183"/>
                  <a:pt x="944" y="183"/>
                </a:cubicBezTo>
                <a:cubicBezTo>
                  <a:pt x="866" y="230"/>
                  <a:pt x="866" y="230"/>
                  <a:pt x="866" y="230"/>
                </a:cubicBezTo>
                <a:cubicBezTo>
                  <a:pt x="861" y="277"/>
                  <a:pt x="861" y="277"/>
                  <a:pt x="861" y="277"/>
                </a:cubicBezTo>
                <a:cubicBezTo>
                  <a:pt x="777" y="324"/>
                  <a:pt x="777" y="324"/>
                  <a:pt x="777" y="324"/>
                </a:cubicBezTo>
                <a:cubicBezTo>
                  <a:pt x="741" y="334"/>
                  <a:pt x="741" y="334"/>
                  <a:pt x="741" y="334"/>
                </a:cubicBezTo>
                <a:cubicBezTo>
                  <a:pt x="730" y="381"/>
                  <a:pt x="730" y="381"/>
                  <a:pt x="730" y="381"/>
                </a:cubicBezTo>
                <a:cubicBezTo>
                  <a:pt x="746" y="407"/>
                  <a:pt x="746" y="407"/>
                  <a:pt x="746" y="407"/>
                </a:cubicBezTo>
                <a:cubicBezTo>
                  <a:pt x="730" y="454"/>
                  <a:pt x="730" y="454"/>
                  <a:pt x="730" y="454"/>
                </a:cubicBezTo>
                <a:cubicBezTo>
                  <a:pt x="663" y="454"/>
                  <a:pt x="663" y="454"/>
                  <a:pt x="663" y="454"/>
                </a:cubicBezTo>
                <a:cubicBezTo>
                  <a:pt x="657" y="475"/>
                  <a:pt x="657" y="475"/>
                  <a:pt x="657" y="475"/>
                </a:cubicBezTo>
                <a:cubicBezTo>
                  <a:pt x="668" y="496"/>
                  <a:pt x="668" y="496"/>
                  <a:pt x="668" y="496"/>
                </a:cubicBezTo>
                <a:cubicBezTo>
                  <a:pt x="657" y="537"/>
                  <a:pt x="657" y="537"/>
                  <a:pt x="657" y="537"/>
                </a:cubicBezTo>
                <a:cubicBezTo>
                  <a:pt x="673" y="574"/>
                  <a:pt x="673" y="574"/>
                  <a:pt x="673" y="574"/>
                </a:cubicBezTo>
                <a:cubicBezTo>
                  <a:pt x="652" y="631"/>
                  <a:pt x="652" y="631"/>
                  <a:pt x="652" y="631"/>
                </a:cubicBezTo>
                <a:cubicBezTo>
                  <a:pt x="663" y="637"/>
                  <a:pt x="663" y="637"/>
                  <a:pt x="663" y="637"/>
                </a:cubicBezTo>
                <a:cubicBezTo>
                  <a:pt x="663" y="637"/>
                  <a:pt x="725" y="595"/>
                  <a:pt x="730" y="600"/>
                </a:cubicBezTo>
                <a:cubicBezTo>
                  <a:pt x="736" y="605"/>
                  <a:pt x="767" y="637"/>
                  <a:pt x="767" y="637"/>
                </a:cubicBezTo>
                <a:cubicBezTo>
                  <a:pt x="767" y="637"/>
                  <a:pt x="751" y="694"/>
                  <a:pt x="756" y="699"/>
                </a:cubicBezTo>
                <a:cubicBezTo>
                  <a:pt x="762" y="704"/>
                  <a:pt x="803" y="741"/>
                  <a:pt x="803" y="741"/>
                </a:cubicBezTo>
                <a:cubicBezTo>
                  <a:pt x="803" y="793"/>
                  <a:pt x="803" y="793"/>
                  <a:pt x="803" y="793"/>
                </a:cubicBezTo>
                <a:cubicBezTo>
                  <a:pt x="750" y="842"/>
                  <a:pt x="750" y="842"/>
                  <a:pt x="750" y="842"/>
                </a:cubicBezTo>
                <a:cubicBezTo>
                  <a:pt x="746" y="835"/>
                  <a:pt x="746" y="835"/>
                  <a:pt x="746" y="835"/>
                </a:cubicBezTo>
                <a:cubicBezTo>
                  <a:pt x="715" y="856"/>
                  <a:pt x="715" y="856"/>
                  <a:pt x="715" y="856"/>
                </a:cubicBezTo>
                <a:cubicBezTo>
                  <a:pt x="682" y="895"/>
                  <a:pt x="682" y="895"/>
                  <a:pt x="682" y="895"/>
                </a:cubicBezTo>
                <a:cubicBezTo>
                  <a:pt x="642" y="944"/>
                  <a:pt x="642" y="944"/>
                  <a:pt x="642" y="944"/>
                </a:cubicBezTo>
                <a:cubicBezTo>
                  <a:pt x="633" y="971"/>
                  <a:pt x="633" y="971"/>
                  <a:pt x="633" y="971"/>
                </a:cubicBezTo>
                <a:cubicBezTo>
                  <a:pt x="600" y="981"/>
                  <a:pt x="600" y="981"/>
                  <a:pt x="600" y="981"/>
                </a:cubicBezTo>
                <a:cubicBezTo>
                  <a:pt x="553" y="949"/>
                  <a:pt x="553" y="949"/>
                  <a:pt x="553" y="949"/>
                </a:cubicBezTo>
                <a:cubicBezTo>
                  <a:pt x="532" y="929"/>
                  <a:pt x="532" y="929"/>
                  <a:pt x="532" y="929"/>
                </a:cubicBezTo>
                <a:cubicBezTo>
                  <a:pt x="496" y="929"/>
                  <a:pt x="496" y="929"/>
                  <a:pt x="496" y="929"/>
                </a:cubicBezTo>
                <a:cubicBezTo>
                  <a:pt x="454" y="955"/>
                  <a:pt x="454" y="955"/>
                  <a:pt x="454" y="955"/>
                </a:cubicBezTo>
                <a:cubicBezTo>
                  <a:pt x="344" y="955"/>
                  <a:pt x="344" y="955"/>
                  <a:pt x="344" y="955"/>
                </a:cubicBezTo>
                <a:cubicBezTo>
                  <a:pt x="292" y="929"/>
                  <a:pt x="292" y="929"/>
                  <a:pt x="292" y="929"/>
                </a:cubicBezTo>
                <a:cubicBezTo>
                  <a:pt x="261" y="939"/>
                  <a:pt x="261" y="939"/>
                  <a:pt x="261" y="939"/>
                </a:cubicBezTo>
                <a:cubicBezTo>
                  <a:pt x="224" y="965"/>
                  <a:pt x="224" y="965"/>
                  <a:pt x="224" y="965"/>
                </a:cubicBezTo>
                <a:cubicBezTo>
                  <a:pt x="162" y="939"/>
                  <a:pt x="162" y="939"/>
                  <a:pt x="162" y="939"/>
                </a:cubicBezTo>
                <a:cubicBezTo>
                  <a:pt x="124" y="947"/>
                  <a:pt x="124" y="947"/>
                  <a:pt x="124" y="947"/>
                </a:cubicBezTo>
                <a:cubicBezTo>
                  <a:pt x="124" y="947"/>
                  <a:pt x="124" y="947"/>
                  <a:pt x="124" y="947"/>
                </a:cubicBezTo>
                <a:cubicBezTo>
                  <a:pt x="115" y="949"/>
                  <a:pt x="115" y="949"/>
                  <a:pt x="115" y="949"/>
                </a:cubicBezTo>
                <a:cubicBezTo>
                  <a:pt x="125" y="876"/>
                  <a:pt x="125" y="876"/>
                  <a:pt x="125" y="876"/>
                </a:cubicBezTo>
                <a:cubicBezTo>
                  <a:pt x="125" y="876"/>
                  <a:pt x="68" y="882"/>
                  <a:pt x="68" y="876"/>
                </a:cubicBezTo>
                <a:cubicBezTo>
                  <a:pt x="68" y="873"/>
                  <a:pt x="35" y="843"/>
                  <a:pt x="15" y="826"/>
                </a:cubicBezTo>
                <a:cubicBezTo>
                  <a:pt x="6" y="819"/>
                  <a:pt x="0" y="814"/>
                  <a:pt x="0" y="814"/>
                </a:cubicBezTo>
                <a:cubicBezTo>
                  <a:pt x="26" y="746"/>
                  <a:pt x="26" y="746"/>
                  <a:pt x="26" y="746"/>
                </a:cubicBezTo>
                <a:cubicBezTo>
                  <a:pt x="26" y="720"/>
                  <a:pt x="26" y="720"/>
                  <a:pt x="26" y="720"/>
                </a:cubicBezTo>
                <a:cubicBezTo>
                  <a:pt x="58" y="710"/>
                  <a:pt x="58" y="710"/>
                  <a:pt x="58" y="710"/>
                </a:cubicBezTo>
                <a:cubicBezTo>
                  <a:pt x="73" y="689"/>
                  <a:pt x="73" y="689"/>
                  <a:pt x="73" y="689"/>
                </a:cubicBezTo>
                <a:cubicBezTo>
                  <a:pt x="110" y="704"/>
                  <a:pt x="110" y="704"/>
                  <a:pt x="110" y="704"/>
                </a:cubicBezTo>
                <a:cubicBezTo>
                  <a:pt x="136" y="689"/>
                  <a:pt x="136" y="689"/>
                  <a:pt x="136" y="689"/>
                </a:cubicBezTo>
                <a:cubicBezTo>
                  <a:pt x="125" y="647"/>
                  <a:pt x="125" y="647"/>
                  <a:pt x="125" y="647"/>
                </a:cubicBezTo>
                <a:cubicBezTo>
                  <a:pt x="162" y="517"/>
                  <a:pt x="162" y="517"/>
                  <a:pt x="162" y="517"/>
                </a:cubicBezTo>
                <a:cubicBezTo>
                  <a:pt x="188" y="506"/>
                  <a:pt x="188" y="506"/>
                  <a:pt x="188" y="506"/>
                </a:cubicBezTo>
                <a:cubicBezTo>
                  <a:pt x="167" y="444"/>
                  <a:pt x="167" y="444"/>
                  <a:pt x="167" y="444"/>
                </a:cubicBezTo>
                <a:cubicBezTo>
                  <a:pt x="177" y="397"/>
                  <a:pt x="177" y="397"/>
                  <a:pt x="177" y="397"/>
                </a:cubicBezTo>
                <a:cubicBezTo>
                  <a:pt x="162" y="360"/>
                  <a:pt x="162" y="360"/>
                  <a:pt x="162" y="360"/>
                </a:cubicBezTo>
                <a:cubicBezTo>
                  <a:pt x="167" y="318"/>
                  <a:pt x="167" y="318"/>
                  <a:pt x="167" y="318"/>
                </a:cubicBezTo>
                <a:cubicBezTo>
                  <a:pt x="204" y="261"/>
                  <a:pt x="204" y="261"/>
                  <a:pt x="204" y="261"/>
                </a:cubicBezTo>
                <a:cubicBezTo>
                  <a:pt x="235" y="240"/>
                  <a:pt x="235" y="240"/>
                  <a:pt x="235" y="240"/>
                </a:cubicBezTo>
                <a:cubicBezTo>
                  <a:pt x="261" y="261"/>
                  <a:pt x="261" y="261"/>
                  <a:pt x="261" y="261"/>
                </a:cubicBezTo>
                <a:cubicBezTo>
                  <a:pt x="297" y="251"/>
                  <a:pt x="297" y="251"/>
                  <a:pt x="297" y="251"/>
                </a:cubicBezTo>
                <a:cubicBezTo>
                  <a:pt x="324" y="271"/>
                  <a:pt x="324" y="271"/>
                  <a:pt x="324" y="271"/>
                </a:cubicBezTo>
                <a:cubicBezTo>
                  <a:pt x="334" y="256"/>
                  <a:pt x="334" y="256"/>
                  <a:pt x="334" y="256"/>
                </a:cubicBezTo>
                <a:cubicBezTo>
                  <a:pt x="350" y="235"/>
                  <a:pt x="350" y="235"/>
                  <a:pt x="350" y="235"/>
                </a:cubicBezTo>
                <a:cubicBezTo>
                  <a:pt x="412" y="235"/>
                  <a:pt x="412" y="235"/>
                  <a:pt x="412" y="235"/>
                </a:cubicBezTo>
                <a:cubicBezTo>
                  <a:pt x="423" y="167"/>
                  <a:pt x="423" y="167"/>
                  <a:pt x="423" y="167"/>
                </a:cubicBezTo>
                <a:cubicBezTo>
                  <a:pt x="391" y="115"/>
                  <a:pt x="391" y="115"/>
                  <a:pt x="391" y="115"/>
                </a:cubicBezTo>
                <a:cubicBezTo>
                  <a:pt x="376" y="84"/>
                  <a:pt x="376" y="84"/>
                  <a:pt x="376" y="84"/>
                </a:cubicBezTo>
                <a:cubicBezTo>
                  <a:pt x="485" y="5"/>
                  <a:pt x="485" y="5"/>
                  <a:pt x="485" y="5"/>
                </a:cubicBezTo>
                <a:cubicBezTo>
                  <a:pt x="537" y="11"/>
                  <a:pt x="537" y="11"/>
                  <a:pt x="537" y="11"/>
                </a:cubicBezTo>
                <a:cubicBezTo>
                  <a:pt x="579" y="47"/>
                  <a:pt x="579" y="47"/>
                  <a:pt x="579" y="47"/>
                </a:cubicBezTo>
                <a:cubicBezTo>
                  <a:pt x="652" y="32"/>
                  <a:pt x="652" y="32"/>
                  <a:pt x="652" y="32"/>
                </a:cubicBezTo>
                <a:cubicBezTo>
                  <a:pt x="673" y="37"/>
                  <a:pt x="673" y="37"/>
                  <a:pt x="673" y="37"/>
                </a:cubicBezTo>
                <a:cubicBezTo>
                  <a:pt x="683" y="78"/>
                  <a:pt x="683" y="78"/>
                  <a:pt x="683" y="78"/>
                </a:cubicBezTo>
                <a:cubicBezTo>
                  <a:pt x="788" y="37"/>
                  <a:pt x="788" y="37"/>
                  <a:pt x="788" y="37"/>
                </a:cubicBezTo>
                <a:cubicBezTo>
                  <a:pt x="856" y="47"/>
                  <a:pt x="856" y="47"/>
                  <a:pt x="856" y="47"/>
                </a:cubicBezTo>
                <a:cubicBezTo>
                  <a:pt x="860" y="39"/>
                  <a:pt x="860" y="39"/>
                  <a:pt x="860" y="39"/>
                </a:cubicBezTo>
                <a:cubicBezTo>
                  <a:pt x="861" y="42"/>
                  <a:pt x="861" y="42"/>
                  <a:pt x="861" y="42"/>
                </a:cubicBezTo>
                <a:cubicBezTo>
                  <a:pt x="887" y="26"/>
                  <a:pt x="887" y="26"/>
                  <a:pt x="887" y="26"/>
                </a:cubicBezTo>
                <a:cubicBezTo>
                  <a:pt x="908" y="0"/>
                  <a:pt x="908" y="0"/>
                  <a:pt x="908" y="0"/>
                </a:cubicBezTo>
                <a:cubicBezTo>
                  <a:pt x="929" y="58"/>
                  <a:pt x="929" y="58"/>
                  <a:pt x="929" y="58"/>
                </a:cubicBezTo>
                <a:cubicBezTo>
                  <a:pt x="923" y="131"/>
                  <a:pt x="923" y="131"/>
                  <a:pt x="923" y="131"/>
                </a:cubicBezTo>
                <a:lnTo>
                  <a:pt x="951" y="140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3" name="ยโสธร">
            <a:extLst>
              <a:ext uri="{FF2B5EF4-FFF2-40B4-BE49-F238E27FC236}">
                <a16:creationId xmlns:a16="http://schemas.microsoft.com/office/drawing/2014/main" id="{28861890-0517-790E-98BB-4A6A8B3BF88F}"/>
              </a:ext>
            </a:extLst>
          </xdr:cNvPr>
          <xdr:cNvSpPr>
            <a:spLocks/>
          </xdr:cNvSpPr>
        </xdr:nvSpPr>
        <xdr:spPr bwMode="auto">
          <a:xfrm>
            <a:off x="4415392" y="2555229"/>
            <a:ext cx="292617" cy="395032"/>
          </a:xfrm>
          <a:custGeom>
            <a:avLst/>
            <a:gdLst>
              <a:gd name="T0" fmla="*/ 715 w 715"/>
              <a:gd name="T1" fmla="*/ 219 h 967"/>
              <a:gd name="T2" fmla="*/ 699 w 715"/>
              <a:gd name="T3" fmla="*/ 235 h 967"/>
              <a:gd name="T4" fmla="*/ 569 w 715"/>
              <a:gd name="T5" fmla="*/ 198 h 967"/>
              <a:gd name="T6" fmla="*/ 464 w 715"/>
              <a:gd name="T7" fmla="*/ 261 h 967"/>
              <a:gd name="T8" fmla="*/ 459 w 715"/>
              <a:gd name="T9" fmla="*/ 344 h 967"/>
              <a:gd name="T10" fmla="*/ 391 w 715"/>
              <a:gd name="T11" fmla="*/ 417 h 967"/>
              <a:gd name="T12" fmla="*/ 365 w 715"/>
              <a:gd name="T13" fmla="*/ 553 h 967"/>
              <a:gd name="T14" fmla="*/ 412 w 715"/>
              <a:gd name="T15" fmla="*/ 699 h 967"/>
              <a:gd name="T16" fmla="*/ 468 w 715"/>
              <a:gd name="T17" fmla="*/ 722 h 967"/>
              <a:gd name="T18" fmla="*/ 391 w 715"/>
              <a:gd name="T19" fmla="*/ 741 h 967"/>
              <a:gd name="T20" fmla="*/ 339 w 715"/>
              <a:gd name="T21" fmla="*/ 751 h 967"/>
              <a:gd name="T22" fmla="*/ 323 w 715"/>
              <a:gd name="T23" fmla="*/ 809 h 967"/>
              <a:gd name="T24" fmla="*/ 329 w 715"/>
              <a:gd name="T25" fmla="*/ 856 h 967"/>
              <a:gd name="T26" fmla="*/ 360 w 715"/>
              <a:gd name="T27" fmla="*/ 887 h 967"/>
              <a:gd name="T28" fmla="*/ 370 w 715"/>
              <a:gd name="T29" fmla="*/ 918 h 967"/>
              <a:gd name="T30" fmla="*/ 355 w 715"/>
              <a:gd name="T31" fmla="*/ 934 h 967"/>
              <a:gd name="T32" fmla="*/ 350 w 715"/>
              <a:gd name="T33" fmla="*/ 967 h 967"/>
              <a:gd name="T34" fmla="*/ 334 w 715"/>
              <a:gd name="T35" fmla="*/ 965 h 967"/>
              <a:gd name="T36" fmla="*/ 323 w 715"/>
              <a:gd name="T37" fmla="*/ 929 h 967"/>
              <a:gd name="T38" fmla="*/ 292 w 715"/>
              <a:gd name="T39" fmla="*/ 929 h 967"/>
              <a:gd name="T40" fmla="*/ 204 w 715"/>
              <a:gd name="T41" fmla="*/ 892 h 967"/>
              <a:gd name="T42" fmla="*/ 198 w 715"/>
              <a:gd name="T43" fmla="*/ 850 h 967"/>
              <a:gd name="T44" fmla="*/ 150 w 715"/>
              <a:gd name="T45" fmla="*/ 807 h 967"/>
              <a:gd name="T46" fmla="*/ 104 w 715"/>
              <a:gd name="T47" fmla="*/ 767 h 967"/>
              <a:gd name="T48" fmla="*/ 104 w 715"/>
              <a:gd name="T49" fmla="*/ 736 h 967"/>
              <a:gd name="T50" fmla="*/ 98 w 715"/>
              <a:gd name="T51" fmla="*/ 722 h 967"/>
              <a:gd name="T52" fmla="*/ 151 w 715"/>
              <a:gd name="T53" fmla="*/ 673 h 967"/>
              <a:gd name="T54" fmla="*/ 151 w 715"/>
              <a:gd name="T55" fmla="*/ 621 h 967"/>
              <a:gd name="T56" fmla="*/ 104 w 715"/>
              <a:gd name="T57" fmla="*/ 579 h 967"/>
              <a:gd name="T58" fmla="*/ 115 w 715"/>
              <a:gd name="T59" fmla="*/ 517 h 967"/>
              <a:gd name="T60" fmla="*/ 78 w 715"/>
              <a:gd name="T61" fmla="*/ 480 h 967"/>
              <a:gd name="T62" fmla="*/ 11 w 715"/>
              <a:gd name="T63" fmla="*/ 517 h 967"/>
              <a:gd name="T64" fmla="*/ 0 w 715"/>
              <a:gd name="T65" fmla="*/ 511 h 967"/>
              <a:gd name="T66" fmla="*/ 21 w 715"/>
              <a:gd name="T67" fmla="*/ 454 h 967"/>
              <a:gd name="T68" fmla="*/ 5 w 715"/>
              <a:gd name="T69" fmla="*/ 417 h 967"/>
              <a:gd name="T70" fmla="*/ 16 w 715"/>
              <a:gd name="T71" fmla="*/ 376 h 967"/>
              <a:gd name="T72" fmla="*/ 5 w 715"/>
              <a:gd name="T73" fmla="*/ 355 h 967"/>
              <a:gd name="T74" fmla="*/ 11 w 715"/>
              <a:gd name="T75" fmla="*/ 334 h 967"/>
              <a:gd name="T76" fmla="*/ 78 w 715"/>
              <a:gd name="T77" fmla="*/ 334 h 967"/>
              <a:gd name="T78" fmla="*/ 94 w 715"/>
              <a:gd name="T79" fmla="*/ 287 h 967"/>
              <a:gd name="T80" fmla="*/ 78 w 715"/>
              <a:gd name="T81" fmla="*/ 261 h 967"/>
              <a:gd name="T82" fmla="*/ 89 w 715"/>
              <a:gd name="T83" fmla="*/ 214 h 967"/>
              <a:gd name="T84" fmla="*/ 125 w 715"/>
              <a:gd name="T85" fmla="*/ 204 h 967"/>
              <a:gd name="T86" fmla="*/ 209 w 715"/>
              <a:gd name="T87" fmla="*/ 157 h 967"/>
              <a:gd name="T88" fmla="*/ 214 w 715"/>
              <a:gd name="T89" fmla="*/ 110 h 967"/>
              <a:gd name="T90" fmla="*/ 292 w 715"/>
              <a:gd name="T91" fmla="*/ 63 h 967"/>
              <a:gd name="T92" fmla="*/ 299 w 715"/>
              <a:gd name="T93" fmla="*/ 20 h 967"/>
              <a:gd name="T94" fmla="*/ 303 w 715"/>
              <a:gd name="T95" fmla="*/ 21 h 967"/>
              <a:gd name="T96" fmla="*/ 334 w 715"/>
              <a:gd name="T97" fmla="*/ 0 h 967"/>
              <a:gd name="T98" fmla="*/ 365 w 715"/>
              <a:gd name="T99" fmla="*/ 0 h 967"/>
              <a:gd name="T100" fmla="*/ 428 w 715"/>
              <a:gd name="T101" fmla="*/ 11 h 967"/>
              <a:gd name="T102" fmla="*/ 441 w 715"/>
              <a:gd name="T103" fmla="*/ 29 h 967"/>
              <a:gd name="T104" fmla="*/ 443 w 715"/>
              <a:gd name="T105" fmla="*/ 31 h 967"/>
              <a:gd name="T106" fmla="*/ 475 w 715"/>
              <a:gd name="T107" fmla="*/ 31 h 967"/>
              <a:gd name="T108" fmla="*/ 485 w 715"/>
              <a:gd name="T109" fmla="*/ 68 h 967"/>
              <a:gd name="T110" fmla="*/ 522 w 715"/>
              <a:gd name="T111" fmla="*/ 104 h 967"/>
              <a:gd name="T112" fmla="*/ 558 w 715"/>
              <a:gd name="T113" fmla="*/ 120 h 967"/>
              <a:gd name="T114" fmla="*/ 579 w 715"/>
              <a:gd name="T115" fmla="*/ 94 h 967"/>
              <a:gd name="T116" fmla="*/ 600 w 715"/>
              <a:gd name="T117" fmla="*/ 120 h 967"/>
              <a:gd name="T118" fmla="*/ 647 w 715"/>
              <a:gd name="T119" fmla="*/ 141 h 967"/>
              <a:gd name="T120" fmla="*/ 704 w 715"/>
              <a:gd name="T121" fmla="*/ 152 h 967"/>
              <a:gd name="T122" fmla="*/ 704 w 715"/>
              <a:gd name="T123" fmla="*/ 152 h 967"/>
              <a:gd name="T124" fmla="*/ 715 w 715"/>
              <a:gd name="T125" fmla="*/ 219 h 9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5" h="967">
                <a:moveTo>
                  <a:pt x="715" y="219"/>
                </a:moveTo>
                <a:cubicBezTo>
                  <a:pt x="699" y="235"/>
                  <a:pt x="699" y="235"/>
                  <a:pt x="699" y="235"/>
                </a:cubicBezTo>
                <a:cubicBezTo>
                  <a:pt x="569" y="198"/>
                  <a:pt x="569" y="198"/>
                  <a:pt x="569" y="198"/>
                </a:cubicBezTo>
                <a:cubicBezTo>
                  <a:pt x="464" y="261"/>
                  <a:pt x="464" y="261"/>
                  <a:pt x="464" y="261"/>
                </a:cubicBezTo>
                <a:cubicBezTo>
                  <a:pt x="459" y="344"/>
                  <a:pt x="459" y="344"/>
                  <a:pt x="459" y="344"/>
                </a:cubicBezTo>
                <a:cubicBezTo>
                  <a:pt x="391" y="417"/>
                  <a:pt x="391" y="417"/>
                  <a:pt x="391" y="417"/>
                </a:cubicBezTo>
                <a:cubicBezTo>
                  <a:pt x="365" y="553"/>
                  <a:pt x="365" y="553"/>
                  <a:pt x="365" y="553"/>
                </a:cubicBezTo>
                <a:cubicBezTo>
                  <a:pt x="412" y="699"/>
                  <a:pt x="412" y="699"/>
                  <a:pt x="412" y="699"/>
                </a:cubicBezTo>
                <a:cubicBezTo>
                  <a:pt x="468" y="722"/>
                  <a:pt x="468" y="722"/>
                  <a:pt x="468" y="722"/>
                </a:cubicBezTo>
                <a:cubicBezTo>
                  <a:pt x="391" y="741"/>
                  <a:pt x="391" y="741"/>
                  <a:pt x="391" y="741"/>
                </a:cubicBezTo>
                <a:cubicBezTo>
                  <a:pt x="339" y="751"/>
                  <a:pt x="339" y="751"/>
                  <a:pt x="339" y="751"/>
                </a:cubicBezTo>
                <a:cubicBezTo>
                  <a:pt x="323" y="809"/>
                  <a:pt x="323" y="809"/>
                  <a:pt x="323" y="809"/>
                </a:cubicBezTo>
                <a:cubicBezTo>
                  <a:pt x="329" y="856"/>
                  <a:pt x="329" y="856"/>
                  <a:pt x="329" y="856"/>
                </a:cubicBezTo>
                <a:cubicBezTo>
                  <a:pt x="360" y="887"/>
                  <a:pt x="360" y="887"/>
                  <a:pt x="360" y="887"/>
                </a:cubicBezTo>
                <a:cubicBezTo>
                  <a:pt x="370" y="918"/>
                  <a:pt x="370" y="918"/>
                  <a:pt x="370" y="918"/>
                </a:cubicBezTo>
                <a:cubicBezTo>
                  <a:pt x="355" y="934"/>
                  <a:pt x="355" y="934"/>
                  <a:pt x="355" y="934"/>
                </a:cubicBezTo>
                <a:cubicBezTo>
                  <a:pt x="350" y="967"/>
                  <a:pt x="350" y="967"/>
                  <a:pt x="350" y="967"/>
                </a:cubicBezTo>
                <a:cubicBezTo>
                  <a:pt x="334" y="965"/>
                  <a:pt x="334" y="965"/>
                  <a:pt x="334" y="965"/>
                </a:cubicBezTo>
                <a:cubicBezTo>
                  <a:pt x="323" y="929"/>
                  <a:pt x="323" y="929"/>
                  <a:pt x="323" y="929"/>
                </a:cubicBezTo>
                <a:cubicBezTo>
                  <a:pt x="292" y="929"/>
                  <a:pt x="292" y="929"/>
                  <a:pt x="292" y="929"/>
                </a:cubicBezTo>
                <a:cubicBezTo>
                  <a:pt x="204" y="892"/>
                  <a:pt x="204" y="892"/>
                  <a:pt x="204" y="892"/>
                </a:cubicBezTo>
                <a:cubicBezTo>
                  <a:pt x="198" y="850"/>
                  <a:pt x="198" y="850"/>
                  <a:pt x="198" y="850"/>
                </a:cubicBezTo>
                <a:cubicBezTo>
                  <a:pt x="150" y="807"/>
                  <a:pt x="150" y="807"/>
                  <a:pt x="150" y="807"/>
                </a:cubicBezTo>
                <a:cubicBezTo>
                  <a:pt x="104" y="767"/>
                  <a:pt x="104" y="767"/>
                  <a:pt x="104" y="767"/>
                </a:cubicBezTo>
                <a:cubicBezTo>
                  <a:pt x="104" y="736"/>
                  <a:pt x="104" y="736"/>
                  <a:pt x="104" y="736"/>
                </a:cubicBezTo>
                <a:cubicBezTo>
                  <a:pt x="98" y="722"/>
                  <a:pt x="98" y="722"/>
                  <a:pt x="98" y="722"/>
                </a:cubicBezTo>
                <a:cubicBezTo>
                  <a:pt x="151" y="673"/>
                  <a:pt x="151" y="673"/>
                  <a:pt x="151" y="673"/>
                </a:cubicBezTo>
                <a:cubicBezTo>
                  <a:pt x="151" y="621"/>
                  <a:pt x="151" y="621"/>
                  <a:pt x="151" y="621"/>
                </a:cubicBezTo>
                <a:cubicBezTo>
                  <a:pt x="151" y="621"/>
                  <a:pt x="110" y="584"/>
                  <a:pt x="104" y="579"/>
                </a:cubicBezTo>
                <a:cubicBezTo>
                  <a:pt x="99" y="574"/>
                  <a:pt x="115" y="517"/>
                  <a:pt x="115" y="517"/>
                </a:cubicBezTo>
                <a:cubicBezTo>
                  <a:pt x="115" y="517"/>
                  <a:pt x="84" y="485"/>
                  <a:pt x="78" y="480"/>
                </a:cubicBezTo>
                <a:cubicBezTo>
                  <a:pt x="73" y="475"/>
                  <a:pt x="11" y="517"/>
                  <a:pt x="11" y="517"/>
                </a:cubicBezTo>
                <a:cubicBezTo>
                  <a:pt x="0" y="511"/>
                  <a:pt x="0" y="511"/>
                  <a:pt x="0" y="511"/>
                </a:cubicBezTo>
                <a:cubicBezTo>
                  <a:pt x="21" y="454"/>
                  <a:pt x="21" y="454"/>
                  <a:pt x="21" y="454"/>
                </a:cubicBezTo>
                <a:cubicBezTo>
                  <a:pt x="5" y="417"/>
                  <a:pt x="5" y="417"/>
                  <a:pt x="5" y="417"/>
                </a:cubicBezTo>
                <a:cubicBezTo>
                  <a:pt x="16" y="376"/>
                  <a:pt x="16" y="376"/>
                  <a:pt x="16" y="376"/>
                </a:cubicBezTo>
                <a:cubicBezTo>
                  <a:pt x="5" y="355"/>
                  <a:pt x="5" y="355"/>
                  <a:pt x="5" y="355"/>
                </a:cubicBezTo>
                <a:cubicBezTo>
                  <a:pt x="11" y="334"/>
                  <a:pt x="11" y="334"/>
                  <a:pt x="11" y="334"/>
                </a:cubicBezTo>
                <a:cubicBezTo>
                  <a:pt x="78" y="334"/>
                  <a:pt x="78" y="334"/>
                  <a:pt x="78" y="334"/>
                </a:cubicBezTo>
                <a:cubicBezTo>
                  <a:pt x="94" y="287"/>
                  <a:pt x="94" y="287"/>
                  <a:pt x="94" y="287"/>
                </a:cubicBezTo>
                <a:cubicBezTo>
                  <a:pt x="78" y="261"/>
                  <a:pt x="78" y="261"/>
                  <a:pt x="78" y="261"/>
                </a:cubicBezTo>
                <a:cubicBezTo>
                  <a:pt x="89" y="214"/>
                  <a:pt x="89" y="214"/>
                  <a:pt x="89" y="214"/>
                </a:cubicBezTo>
                <a:cubicBezTo>
                  <a:pt x="125" y="204"/>
                  <a:pt x="125" y="204"/>
                  <a:pt x="125" y="204"/>
                </a:cubicBezTo>
                <a:cubicBezTo>
                  <a:pt x="209" y="157"/>
                  <a:pt x="209" y="157"/>
                  <a:pt x="209" y="157"/>
                </a:cubicBezTo>
                <a:cubicBezTo>
                  <a:pt x="214" y="110"/>
                  <a:pt x="214" y="110"/>
                  <a:pt x="214" y="110"/>
                </a:cubicBezTo>
                <a:cubicBezTo>
                  <a:pt x="292" y="63"/>
                  <a:pt x="292" y="63"/>
                  <a:pt x="292" y="63"/>
                </a:cubicBezTo>
                <a:cubicBezTo>
                  <a:pt x="299" y="20"/>
                  <a:pt x="299" y="20"/>
                  <a:pt x="299" y="20"/>
                </a:cubicBezTo>
                <a:cubicBezTo>
                  <a:pt x="303" y="21"/>
                  <a:pt x="303" y="21"/>
                  <a:pt x="303" y="21"/>
                </a:cubicBezTo>
                <a:cubicBezTo>
                  <a:pt x="334" y="0"/>
                  <a:pt x="334" y="0"/>
                  <a:pt x="334" y="0"/>
                </a:cubicBezTo>
                <a:cubicBezTo>
                  <a:pt x="365" y="0"/>
                  <a:pt x="365" y="0"/>
                  <a:pt x="365" y="0"/>
                </a:cubicBezTo>
                <a:cubicBezTo>
                  <a:pt x="428" y="11"/>
                  <a:pt x="428" y="11"/>
                  <a:pt x="428" y="11"/>
                </a:cubicBezTo>
                <a:cubicBezTo>
                  <a:pt x="441" y="29"/>
                  <a:pt x="441" y="29"/>
                  <a:pt x="441" y="29"/>
                </a:cubicBezTo>
                <a:cubicBezTo>
                  <a:pt x="443" y="31"/>
                  <a:pt x="443" y="31"/>
                  <a:pt x="443" y="31"/>
                </a:cubicBezTo>
                <a:cubicBezTo>
                  <a:pt x="475" y="31"/>
                  <a:pt x="475" y="31"/>
                  <a:pt x="475" y="31"/>
                </a:cubicBezTo>
                <a:cubicBezTo>
                  <a:pt x="485" y="68"/>
                  <a:pt x="485" y="68"/>
                  <a:pt x="485" y="68"/>
                </a:cubicBezTo>
                <a:cubicBezTo>
                  <a:pt x="522" y="104"/>
                  <a:pt x="522" y="104"/>
                  <a:pt x="522" y="104"/>
                </a:cubicBezTo>
                <a:cubicBezTo>
                  <a:pt x="558" y="120"/>
                  <a:pt x="558" y="120"/>
                  <a:pt x="558" y="120"/>
                </a:cubicBezTo>
                <a:cubicBezTo>
                  <a:pt x="579" y="94"/>
                  <a:pt x="579" y="94"/>
                  <a:pt x="579" y="94"/>
                </a:cubicBezTo>
                <a:cubicBezTo>
                  <a:pt x="600" y="120"/>
                  <a:pt x="600" y="120"/>
                  <a:pt x="600" y="120"/>
                </a:cubicBezTo>
                <a:cubicBezTo>
                  <a:pt x="647" y="141"/>
                  <a:pt x="647" y="141"/>
                  <a:pt x="647" y="141"/>
                </a:cubicBezTo>
                <a:cubicBezTo>
                  <a:pt x="647" y="141"/>
                  <a:pt x="685" y="150"/>
                  <a:pt x="704" y="152"/>
                </a:cubicBezTo>
                <a:cubicBezTo>
                  <a:pt x="704" y="152"/>
                  <a:pt x="704" y="152"/>
                  <a:pt x="704" y="152"/>
                </a:cubicBezTo>
                <a:lnTo>
                  <a:pt x="715" y="219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4" name="มุกดาหาร">
            <a:extLst>
              <a:ext uri="{FF2B5EF4-FFF2-40B4-BE49-F238E27FC236}">
                <a16:creationId xmlns:a16="http://schemas.microsoft.com/office/drawing/2014/main" id="{7A6FDB97-3EF1-F6D1-8C51-39DF3C8A3007}"/>
              </a:ext>
            </a:extLst>
          </xdr:cNvPr>
          <xdr:cNvSpPr>
            <a:spLocks/>
          </xdr:cNvSpPr>
        </xdr:nvSpPr>
        <xdr:spPr bwMode="auto">
          <a:xfrm>
            <a:off x="4440996" y="2346739"/>
            <a:ext cx="323708" cy="270670"/>
          </a:xfrm>
          <a:custGeom>
            <a:avLst/>
            <a:gdLst>
              <a:gd name="T0" fmla="*/ 766 w 790"/>
              <a:gd name="T1" fmla="*/ 593 h 662"/>
              <a:gd name="T2" fmla="*/ 709 w 790"/>
              <a:gd name="T3" fmla="*/ 619 h 662"/>
              <a:gd name="T4" fmla="*/ 661 w 790"/>
              <a:gd name="T5" fmla="*/ 652 h 662"/>
              <a:gd name="T6" fmla="*/ 652 w 790"/>
              <a:gd name="T7" fmla="*/ 660 h 662"/>
              <a:gd name="T8" fmla="*/ 641 w 790"/>
              <a:gd name="T9" fmla="*/ 661 h 662"/>
              <a:gd name="T10" fmla="*/ 584 w 790"/>
              <a:gd name="T11" fmla="*/ 650 h 662"/>
              <a:gd name="T12" fmla="*/ 516 w 790"/>
              <a:gd name="T13" fmla="*/ 603 h 662"/>
              <a:gd name="T14" fmla="*/ 459 w 790"/>
              <a:gd name="T15" fmla="*/ 613 h 662"/>
              <a:gd name="T16" fmla="*/ 412 w 790"/>
              <a:gd name="T17" fmla="*/ 540 h 662"/>
              <a:gd name="T18" fmla="*/ 378 w 790"/>
              <a:gd name="T19" fmla="*/ 538 h 662"/>
              <a:gd name="T20" fmla="*/ 302 w 790"/>
              <a:gd name="T21" fmla="*/ 509 h 662"/>
              <a:gd name="T22" fmla="*/ 240 w 790"/>
              <a:gd name="T23" fmla="*/ 530 h 662"/>
              <a:gd name="T24" fmla="*/ 208 w 790"/>
              <a:gd name="T25" fmla="*/ 520 h 662"/>
              <a:gd name="T26" fmla="*/ 193 w 790"/>
              <a:gd name="T27" fmla="*/ 389 h 662"/>
              <a:gd name="T28" fmla="*/ 146 w 790"/>
              <a:gd name="T29" fmla="*/ 431 h 662"/>
              <a:gd name="T30" fmla="*/ 135 w 790"/>
              <a:gd name="T31" fmla="*/ 400 h 662"/>
              <a:gd name="T32" fmla="*/ 88 w 790"/>
              <a:gd name="T33" fmla="*/ 269 h 662"/>
              <a:gd name="T34" fmla="*/ 52 w 790"/>
              <a:gd name="T35" fmla="*/ 165 h 662"/>
              <a:gd name="T36" fmla="*/ 0 w 790"/>
              <a:gd name="T37" fmla="*/ 92 h 662"/>
              <a:gd name="T38" fmla="*/ 36 w 790"/>
              <a:gd name="T39" fmla="*/ 50 h 662"/>
              <a:gd name="T40" fmla="*/ 41 w 790"/>
              <a:gd name="T41" fmla="*/ 8 h 662"/>
              <a:gd name="T42" fmla="*/ 88 w 790"/>
              <a:gd name="T43" fmla="*/ 19 h 662"/>
              <a:gd name="T44" fmla="*/ 150 w 790"/>
              <a:gd name="T45" fmla="*/ 0 h 662"/>
              <a:gd name="T46" fmla="*/ 219 w 790"/>
              <a:gd name="T47" fmla="*/ 55 h 662"/>
              <a:gd name="T48" fmla="*/ 292 w 790"/>
              <a:gd name="T49" fmla="*/ 19 h 662"/>
              <a:gd name="T50" fmla="*/ 365 w 790"/>
              <a:gd name="T51" fmla="*/ 61 h 662"/>
              <a:gd name="T52" fmla="*/ 474 w 790"/>
              <a:gd name="T53" fmla="*/ 29 h 662"/>
              <a:gd name="T54" fmla="*/ 537 w 790"/>
              <a:gd name="T55" fmla="*/ 97 h 662"/>
              <a:gd name="T56" fmla="*/ 574 w 790"/>
              <a:gd name="T57" fmla="*/ 76 h 662"/>
              <a:gd name="T58" fmla="*/ 577 w 790"/>
              <a:gd name="T59" fmla="*/ 290 h 662"/>
              <a:gd name="T60" fmla="*/ 661 w 790"/>
              <a:gd name="T61" fmla="*/ 406 h 662"/>
              <a:gd name="T62" fmla="*/ 746 w 790"/>
              <a:gd name="T63" fmla="*/ 537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790" h="662">
                <a:moveTo>
                  <a:pt x="790" y="573"/>
                </a:moveTo>
                <a:cubicBezTo>
                  <a:pt x="766" y="593"/>
                  <a:pt x="766" y="593"/>
                  <a:pt x="766" y="593"/>
                </a:cubicBezTo>
                <a:cubicBezTo>
                  <a:pt x="740" y="593"/>
                  <a:pt x="740" y="593"/>
                  <a:pt x="740" y="593"/>
                </a:cubicBezTo>
                <a:cubicBezTo>
                  <a:pt x="709" y="619"/>
                  <a:pt x="709" y="619"/>
                  <a:pt x="709" y="619"/>
                </a:cubicBezTo>
                <a:cubicBezTo>
                  <a:pt x="709" y="619"/>
                  <a:pt x="702" y="623"/>
                  <a:pt x="693" y="629"/>
                </a:cubicBezTo>
                <a:cubicBezTo>
                  <a:pt x="683" y="636"/>
                  <a:pt x="669" y="645"/>
                  <a:pt x="661" y="652"/>
                </a:cubicBezTo>
                <a:cubicBezTo>
                  <a:pt x="660" y="652"/>
                  <a:pt x="660" y="652"/>
                  <a:pt x="659" y="653"/>
                </a:cubicBezTo>
                <a:cubicBezTo>
                  <a:pt x="655" y="656"/>
                  <a:pt x="652" y="658"/>
                  <a:pt x="652" y="660"/>
                </a:cubicBezTo>
                <a:cubicBezTo>
                  <a:pt x="652" y="660"/>
                  <a:pt x="652" y="660"/>
                  <a:pt x="652" y="660"/>
                </a:cubicBezTo>
                <a:cubicBezTo>
                  <a:pt x="652" y="662"/>
                  <a:pt x="647" y="662"/>
                  <a:pt x="641" y="661"/>
                </a:cubicBezTo>
                <a:cubicBezTo>
                  <a:pt x="641" y="661"/>
                  <a:pt x="641" y="661"/>
                  <a:pt x="641" y="661"/>
                </a:cubicBezTo>
                <a:cubicBezTo>
                  <a:pt x="622" y="659"/>
                  <a:pt x="584" y="650"/>
                  <a:pt x="584" y="650"/>
                </a:cubicBezTo>
                <a:cubicBezTo>
                  <a:pt x="537" y="629"/>
                  <a:pt x="537" y="629"/>
                  <a:pt x="537" y="629"/>
                </a:cubicBezTo>
                <a:cubicBezTo>
                  <a:pt x="516" y="603"/>
                  <a:pt x="516" y="603"/>
                  <a:pt x="516" y="603"/>
                </a:cubicBezTo>
                <a:cubicBezTo>
                  <a:pt x="495" y="629"/>
                  <a:pt x="495" y="629"/>
                  <a:pt x="495" y="629"/>
                </a:cubicBezTo>
                <a:cubicBezTo>
                  <a:pt x="459" y="613"/>
                  <a:pt x="459" y="613"/>
                  <a:pt x="459" y="613"/>
                </a:cubicBezTo>
                <a:cubicBezTo>
                  <a:pt x="422" y="577"/>
                  <a:pt x="422" y="577"/>
                  <a:pt x="422" y="577"/>
                </a:cubicBezTo>
                <a:cubicBezTo>
                  <a:pt x="412" y="540"/>
                  <a:pt x="412" y="540"/>
                  <a:pt x="412" y="540"/>
                </a:cubicBezTo>
                <a:cubicBezTo>
                  <a:pt x="380" y="540"/>
                  <a:pt x="380" y="540"/>
                  <a:pt x="380" y="540"/>
                </a:cubicBezTo>
                <a:cubicBezTo>
                  <a:pt x="378" y="538"/>
                  <a:pt x="378" y="538"/>
                  <a:pt x="378" y="538"/>
                </a:cubicBezTo>
                <a:cubicBezTo>
                  <a:pt x="365" y="520"/>
                  <a:pt x="365" y="520"/>
                  <a:pt x="365" y="520"/>
                </a:cubicBezTo>
                <a:cubicBezTo>
                  <a:pt x="302" y="509"/>
                  <a:pt x="302" y="509"/>
                  <a:pt x="302" y="509"/>
                </a:cubicBezTo>
                <a:cubicBezTo>
                  <a:pt x="271" y="509"/>
                  <a:pt x="271" y="509"/>
                  <a:pt x="271" y="509"/>
                </a:cubicBezTo>
                <a:cubicBezTo>
                  <a:pt x="240" y="530"/>
                  <a:pt x="240" y="530"/>
                  <a:pt x="240" y="530"/>
                </a:cubicBezTo>
                <a:cubicBezTo>
                  <a:pt x="236" y="529"/>
                  <a:pt x="236" y="529"/>
                  <a:pt x="236" y="529"/>
                </a:cubicBezTo>
                <a:cubicBezTo>
                  <a:pt x="208" y="520"/>
                  <a:pt x="208" y="520"/>
                  <a:pt x="208" y="520"/>
                </a:cubicBezTo>
                <a:cubicBezTo>
                  <a:pt x="214" y="447"/>
                  <a:pt x="214" y="447"/>
                  <a:pt x="214" y="447"/>
                </a:cubicBezTo>
                <a:cubicBezTo>
                  <a:pt x="193" y="389"/>
                  <a:pt x="193" y="389"/>
                  <a:pt x="193" y="389"/>
                </a:cubicBezTo>
                <a:cubicBezTo>
                  <a:pt x="172" y="415"/>
                  <a:pt x="172" y="415"/>
                  <a:pt x="172" y="415"/>
                </a:cubicBezTo>
                <a:cubicBezTo>
                  <a:pt x="146" y="431"/>
                  <a:pt x="146" y="431"/>
                  <a:pt x="146" y="431"/>
                </a:cubicBezTo>
                <a:cubicBezTo>
                  <a:pt x="145" y="428"/>
                  <a:pt x="145" y="428"/>
                  <a:pt x="145" y="428"/>
                </a:cubicBezTo>
                <a:cubicBezTo>
                  <a:pt x="135" y="400"/>
                  <a:pt x="135" y="400"/>
                  <a:pt x="135" y="400"/>
                </a:cubicBezTo>
                <a:cubicBezTo>
                  <a:pt x="135" y="342"/>
                  <a:pt x="135" y="342"/>
                  <a:pt x="135" y="342"/>
                </a:cubicBezTo>
                <a:cubicBezTo>
                  <a:pt x="88" y="269"/>
                  <a:pt x="88" y="269"/>
                  <a:pt x="88" y="269"/>
                </a:cubicBezTo>
                <a:cubicBezTo>
                  <a:pt x="88" y="222"/>
                  <a:pt x="88" y="222"/>
                  <a:pt x="88" y="222"/>
                </a:cubicBezTo>
                <a:cubicBezTo>
                  <a:pt x="52" y="165"/>
                  <a:pt x="52" y="165"/>
                  <a:pt x="52" y="165"/>
                </a:cubicBezTo>
                <a:cubicBezTo>
                  <a:pt x="52" y="128"/>
                  <a:pt x="52" y="128"/>
                  <a:pt x="52" y="128"/>
                </a:cubicBezTo>
                <a:cubicBezTo>
                  <a:pt x="0" y="92"/>
                  <a:pt x="0" y="92"/>
                  <a:pt x="0" y="92"/>
                </a:cubicBezTo>
                <a:cubicBezTo>
                  <a:pt x="0" y="76"/>
                  <a:pt x="0" y="76"/>
                  <a:pt x="0" y="76"/>
                </a:cubicBezTo>
                <a:cubicBezTo>
                  <a:pt x="36" y="50"/>
                  <a:pt x="36" y="50"/>
                  <a:pt x="36" y="50"/>
                </a:cubicBezTo>
                <a:cubicBezTo>
                  <a:pt x="31" y="19"/>
                  <a:pt x="31" y="19"/>
                  <a:pt x="31" y="19"/>
                </a:cubicBezTo>
                <a:cubicBezTo>
                  <a:pt x="41" y="8"/>
                  <a:pt x="41" y="8"/>
                  <a:pt x="41" y="8"/>
                </a:cubicBezTo>
                <a:cubicBezTo>
                  <a:pt x="68" y="14"/>
                  <a:pt x="68" y="14"/>
                  <a:pt x="68" y="14"/>
                </a:cubicBezTo>
                <a:cubicBezTo>
                  <a:pt x="88" y="19"/>
                  <a:pt x="88" y="19"/>
                  <a:pt x="88" y="19"/>
                </a:cubicBezTo>
                <a:cubicBezTo>
                  <a:pt x="146" y="8"/>
                  <a:pt x="146" y="8"/>
                  <a:pt x="146" y="8"/>
                </a:cubicBezTo>
                <a:cubicBezTo>
                  <a:pt x="150" y="0"/>
                  <a:pt x="150" y="0"/>
                  <a:pt x="150" y="0"/>
                </a:cubicBezTo>
                <a:cubicBezTo>
                  <a:pt x="167" y="40"/>
                  <a:pt x="167" y="40"/>
                  <a:pt x="167" y="40"/>
                </a:cubicBezTo>
                <a:cubicBezTo>
                  <a:pt x="219" y="55"/>
                  <a:pt x="219" y="55"/>
                  <a:pt x="219" y="55"/>
                </a:cubicBezTo>
                <a:cubicBezTo>
                  <a:pt x="255" y="35"/>
                  <a:pt x="255" y="35"/>
                  <a:pt x="255" y="35"/>
                </a:cubicBezTo>
                <a:cubicBezTo>
                  <a:pt x="292" y="19"/>
                  <a:pt x="292" y="19"/>
                  <a:pt x="292" y="19"/>
                </a:cubicBezTo>
                <a:cubicBezTo>
                  <a:pt x="334" y="29"/>
                  <a:pt x="334" y="29"/>
                  <a:pt x="334" y="29"/>
                </a:cubicBezTo>
                <a:cubicBezTo>
                  <a:pt x="334" y="29"/>
                  <a:pt x="354" y="61"/>
                  <a:pt x="365" y="61"/>
                </a:cubicBezTo>
                <a:cubicBezTo>
                  <a:pt x="375" y="61"/>
                  <a:pt x="412" y="29"/>
                  <a:pt x="412" y="29"/>
                </a:cubicBezTo>
                <a:cubicBezTo>
                  <a:pt x="474" y="29"/>
                  <a:pt x="474" y="29"/>
                  <a:pt x="474" y="29"/>
                </a:cubicBezTo>
                <a:cubicBezTo>
                  <a:pt x="500" y="92"/>
                  <a:pt x="500" y="92"/>
                  <a:pt x="500" y="92"/>
                </a:cubicBezTo>
                <a:cubicBezTo>
                  <a:pt x="537" y="97"/>
                  <a:pt x="537" y="97"/>
                  <a:pt x="537" y="97"/>
                </a:cubicBezTo>
                <a:cubicBezTo>
                  <a:pt x="558" y="71"/>
                  <a:pt x="558" y="71"/>
                  <a:pt x="558" y="71"/>
                </a:cubicBezTo>
                <a:cubicBezTo>
                  <a:pt x="574" y="76"/>
                  <a:pt x="574" y="76"/>
                  <a:pt x="574" y="76"/>
                </a:cubicBezTo>
                <a:cubicBezTo>
                  <a:pt x="605" y="182"/>
                  <a:pt x="605" y="182"/>
                  <a:pt x="605" y="182"/>
                </a:cubicBezTo>
                <a:cubicBezTo>
                  <a:pt x="577" y="290"/>
                  <a:pt x="577" y="290"/>
                  <a:pt x="577" y="290"/>
                </a:cubicBezTo>
                <a:cubicBezTo>
                  <a:pt x="577" y="334"/>
                  <a:pt x="577" y="334"/>
                  <a:pt x="577" y="334"/>
                </a:cubicBezTo>
                <a:cubicBezTo>
                  <a:pt x="661" y="406"/>
                  <a:pt x="661" y="406"/>
                  <a:pt x="661" y="406"/>
                </a:cubicBezTo>
                <a:cubicBezTo>
                  <a:pt x="709" y="506"/>
                  <a:pt x="709" y="506"/>
                  <a:pt x="709" y="506"/>
                </a:cubicBezTo>
                <a:cubicBezTo>
                  <a:pt x="746" y="537"/>
                  <a:pt x="746" y="537"/>
                  <a:pt x="746" y="537"/>
                </a:cubicBezTo>
                <a:lnTo>
                  <a:pt x="790" y="573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5" name="มหาสารคาม">
            <a:extLst>
              <a:ext uri="{FF2B5EF4-FFF2-40B4-BE49-F238E27FC236}">
                <a16:creationId xmlns:a16="http://schemas.microsoft.com/office/drawing/2014/main" id="{02121C02-1F26-055D-83B7-586489A4CEBD}"/>
              </a:ext>
            </a:extLst>
          </xdr:cNvPr>
          <xdr:cNvSpPr>
            <a:spLocks/>
          </xdr:cNvSpPr>
        </xdr:nvSpPr>
        <xdr:spPr bwMode="auto">
          <a:xfrm>
            <a:off x="3994756" y="2443669"/>
            <a:ext cx="235923" cy="462701"/>
          </a:xfrm>
          <a:custGeom>
            <a:avLst/>
            <a:gdLst>
              <a:gd name="T0" fmla="*/ 563 w 579"/>
              <a:gd name="T1" fmla="*/ 657 h 1132"/>
              <a:gd name="T2" fmla="*/ 500 w 579"/>
              <a:gd name="T3" fmla="*/ 798 h 1132"/>
              <a:gd name="T4" fmla="*/ 485 w 579"/>
              <a:gd name="T5" fmla="*/ 855 h 1132"/>
              <a:gd name="T6" fmla="*/ 433 w 579"/>
              <a:gd name="T7" fmla="*/ 861 h 1132"/>
              <a:gd name="T8" fmla="*/ 401 w 579"/>
              <a:gd name="T9" fmla="*/ 897 h 1132"/>
              <a:gd name="T10" fmla="*/ 390 w 579"/>
              <a:gd name="T11" fmla="*/ 977 h 1132"/>
              <a:gd name="T12" fmla="*/ 500 w 579"/>
              <a:gd name="T13" fmla="*/ 1027 h 1132"/>
              <a:gd name="T14" fmla="*/ 499 w 579"/>
              <a:gd name="T15" fmla="*/ 1098 h 1132"/>
              <a:gd name="T16" fmla="*/ 478 w 579"/>
              <a:gd name="T17" fmla="*/ 1127 h 1132"/>
              <a:gd name="T18" fmla="*/ 333 w 579"/>
              <a:gd name="T19" fmla="*/ 1090 h 1132"/>
              <a:gd name="T20" fmla="*/ 213 w 579"/>
              <a:gd name="T21" fmla="*/ 1064 h 1132"/>
              <a:gd name="T22" fmla="*/ 172 w 579"/>
              <a:gd name="T23" fmla="*/ 986 h 1132"/>
              <a:gd name="T24" fmla="*/ 114 w 579"/>
              <a:gd name="T25" fmla="*/ 897 h 1132"/>
              <a:gd name="T26" fmla="*/ 71 w 579"/>
              <a:gd name="T27" fmla="*/ 788 h 1132"/>
              <a:gd name="T28" fmla="*/ 73 w 579"/>
              <a:gd name="T29" fmla="*/ 704 h 1132"/>
              <a:gd name="T30" fmla="*/ 62 w 579"/>
              <a:gd name="T31" fmla="*/ 605 h 1132"/>
              <a:gd name="T32" fmla="*/ 21 w 579"/>
              <a:gd name="T33" fmla="*/ 475 h 1132"/>
              <a:gd name="T34" fmla="*/ 0 w 579"/>
              <a:gd name="T35" fmla="*/ 339 h 1132"/>
              <a:gd name="T36" fmla="*/ 73 w 579"/>
              <a:gd name="T37" fmla="*/ 235 h 1132"/>
              <a:gd name="T38" fmla="*/ 83 w 579"/>
              <a:gd name="T39" fmla="*/ 167 h 1132"/>
              <a:gd name="T40" fmla="*/ 130 w 579"/>
              <a:gd name="T41" fmla="*/ 198 h 1132"/>
              <a:gd name="T42" fmla="*/ 167 w 579"/>
              <a:gd name="T43" fmla="*/ 130 h 1132"/>
              <a:gd name="T44" fmla="*/ 234 w 579"/>
              <a:gd name="T45" fmla="*/ 83 h 1132"/>
              <a:gd name="T46" fmla="*/ 272 w 579"/>
              <a:gd name="T47" fmla="*/ 0 h 1132"/>
              <a:gd name="T48" fmla="*/ 287 w 579"/>
              <a:gd name="T49" fmla="*/ 63 h 1132"/>
              <a:gd name="T50" fmla="*/ 287 w 579"/>
              <a:gd name="T51" fmla="*/ 156 h 1132"/>
              <a:gd name="T52" fmla="*/ 287 w 579"/>
              <a:gd name="T53" fmla="*/ 224 h 1132"/>
              <a:gd name="T54" fmla="*/ 313 w 579"/>
              <a:gd name="T55" fmla="*/ 256 h 1132"/>
              <a:gd name="T56" fmla="*/ 391 w 579"/>
              <a:gd name="T57" fmla="*/ 224 h 1132"/>
              <a:gd name="T58" fmla="*/ 448 w 579"/>
              <a:gd name="T59" fmla="*/ 266 h 1132"/>
              <a:gd name="T60" fmla="*/ 495 w 579"/>
              <a:gd name="T61" fmla="*/ 329 h 1132"/>
              <a:gd name="T62" fmla="*/ 542 w 579"/>
              <a:gd name="T63" fmla="*/ 402 h 1132"/>
              <a:gd name="T64" fmla="*/ 542 w 579"/>
              <a:gd name="T65" fmla="*/ 469 h 1132"/>
              <a:gd name="T66" fmla="*/ 552 w 579"/>
              <a:gd name="T67" fmla="*/ 548 h 11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579" h="1132">
                <a:moveTo>
                  <a:pt x="542" y="595"/>
                </a:moveTo>
                <a:cubicBezTo>
                  <a:pt x="563" y="657"/>
                  <a:pt x="563" y="657"/>
                  <a:pt x="563" y="657"/>
                </a:cubicBezTo>
                <a:cubicBezTo>
                  <a:pt x="537" y="668"/>
                  <a:pt x="537" y="668"/>
                  <a:pt x="537" y="668"/>
                </a:cubicBezTo>
                <a:cubicBezTo>
                  <a:pt x="500" y="798"/>
                  <a:pt x="500" y="798"/>
                  <a:pt x="500" y="798"/>
                </a:cubicBezTo>
                <a:cubicBezTo>
                  <a:pt x="511" y="840"/>
                  <a:pt x="511" y="840"/>
                  <a:pt x="511" y="840"/>
                </a:cubicBezTo>
                <a:cubicBezTo>
                  <a:pt x="485" y="855"/>
                  <a:pt x="485" y="855"/>
                  <a:pt x="485" y="855"/>
                </a:cubicBezTo>
                <a:cubicBezTo>
                  <a:pt x="448" y="840"/>
                  <a:pt x="448" y="840"/>
                  <a:pt x="448" y="840"/>
                </a:cubicBezTo>
                <a:cubicBezTo>
                  <a:pt x="433" y="861"/>
                  <a:pt x="433" y="861"/>
                  <a:pt x="433" y="861"/>
                </a:cubicBezTo>
                <a:cubicBezTo>
                  <a:pt x="401" y="871"/>
                  <a:pt x="401" y="871"/>
                  <a:pt x="401" y="871"/>
                </a:cubicBezTo>
                <a:cubicBezTo>
                  <a:pt x="401" y="897"/>
                  <a:pt x="401" y="897"/>
                  <a:pt x="401" y="897"/>
                </a:cubicBezTo>
                <a:cubicBezTo>
                  <a:pt x="375" y="965"/>
                  <a:pt x="375" y="965"/>
                  <a:pt x="375" y="965"/>
                </a:cubicBezTo>
                <a:cubicBezTo>
                  <a:pt x="375" y="965"/>
                  <a:pt x="381" y="970"/>
                  <a:pt x="390" y="977"/>
                </a:cubicBezTo>
                <a:cubicBezTo>
                  <a:pt x="410" y="994"/>
                  <a:pt x="443" y="1024"/>
                  <a:pt x="443" y="1027"/>
                </a:cubicBezTo>
                <a:cubicBezTo>
                  <a:pt x="443" y="1033"/>
                  <a:pt x="500" y="1027"/>
                  <a:pt x="500" y="1027"/>
                </a:cubicBezTo>
                <a:cubicBezTo>
                  <a:pt x="490" y="1100"/>
                  <a:pt x="490" y="1100"/>
                  <a:pt x="490" y="1100"/>
                </a:cubicBezTo>
                <a:cubicBezTo>
                  <a:pt x="499" y="1098"/>
                  <a:pt x="499" y="1098"/>
                  <a:pt x="499" y="1098"/>
                </a:cubicBezTo>
                <a:cubicBezTo>
                  <a:pt x="479" y="1127"/>
                  <a:pt x="479" y="1127"/>
                  <a:pt x="479" y="1127"/>
                </a:cubicBezTo>
                <a:cubicBezTo>
                  <a:pt x="478" y="1127"/>
                  <a:pt x="478" y="1127"/>
                  <a:pt x="478" y="1127"/>
                </a:cubicBezTo>
                <a:cubicBezTo>
                  <a:pt x="417" y="1132"/>
                  <a:pt x="417" y="1132"/>
                  <a:pt x="417" y="1132"/>
                </a:cubicBezTo>
                <a:cubicBezTo>
                  <a:pt x="333" y="1090"/>
                  <a:pt x="333" y="1090"/>
                  <a:pt x="333" y="1090"/>
                </a:cubicBezTo>
                <a:cubicBezTo>
                  <a:pt x="232" y="1068"/>
                  <a:pt x="232" y="1068"/>
                  <a:pt x="232" y="1068"/>
                </a:cubicBezTo>
                <a:cubicBezTo>
                  <a:pt x="213" y="1064"/>
                  <a:pt x="213" y="1064"/>
                  <a:pt x="213" y="1064"/>
                </a:cubicBezTo>
                <a:cubicBezTo>
                  <a:pt x="208" y="1012"/>
                  <a:pt x="208" y="1012"/>
                  <a:pt x="208" y="1012"/>
                </a:cubicBezTo>
                <a:cubicBezTo>
                  <a:pt x="172" y="986"/>
                  <a:pt x="172" y="986"/>
                  <a:pt x="172" y="986"/>
                </a:cubicBezTo>
                <a:cubicBezTo>
                  <a:pt x="167" y="954"/>
                  <a:pt x="167" y="954"/>
                  <a:pt x="167" y="954"/>
                </a:cubicBezTo>
                <a:cubicBezTo>
                  <a:pt x="114" y="897"/>
                  <a:pt x="114" y="897"/>
                  <a:pt x="114" y="897"/>
                </a:cubicBezTo>
                <a:cubicBezTo>
                  <a:pt x="135" y="845"/>
                  <a:pt x="135" y="845"/>
                  <a:pt x="135" y="845"/>
                </a:cubicBezTo>
                <a:cubicBezTo>
                  <a:pt x="71" y="788"/>
                  <a:pt x="71" y="788"/>
                  <a:pt x="71" y="788"/>
                </a:cubicBezTo>
                <a:cubicBezTo>
                  <a:pt x="73" y="788"/>
                  <a:pt x="73" y="788"/>
                  <a:pt x="73" y="788"/>
                </a:cubicBezTo>
                <a:cubicBezTo>
                  <a:pt x="73" y="704"/>
                  <a:pt x="73" y="704"/>
                  <a:pt x="73" y="704"/>
                </a:cubicBezTo>
                <a:cubicBezTo>
                  <a:pt x="41" y="657"/>
                  <a:pt x="41" y="657"/>
                  <a:pt x="41" y="657"/>
                </a:cubicBezTo>
                <a:cubicBezTo>
                  <a:pt x="62" y="605"/>
                  <a:pt x="62" y="605"/>
                  <a:pt x="62" y="605"/>
                </a:cubicBezTo>
                <a:cubicBezTo>
                  <a:pt x="5" y="527"/>
                  <a:pt x="5" y="527"/>
                  <a:pt x="5" y="527"/>
                </a:cubicBezTo>
                <a:cubicBezTo>
                  <a:pt x="21" y="475"/>
                  <a:pt x="21" y="475"/>
                  <a:pt x="21" y="475"/>
                </a:cubicBezTo>
                <a:cubicBezTo>
                  <a:pt x="0" y="443"/>
                  <a:pt x="0" y="443"/>
                  <a:pt x="0" y="443"/>
                </a:cubicBezTo>
                <a:cubicBezTo>
                  <a:pt x="0" y="339"/>
                  <a:pt x="0" y="339"/>
                  <a:pt x="0" y="339"/>
                </a:cubicBezTo>
                <a:cubicBezTo>
                  <a:pt x="52" y="292"/>
                  <a:pt x="52" y="292"/>
                  <a:pt x="52" y="292"/>
                </a:cubicBezTo>
                <a:cubicBezTo>
                  <a:pt x="73" y="235"/>
                  <a:pt x="73" y="235"/>
                  <a:pt x="73" y="235"/>
                </a:cubicBezTo>
                <a:cubicBezTo>
                  <a:pt x="62" y="198"/>
                  <a:pt x="62" y="198"/>
                  <a:pt x="62" y="198"/>
                </a:cubicBezTo>
                <a:cubicBezTo>
                  <a:pt x="83" y="167"/>
                  <a:pt x="83" y="167"/>
                  <a:pt x="83" y="167"/>
                </a:cubicBezTo>
                <a:cubicBezTo>
                  <a:pt x="104" y="172"/>
                  <a:pt x="104" y="172"/>
                  <a:pt x="104" y="172"/>
                </a:cubicBezTo>
                <a:cubicBezTo>
                  <a:pt x="130" y="198"/>
                  <a:pt x="130" y="198"/>
                  <a:pt x="130" y="198"/>
                </a:cubicBezTo>
                <a:cubicBezTo>
                  <a:pt x="156" y="177"/>
                  <a:pt x="156" y="177"/>
                  <a:pt x="156" y="177"/>
                </a:cubicBezTo>
                <a:cubicBezTo>
                  <a:pt x="167" y="130"/>
                  <a:pt x="167" y="130"/>
                  <a:pt x="167" y="130"/>
                </a:cubicBezTo>
                <a:cubicBezTo>
                  <a:pt x="167" y="130"/>
                  <a:pt x="193" y="125"/>
                  <a:pt x="198" y="125"/>
                </a:cubicBezTo>
                <a:cubicBezTo>
                  <a:pt x="203" y="125"/>
                  <a:pt x="234" y="83"/>
                  <a:pt x="234" y="83"/>
                </a:cubicBezTo>
                <a:cubicBezTo>
                  <a:pt x="266" y="26"/>
                  <a:pt x="266" y="26"/>
                  <a:pt x="266" y="26"/>
                </a:cubicBezTo>
                <a:cubicBezTo>
                  <a:pt x="272" y="0"/>
                  <a:pt x="272" y="0"/>
                  <a:pt x="272" y="0"/>
                </a:cubicBezTo>
                <a:cubicBezTo>
                  <a:pt x="302" y="10"/>
                  <a:pt x="302" y="10"/>
                  <a:pt x="302" y="10"/>
                </a:cubicBezTo>
                <a:cubicBezTo>
                  <a:pt x="287" y="63"/>
                  <a:pt x="287" y="63"/>
                  <a:pt x="287" y="63"/>
                </a:cubicBezTo>
                <a:cubicBezTo>
                  <a:pt x="292" y="104"/>
                  <a:pt x="292" y="104"/>
                  <a:pt x="292" y="104"/>
                </a:cubicBezTo>
                <a:cubicBezTo>
                  <a:pt x="287" y="156"/>
                  <a:pt x="287" y="156"/>
                  <a:pt x="287" y="156"/>
                </a:cubicBezTo>
                <a:cubicBezTo>
                  <a:pt x="302" y="188"/>
                  <a:pt x="302" y="188"/>
                  <a:pt x="302" y="188"/>
                </a:cubicBezTo>
                <a:cubicBezTo>
                  <a:pt x="287" y="224"/>
                  <a:pt x="287" y="224"/>
                  <a:pt x="287" y="224"/>
                </a:cubicBezTo>
                <a:cubicBezTo>
                  <a:pt x="287" y="256"/>
                  <a:pt x="287" y="256"/>
                  <a:pt x="287" y="256"/>
                </a:cubicBezTo>
                <a:cubicBezTo>
                  <a:pt x="313" y="256"/>
                  <a:pt x="313" y="256"/>
                  <a:pt x="313" y="256"/>
                </a:cubicBezTo>
                <a:cubicBezTo>
                  <a:pt x="339" y="240"/>
                  <a:pt x="339" y="240"/>
                  <a:pt x="339" y="240"/>
                </a:cubicBezTo>
                <a:cubicBezTo>
                  <a:pt x="391" y="224"/>
                  <a:pt x="391" y="224"/>
                  <a:pt x="391" y="224"/>
                </a:cubicBezTo>
                <a:cubicBezTo>
                  <a:pt x="401" y="256"/>
                  <a:pt x="401" y="256"/>
                  <a:pt x="401" y="256"/>
                </a:cubicBezTo>
                <a:cubicBezTo>
                  <a:pt x="448" y="266"/>
                  <a:pt x="448" y="266"/>
                  <a:pt x="448" y="266"/>
                </a:cubicBezTo>
                <a:cubicBezTo>
                  <a:pt x="448" y="308"/>
                  <a:pt x="448" y="308"/>
                  <a:pt x="448" y="308"/>
                </a:cubicBezTo>
                <a:cubicBezTo>
                  <a:pt x="495" y="329"/>
                  <a:pt x="495" y="329"/>
                  <a:pt x="495" y="329"/>
                </a:cubicBezTo>
                <a:cubicBezTo>
                  <a:pt x="490" y="360"/>
                  <a:pt x="490" y="360"/>
                  <a:pt x="490" y="360"/>
                </a:cubicBezTo>
                <a:cubicBezTo>
                  <a:pt x="542" y="402"/>
                  <a:pt x="542" y="402"/>
                  <a:pt x="542" y="402"/>
                </a:cubicBezTo>
                <a:cubicBezTo>
                  <a:pt x="579" y="412"/>
                  <a:pt x="579" y="412"/>
                  <a:pt x="579" y="412"/>
                </a:cubicBezTo>
                <a:cubicBezTo>
                  <a:pt x="542" y="469"/>
                  <a:pt x="542" y="469"/>
                  <a:pt x="542" y="469"/>
                </a:cubicBezTo>
                <a:cubicBezTo>
                  <a:pt x="537" y="511"/>
                  <a:pt x="537" y="511"/>
                  <a:pt x="537" y="511"/>
                </a:cubicBezTo>
                <a:cubicBezTo>
                  <a:pt x="552" y="548"/>
                  <a:pt x="552" y="548"/>
                  <a:pt x="552" y="548"/>
                </a:cubicBezTo>
                <a:lnTo>
                  <a:pt x="542" y="595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6" name="บุรีรัมย์">
            <a:extLst>
              <a:ext uri="{FF2B5EF4-FFF2-40B4-BE49-F238E27FC236}">
                <a16:creationId xmlns:a16="http://schemas.microsoft.com/office/drawing/2014/main" id="{54E956C9-CA8B-54D7-A177-922F4177DC03}"/>
              </a:ext>
            </a:extLst>
          </xdr:cNvPr>
          <xdr:cNvSpPr>
            <a:spLocks/>
          </xdr:cNvSpPr>
        </xdr:nvSpPr>
        <xdr:spPr bwMode="auto">
          <a:xfrm>
            <a:off x="3846619" y="2765547"/>
            <a:ext cx="384059" cy="616324"/>
          </a:xfrm>
          <a:custGeom>
            <a:avLst/>
            <a:gdLst>
              <a:gd name="T0" fmla="*/ 876 w 939"/>
              <a:gd name="T1" fmla="*/ 735 h 1507"/>
              <a:gd name="T2" fmla="*/ 766 w 939"/>
              <a:gd name="T3" fmla="*/ 886 h 1507"/>
              <a:gd name="T4" fmla="*/ 735 w 939"/>
              <a:gd name="T5" fmla="*/ 990 h 1507"/>
              <a:gd name="T6" fmla="*/ 688 w 939"/>
              <a:gd name="T7" fmla="*/ 1173 h 1507"/>
              <a:gd name="T8" fmla="*/ 688 w 939"/>
              <a:gd name="T9" fmla="*/ 1256 h 1507"/>
              <a:gd name="T10" fmla="*/ 663 w 939"/>
              <a:gd name="T11" fmla="*/ 1325 h 1507"/>
              <a:gd name="T12" fmla="*/ 635 w 939"/>
              <a:gd name="T13" fmla="*/ 1345 h 1507"/>
              <a:gd name="T14" fmla="*/ 599 w 939"/>
              <a:gd name="T15" fmla="*/ 1361 h 1507"/>
              <a:gd name="T16" fmla="*/ 531 w 939"/>
              <a:gd name="T17" fmla="*/ 1397 h 1507"/>
              <a:gd name="T18" fmla="*/ 492 w 939"/>
              <a:gd name="T19" fmla="*/ 1440 h 1507"/>
              <a:gd name="T20" fmla="*/ 447 w 939"/>
              <a:gd name="T21" fmla="*/ 1437 h 1507"/>
              <a:gd name="T22" fmla="*/ 370 w 939"/>
              <a:gd name="T23" fmla="*/ 1481 h 1507"/>
              <a:gd name="T24" fmla="*/ 276 w 939"/>
              <a:gd name="T25" fmla="*/ 1507 h 1507"/>
              <a:gd name="T26" fmla="*/ 193 w 939"/>
              <a:gd name="T27" fmla="*/ 1481 h 1507"/>
              <a:gd name="T28" fmla="*/ 94 w 939"/>
              <a:gd name="T29" fmla="*/ 1507 h 1507"/>
              <a:gd name="T30" fmla="*/ 0 w 939"/>
              <a:gd name="T31" fmla="*/ 1486 h 1507"/>
              <a:gd name="T32" fmla="*/ 88 w 939"/>
              <a:gd name="T33" fmla="*/ 1449 h 1507"/>
              <a:gd name="T34" fmla="*/ 188 w 939"/>
              <a:gd name="T35" fmla="*/ 1335 h 1507"/>
              <a:gd name="T36" fmla="*/ 116 w 939"/>
              <a:gd name="T37" fmla="*/ 1300 h 1507"/>
              <a:gd name="T38" fmla="*/ 109 w 939"/>
              <a:gd name="T39" fmla="*/ 1236 h 1507"/>
              <a:gd name="T40" fmla="*/ 141 w 939"/>
              <a:gd name="T41" fmla="*/ 1173 h 1507"/>
              <a:gd name="T42" fmla="*/ 52 w 939"/>
              <a:gd name="T43" fmla="*/ 1110 h 1507"/>
              <a:gd name="T44" fmla="*/ 26 w 939"/>
              <a:gd name="T45" fmla="*/ 985 h 1507"/>
              <a:gd name="T46" fmla="*/ 0 w 939"/>
              <a:gd name="T47" fmla="*/ 897 h 1507"/>
              <a:gd name="T48" fmla="*/ 47 w 939"/>
              <a:gd name="T49" fmla="*/ 891 h 1507"/>
              <a:gd name="T50" fmla="*/ 104 w 939"/>
              <a:gd name="T51" fmla="*/ 839 h 1507"/>
              <a:gd name="T52" fmla="*/ 130 w 939"/>
              <a:gd name="T53" fmla="*/ 761 h 1507"/>
              <a:gd name="T54" fmla="*/ 234 w 939"/>
              <a:gd name="T55" fmla="*/ 782 h 1507"/>
              <a:gd name="T56" fmla="*/ 292 w 939"/>
              <a:gd name="T57" fmla="*/ 709 h 1507"/>
              <a:gd name="T58" fmla="*/ 292 w 939"/>
              <a:gd name="T59" fmla="*/ 636 h 1507"/>
              <a:gd name="T60" fmla="*/ 407 w 939"/>
              <a:gd name="T61" fmla="*/ 552 h 1507"/>
              <a:gd name="T62" fmla="*/ 469 w 939"/>
              <a:gd name="T63" fmla="*/ 526 h 1507"/>
              <a:gd name="T64" fmla="*/ 448 w 939"/>
              <a:gd name="T65" fmla="*/ 359 h 1507"/>
              <a:gd name="T66" fmla="*/ 490 w 939"/>
              <a:gd name="T67" fmla="*/ 328 h 1507"/>
              <a:gd name="T68" fmla="*/ 464 w 939"/>
              <a:gd name="T69" fmla="*/ 276 h 1507"/>
              <a:gd name="T70" fmla="*/ 407 w 939"/>
              <a:gd name="T71" fmla="*/ 245 h 1507"/>
              <a:gd name="T72" fmla="*/ 302 w 939"/>
              <a:gd name="T73" fmla="*/ 208 h 1507"/>
              <a:gd name="T74" fmla="*/ 323 w 939"/>
              <a:gd name="T75" fmla="*/ 140 h 1507"/>
              <a:gd name="T76" fmla="*/ 383 w 939"/>
              <a:gd name="T77" fmla="*/ 105 h 1507"/>
              <a:gd name="T78" fmla="*/ 431 w 939"/>
              <a:gd name="T79" fmla="*/ 0 h 1507"/>
              <a:gd name="T80" fmla="*/ 474 w 939"/>
              <a:gd name="T81" fmla="*/ 109 h 1507"/>
              <a:gd name="T82" fmla="*/ 532 w 939"/>
              <a:gd name="T83" fmla="*/ 198 h 1507"/>
              <a:gd name="T84" fmla="*/ 573 w 939"/>
              <a:gd name="T85" fmla="*/ 276 h 1507"/>
              <a:gd name="T86" fmla="*/ 584 w 939"/>
              <a:gd name="T87" fmla="*/ 333 h 1507"/>
              <a:gd name="T88" fmla="*/ 626 w 939"/>
              <a:gd name="T89" fmla="*/ 380 h 1507"/>
              <a:gd name="T90" fmla="*/ 756 w 939"/>
              <a:gd name="T91" fmla="*/ 443 h 1507"/>
              <a:gd name="T92" fmla="*/ 850 w 939"/>
              <a:gd name="T93" fmla="*/ 438 h 1507"/>
              <a:gd name="T94" fmla="*/ 897 w 939"/>
              <a:gd name="T95" fmla="*/ 401 h 1507"/>
              <a:gd name="T96" fmla="*/ 866 w 939"/>
              <a:gd name="T97" fmla="*/ 521 h 150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939" h="1507">
                <a:moveTo>
                  <a:pt x="860" y="688"/>
                </a:moveTo>
                <a:cubicBezTo>
                  <a:pt x="876" y="735"/>
                  <a:pt x="876" y="735"/>
                  <a:pt x="876" y="735"/>
                </a:cubicBezTo>
                <a:cubicBezTo>
                  <a:pt x="845" y="829"/>
                  <a:pt x="845" y="829"/>
                  <a:pt x="845" y="829"/>
                </a:cubicBezTo>
                <a:cubicBezTo>
                  <a:pt x="766" y="886"/>
                  <a:pt x="766" y="886"/>
                  <a:pt x="766" y="886"/>
                </a:cubicBezTo>
                <a:cubicBezTo>
                  <a:pt x="735" y="928"/>
                  <a:pt x="735" y="928"/>
                  <a:pt x="735" y="928"/>
                </a:cubicBezTo>
                <a:cubicBezTo>
                  <a:pt x="735" y="990"/>
                  <a:pt x="735" y="990"/>
                  <a:pt x="735" y="990"/>
                </a:cubicBezTo>
                <a:cubicBezTo>
                  <a:pt x="688" y="1063"/>
                  <a:pt x="688" y="1063"/>
                  <a:pt x="688" y="1063"/>
                </a:cubicBezTo>
                <a:cubicBezTo>
                  <a:pt x="688" y="1173"/>
                  <a:pt x="688" y="1173"/>
                  <a:pt x="688" y="1173"/>
                </a:cubicBezTo>
                <a:cubicBezTo>
                  <a:pt x="709" y="1225"/>
                  <a:pt x="709" y="1225"/>
                  <a:pt x="709" y="1225"/>
                </a:cubicBezTo>
                <a:cubicBezTo>
                  <a:pt x="688" y="1256"/>
                  <a:pt x="688" y="1256"/>
                  <a:pt x="688" y="1256"/>
                </a:cubicBezTo>
                <a:cubicBezTo>
                  <a:pt x="688" y="1335"/>
                  <a:pt x="688" y="1335"/>
                  <a:pt x="688" y="1335"/>
                </a:cubicBezTo>
                <a:cubicBezTo>
                  <a:pt x="663" y="1325"/>
                  <a:pt x="663" y="1325"/>
                  <a:pt x="663" y="1325"/>
                </a:cubicBezTo>
                <a:cubicBezTo>
                  <a:pt x="639" y="1329"/>
                  <a:pt x="639" y="1329"/>
                  <a:pt x="639" y="1329"/>
                </a:cubicBezTo>
                <a:cubicBezTo>
                  <a:pt x="635" y="1345"/>
                  <a:pt x="635" y="1345"/>
                  <a:pt x="635" y="1345"/>
                </a:cubicBezTo>
                <a:cubicBezTo>
                  <a:pt x="603" y="1341"/>
                  <a:pt x="603" y="1341"/>
                  <a:pt x="603" y="1341"/>
                </a:cubicBezTo>
                <a:cubicBezTo>
                  <a:pt x="599" y="1361"/>
                  <a:pt x="599" y="1361"/>
                  <a:pt x="599" y="1361"/>
                </a:cubicBezTo>
                <a:cubicBezTo>
                  <a:pt x="555" y="1369"/>
                  <a:pt x="555" y="1369"/>
                  <a:pt x="555" y="1369"/>
                </a:cubicBezTo>
                <a:cubicBezTo>
                  <a:pt x="531" y="1397"/>
                  <a:pt x="531" y="1397"/>
                  <a:pt x="531" y="1397"/>
                </a:cubicBezTo>
                <a:cubicBezTo>
                  <a:pt x="531" y="1413"/>
                  <a:pt x="531" y="1413"/>
                  <a:pt x="531" y="1413"/>
                </a:cubicBezTo>
                <a:cubicBezTo>
                  <a:pt x="492" y="1440"/>
                  <a:pt x="492" y="1440"/>
                  <a:pt x="492" y="1440"/>
                </a:cubicBezTo>
                <a:cubicBezTo>
                  <a:pt x="491" y="1441"/>
                  <a:pt x="491" y="1441"/>
                  <a:pt x="491" y="1441"/>
                </a:cubicBezTo>
                <a:cubicBezTo>
                  <a:pt x="447" y="1437"/>
                  <a:pt x="447" y="1437"/>
                  <a:pt x="447" y="1437"/>
                </a:cubicBezTo>
                <a:cubicBezTo>
                  <a:pt x="436" y="1470"/>
                  <a:pt x="436" y="1470"/>
                  <a:pt x="436" y="1470"/>
                </a:cubicBezTo>
                <a:cubicBezTo>
                  <a:pt x="370" y="1481"/>
                  <a:pt x="370" y="1481"/>
                  <a:pt x="370" y="1481"/>
                </a:cubicBezTo>
                <a:cubicBezTo>
                  <a:pt x="307" y="1481"/>
                  <a:pt x="307" y="1481"/>
                  <a:pt x="307" y="1481"/>
                </a:cubicBezTo>
                <a:cubicBezTo>
                  <a:pt x="276" y="1507"/>
                  <a:pt x="276" y="1507"/>
                  <a:pt x="276" y="1507"/>
                </a:cubicBezTo>
                <a:cubicBezTo>
                  <a:pt x="224" y="1507"/>
                  <a:pt x="224" y="1507"/>
                  <a:pt x="224" y="1507"/>
                </a:cubicBezTo>
                <a:cubicBezTo>
                  <a:pt x="193" y="1481"/>
                  <a:pt x="193" y="1481"/>
                  <a:pt x="193" y="1481"/>
                </a:cubicBezTo>
                <a:cubicBezTo>
                  <a:pt x="146" y="1476"/>
                  <a:pt x="146" y="1476"/>
                  <a:pt x="146" y="1476"/>
                </a:cubicBezTo>
                <a:cubicBezTo>
                  <a:pt x="94" y="1507"/>
                  <a:pt x="94" y="1507"/>
                  <a:pt x="94" y="1507"/>
                </a:cubicBezTo>
                <a:cubicBezTo>
                  <a:pt x="21" y="1507"/>
                  <a:pt x="21" y="1507"/>
                  <a:pt x="21" y="1507"/>
                </a:cubicBezTo>
                <a:cubicBezTo>
                  <a:pt x="0" y="1486"/>
                  <a:pt x="0" y="1486"/>
                  <a:pt x="0" y="1486"/>
                </a:cubicBezTo>
                <a:cubicBezTo>
                  <a:pt x="15" y="1455"/>
                  <a:pt x="15" y="1455"/>
                  <a:pt x="15" y="1455"/>
                </a:cubicBezTo>
                <a:cubicBezTo>
                  <a:pt x="88" y="1449"/>
                  <a:pt x="88" y="1449"/>
                  <a:pt x="88" y="1449"/>
                </a:cubicBezTo>
                <a:cubicBezTo>
                  <a:pt x="208" y="1366"/>
                  <a:pt x="208" y="1366"/>
                  <a:pt x="208" y="1366"/>
                </a:cubicBezTo>
                <a:cubicBezTo>
                  <a:pt x="188" y="1335"/>
                  <a:pt x="188" y="1335"/>
                  <a:pt x="188" y="1335"/>
                </a:cubicBezTo>
                <a:cubicBezTo>
                  <a:pt x="141" y="1335"/>
                  <a:pt x="141" y="1335"/>
                  <a:pt x="141" y="1335"/>
                </a:cubicBezTo>
                <a:cubicBezTo>
                  <a:pt x="116" y="1300"/>
                  <a:pt x="116" y="1300"/>
                  <a:pt x="116" y="1300"/>
                </a:cubicBezTo>
                <a:cubicBezTo>
                  <a:pt x="104" y="1283"/>
                  <a:pt x="104" y="1283"/>
                  <a:pt x="104" y="1283"/>
                </a:cubicBezTo>
                <a:cubicBezTo>
                  <a:pt x="109" y="1236"/>
                  <a:pt x="109" y="1236"/>
                  <a:pt x="109" y="1236"/>
                </a:cubicBezTo>
                <a:cubicBezTo>
                  <a:pt x="146" y="1210"/>
                  <a:pt x="146" y="1210"/>
                  <a:pt x="146" y="1210"/>
                </a:cubicBezTo>
                <a:cubicBezTo>
                  <a:pt x="141" y="1173"/>
                  <a:pt x="141" y="1173"/>
                  <a:pt x="141" y="1173"/>
                </a:cubicBezTo>
                <a:cubicBezTo>
                  <a:pt x="47" y="1163"/>
                  <a:pt x="47" y="1163"/>
                  <a:pt x="47" y="1163"/>
                </a:cubicBezTo>
                <a:cubicBezTo>
                  <a:pt x="52" y="1110"/>
                  <a:pt x="52" y="1110"/>
                  <a:pt x="52" y="1110"/>
                </a:cubicBezTo>
                <a:cubicBezTo>
                  <a:pt x="26" y="1079"/>
                  <a:pt x="26" y="1079"/>
                  <a:pt x="26" y="1079"/>
                </a:cubicBezTo>
                <a:cubicBezTo>
                  <a:pt x="26" y="985"/>
                  <a:pt x="26" y="985"/>
                  <a:pt x="26" y="985"/>
                </a:cubicBezTo>
                <a:cubicBezTo>
                  <a:pt x="36" y="944"/>
                  <a:pt x="36" y="944"/>
                  <a:pt x="36" y="944"/>
                </a:cubicBezTo>
                <a:cubicBezTo>
                  <a:pt x="0" y="897"/>
                  <a:pt x="0" y="897"/>
                  <a:pt x="0" y="897"/>
                </a:cubicBezTo>
                <a:cubicBezTo>
                  <a:pt x="21" y="871"/>
                  <a:pt x="21" y="871"/>
                  <a:pt x="21" y="871"/>
                </a:cubicBezTo>
                <a:cubicBezTo>
                  <a:pt x="47" y="891"/>
                  <a:pt x="47" y="891"/>
                  <a:pt x="47" y="891"/>
                </a:cubicBezTo>
                <a:cubicBezTo>
                  <a:pt x="83" y="891"/>
                  <a:pt x="83" y="891"/>
                  <a:pt x="83" y="891"/>
                </a:cubicBezTo>
                <a:cubicBezTo>
                  <a:pt x="104" y="839"/>
                  <a:pt x="104" y="839"/>
                  <a:pt x="104" y="839"/>
                </a:cubicBezTo>
                <a:cubicBezTo>
                  <a:pt x="88" y="797"/>
                  <a:pt x="88" y="797"/>
                  <a:pt x="88" y="797"/>
                </a:cubicBezTo>
                <a:cubicBezTo>
                  <a:pt x="130" y="761"/>
                  <a:pt x="130" y="761"/>
                  <a:pt x="130" y="761"/>
                </a:cubicBezTo>
                <a:cubicBezTo>
                  <a:pt x="156" y="777"/>
                  <a:pt x="156" y="777"/>
                  <a:pt x="156" y="777"/>
                </a:cubicBezTo>
                <a:cubicBezTo>
                  <a:pt x="234" y="782"/>
                  <a:pt x="234" y="782"/>
                  <a:pt x="234" y="782"/>
                </a:cubicBezTo>
                <a:cubicBezTo>
                  <a:pt x="245" y="730"/>
                  <a:pt x="245" y="730"/>
                  <a:pt x="245" y="730"/>
                </a:cubicBezTo>
                <a:cubicBezTo>
                  <a:pt x="292" y="709"/>
                  <a:pt x="292" y="709"/>
                  <a:pt x="292" y="709"/>
                </a:cubicBezTo>
                <a:cubicBezTo>
                  <a:pt x="307" y="672"/>
                  <a:pt x="307" y="672"/>
                  <a:pt x="307" y="672"/>
                </a:cubicBezTo>
                <a:cubicBezTo>
                  <a:pt x="292" y="636"/>
                  <a:pt x="292" y="636"/>
                  <a:pt x="292" y="636"/>
                </a:cubicBezTo>
                <a:cubicBezTo>
                  <a:pt x="349" y="573"/>
                  <a:pt x="349" y="573"/>
                  <a:pt x="349" y="573"/>
                </a:cubicBezTo>
                <a:cubicBezTo>
                  <a:pt x="407" y="552"/>
                  <a:pt x="407" y="552"/>
                  <a:pt x="407" y="552"/>
                </a:cubicBezTo>
                <a:cubicBezTo>
                  <a:pt x="459" y="542"/>
                  <a:pt x="459" y="542"/>
                  <a:pt x="459" y="542"/>
                </a:cubicBezTo>
                <a:cubicBezTo>
                  <a:pt x="469" y="526"/>
                  <a:pt x="469" y="526"/>
                  <a:pt x="469" y="526"/>
                </a:cubicBezTo>
                <a:cubicBezTo>
                  <a:pt x="469" y="396"/>
                  <a:pt x="469" y="396"/>
                  <a:pt x="469" y="396"/>
                </a:cubicBezTo>
                <a:cubicBezTo>
                  <a:pt x="448" y="359"/>
                  <a:pt x="448" y="359"/>
                  <a:pt x="448" y="359"/>
                </a:cubicBezTo>
                <a:cubicBezTo>
                  <a:pt x="454" y="339"/>
                  <a:pt x="454" y="339"/>
                  <a:pt x="454" y="339"/>
                </a:cubicBezTo>
                <a:cubicBezTo>
                  <a:pt x="490" y="328"/>
                  <a:pt x="490" y="328"/>
                  <a:pt x="490" y="328"/>
                </a:cubicBezTo>
                <a:cubicBezTo>
                  <a:pt x="490" y="292"/>
                  <a:pt x="490" y="292"/>
                  <a:pt x="490" y="292"/>
                </a:cubicBezTo>
                <a:cubicBezTo>
                  <a:pt x="464" y="276"/>
                  <a:pt x="464" y="276"/>
                  <a:pt x="464" y="276"/>
                </a:cubicBezTo>
                <a:cubicBezTo>
                  <a:pt x="433" y="271"/>
                  <a:pt x="433" y="271"/>
                  <a:pt x="433" y="271"/>
                </a:cubicBezTo>
                <a:cubicBezTo>
                  <a:pt x="407" y="245"/>
                  <a:pt x="407" y="245"/>
                  <a:pt x="407" y="245"/>
                </a:cubicBezTo>
                <a:cubicBezTo>
                  <a:pt x="334" y="239"/>
                  <a:pt x="334" y="239"/>
                  <a:pt x="334" y="239"/>
                </a:cubicBezTo>
                <a:cubicBezTo>
                  <a:pt x="302" y="208"/>
                  <a:pt x="302" y="208"/>
                  <a:pt x="302" y="208"/>
                </a:cubicBezTo>
                <a:cubicBezTo>
                  <a:pt x="293" y="117"/>
                  <a:pt x="293" y="117"/>
                  <a:pt x="293" y="117"/>
                </a:cubicBezTo>
                <a:cubicBezTo>
                  <a:pt x="304" y="126"/>
                  <a:pt x="320" y="137"/>
                  <a:pt x="323" y="140"/>
                </a:cubicBezTo>
                <a:cubicBezTo>
                  <a:pt x="328" y="146"/>
                  <a:pt x="381" y="125"/>
                  <a:pt x="381" y="125"/>
                </a:cubicBezTo>
                <a:cubicBezTo>
                  <a:pt x="383" y="105"/>
                  <a:pt x="383" y="105"/>
                  <a:pt x="383" y="105"/>
                </a:cubicBezTo>
                <a:cubicBezTo>
                  <a:pt x="396" y="5"/>
                  <a:pt x="396" y="5"/>
                  <a:pt x="396" y="5"/>
                </a:cubicBezTo>
                <a:cubicBezTo>
                  <a:pt x="431" y="0"/>
                  <a:pt x="431" y="0"/>
                  <a:pt x="431" y="0"/>
                </a:cubicBezTo>
                <a:cubicBezTo>
                  <a:pt x="495" y="57"/>
                  <a:pt x="495" y="57"/>
                  <a:pt x="495" y="57"/>
                </a:cubicBezTo>
                <a:cubicBezTo>
                  <a:pt x="474" y="109"/>
                  <a:pt x="474" y="109"/>
                  <a:pt x="474" y="109"/>
                </a:cubicBezTo>
                <a:cubicBezTo>
                  <a:pt x="527" y="166"/>
                  <a:pt x="527" y="166"/>
                  <a:pt x="527" y="166"/>
                </a:cubicBezTo>
                <a:cubicBezTo>
                  <a:pt x="532" y="198"/>
                  <a:pt x="532" y="198"/>
                  <a:pt x="532" y="198"/>
                </a:cubicBezTo>
                <a:cubicBezTo>
                  <a:pt x="568" y="224"/>
                  <a:pt x="568" y="224"/>
                  <a:pt x="568" y="224"/>
                </a:cubicBezTo>
                <a:cubicBezTo>
                  <a:pt x="573" y="276"/>
                  <a:pt x="573" y="276"/>
                  <a:pt x="573" y="276"/>
                </a:cubicBezTo>
                <a:cubicBezTo>
                  <a:pt x="592" y="280"/>
                  <a:pt x="592" y="280"/>
                  <a:pt x="592" y="280"/>
                </a:cubicBezTo>
                <a:cubicBezTo>
                  <a:pt x="584" y="333"/>
                  <a:pt x="584" y="333"/>
                  <a:pt x="584" y="333"/>
                </a:cubicBezTo>
                <a:cubicBezTo>
                  <a:pt x="615" y="344"/>
                  <a:pt x="615" y="344"/>
                  <a:pt x="615" y="344"/>
                </a:cubicBezTo>
                <a:cubicBezTo>
                  <a:pt x="626" y="380"/>
                  <a:pt x="626" y="380"/>
                  <a:pt x="626" y="380"/>
                </a:cubicBezTo>
                <a:cubicBezTo>
                  <a:pt x="699" y="422"/>
                  <a:pt x="699" y="422"/>
                  <a:pt x="699" y="422"/>
                </a:cubicBezTo>
                <a:cubicBezTo>
                  <a:pt x="756" y="443"/>
                  <a:pt x="756" y="443"/>
                  <a:pt x="756" y="443"/>
                </a:cubicBezTo>
                <a:cubicBezTo>
                  <a:pt x="813" y="401"/>
                  <a:pt x="813" y="401"/>
                  <a:pt x="813" y="401"/>
                </a:cubicBezTo>
                <a:cubicBezTo>
                  <a:pt x="850" y="438"/>
                  <a:pt x="850" y="438"/>
                  <a:pt x="850" y="438"/>
                </a:cubicBezTo>
                <a:cubicBezTo>
                  <a:pt x="881" y="432"/>
                  <a:pt x="881" y="432"/>
                  <a:pt x="881" y="432"/>
                </a:cubicBezTo>
                <a:cubicBezTo>
                  <a:pt x="897" y="401"/>
                  <a:pt x="897" y="401"/>
                  <a:pt x="897" y="401"/>
                </a:cubicBezTo>
                <a:cubicBezTo>
                  <a:pt x="939" y="448"/>
                  <a:pt x="939" y="448"/>
                  <a:pt x="939" y="448"/>
                </a:cubicBezTo>
                <a:cubicBezTo>
                  <a:pt x="866" y="521"/>
                  <a:pt x="866" y="521"/>
                  <a:pt x="866" y="521"/>
                </a:cubicBezTo>
                <a:lnTo>
                  <a:pt x="860" y="688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7" name="บึงกาฬ">
            <a:extLst>
              <a:ext uri="{FF2B5EF4-FFF2-40B4-BE49-F238E27FC236}">
                <a16:creationId xmlns:a16="http://schemas.microsoft.com/office/drawing/2014/main" id="{0623FFFB-E56A-1BFC-93BF-779037F2EE62}"/>
              </a:ext>
            </a:extLst>
          </xdr:cNvPr>
          <xdr:cNvSpPr>
            <a:spLocks/>
          </xdr:cNvSpPr>
        </xdr:nvSpPr>
        <xdr:spPr bwMode="auto">
          <a:xfrm>
            <a:off x="4137406" y="1761506"/>
            <a:ext cx="354798" cy="254211"/>
          </a:xfrm>
          <a:custGeom>
            <a:avLst/>
            <a:gdLst>
              <a:gd name="T0" fmla="*/ 807 w 864"/>
              <a:gd name="T1" fmla="*/ 394 h 624"/>
              <a:gd name="T2" fmla="*/ 770 w 864"/>
              <a:gd name="T3" fmla="*/ 420 h 624"/>
              <a:gd name="T4" fmla="*/ 791 w 864"/>
              <a:gd name="T5" fmla="*/ 493 h 624"/>
              <a:gd name="T6" fmla="*/ 760 w 864"/>
              <a:gd name="T7" fmla="*/ 545 h 624"/>
              <a:gd name="T8" fmla="*/ 702 w 864"/>
              <a:gd name="T9" fmla="*/ 488 h 624"/>
              <a:gd name="T10" fmla="*/ 660 w 864"/>
              <a:gd name="T11" fmla="*/ 545 h 624"/>
              <a:gd name="T12" fmla="*/ 676 w 864"/>
              <a:gd name="T13" fmla="*/ 582 h 624"/>
              <a:gd name="T14" fmla="*/ 662 w 864"/>
              <a:gd name="T15" fmla="*/ 600 h 624"/>
              <a:gd name="T16" fmla="*/ 645 w 864"/>
              <a:gd name="T17" fmla="*/ 624 h 624"/>
              <a:gd name="T18" fmla="*/ 598 w 864"/>
              <a:gd name="T19" fmla="*/ 603 h 624"/>
              <a:gd name="T20" fmla="*/ 582 w 864"/>
              <a:gd name="T21" fmla="*/ 551 h 624"/>
              <a:gd name="T22" fmla="*/ 541 w 864"/>
              <a:gd name="T23" fmla="*/ 519 h 624"/>
              <a:gd name="T24" fmla="*/ 478 w 864"/>
              <a:gd name="T25" fmla="*/ 545 h 624"/>
              <a:gd name="T26" fmla="*/ 444 w 864"/>
              <a:gd name="T27" fmla="*/ 495 h 624"/>
              <a:gd name="T28" fmla="*/ 426 w 864"/>
              <a:gd name="T29" fmla="*/ 467 h 624"/>
              <a:gd name="T30" fmla="*/ 379 w 864"/>
              <a:gd name="T31" fmla="*/ 462 h 624"/>
              <a:gd name="T32" fmla="*/ 368 w 864"/>
              <a:gd name="T33" fmla="*/ 446 h 624"/>
              <a:gd name="T34" fmla="*/ 337 w 864"/>
              <a:gd name="T35" fmla="*/ 436 h 624"/>
              <a:gd name="T36" fmla="*/ 327 w 864"/>
              <a:gd name="T37" fmla="*/ 394 h 624"/>
              <a:gd name="T38" fmla="*/ 248 w 864"/>
              <a:gd name="T39" fmla="*/ 347 h 624"/>
              <a:gd name="T40" fmla="*/ 222 w 864"/>
              <a:gd name="T41" fmla="*/ 358 h 624"/>
              <a:gd name="T42" fmla="*/ 228 w 864"/>
              <a:gd name="T43" fmla="*/ 415 h 624"/>
              <a:gd name="T44" fmla="*/ 191 w 864"/>
              <a:gd name="T45" fmla="*/ 415 h 624"/>
              <a:gd name="T46" fmla="*/ 175 w 864"/>
              <a:gd name="T47" fmla="*/ 441 h 624"/>
              <a:gd name="T48" fmla="*/ 134 w 864"/>
              <a:gd name="T49" fmla="*/ 420 h 624"/>
              <a:gd name="T50" fmla="*/ 134 w 864"/>
              <a:gd name="T51" fmla="*/ 384 h 624"/>
              <a:gd name="T52" fmla="*/ 117 w 864"/>
              <a:gd name="T53" fmla="*/ 382 h 624"/>
              <a:gd name="T54" fmla="*/ 87 w 864"/>
              <a:gd name="T55" fmla="*/ 378 h 624"/>
              <a:gd name="T56" fmla="*/ 61 w 864"/>
              <a:gd name="T57" fmla="*/ 300 h 624"/>
              <a:gd name="T58" fmla="*/ 97 w 864"/>
              <a:gd name="T59" fmla="*/ 269 h 624"/>
              <a:gd name="T60" fmla="*/ 92 w 864"/>
              <a:gd name="T61" fmla="*/ 232 h 624"/>
              <a:gd name="T62" fmla="*/ 45 w 864"/>
              <a:gd name="T63" fmla="*/ 180 h 624"/>
              <a:gd name="T64" fmla="*/ 3 w 864"/>
              <a:gd name="T65" fmla="*/ 170 h 624"/>
              <a:gd name="T66" fmla="*/ 50 w 864"/>
              <a:gd name="T67" fmla="*/ 133 h 624"/>
              <a:gd name="T68" fmla="*/ 47 w 864"/>
              <a:gd name="T69" fmla="*/ 132 h 624"/>
              <a:gd name="T70" fmla="*/ 48 w 864"/>
              <a:gd name="T71" fmla="*/ 132 h 624"/>
              <a:gd name="T72" fmla="*/ 38 w 864"/>
              <a:gd name="T73" fmla="*/ 121 h 624"/>
              <a:gd name="T74" fmla="*/ 0 w 864"/>
              <a:gd name="T75" fmla="*/ 80 h 624"/>
              <a:gd name="T76" fmla="*/ 48 w 864"/>
              <a:gd name="T77" fmla="*/ 16 h 624"/>
              <a:gd name="T78" fmla="*/ 144 w 864"/>
              <a:gd name="T79" fmla="*/ 0 h 624"/>
              <a:gd name="T80" fmla="*/ 200 w 864"/>
              <a:gd name="T81" fmla="*/ 28 h 624"/>
              <a:gd name="T82" fmla="*/ 304 w 864"/>
              <a:gd name="T83" fmla="*/ 32 h 624"/>
              <a:gd name="T84" fmla="*/ 392 w 864"/>
              <a:gd name="T85" fmla="*/ 96 h 624"/>
              <a:gd name="T86" fmla="*/ 516 w 864"/>
              <a:gd name="T87" fmla="*/ 104 h 624"/>
              <a:gd name="T88" fmla="*/ 532 w 864"/>
              <a:gd name="T89" fmla="*/ 152 h 624"/>
              <a:gd name="T90" fmla="*/ 624 w 864"/>
              <a:gd name="T91" fmla="*/ 112 h 624"/>
              <a:gd name="T92" fmla="*/ 728 w 864"/>
              <a:gd name="T93" fmla="*/ 208 h 624"/>
              <a:gd name="T94" fmla="*/ 772 w 864"/>
              <a:gd name="T95" fmla="*/ 320 h 624"/>
              <a:gd name="T96" fmla="*/ 792 w 864"/>
              <a:gd name="T97" fmla="*/ 343 h 624"/>
              <a:gd name="T98" fmla="*/ 860 w 864"/>
              <a:gd name="T99" fmla="*/ 424 h 624"/>
              <a:gd name="T100" fmla="*/ 864 w 864"/>
              <a:gd name="T101" fmla="*/ 435 h 624"/>
              <a:gd name="T102" fmla="*/ 807 w 864"/>
              <a:gd name="T103" fmla="*/ 394 h 6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864" h="624">
                <a:moveTo>
                  <a:pt x="807" y="394"/>
                </a:moveTo>
                <a:cubicBezTo>
                  <a:pt x="770" y="420"/>
                  <a:pt x="770" y="420"/>
                  <a:pt x="770" y="420"/>
                </a:cubicBezTo>
                <a:cubicBezTo>
                  <a:pt x="770" y="420"/>
                  <a:pt x="791" y="478"/>
                  <a:pt x="791" y="493"/>
                </a:cubicBezTo>
                <a:cubicBezTo>
                  <a:pt x="791" y="509"/>
                  <a:pt x="760" y="545"/>
                  <a:pt x="760" y="545"/>
                </a:cubicBezTo>
                <a:cubicBezTo>
                  <a:pt x="760" y="545"/>
                  <a:pt x="707" y="488"/>
                  <a:pt x="702" y="488"/>
                </a:cubicBezTo>
                <a:cubicBezTo>
                  <a:pt x="697" y="488"/>
                  <a:pt x="660" y="545"/>
                  <a:pt x="660" y="545"/>
                </a:cubicBezTo>
                <a:cubicBezTo>
                  <a:pt x="676" y="582"/>
                  <a:pt x="676" y="582"/>
                  <a:pt x="676" y="582"/>
                </a:cubicBezTo>
                <a:cubicBezTo>
                  <a:pt x="662" y="600"/>
                  <a:pt x="662" y="600"/>
                  <a:pt x="662" y="600"/>
                </a:cubicBezTo>
                <a:cubicBezTo>
                  <a:pt x="645" y="624"/>
                  <a:pt x="645" y="624"/>
                  <a:pt x="645" y="624"/>
                </a:cubicBezTo>
                <a:cubicBezTo>
                  <a:pt x="598" y="603"/>
                  <a:pt x="598" y="603"/>
                  <a:pt x="598" y="603"/>
                </a:cubicBezTo>
                <a:cubicBezTo>
                  <a:pt x="582" y="551"/>
                  <a:pt x="582" y="551"/>
                  <a:pt x="582" y="551"/>
                </a:cubicBezTo>
                <a:cubicBezTo>
                  <a:pt x="541" y="519"/>
                  <a:pt x="541" y="519"/>
                  <a:pt x="541" y="519"/>
                </a:cubicBezTo>
                <a:cubicBezTo>
                  <a:pt x="478" y="545"/>
                  <a:pt x="478" y="545"/>
                  <a:pt x="478" y="545"/>
                </a:cubicBezTo>
                <a:cubicBezTo>
                  <a:pt x="444" y="495"/>
                  <a:pt x="444" y="495"/>
                  <a:pt x="444" y="495"/>
                </a:cubicBezTo>
                <a:cubicBezTo>
                  <a:pt x="426" y="467"/>
                  <a:pt x="426" y="467"/>
                  <a:pt x="426" y="467"/>
                </a:cubicBezTo>
                <a:cubicBezTo>
                  <a:pt x="379" y="462"/>
                  <a:pt x="379" y="462"/>
                  <a:pt x="379" y="462"/>
                </a:cubicBezTo>
                <a:cubicBezTo>
                  <a:pt x="368" y="446"/>
                  <a:pt x="368" y="446"/>
                  <a:pt x="368" y="446"/>
                </a:cubicBezTo>
                <a:cubicBezTo>
                  <a:pt x="337" y="436"/>
                  <a:pt x="337" y="436"/>
                  <a:pt x="337" y="436"/>
                </a:cubicBezTo>
                <a:cubicBezTo>
                  <a:pt x="327" y="394"/>
                  <a:pt x="327" y="394"/>
                  <a:pt x="327" y="394"/>
                </a:cubicBezTo>
                <a:cubicBezTo>
                  <a:pt x="248" y="347"/>
                  <a:pt x="248" y="347"/>
                  <a:pt x="248" y="347"/>
                </a:cubicBezTo>
                <a:cubicBezTo>
                  <a:pt x="222" y="358"/>
                  <a:pt x="222" y="358"/>
                  <a:pt x="222" y="358"/>
                </a:cubicBezTo>
                <a:cubicBezTo>
                  <a:pt x="228" y="415"/>
                  <a:pt x="228" y="415"/>
                  <a:pt x="228" y="415"/>
                </a:cubicBezTo>
                <a:cubicBezTo>
                  <a:pt x="191" y="415"/>
                  <a:pt x="191" y="415"/>
                  <a:pt x="191" y="415"/>
                </a:cubicBezTo>
                <a:cubicBezTo>
                  <a:pt x="175" y="441"/>
                  <a:pt x="175" y="441"/>
                  <a:pt x="175" y="441"/>
                </a:cubicBezTo>
                <a:cubicBezTo>
                  <a:pt x="134" y="420"/>
                  <a:pt x="134" y="420"/>
                  <a:pt x="134" y="420"/>
                </a:cubicBezTo>
                <a:cubicBezTo>
                  <a:pt x="134" y="384"/>
                  <a:pt x="134" y="384"/>
                  <a:pt x="134" y="384"/>
                </a:cubicBezTo>
                <a:cubicBezTo>
                  <a:pt x="117" y="382"/>
                  <a:pt x="117" y="382"/>
                  <a:pt x="117" y="382"/>
                </a:cubicBezTo>
                <a:cubicBezTo>
                  <a:pt x="87" y="378"/>
                  <a:pt x="87" y="378"/>
                  <a:pt x="87" y="378"/>
                </a:cubicBezTo>
                <a:cubicBezTo>
                  <a:pt x="61" y="300"/>
                  <a:pt x="61" y="300"/>
                  <a:pt x="61" y="300"/>
                </a:cubicBezTo>
                <a:cubicBezTo>
                  <a:pt x="97" y="269"/>
                  <a:pt x="97" y="269"/>
                  <a:pt x="97" y="269"/>
                </a:cubicBezTo>
                <a:cubicBezTo>
                  <a:pt x="92" y="232"/>
                  <a:pt x="92" y="232"/>
                  <a:pt x="92" y="232"/>
                </a:cubicBezTo>
                <a:cubicBezTo>
                  <a:pt x="45" y="180"/>
                  <a:pt x="45" y="180"/>
                  <a:pt x="45" y="180"/>
                </a:cubicBezTo>
                <a:cubicBezTo>
                  <a:pt x="3" y="170"/>
                  <a:pt x="3" y="170"/>
                  <a:pt x="3" y="170"/>
                </a:cubicBezTo>
                <a:cubicBezTo>
                  <a:pt x="50" y="133"/>
                  <a:pt x="50" y="133"/>
                  <a:pt x="50" y="133"/>
                </a:cubicBezTo>
                <a:cubicBezTo>
                  <a:pt x="47" y="132"/>
                  <a:pt x="47" y="132"/>
                  <a:pt x="47" y="132"/>
                </a:cubicBezTo>
                <a:cubicBezTo>
                  <a:pt x="48" y="132"/>
                  <a:pt x="48" y="132"/>
                  <a:pt x="48" y="132"/>
                </a:cubicBezTo>
                <a:cubicBezTo>
                  <a:pt x="38" y="121"/>
                  <a:pt x="38" y="121"/>
                  <a:pt x="38" y="121"/>
                </a:cubicBezTo>
                <a:cubicBezTo>
                  <a:pt x="0" y="80"/>
                  <a:pt x="0" y="80"/>
                  <a:pt x="0" y="80"/>
                </a:cubicBezTo>
                <a:cubicBezTo>
                  <a:pt x="48" y="16"/>
                  <a:pt x="48" y="16"/>
                  <a:pt x="48" y="16"/>
                </a:cubicBezTo>
                <a:cubicBezTo>
                  <a:pt x="144" y="0"/>
                  <a:pt x="144" y="0"/>
                  <a:pt x="144" y="0"/>
                </a:cubicBezTo>
                <a:cubicBezTo>
                  <a:pt x="200" y="28"/>
                  <a:pt x="200" y="28"/>
                  <a:pt x="200" y="28"/>
                </a:cubicBezTo>
                <a:cubicBezTo>
                  <a:pt x="304" y="32"/>
                  <a:pt x="304" y="32"/>
                  <a:pt x="304" y="32"/>
                </a:cubicBezTo>
                <a:cubicBezTo>
                  <a:pt x="304" y="32"/>
                  <a:pt x="380" y="96"/>
                  <a:pt x="392" y="96"/>
                </a:cubicBezTo>
                <a:cubicBezTo>
                  <a:pt x="404" y="96"/>
                  <a:pt x="516" y="104"/>
                  <a:pt x="516" y="104"/>
                </a:cubicBezTo>
                <a:cubicBezTo>
                  <a:pt x="516" y="104"/>
                  <a:pt x="520" y="152"/>
                  <a:pt x="532" y="152"/>
                </a:cubicBezTo>
                <a:cubicBezTo>
                  <a:pt x="544" y="152"/>
                  <a:pt x="624" y="112"/>
                  <a:pt x="624" y="112"/>
                </a:cubicBezTo>
                <a:cubicBezTo>
                  <a:pt x="728" y="208"/>
                  <a:pt x="728" y="208"/>
                  <a:pt x="728" y="208"/>
                </a:cubicBezTo>
                <a:cubicBezTo>
                  <a:pt x="728" y="208"/>
                  <a:pt x="720" y="260"/>
                  <a:pt x="772" y="320"/>
                </a:cubicBezTo>
                <a:cubicBezTo>
                  <a:pt x="779" y="328"/>
                  <a:pt x="786" y="336"/>
                  <a:pt x="792" y="343"/>
                </a:cubicBezTo>
                <a:cubicBezTo>
                  <a:pt x="833" y="391"/>
                  <a:pt x="860" y="424"/>
                  <a:pt x="860" y="424"/>
                </a:cubicBezTo>
                <a:cubicBezTo>
                  <a:pt x="860" y="424"/>
                  <a:pt x="862" y="428"/>
                  <a:pt x="864" y="435"/>
                </a:cubicBezTo>
                <a:lnTo>
                  <a:pt x="807" y="394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8" name="นครราชสีมา">
            <a:extLst>
              <a:ext uri="{FF2B5EF4-FFF2-40B4-BE49-F238E27FC236}">
                <a16:creationId xmlns:a16="http://schemas.microsoft.com/office/drawing/2014/main" id="{EE3F5D49-C983-74B3-1610-47034131AE80}"/>
              </a:ext>
            </a:extLst>
          </xdr:cNvPr>
          <xdr:cNvSpPr>
            <a:spLocks/>
          </xdr:cNvSpPr>
        </xdr:nvSpPr>
        <xdr:spPr bwMode="auto">
          <a:xfrm>
            <a:off x="3394892" y="2756402"/>
            <a:ext cx="652901" cy="630955"/>
          </a:xfrm>
          <a:custGeom>
            <a:avLst/>
            <a:gdLst>
              <a:gd name="T0" fmla="*/ 1554 w 1596"/>
              <a:gd name="T1" fmla="*/ 385 h 1548"/>
              <a:gd name="T2" fmla="*/ 1575 w 1596"/>
              <a:gd name="T3" fmla="*/ 552 h 1548"/>
              <a:gd name="T4" fmla="*/ 1513 w 1596"/>
              <a:gd name="T5" fmla="*/ 578 h 1548"/>
              <a:gd name="T6" fmla="*/ 1398 w 1596"/>
              <a:gd name="T7" fmla="*/ 662 h 1548"/>
              <a:gd name="T8" fmla="*/ 1398 w 1596"/>
              <a:gd name="T9" fmla="*/ 735 h 1548"/>
              <a:gd name="T10" fmla="*/ 1340 w 1596"/>
              <a:gd name="T11" fmla="*/ 808 h 1548"/>
              <a:gd name="T12" fmla="*/ 1236 w 1596"/>
              <a:gd name="T13" fmla="*/ 787 h 1548"/>
              <a:gd name="T14" fmla="*/ 1210 w 1596"/>
              <a:gd name="T15" fmla="*/ 865 h 1548"/>
              <a:gd name="T16" fmla="*/ 1153 w 1596"/>
              <a:gd name="T17" fmla="*/ 917 h 1548"/>
              <a:gd name="T18" fmla="*/ 1106 w 1596"/>
              <a:gd name="T19" fmla="*/ 923 h 1548"/>
              <a:gd name="T20" fmla="*/ 1132 w 1596"/>
              <a:gd name="T21" fmla="*/ 1011 h 1548"/>
              <a:gd name="T22" fmla="*/ 1158 w 1596"/>
              <a:gd name="T23" fmla="*/ 1136 h 1548"/>
              <a:gd name="T24" fmla="*/ 1247 w 1596"/>
              <a:gd name="T25" fmla="*/ 1199 h 1548"/>
              <a:gd name="T26" fmla="*/ 1215 w 1596"/>
              <a:gd name="T27" fmla="*/ 1262 h 1548"/>
              <a:gd name="T28" fmla="*/ 1222 w 1596"/>
              <a:gd name="T29" fmla="*/ 1326 h 1548"/>
              <a:gd name="T30" fmla="*/ 1294 w 1596"/>
              <a:gd name="T31" fmla="*/ 1361 h 1548"/>
              <a:gd name="T32" fmla="*/ 1194 w 1596"/>
              <a:gd name="T33" fmla="*/ 1475 h 1548"/>
              <a:gd name="T34" fmla="*/ 1106 w 1596"/>
              <a:gd name="T35" fmla="*/ 1512 h 1548"/>
              <a:gd name="T36" fmla="*/ 981 w 1596"/>
              <a:gd name="T37" fmla="*/ 1548 h 1548"/>
              <a:gd name="T38" fmla="*/ 896 w 1596"/>
              <a:gd name="T39" fmla="*/ 1512 h 1548"/>
              <a:gd name="T40" fmla="*/ 809 w 1596"/>
              <a:gd name="T41" fmla="*/ 1532 h 1548"/>
              <a:gd name="T42" fmla="*/ 652 w 1596"/>
              <a:gd name="T43" fmla="*/ 1361 h 1548"/>
              <a:gd name="T44" fmla="*/ 553 w 1596"/>
              <a:gd name="T45" fmla="*/ 1324 h 1548"/>
              <a:gd name="T46" fmla="*/ 469 w 1596"/>
              <a:gd name="T47" fmla="*/ 1361 h 1548"/>
              <a:gd name="T48" fmla="*/ 303 w 1596"/>
              <a:gd name="T49" fmla="*/ 1262 h 1548"/>
              <a:gd name="T50" fmla="*/ 235 w 1596"/>
              <a:gd name="T51" fmla="*/ 1254 h 1548"/>
              <a:gd name="T52" fmla="*/ 219 w 1596"/>
              <a:gd name="T53" fmla="*/ 1303 h 1548"/>
              <a:gd name="T54" fmla="*/ 169 w 1596"/>
              <a:gd name="T55" fmla="*/ 1265 h 1548"/>
              <a:gd name="T56" fmla="*/ 47 w 1596"/>
              <a:gd name="T57" fmla="*/ 1220 h 1548"/>
              <a:gd name="T58" fmla="*/ 5 w 1596"/>
              <a:gd name="T59" fmla="*/ 1142 h 1548"/>
              <a:gd name="T60" fmla="*/ 21 w 1596"/>
              <a:gd name="T61" fmla="*/ 1048 h 1548"/>
              <a:gd name="T62" fmla="*/ 10 w 1596"/>
              <a:gd name="T63" fmla="*/ 970 h 1548"/>
              <a:gd name="T64" fmla="*/ 141 w 1596"/>
              <a:gd name="T65" fmla="*/ 933 h 1548"/>
              <a:gd name="T66" fmla="*/ 198 w 1596"/>
              <a:gd name="T67" fmla="*/ 704 h 1548"/>
              <a:gd name="T68" fmla="*/ 188 w 1596"/>
              <a:gd name="T69" fmla="*/ 573 h 1548"/>
              <a:gd name="T70" fmla="*/ 190 w 1596"/>
              <a:gd name="T71" fmla="*/ 396 h 1548"/>
              <a:gd name="T72" fmla="*/ 266 w 1596"/>
              <a:gd name="T73" fmla="*/ 370 h 1548"/>
              <a:gd name="T74" fmla="*/ 295 w 1596"/>
              <a:gd name="T75" fmla="*/ 375 h 1548"/>
              <a:gd name="T76" fmla="*/ 339 w 1596"/>
              <a:gd name="T77" fmla="*/ 401 h 1548"/>
              <a:gd name="T78" fmla="*/ 501 w 1596"/>
              <a:gd name="T79" fmla="*/ 401 h 1548"/>
              <a:gd name="T80" fmla="*/ 589 w 1596"/>
              <a:gd name="T81" fmla="*/ 380 h 1548"/>
              <a:gd name="T82" fmla="*/ 657 w 1596"/>
              <a:gd name="T83" fmla="*/ 333 h 1548"/>
              <a:gd name="T84" fmla="*/ 788 w 1596"/>
              <a:gd name="T85" fmla="*/ 182 h 1548"/>
              <a:gd name="T86" fmla="*/ 861 w 1596"/>
              <a:gd name="T87" fmla="*/ 57 h 1548"/>
              <a:gd name="T88" fmla="*/ 970 w 1596"/>
              <a:gd name="T89" fmla="*/ 15 h 1548"/>
              <a:gd name="T90" fmla="*/ 1043 w 1596"/>
              <a:gd name="T91" fmla="*/ 72 h 1548"/>
              <a:gd name="T92" fmla="*/ 1074 w 1596"/>
              <a:gd name="T93" fmla="*/ 109 h 1548"/>
              <a:gd name="T94" fmla="*/ 1163 w 1596"/>
              <a:gd name="T95" fmla="*/ 72 h 1548"/>
              <a:gd name="T96" fmla="*/ 1247 w 1596"/>
              <a:gd name="T97" fmla="*/ 93 h 1548"/>
              <a:gd name="T98" fmla="*/ 1309 w 1596"/>
              <a:gd name="T99" fmla="*/ 78 h 1548"/>
              <a:gd name="T100" fmla="*/ 1351 w 1596"/>
              <a:gd name="T101" fmla="*/ 135 h 1548"/>
              <a:gd name="T102" fmla="*/ 1399 w 1596"/>
              <a:gd name="T103" fmla="*/ 143 h 1548"/>
              <a:gd name="T104" fmla="*/ 1440 w 1596"/>
              <a:gd name="T105" fmla="*/ 265 h 1548"/>
              <a:gd name="T106" fmla="*/ 1539 w 1596"/>
              <a:gd name="T107" fmla="*/ 297 h 1548"/>
              <a:gd name="T108" fmla="*/ 1596 w 1596"/>
              <a:gd name="T109" fmla="*/ 318 h 1548"/>
              <a:gd name="T110" fmla="*/ 1560 w 1596"/>
              <a:gd name="T111" fmla="*/ 365 h 15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1596" h="1548">
                <a:moveTo>
                  <a:pt x="1560" y="365"/>
                </a:moveTo>
                <a:cubicBezTo>
                  <a:pt x="1554" y="385"/>
                  <a:pt x="1554" y="385"/>
                  <a:pt x="1554" y="385"/>
                </a:cubicBezTo>
                <a:cubicBezTo>
                  <a:pt x="1575" y="422"/>
                  <a:pt x="1575" y="422"/>
                  <a:pt x="1575" y="422"/>
                </a:cubicBezTo>
                <a:cubicBezTo>
                  <a:pt x="1575" y="552"/>
                  <a:pt x="1575" y="552"/>
                  <a:pt x="1575" y="552"/>
                </a:cubicBezTo>
                <a:cubicBezTo>
                  <a:pt x="1565" y="568"/>
                  <a:pt x="1565" y="568"/>
                  <a:pt x="1565" y="568"/>
                </a:cubicBezTo>
                <a:cubicBezTo>
                  <a:pt x="1513" y="578"/>
                  <a:pt x="1513" y="578"/>
                  <a:pt x="1513" y="578"/>
                </a:cubicBezTo>
                <a:cubicBezTo>
                  <a:pt x="1455" y="599"/>
                  <a:pt x="1455" y="599"/>
                  <a:pt x="1455" y="599"/>
                </a:cubicBezTo>
                <a:cubicBezTo>
                  <a:pt x="1398" y="662"/>
                  <a:pt x="1398" y="662"/>
                  <a:pt x="1398" y="662"/>
                </a:cubicBezTo>
                <a:cubicBezTo>
                  <a:pt x="1413" y="698"/>
                  <a:pt x="1413" y="698"/>
                  <a:pt x="1413" y="698"/>
                </a:cubicBezTo>
                <a:cubicBezTo>
                  <a:pt x="1398" y="735"/>
                  <a:pt x="1398" y="735"/>
                  <a:pt x="1398" y="735"/>
                </a:cubicBezTo>
                <a:cubicBezTo>
                  <a:pt x="1351" y="756"/>
                  <a:pt x="1351" y="756"/>
                  <a:pt x="1351" y="756"/>
                </a:cubicBezTo>
                <a:cubicBezTo>
                  <a:pt x="1340" y="808"/>
                  <a:pt x="1340" y="808"/>
                  <a:pt x="1340" y="808"/>
                </a:cubicBezTo>
                <a:cubicBezTo>
                  <a:pt x="1262" y="803"/>
                  <a:pt x="1262" y="803"/>
                  <a:pt x="1262" y="803"/>
                </a:cubicBezTo>
                <a:cubicBezTo>
                  <a:pt x="1236" y="787"/>
                  <a:pt x="1236" y="787"/>
                  <a:pt x="1236" y="787"/>
                </a:cubicBezTo>
                <a:cubicBezTo>
                  <a:pt x="1194" y="823"/>
                  <a:pt x="1194" y="823"/>
                  <a:pt x="1194" y="823"/>
                </a:cubicBezTo>
                <a:cubicBezTo>
                  <a:pt x="1210" y="865"/>
                  <a:pt x="1210" y="865"/>
                  <a:pt x="1210" y="865"/>
                </a:cubicBezTo>
                <a:cubicBezTo>
                  <a:pt x="1189" y="917"/>
                  <a:pt x="1189" y="917"/>
                  <a:pt x="1189" y="917"/>
                </a:cubicBezTo>
                <a:cubicBezTo>
                  <a:pt x="1153" y="917"/>
                  <a:pt x="1153" y="917"/>
                  <a:pt x="1153" y="917"/>
                </a:cubicBezTo>
                <a:cubicBezTo>
                  <a:pt x="1127" y="897"/>
                  <a:pt x="1127" y="897"/>
                  <a:pt x="1127" y="897"/>
                </a:cubicBezTo>
                <a:cubicBezTo>
                  <a:pt x="1106" y="923"/>
                  <a:pt x="1106" y="923"/>
                  <a:pt x="1106" y="923"/>
                </a:cubicBezTo>
                <a:cubicBezTo>
                  <a:pt x="1142" y="970"/>
                  <a:pt x="1142" y="970"/>
                  <a:pt x="1142" y="970"/>
                </a:cubicBezTo>
                <a:cubicBezTo>
                  <a:pt x="1132" y="1011"/>
                  <a:pt x="1132" y="1011"/>
                  <a:pt x="1132" y="1011"/>
                </a:cubicBezTo>
                <a:cubicBezTo>
                  <a:pt x="1132" y="1105"/>
                  <a:pt x="1132" y="1105"/>
                  <a:pt x="1132" y="1105"/>
                </a:cubicBezTo>
                <a:cubicBezTo>
                  <a:pt x="1158" y="1136"/>
                  <a:pt x="1158" y="1136"/>
                  <a:pt x="1158" y="1136"/>
                </a:cubicBezTo>
                <a:cubicBezTo>
                  <a:pt x="1153" y="1189"/>
                  <a:pt x="1153" y="1189"/>
                  <a:pt x="1153" y="1189"/>
                </a:cubicBezTo>
                <a:cubicBezTo>
                  <a:pt x="1247" y="1199"/>
                  <a:pt x="1247" y="1199"/>
                  <a:pt x="1247" y="1199"/>
                </a:cubicBezTo>
                <a:cubicBezTo>
                  <a:pt x="1252" y="1236"/>
                  <a:pt x="1252" y="1236"/>
                  <a:pt x="1252" y="1236"/>
                </a:cubicBezTo>
                <a:cubicBezTo>
                  <a:pt x="1215" y="1262"/>
                  <a:pt x="1215" y="1262"/>
                  <a:pt x="1215" y="1262"/>
                </a:cubicBezTo>
                <a:cubicBezTo>
                  <a:pt x="1210" y="1309"/>
                  <a:pt x="1210" y="1309"/>
                  <a:pt x="1210" y="1309"/>
                </a:cubicBezTo>
                <a:cubicBezTo>
                  <a:pt x="1222" y="1326"/>
                  <a:pt x="1222" y="1326"/>
                  <a:pt x="1222" y="1326"/>
                </a:cubicBezTo>
                <a:cubicBezTo>
                  <a:pt x="1247" y="1361"/>
                  <a:pt x="1247" y="1361"/>
                  <a:pt x="1247" y="1361"/>
                </a:cubicBezTo>
                <a:cubicBezTo>
                  <a:pt x="1294" y="1361"/>
                  <a:pt x="1294" y="1361"/>
                  <a:pt x="1294" y="1361"/>
                </a:cubicBezTo>
                <a:cubicBezTo>
                  <a:pt x="1314" y="1392"/>
                  <a:pt x="1314" y="1392"/>
                  <a:pt x="1314" y="1392"/>
                </a:cubicBezTo>
                <a:cubicBezTo>
                  <a:pt x="1194" y="1475"/>
                  <a:pt x="1194" y="1475"/>
                  <a:pt x="1194" y="1475"/>
                </a:cubicBezTo>
                <a:cubicBezTo>
                  <a:pt x="1121" y="1481"/>
                  <a:pt x="1121" y="1481"/>
                  <a:pt x="1121" y="1481"/>
                </a:cubicBezTo>
                <a:cubicBezTo>
                  <a:pt x="1106" y="1512"/>
                  <a:pt x="1106" y="1512"/>
                  <a:pt x="1106" y="1512"/>
                </a:cubicBezTo>
                <a:cubicBezTo>
                  <a:pt x="1109" y="1515"/>
                  <a:pt x="1109" y="1515"/>
                  <a:pt x="1109" y="1515"/>
                </a:cubicBezTo>
                <a:cubicBezTo>
                  <a:pt x="981" y="1548"/>
                  <a:pt x="981" y="1548"/>
                  <a:pt x="981" y="1548"/>
                </a:cubicBezTo>
                <a:cubicBezTo>
                  <a:pt x="897" y="1512"/>
                  <a:pt x="897" y="1512"/>
                  <a:pt x="897" y="1512"/>
                </a:cubicBezTo>
                <a:cubicBezTo>
                  <a:pt x="896" y="1512"/>
                  <a:pt x="896" y="1512"/>
                  <a:pt x="896" y="1512"/>
                </a:cubicBezTo>
                <a:cubicBezTo>
                  <a:pt x="835" y="1548"/>
                  <a:pt x="835" y="1548"/>
                  <a:pt x="835" y="1548"/>
                </a:cubicBezTo>
                <a:cubicBezTo>
                  <a:pt x="809" y="1532"/>
                  <a:pt x="809" y="1532"/>
                  <a:pt x="809" y="1532"/>
                </a:cubicBezTo>
                <a:cubicBezTo>
                  <a:pt x="668" y="1439"/>
                  <a:pt x="668" y="1439"/>
                  <a:pt x="668" y="1439"/>
                </a:cubicBezTo>
                <a:cubicBezTo>
                  <a:pt x="652" y="1361"/>
                  <a:pt x="652" y="1361"/>
                  <a:pt x="652" y="1361"/>
                </a:cubicBezTo>
                <a:cubicBezTo>
                  <a:pt x="595" y="1361"/>
                  <a:pt x="595" y="1361"/>
                  <a:pt x="595" y="1361"/>
                </a:cubicBezTo>
                <a:cubicBezTo>
                  <a:pt x="553" y="1324"/>
                  <a:pt x="553" y="1324"/>
                  <a:pt x="553" y="1324"/>
                </a:cubicBezTo>
                <a:cubicBezTo>
                  <a:pt x="506" y="1324"/>
                  <a:pt x="506" y="1324"/>
                  <a:pt x="506" y="1324"/>
                </a:cubicBezTo>
                <a:cubicBezTo>
                  <a:pt x="469" y="1361"/>
                  <a:pt x="469" y="1361"/>
                  <a:pt x="469" y="1361"/>
                </a:cubicBezTo>
                <a:cubicBezTo>
                  <a:pt x="370" y="1256"/>
                  <a:pt x="370" y="1256"/>
                  <a:pt x="370" y="1256"/>
                </a:cubicBezTo>
                <a:cubicBezTo>
                  <a:pt x="303" y="1262"/>
                  <a:pt x="303" y="1262"/>
                  <a:pt x="303" y="1262"/>
                </a:cubicBezTo>
                <a:cubicBezTo>
                  <a:pt x="266" y="1241"/>
                  <a:pt x="266" y="1241"/>
                  <a:pt x="266" y="1241"/>
                </a:cubicBezTo>
                <a:cubicBezTo>
                  <a:pt x="235" y="1254"/>
                  <a:pt x="235" y="1254"/>
                  <a:pt x="235" y="1254"/>
                </a:cubicBezTo>
                <a:cubicBezTo>
                  <a:pt x="230" y="1256"/>
                  <a:pt x="230" y="1256"/>
                  <a:pt x="230" y="1256"/>
                </a:cubicBezTo>
                <a:cubicBezTo>
                  <a:pt x="219" y="1303"/>
                  <a:pt x="219" y="1303"/>
                  <a:pt x="219" y="1303"/>
                </a:cubicBezTo>
                <a:cubicBezTo>
                  <a:pt x="177" y="1272"/>
                  <a:pt x="177" y="1272"/>
                  <a:pt x="177" y="1272"/>
                </a:cubicBezTo>
                <a:cubicBezTo>
                  <a:pt x="169" y="1265"/>
                  <a:pt x="169" y="1265"/>
                  <a:pt x="169" y="1265"/>
                </a:cubicBezTo>
                <a:cubicBezTo>
                  <a:pt x="89" y="1199"/>
                  <a:pt x="89" y="1199"/>
                  <a:pt x="89" y="1199"/>
                </a:cubicBezTo>
                <a:cubicBezTo>
                  <a:pt x="47" y="1220"/>
                  <a:pt x="47" y="1220"/>
                  <a:pt x="47" y="1220"/>
                </a:cubicBezTo>
                <a:cubicBezTo>
                  <a:pt x="0" y="1173"/>
                  <a:pt x="0" y="1173"/>
                  <a:pt x="0" y="1173"/>
                </a:cubicBezTo>
                <a:cubicBezTo>
                  <a:pt x="5" y="1142"/>
                  <a:pt x="5" y="1142"/>
                  <a:pt x="5" y="1142"/>
                </a:cubicBezTo>
                <a:cubicBezTo>
                  <a:pt x="26" y="1116"/>
                  <a:pt x="26" y="1116"/>
                  <a:pt x="26" y="1116"/>
                </a:cubicBezTo>
                <a:cubicBezTo>
                  <a:pt x="21" y="1048"/>
                  <a:pt x="21" y="1048"/>
                  <a:pt x="21" y="1048"/>
                </a:cubicBezTo>
                <a:cubicBezTo>
                  <a:pt x="0" y="996"/>
                  <a:pt x="0" y="996"/>
                  <a:pt x="0" y="996"/>
                </a:cubicBezTo>
                <a:cubicBezTo>
                  <a:pt x="10" y="970"/>
                  <a:pt x="10" y="970"/>
                  <a:pt x="10" y="970"/>
                </a:cubicBezTo>
                <a:cubicBezTo>
                  <a:pt x="89" y="990"/>
                  <a:pt x="89" y="990"/>
                  <a:pt x="89" y="990"/>
                </a:cubicBezTo>
                <a:cubicBezTo>
                  <a:pt x="141" y="933"/>
                  <a:pt x="141" y="933"/>
                  <a:pt x="141" y="933"/>
                </a:cubicBezTo>
                <a:cubicBezTo>
                  <a:pt x="235" y="876"/>
                  <a:pt x="235" y="876"/>
                  <a:pt x="235" y="876"/>
                </a:cubicBezTo>
                <a:cubicBezTo>
                  <a:pt x="198" y="704"/>
                  <a:pt x="198" y="704"/>
                  <a:pt x="198" y="704"/>
                </a:cubicBezTo>
                <a:cubicBezTo>
                  <a:pt x="190" y="602"/>
                  <a:pt x="190" y="602"/>
                  <a:pt x="190" y="602"/>
                </a:cubicBezTo>
                <a:cubicBezTo>
                  <a:pt x="188" y="573"/>
                  <a:pt x="188" y="573"/>
                  <a:pt x="188" y="573"/>
                </a:cubicBezTo>
                <a:cubicBezTo>
                  <a:pt x="183" y="458"/>
                  <a:pt x="183" y="458"/>
                  <a:pt x="183" y="458"/>
                </a:cubicBezTo>
                <a:cubicBezTo>
                  <a:pt x="190" y="396"/>
                  <a:pt x="190" y="396"/>
                  <a:pt x="190" y="396"/>
                </a:cubicBezTo>
                <a:cubicBezTo>
                  <a:pt x="209" y="401"/>
                  <a:pt x="209" y="401"/>
                  <a:pt x="209" y="401"/>
                </a:cubicBezTo>
                <a:cubicBezTo>
                  <a:pt x="266" y="370"/>
                  <a:pt x="266" y="370"/>
                  <a:pt x="266" y="370"/>
                </a:cubicBezTo>
                <a:cubicBezTo>
                  <a:pt x="287" y="370"/>
                  <a:pt x="287" y="370"/>
                  <a:pt x="287" y="370"/>
                </a:cubicBezTo>
                <a:cubicBezTo>
                  <a:pt x="295" y="375"/>
                  <a:pt x="295" y="375"/>
                  <a:pt x="295" y="375"/>
                </a:cubicBezTo>
                <a:cubicBezTo>
                  <a:pt x="295" y="375"/>
                  <a:pt x="295" y="375"/>
                  <a:pt x="295" y="375"/>
                </a:cubicBezTo>
                <a:cubicBezTo>
                  <a:pt x="339" y="401"/>
                  <a:pt x="339" y="401"/>
                  <a:pt x="339" y="401"/>
                </a:cubicBezTo>
                <a:cubicBezTo>
                  <a:pt x="438" y="385"/>
                  <a:pt x="438" y="385"/>
                  <a:pt x="438" y="385"/>
                </a:cubicBezTo>
                <a:cubicBezTo>
                  <a:pt x="501" y="401"/>
                  <a:pt x="501" y="401"/>
                  <a:pt x="501" y="401"/>
                </a:cubicBezTo>
                <a:cubicBezTo>
                  <a:pt x="537" y="380"/>
                  <a:pt x="537" y="380"/>
                  <a:pt x="537" y="380"/>
                </a:cubicBezTo>
                <a:cubicBezTo>
                  <a:pt x="589" y="380"/>
                  <a:pt x="589" y="380"/>
                  <a:pt x="589" y="380"/>
                </a:cubicBezTo>
                <a:cubicBezTo>
                  <a:pt x="642" y="370"/>
                  <a:pt x="642" y="370"/>
                  <a:pt x="642" y="370"/>
                </a:cubicBezTo>
                <a:cubicBezTo>
                  <a:pt x="657" y="333"/>
                  <a:pt x="657" y="333"/>
                  <a:pt x="657" y="333"/>
                </a:cubicBezTo>
                <a:cubicBezTo>
                  <a:pt x="746" y="307"/>
                  <a:pt x="746" y="307"/>
                  <a:pt x="746" y="307"/>
                </a:cubicBezTo>
                <a:cubicBezTo>
                  <a:pt x="788" y="182"/>
                  <a:pt x="788" y="182"/>
                  <a:pt x="788" y="182"/>
                </a:cubicBezTo>
                <a:cubicBezTo>
                  <a:pt x="861" y="114"/>
                  <a:pt x="861" y="114"/>
                  <a:pt x="861" y="114"/>
                </a:cubicBezTo>
                <a:cubicBezTo>
                  <a:pt x="861" y="57"/>
                  <a:pt x="861" y="57"/>
                  <a:pt x="861" y="57"/>
                </a:cubicBezTo>
                <a:cubicBezTo>
                  <a:pt x="944" y="57"/>
                  <a:pt x="944" y="57"/>
                  <a:pt x="944" y="57"/>
                </a:cubicBezTo>
                <a:cubicBezTo>
                  <a:pt x="970" y="15"/>
                  <a:pt x="970" y="15"/>
                  <a:pt x="970" y="15"/>
                </a:cubicBezTo>
                <a:cubicBezTo>
                  <a:pt x="1016" y="0"/>
                  <a:pt x="1016" y="0"/>
                  <a:pt x="1016" y="0"/>
                </a:cubicBezTo>
                <a:cubicBezTo>
                  <a:pt x="1043" y="72"/>
                  <a:pt x="1043" y="72"/>
                  <a:pt x="1043" y="72"/>
                </a:cubicBezTo>
                <a:cubicBezTo>
                  <a:pt x="1064" y="83"/>
                  <a:pt x="1064" y="83"/>
                  <a:pt x="1064" y="83"/>
                </a:cubicBezTo>
                <a:cubicBezTo>
                  <a:pt x="1074" y="109"/>
                  <a:pt x="1074" y="109"/>
                  <a:pt x="1074" y="109"/>
                </a:cubicBezTo>
                <a:cubicBezTo>
                  <a:pt x="1137" y="93"/>
                  <a:pt x="1137" y="93"/>
                  <a:pt x="1137" y="93"/>
                </a:cubicBezTo>
                <a:cubicBezTo>
                  <a:pt x="1163" y="72"/>
                  <a:pt x="1163" y="72"/>
                  <a:pt x="1163" y="72"/>
                </a:cubicBezTo>
                <a:cubicBezTo>
                  <a:pt x="1189" y="88"/>
                  <a:pt x="1189" y="88"/>
                  <a:pt x="1189" y="88"/>
                </a:cubicBezTo>
                <a:cubicBezTo>
                  <a:pt x="1247" y="93"/>
                  <a:pt x="1247" y="93"/>
                  <a:pt x="1247" y="93"/>
                </a:cubicBezTo>
                <a:cubicBezTo>
                  <a:pt x="1267" y="78"/>
                  <a:pt x="1267" y="78"/>
                  <a:pt x="1267" y="78"/>
                </a:cubicBezTo>
                <a:cubicBezTo>
                  <a:pt x="1309" y="78"/>
                  <a:pt x="1309" y="78"/>
                  <a:pt x="1309" y="78"/>
                </a:cubicBezTo>
                <a:cubicBezTo>
                  <a:pt x="1340" y="99"/>
                  <a:pt x="1340" y="99"/>
                  <a:pt x="1340" y="99"/>
                </a:cubicBezTo>
                <a:cubicBezTo>
                  <a:pt x="1351" y="135"/>
                  <a:pt x="1351" y="135"/>
                  <a:pt x="1351" y="135"/>
                </a:cubicBezTo>
                <a:cubicBezTo>
                  <a:pt x="1387" y="135"/>
                  <a:pt x="1387" y="135"/>
                  <a:pt x="1387" y="135"/>
                </a:cubicBezTo>
                <a:cubicBezTo>
                  <a:pt x="1387" y="135"/>
                  <a:pt x="1393" y="139"/>
                  <a:pt x="1399" y="143"/>
                </a:cubicBezTo>
                <a:cubicBezTo>
                  <a:pt x="1408" y="234"/>
                  <a:pt x="1408" y="234"/>
                  <a:pt x="1408" y="234"/>
                </a:cubicBezTo>
                <a:cubicBezTo>
                  <a:pt x="1440" y="265"/>
                  <a:pt x="1440" y="265"/>
                  <a:pt x="1440" y="265"/>
                </a:cubicBezTo>
                <a:cubicBezTo>
                  <a:pt x="1513" y="271"/>
                  <a:pt x="1513" y="271"/>
                  <a:pt x="1513" y="271"/>
                </a:cubicBezTo>
                <a:cubicBezTo>
                  <a:pt x="1539" y="297"/>
                  <a:pt x="1539" y="297"/>
                  <a:pt x="1539" y="297"/>
                </a:cubicBezTo>
                <a:cubicBezTo>
                  <a:pt x="1570" y="302"/>
                  <a:pt x="1570" y="302"/>
                  <a:pt x="1570" y="302"/>
                </a:cubicBezTo>
                <a:cubicBezTo>
                  <a:pt x="1596" y="318"/>
                  <a:pt x="1596" y="318"/>
                  <a:pt x="1596" y="318"/>
                </a:cubicBezTo>
                <a:cubicBezTo>
                  <a:pt x="1596" y="354"/>
                  <a:pt x="1596" y="354"/>
                  <a:pt x="1596" y="354"/>
                </a:cubicBezTo>
                <a:lnTo>
                  <a:pt x="1560" y="365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79" name="นครพนม">
            <a:extLst>
              <a:ext uri="{FF2B5EF4-FFF2-40B4-BE49-F238E27FC236}">
                <a16:creationId xmlns:a16="http://schemas.microsoft.com/office/drawing/2014/main" id="{B8C1BFF8-303A-9F43-1ECD-292DC1962169}"/>
              </a:ext>
            </a:extLst>
          </xdr:cNvPr>
          <xdr:cNvSpPr>
            <a:spLocks/>
          </xdr:cNvSpPr>
        </xdr:nvSpPr>
        <xdr:spPr bwMode="auto">
          <a:xfrm>
            <a:off x="4408076" y="1922445"/>
            <a:ext cx="292617" cy="464529"/>
          </a:xfrm>
          <a:custGeom>
            <a:avLst/>
            <a:gdLst>
              <a:gd name="T0" fmla="*/ 648 w 716"/>
              <a:gd name="T1" fmla="*/ 942 h 1137"/>
              <a:gd name="T2" fmla="*/ 680 w 716"/>
              <a:gd name="T3" fmla="*/ 1090 h 1137"/>
              <a:gd name="T4" fmla="*/ 653 w 716"/>
              <a:gd name="T5" fmla="*/ 1116 h 1137"/>
              <a:gd name="T6" fmla="*/ 616 w 716"/>
              <a:gd name="T7" fmla="*/ 1137 h 1137"/>
              <a:gd name="T8" fmla="*/ 553 w 716"/>
              <a:gd name="T9" fmla="*/ 1069 h 1137"/>
              <a:gd name="T10" fmla="*/ 444 w 716"/>
              <a:gd name="T11" fmla="*/ 1101 h 1137"/>
              <a:gd name="T12" fmla="*/ 371 w 716"/>
              <a:gd name="T13" fmla="*/ 1059 h 1137"/>
              <a:gd name="T14" fmla="*/ 298 w 716"/>
              <a:gd name="T15" fmla="*/ 1095 h 1137"/>
              <a:gd name="T16" fmla="*/ 229 w 716"/>
              <a:gd name="T17" fmla="*/ 1040 h 1137"/>
              <a:gd name="T18" fmla="*/ 282 w 716"/>
              <a:gd name="T19" fmla="*/ 1002 h 1137"/>
              <a:gd name="T20" fmla="*/ 329 w 716"/>
              <a:gd name="T21" fmla="*/ 948 h 1137"/>
              <a:gd name="T22" fmla="*/ 350 w 716"/>
              <a:gd name="T23" fmla="*/ 913 h 1137"/>
              <a:gd name="T24" fmla="*/ 334 w 716"/>
              <a:gd name="T25" fmla="*/ 850 h 1137"/>
              <a:gd name="T26" fmla="*/ 345 w 716"/>
              <a:gd name="T27" fmla="*/ 793 h 1137"/>
              <a:gd name="T28" fmla="*/ 386 w 716"/>
              <a:gd name="T29" fmla="*/ 704 h 1137"/>
              <a:gd name="T30" fmla="*/ 381 w 716"/>
              <a:gd name="T31" fmla="*/ 626 h 1137"/>
              <a:gd name="T32" fmla="*/ 381 w 716"/>
              <a:gd name="T33" fmla="*/ 553 h 1137"/>
              <a:gd name="T34" fmla="*/ 199 w 716"/>
              <a:gd name="T35" fmla="*/ 563 h 1137"/>
              <a:gd name="T36" fmla="*/ 141 w 716"/>
              <a:gd name="T37" fmla="*/ 579 h 1137"/>
              <a:gd name="T38" fmla="*/ 89 w 716"/>
              <a:gd name="T39" fmla="*/ 574 h 1137"/>
              <a:gd name="T40" fmla="*/ 21 w 716"/>
              <a:gd name="T41" fmla="*/ 501 h 1137"/>
              <a:gd name="T42" fmla="*/ 37 w 716"/>
              <a:gd name="T43" fmla="*/ 433 h 1137"/>
              <a:gd name="T44" fmla="*/ 42 w 716"/>
              <a:gd name="T45" fmla="*/ 381 h 1137"/>
              <a:gd name="T46" fmla="*/ 68 w 716"/>
              <a:gd name="T47" fmla="*/ 344 h 1137"/>
              <a:gd name="T48" fmla="*/ 73 w 716"/>
              <a:gd name="T49" fmla="*/ 282 h 1137"/>
              <a:gd name="T50" fmla="*/ 2 w 716"/>
              <a:gd name="T51" fmla="*/ 206 h 1137"/>
              <a:gd name="T52" fmla="*/ 0 w 716"/>
              <a:gd name="T53" fmla="*/ 151 h 1137"/>
              <a:gd name="T54" fmla="*/ 100 w 716"/>
              <a:gd name="T55" fmla="*/ 151 h 1137"/>
              <a:gd name="T56" fmla="*/ 110 w 716"/>
              <a:gd name="T57" fmla="*/ 26 h 1137"/>
              <a:gd name="T58" fmla="*/ 204 w 716"/>
              <a:gd name="T59" fmla="*/ 41 h 1137"/>
              <a:gd name="T60" fmla="*/ 324 w 716"/>
              <a:gd name="T61" fmla="*/ 194 h 1137"/>
              <a:gd name="T62" fmla="*/ 632 w 716"/>
              <a:gd name="T63" fmla="*/ 470 h 1137"/>
              <a:gd name="T64" fmla="*/ 716 w 716"/>
              <a:gd name="T65" fmla="*/ 797 h 1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6" h="1137">
                <a:moveTo>
                  <a:pt x="716" y="799"/>
                </a:moveTo>
                <a:cubicBezTo>
                  <a:pt x="648" y="942"/>
                  <a:pt x="648" y="942"/>
                  <a:pt x="648" y="942"/>
                </a:cubicBezTo>
                <a:cubicBezTo>
                  <a:pt x="651" y="953"/>
                  <a:pt x="651" y="953"/>
                  <a:pt x="651" y="953"/>
                </a:cubicBezTo>
                <a:cubicBezTo>
                  <a:pt x="680" y="1090"/>
                  <a:pt x="680" y="1090"/>
                  <a:pt x="680" y="1090"/>
                </a:cubicBezTo>
                <a:cubicBezTo>
                  <a:pt x="652" y="1114"/>
                  <a:pt x="652" y="1114"/>
                  <a:pt x="652" y="1114"/>
                </a:cubicBezTo>
                <a:cubicBezTo>
                  <a:pt x="653" y="1116"/>
                  <a:pt x="653" y="1116"/>
                  <a:pt x="653" y="1116"/>
                </a:cubicBezTo>
                <a:cubicBezTo>
                  <a:pt x="637" y="1111"/>
                  <a:pt x="637" y="1111"/>
                  <a:pt x="637" y="1111"/>
                </a:cubicBezTo>
                <a:cubicBezTo>
                  <a:pt x="616" y="1137"/>
                  <a:pt x="616" y="1137"/>
                  <a:pt x="616" y="1137"/>
                </a:cubicBezTo>
                <a:cubicBezTo>
                  <a:pt x="579" y="1132"/>
                  <a:pt x="579" y="1132"/>
                  <a:pt x="579" y="1132"/>
                </a:cubicBezTo>
                <a:cubicBezTo>
                  <a:pt x="553" y="1069"/>
                  <a:pt x="553" y="1069"/>
                  <a:pt x="553" y="1069"/>
                </a:cubicBezTo>
                <a:cubicBezTo>
                  <a:pt x="491" y="1069"/>
                  <a:pt x="491" y="1069"/>
                  <a:pt x="491" y="1069"/>
                </a:cubicBezTo>
                <a:cubicBezTo>
                  <a:pt x="491" y="1069"/>
                  <a:pt x="454" y="1101"/>
                  <a:pt x="444" y="1101"/>
                </a:cubicBezTo>
                <a:cubicBezTo>
                  <a:pt x="433" y="1101"/>
                  <a:pt x="413" y="1069"/>
                  <a:pt x="413" y="1069"/>
                </a:cubicBezTo>
                <a:cubicBezTo>
                  <a:pt x="371" y="1059"/>
                  <a:pt x="371" y="1059"/>
                  <a:pt x="371" y="1059"/>
                </a:cubicBezTo>
                <a:cubicBezTo>
                  <a:pt x="334" y="1075"/>
                  <a:pt x="334" y="1075"/>
                  <a:pt x="334" y="1075"/>
                </a:cubicBezTo>
                <a:cubicBezTo>
                  <a:pt x="298" y="1095"/>
                  <a:pt x="298" y="1095"/>
                  <a:pt x="298" y="1095"/>
                </a:cubicBezTo>
                <a:cubicBezTo>
                  <a:pt x="246" y="1080"/>
                  <a:pt x="246" y="1080"/>
                  <a:pt x="246" y="1080"/>
                </a:cubicBezTo>
                <a:cubicBezTo>
                  <a:pt x="229" y="1040"/>
                  <a:pt x="229" y="1040"/>
                  <a:pt x="229" y="1040"/>
                </a:cubicBezTo>
                <a:cubicBezTo>
                  <a:pt x="230" y="1038"/>
                  <a:pt x="230" y="1038"/>
                  <a:pt x="230" y="1038"/>
                </a:cubicBezTo>
                <a:cubicBezTo>
                  <a:pt x="282" y="1002"/>
                  <a:pt x="282" y="1002"/>
                  <a:pt x="282" y="1002"/>
                </a:cubicBezTo>
                <a:cubicBezTo>
                  <a:pt x="287" y="970"/>
                  <a:pt x="287" y="970"/>
                  <a:pt x="287" y="970"/>
                </a:cubicBezTo>
                <a:cubicBezTo>
                  <a:pt x="329" y="948"/>
                  <a:pt x="329" y="948"/>
                  <a:pt x="329" y="948"/>
                </a:cubicBezTo>
                <a:cubicBezTo>
                  <a:pt x="345" y="939"/>
                  <a:pt x="345" y="939"/>
                  <a:pt x="345" y="939"/>
                </a:cubicBezTo>
                <a:cubicBezTo>
                  <a:pt x="350" y="913"/>
                  <a:pt x="350" y="913"/>
                  <a:pt x="350" y="913"/>
                </a:cubicBezTo>
                <a:cubicBezTo>
                  <a:pt x="319" y="887"/>
                  <a:pt x="319" y="887"/>
                  <a:pt x="319" y="887"/>
                </a:cubicBezTo>
                <a:cubicBezTo>
                  <a:pt x="334" y="850"/>
                  <a:pt x="334" y="850"/>
                  <a:pt x="334" y="850"/>
                </a:cubicBezTo>
                <a:cubicBezTo>
                  <a:pt x="366" y="824"/>
                  <a:pt x="366" y="824"/>
                  <a:pt x="366" y="824"/>
                </a:cubicBezTo>
                <a:cubicBezTo>
                  <a:pt x="345" y="793"/>
                  <a:pt x="345" y="793"/>
                  <a:pt x="345" y="793"/>
                </a:cubicBezTo>
                <a:cubicBezTo>
                  <a:pt x="386" y="751"/>
                  <a:pt x="386" y="751"/>
                  <a:pt x="386" y="751"/>
                </a:cubicBezTo>
                <a:cubicBezTo>
                  <a:pt x="386" y="704"/>
                  <a:pt x="386" y="704"/>
                  <a:pt x="386" y="704"/>
                </a:cubicBezTo>
                <a:cubicBezTo>
                  <a:pt x="366" y="683"/>
                  <a:pt x="366" y="683"/>
                  <a:pt x="366" y="683"/>
                </a:cubicBezTo>
                <a:cubicBezTo>
                  <a:pt x="381" y="626"/>
                  <a:pt x="381" y="626"/>
                  <a:pt x="381" y="626"/>
                </a:cubicBezTo>
                <a:cubicBezTo>
                  <a:pt x="366" y="600"/>
                  <a:pt x="366" y="600"/>
                  <a:pt x="366" y="600"/>
                </a:cubicBezTo>
                <a:cubicBezTo>
                  <a:pt x="381" y="553"/>
                  <a:pt x="381" y="553"/>
                  <a:pt x="381" y="553"/>
                </a:cubicBezTo>
                <a:cubicBezTo>
                  <a:pt x="256" y="548"/>
                  <a:pt x="256" y="548"/>
                  <a:pt x="256" y="548"/>
                </a:cubicBezTo>
                <a:cubicBezTo>
                  <a:pt x="256" y="548"/>
                  <a:pt x="209" y="563"/>
                  <a:pt x="199" y="563"/>
                </a:cubicBezTo>
                <a:cubicBezTo>
                  <a:pt x="188" y="563"/>
                  <a:pt x="162" y="548"/>
                  <a:pt x="162" y="548"/>
                </a:cubicBezTo>
                <a:cubicBezTo>
                  <a:pt x="141" y="579"/>
                  <a:pt x="141" y="579"/>
                  <a:pt x="141" y="579"/>
                </a:cubicBezTo>
                <a:cubicBezTo>
                  <a:pt x="115" y="584"/>
                  <a:pt x="115" y="584"/>
                  <a:pt x="115" y="584"/>
                </a:cubicBezTo>
                <a:cubicBezTo>
                  <a:pt x="89" y="574"/>
                  <a:pt x="89" y="574"/>
                  <a:pt x="89" y="574"/>
                </a:cubicBezTo>
                <a:cubicBezTo>
                  <a:pt x="58" y="579"/>
                  <a:pt x="58" y="579"/>
                  <a:pt x="58" y="579"/>
                </a:cubicBezTo>
                <a:cubicBezTo>
                  <a:pt x="21" y="501"/>
                  <a:pt x="21" y="501"/>
                  <a:pt x="21" y="501"/>
                </a:cubicBezTo>
                <a:cubicBezTo>
                  <a:pt x="37" y="470"/>
                  <a:pt x="37" y="470"/>
                  <a:pt x="37" y="470"/>
                </a:cubicBezTo>
                <a:cubicBezTo>
                  <a:pt x="37" y="433"/>
                  <a:pt x="37" y="433"/>
                  <a:pt x="37" y="433"/>
                </a:cubicBezTo>
                <a:cubicBezTo>
                  <a:pt x="58" y="417"/>
                  <a:pt x="58" y="417"/>
                  <a:pt x="58" y="417"/>
                </a:cubicBezTo>
                <a:cubicBezTo>
                  <a:pt x="42" y="381"/>
                  <a:pt x="42" y="381"/>
                  <a:pt x="42" y="381"/>
                </a:cubicBezTo>
                <a:cubicBezTo>
                  <a:pt x="42" y="344"/>
                  <a:pt x="42" y="344"/>
                  <a:pt x="42" y="344"/>
                </a:cubicBezTo>
                <a:cubicBezTo>
                  <a:pt x="68" y="344"/>
                  <a:pt x="68" y="344"/>
                  <a:pt x="68" y="344"/>
                </a:cubicBezTo>
                <a:cubicBezTo>
                  <a:pt x="73" y="324"/>
                  <a:pt x="73" y="324"/>
                  <a:pt x="73" y="324"/>
                </a:cubicBezTo>
                <a:cubicBezTo>
                  <a:pt x="73" y="282"/>
                  <a:pt x="73" y="282"/>
                  <a:pt x="73" y="282"/>
                </a:cubicBezTo>
                <a:cubicBezTo>
                  <a:pt x="47" y="235"/>
                  <a:pt x="47" y="235"/>
                  <a:pt x="47" y="235"/>
                </a:cubicBezTo>
                <a:cubicBezTo>
                  <a:pt x="2" y="206"/>
                  <a:pt x="2" y="206"/>
                  <a:pt x="2" y="206"/>
                </a:cubicBezTo>
                <a:cubicBezTo>
                  <a:pt x="16" y="188"/>
                  <a:pt x="16" y="188"/>
                  <a:pt x="16" y="188"/>
                </a:cubicBezTo>
                <a:cubicBezTo>
                  <a:pt x="0" y="151"/>
                  <a:pt x="0" y="151"/>
                  <a:pt x="0" y="151"/>
                </a:cubicBezTo>
                <a:cubicBezTo>
                  <a:pt x="0" y="151"/>
                  <a:pt x="37" y="94"/>
                  <a:pt x="42" y="94"/>
                </a:cubicBezTo>
                <a:cubicBezTo>
                  <a:pt x="47" y="94"/>
                  <a:pt x="100" y="151"/>
                  <a:pt x="100" y="151"/>
                </a:cubicBezTo>
                <a:cubicBezTo>
                  <a:pt x="100" y="151"/>
                  <a:pt x="131" y="115"/>
                  <a:pt x="131" y="99"/>
                </a:cubicBezTo>
                <a:cubicBezTo>
                  <a:pt x="131" y="84"/>
                  <a:pt x="110" y="26"/>
                  <a:pt x="110" y="26"/>
                </a:cubicBezTo>
                <a:cubicBezTo>
                  <a:pt x="147" y="0"/>
                  <a:pt x="147" y="0"/>
                  <a:pt x="147" y="0"/>
                </a:cubicBezTo>
                <a:cubicBezTo>
                  <a:pt x="204" y="41"/>
                  <a:pt x="204" y="41"/>
                  <a:pt x="204" y="41"/>
                </a:cubicBezTo>
                <a:cubicBezTo>
                  <a:pt x="215" y="73"/>
                  <a:pt x="246" y="161"/>
                  <a:pt x="252" y="158"/>
                </a:cubicBezTo>
                <a:cubicBezTo>
                  <a:pt x="260" y="154"/>
                  <a:pt x="324" y="194"/>
                  <a:pt x="324" y="194"/>
                </a:cubicBezTo>
                <a:cubicBezTo>
                  <a:pt x="416" y="338"/>
                  <a:pt x="416" y="338"/>
                  <a:pt x="416" y="338"/>
                </a:cubicBezTo>
                <a:cubicBezTo>
                  <a:pt x="632" y="470"/>
                  <a:pt x="632" y="470"/>
                  <a:pt x="632" y="470"/>
                </a:cubicBezTo>
                <a:cubicBezTo>
                  <a:pt x="632" y="470"/>
                  <a:pt x="700" y="566"/>
                  <a:pt x="708" y="574"/>
                </a:cubicBezTo>
                <a:cubicBezTo>
                  <a:pt x="716" y="582"/>
                  <a:pt x="716" y="781"/>
                  <a:pt x="716" y="797"/>
                </a:cubicBezTo>
                <a:cubicBezTo>
                  <a:pt x="716" y="798"/>
                  <a:pt x="716" y="798"/>
                  <a:pt x="716" y="799"/>
                </a:cubicBezTo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0" name="ชัยภูมิ">
            <a:extLst>
              <a:ext uri="{FF2B5EF4-FFF2-40B4-BE49-F238E27FC236}">
                <a16:creationId xmlns:a16="http://schemas.microsoft.com/office/drawing/2014/main" id="{A8B58D61-DBF6-7AF5-954A-4E3C4E39DBD6}"/>
              </a:ext>
            </a:extLst>
          </xdr:cNvPr>
          <xdr:cNvSpPr>
            <a:spLocks/>
          </xdr:cNvSpPr>
        </xdr:nvSpPr>
        <xdr:spPr bwMode="auto">
          <a:xfrm>
            <a:off x="3446100" y="2423551"/>
            <a:ext cx="407835" cy="495620"/>
          </a:xfrm>
          <a:custGeom>
            <a:avLst/>
            <a:gdLst>
              <a:gd name="T0" fmla="*/ 845 w 996"/>
              <a:gd name="T1" fmla="*/ 568 h 1215"/>
              <a:gd name="T2" fmla="*/ 887 w 996"/>
              <a:gd name="T3" fmla="*/ 615 h 1215"/>
              <a:gd name="T4" fmla="*/ 934 w 996"/>
              <a:gd name="T5" fmla="*/ 641 h 1215"/>
              <a:gd name="T6" fmla="*/ 918 w 996"/>
              <a:gd name="T7" fmla="*/ 704 h 1215"/>
              <a:gd name="T8" fmla="*/ 891 w 996"/>
              <a:gd name="T9" fmla="*/ 814 h 1215"/>
              <a:gd name="T10" fmla="*/ 819 w 996"/>
              <a:gd name="T11" fmla="*/ 871 h 1215"/>
              <a:gd name="T12" fmla="*/ 736 w 996"/>
              <a:gd name="T13" fmla="*/ 928 h 1215"/>
              <a:gd name="T14" fmla="*/ 621 w 996"/>
              <a:gd name="T15" fmla="*/ 1121 h 1215"/>
              <a:gd name="T16" fmla="*/ 517 w 996"/>
              <a:gd name="T17" fmla="*/ 1184 h 1215"/>
              <a:gd name="T18" fmla="*/ 412 w 996"/>
              <a:gd name="T19" fmla="*/ 1194 h 1215"/>
              <a:gd name="T20" fmla="*/ 313 w 996"/>
              <a:gd name="T21" fmla="*/ 1199 h 1215"/>
              <a:gd name="T22" fmla="*/ 170 w 996"/>
              <a:gd name="T23" fmla="*/ 1189 h 1215"/>
              <a:gd name="T24" fmla="*/ 162 w 996"/>
              <a:gd name="T25" fmla="*/ 1184 h 1215"/>
              <a:gd name="T26" fmla="*/ 84 w 996"/>
              <a:gd name="T27" fmla="*/ 1215 h 1215"/>
              <a:gd name="T28" fmla="*/ 47 w 996"/>
              <a:gd name="T29" fmla="*/ 1205 h 1215"/>
              <a:gd name="T30" fmla="*/ 26 w 996"/>
              <a:gd name="T31" fmla="*/ 1038 h 1215"/>
              <a:gd name="T32" fmla="*/ 52 w 996"/>
              <a:gd name="T33" fmla="*/ 876 h 1215"/>
              <a:gd name="T34" fmla="*/ 16 w 996"/>
              <a:gd name="T35" fmla="*/ 860 h 1215"/>
              <a:gd name="T36" fmla="*/ 13 w 996"/>
              <a:gd name="T37" fmla="*/ 769 h 1215"/>
              <a:gd name="T38" fmla="*/ 47 w 996"/>
              <a:gd name="T39" fmla="*/ 735 h 1215"/>
              <a:gd name="T40" fmla="*/ 58 w 996"/>
              <a:gd name="T41" fmla="*/ 673 h 1215"/>
              <a:gd name="T42" fmla="*/ 26 w 996"/>
              <a:gd name="T43" fmla="*/ 480 h 1215"/>
              <a:gd name="T44" fmla="*/ 47 w 996"/>
              <a:gd name="T45" fmla="*/ 318 h 1215"/>
              <a:gd name="T46" fmla="*/ 131 w 996"/>
              <a:gd name="T47" fmla="*/ 151 h 1215"/>
              <a:gd name="T48" fmla="*/ 151 w 996"/>
              <a:gd name="T49" fmla="*/ 99 h 1215"/>
              <a:gd name="T50" fmla="*/ 188 w 996"/>
              <a:gd name="T51" fmla="*/ 21 h 1215"/>
              <a:gd name="T52" fmla="*/ 266 w 996"/>
              <a:gd name="T53" fmla="*/ 21 h 1215"/>
              <a:gd name="T54" fmla="*/ 350 w 996"/>
              <a:gd name="T55" fmla="*/ 31 h 1215"/>
              <a:gd name="T56" fmla="*/ 376 w 996"/>
              <a:gd name="T57" fmla="*/ 26 h 1215"/>
              <a:gd name="T58" fmla="*/ 454 w 996"/>
              <a:gd name="T59" fmla="*/ 36 h 1215"/>
              <a:gd name="T60" fmla="*/ 548 w 996"/>
              <a:gd name="T61" fmla="*/ 52 h 1215"/>
              <a:gd name="T62" fmla="*/ 605 w 996"/>
              <a:gd name="T63" fmla="*/ 125 h 1215"/>
              <a:gd name="T64" fmla="*/ 663 w 996"/>
              <a:gd name="T65" fmla="*/ 188 h 1215"/>
              <a:gd name="T66" fmla="*/ 835 w 996"/>
              <a:gd name="T67" fmla="*/ 229 h 1215"/>
              <a:gd name="T68" fmla="*/ 913 w 996"/>
              <a:gd name="T69" fmla="*/ 229 h 1215"/>
              <a:gd name="T70" fmla="*/ 996 w 996"/>
              <a:gd name="T71" fmla="*/ 281 h 1215"/>
              <a:gd name="T72" fmla="*/ 903 w 996"/>
              <a:gd name="T73" fmla="*/ 485 h 12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996" h="1215">
                <a:moveTo>
                  <a:pt x="903" y="485"/>
                </a:moveTo>
                <a:cubicBezTo>
                  <a:pt x="897" y="490"/>
                  <a:pt x="845" y="568"/>
                  <a:pt x="845" y="568"/>
                </a:cubicBezTo>
                <a:cubicBezTo>
                  <a:pt x="850" y="594"/>
                  <a:pt x="850" y="594"/>
                  <a:pt x="850" y="594"/>
                </a:cubicBezTo>
                <a:cubicBezTo>
                  <a:pt x="887" y="615"/>
                  <a:pt x="887" y="615"/>
                  <a:pt x="887" y="615"/>
                </a:cubicBezTo>
                <a:cubicBezTo>
                  <a:pt x="908" y="615"/>
                  <a:pt x="908" y="615"/>
                  <a:pt x="908" y="615"/>
                </a:cubicBezTo>
                <a:cubicBezTo>
                  <a:pt x="934" y="641"/>
                  <a:pt x="934" y="641"/>
                  <a:pt x="934" y="641"/>
                </a:cubicBezTo>
                <a:cubicBezTo>
                  <a:pt x="929" y="662"/>
                  <a:pt x="929" y="662"/>
                  <a:pt x="929" y="662"/>
                </a:cubicBezTo>
                <a:cubicBezTo>
                  <a:pt x="918" y="704"/>
                  <a:pt x="918" y="704"/>
                  <a:pt x="918" y="704"/>
                </a:cubicBezTo>
                <a:cubicBezTo>
                  <a:pt x="876" y="777"/>
                  <a:pt x="876" y="777"/>
                  <a:pt x="876" y="777"/>
                </a:cubicBezTo>
                <a:cubicBezTo>
                  <a:pt x="891" y="814"/>
                  <a:pt x="891" y="814"/>
                  <a:pt x="891" y="814"/>
                </a:cubicBezTo>
                <a:cubicBezTo>
                  <a:pt x="845" y="829"/>
                  <a:pt x="845" y="829"/>
                  <a:pt x="845" y="829"/>
                </a:cubicBezTo>
                <a:cubicBezTo>
                  <a:pt x="819" y="871"/>
                  <a:pt x="819" y="871"/>
                  <a:pt x="819" y="871"/>
                </a:cubicBezTo>
                <a:cubicBezTo>
                  <a:pt x="736" y="871"/>
                  <a:pt x="736" y="871"/>
                  <a:pt x="736" y="871"/>
                </a:cubicBezTo>
                <a:cubicBezTo>
                  <a:pt x="736" y="928"/>
                  <a:pt x="736" y="928"/>
                  <a:pt x="736" y="928"/>
                </a:cubicBezTo>
                <a:cubicBezTo>
                  <a:pt x="663" y="996"/>
                  <a:pt x="663" y="996"/>
                  <a:pt x="663" y="996"/>
                </a:cubicBezTo>
                <a:cubicBezTo>
                  <a:pt x="621" y="1121"/>
                  <a:pt x="621" y="1121"/>
                  <a:pt x="621" y="1121"/>
                </a:cubicBezTo>
                <a:cubicBezTo>
                  <a:pt x="532" y="1147"/>
                  <a:pt x="532" y="1147"/>
                  <a:pt x="532" y="1147"/>
                </a:cubicBezTo>
                <a:cubicBezTo>
                  <a:pt x="517" y="1184"/>
                  <a:pt x="517" y="1184"/>
                  <a:pt x="517" y="1184"/>
                </a:cubicBezTo>
                <a:cubicBezTo>
                  <a:pt x="464" y="1194"/>
                  <a:pt x="464" y="1194"/>
                  <a:pt x="464" y="1194"/>
                </a:cubicBezTo>
                <a:cubicBezTo>
                  <a:pt x="412" y="1194"/>
                  <a:pt x="412" y="1194"/>
                  <a:pt x="412" y="1194"/>
                </a:cubicBezTo>
                <a:cubicBezTo>
                  <a:pt x="376" y="1215"/>
                  <a:pt x="376" y="1215"/>
                  <a:pt x="376" y="1215"/>
                </a:cubicBezTo>
                <a:cubicBezTo>
                  <a:pt x="313" y="1199"/>
                  <a:pt x="313" y="1199"/>
                  <a:pt x="313" y="1199"/>
                </a:cubicBezTo>
                <a:cubicBezTo>
                  <a:pt x="214" y="1215"/>
                  <a:pt x="214" y="1215"/>
                  <a:pt x="214" y="1215"/>
                </a:cubicBezTo>
                <a:cubicBezTo>
                  <a:pt x="170" y="1189"/>
                  <a:pt x="170" y="1189"/>
                  <a:pt x="170" y="1189"/>
                </a:cubicBezTo>
                <a:cubicBezTo>
                  <a:pt x="170" y="1189"/>
                  <a:pt x="170" y="1189"/>
                  <a:pt x="170" y="1189"/>
                </a:cubicBezTo>
                <a:cubicBezTo>
                  <a:pt x="162" y="1184"/>
                  <a:pt x="162" y="1184"/>
                  <a:pt x="162" y="1184"/>
                </a:cubicBezTo>
                <a:cubicBezTo>
                  <a:pt x="141" y="1184"/>
                  <a:pt x="141" y="1184"/>
                  <a:pt x="141" y="1184"/>
                </a:cubicBezTo>
                <a:cubicBezTo>
                  <a:pt x="84" y="1215"/>
                  <a:pt x="84" y="1215"/>
                  <a:pt x="84" y="1215"/>
                </a:cubicBezTo>
                <a:cubicBezTo>
                  <a:pt x="65" y="1210"/>
                  <a:pt x="65" y="1210"/>
                  <a:pt x="65" y="1210"/>
                </a:cubicBezTo>
                <a:cubicBezTo>
                  <a:pt x="47" y="1205"/>
                  <a:pt x="47" y="1205"/>
                  <a:pt x="47" y="1205"/>
                </a:cubicBezTo>
                <a:cubicBezTo>
                  <a:pt x="47" y="1100"/>
                  <a:pt x="47" y="1100"/>
                  <a:pt x="47" y="1100"/>
                </a:cubicBezTo>
                <a:cubicBezTo>
                  <a:pt x="26" y="1038"/>
                  <a:pt x="26" y="1038"/>
                  <a:pt x="26" y="1038"/>
                </a:cubicBezTo>
                <a:cubicBezTo>
                  <a:pt x="63" y="933"/>
                  <a:pt x="63" y="933"/>
                  <a:pt x="63" y="933"/>
                </a:cubicBezTo>
                <a:cubicBezTo>
                  <a:pt x="52" y="876"/>
                  <a:pt x="52" y="876"/>
                  <a:pt x="52" y="876"/>
                </a:cubicBezTo>
                <a:cubicBezTo>
                  <a:pt x="14" y="873"/>
                  <a:pt x="14" y="873"/>
                  <a:pt x="14" y="873"/>
                </a:cubicBezTo>
                <a:cubicBezTo>
                  <a:pt x="16" y="860"/>
                  <a:pt x="16" y="860"/>
                  <a:pt x="16" y="860"/>
                </a:cubicBezTo>
                <a:cubicBezTo>
                  <a:pt x="0" y="808"/>
                  <a:pt x="0" y="808"/>
                  <a:pt x="0" y="808"/>
                </a:cubicBezTo>
                <a:cubicBezTo>
                  <a:pt x="13" y="769"/>
                  <a:pt x="13" y="769"/>
                  <a:pt x="13" y="769"/>
                </a:cubicBezTo>
                <a:cubicBezTo>
                  <a:pt x="16" y="761"/>
                  <a:pt x="16" y="761"/>
                  <a:pt x="16" y="761"/>
                </a:cubicBezTo>
                <a:cubicBezTo>
                  <a:pt x="47" y="735"/>
                  <a:pt x="47" y="735"/>
                  <a:pt x="47" y="735"/>
                </a:cubicBezTo>
                <a:cubicBezTo>
                  <a:pt x="47" y="699"/>
                  <a:pt x="47" y="699"/>
                  <a:pt x="47" y="699"/>
                </a:cubicBezTo>
                <a:cubicBezTo>
                  <a:pt x="58" y="673"/>
                  <a:pt x="58" y="673"/>
                  <a:pt x="58" y="673"/>
                </a:cubicBezTo>
                <a:cubicBezTo>
                  <a:pt x="0" y="620"/>
                  <a:pt x="0" y="620"/>
                  <a:pt x="0" y="620"/>
                </a:cubicBezTo>
                <a:cubicBezTo>
                  <a:pt x="26" y="480"/>
                  <a:pt x="26" y="480"/>
                  <a:pt x="26" y="480"/>
                </a:cubicBezTo>
                <a:cubicBezTo>
                  <a:pt x="21" y="396"/>
                  <a:pt x="21" y="396"/>
                  <a:pt x="21" y="396"/>
                </a:cubicBezTo>
                <a:cubicBezTo>
                  <a:pt x="47" y="318"/>
                  <a:pt x="47" y="318"/>
                  <a:pt x="47" y="318"/>
                </a:cubicBezTo>
                <a:cubicBezTo>
                  <a:pt x="136" y="198"/>
                  <a:pt x="136" y="198"/>
                  <a:pt x="136" y="198"/>
                </a:cubicBezTo>
                <a:cubicBezTo>
                  <a:pt x="131" y="151"/>
                  <a:pt x="131" y="151"/>
                  <a:pt x="131" y="151"/>
                </a:cubicBezTo>
                <a:cubicBezTo>
                  <a:pt x="162" y="135"/>
                  <a:pt x="162" y="135"/>
                  <a:pt x="162" y="135"/>
                </a:cubicBezTo>
                <a:cubicBezTo>
                  <a:pt x="151" y="99"/>
                  <a:pt x="151" y="99"/>
                  <a:pt x="151" y="99"/>
                </a:cubicBezTo>
                <a:cubicBezTo>
                  <a:pt x="167" y="73"/>
                  <a:pt x="167" y="73"/>
                  <a:pt x="167" y="73"/>
                </a:cubicBezTo>
                <a:cubicBezTo>
                  <a:pt x="188" y="21"/>
                  <a:pt x="188" y="21"/>
                  <a:pt x="188" y="21"/>
                </a:cubicBezTo>
                <a:cubicBezTo>
                  <a:pt x="245" y="0"/>
                  <a:pt x="245" y="0"/>
                  <a:pt x="245" y="0"/>
                </a:cubicBezTo>
                <a:cubicBezTo>
                  <a:pt x="266" y="21"/>
                  <a:pt x="266" y="21"/>
                  <a:pt x="266" y="21"/>
                </a:cubicBezTo>
                <a:cubicBezTo>
                  <a:pt x="318" y="10"/>
                  <a:pt x="318" y="10"/>
                  <a:pt x="318" y="10"/>
                </a:cubicBezTo>
                <a:cubicBezTo>
                  <a:pt x="350" y="31"/>
                  <a:pt x="350" y="31"/>
                  <a:pt x="350" y="31"/>
                </a:cubicBezTo>
                <a:cubicBezTo>
                  <a:pt x="379" y="21"/>
                  <a:pt x="379" y="21"/>
                  <a:pt x="379" y="21"/>
                </a:cubicBezTo>
                <a:cubicBezTo>
                  <a:pt x="376" y="26"/>
                  <a:pt x="376" y="26"/>
                  <a:pt x="376" y="26"/>
                </a:cubicBezTo>
                <a:cubicBezTo>
                  <a:pt x="381" y="52"/>
                  <a:pt x="381" y="52"/>
                  <a:pt x="381" y="52"/>
                </a:cubicBezTo>
                <a:cubicBezTo>
                  <a:pt x="454" y="36"/>
                  <a:pt x="454" y="36"/>
                  <a:pt x="454" y="36"/>
                </a:cubicBezTo>
                <a:cubicBezTo>
                  <a:pt x="511" y="57"/>
                  <a:pt x="511" y="57"/>
                  <a:pt x="511" y="57"/>
                </a:cubicBezTo>
                <a:cubicBezTo>
                  <a:pt x="548" y="52"/>
                  <a:pt x="548" y="52"/>
                  <a:pt x="548" y="52"/>
                </a:cubicBezTo>
                <a:cubicBezTo>
                  <a:pt x="574" y="104"/>
                  <a:pt x="574" y="104"/>
                  <a:pt x="574" y="104"/>
                </a:cubicBezTo>
                <a:cubicBezTo>
                  <a:pt x="605" y="125"/>
                  <a:pt x="605" y="125"/>
                  <a:pt x="605" y="125"/>
                </a:cubicBezTo>
                <a:cubicBezTo>
                  <a:pt x="610" y="156"/>
                  <a:pt x="610" y="156"/>
                  <a:pt x="610" y="156"/>
                </a:cubicBezTo>
                <a:cubicBezTo>
                  <a:pt x="663" y="188"/>
                  <a:pt x="663" y="188"/>
                  <a:pt x="663" y="188"/>
                </a:cubicBezTo>
                <a:cubicBezTo>
                  <a:pt x="767" y="177"/>
                  <a:pt x="767" y="177"/>
                  <a:pt x="767" y="177"/>
                </a:cubicBezTo>
                <a:cubicBezTo>
                  <a:pt x="835" y="229"/>
                  <a:pt x="835" y="229"/>
                  <a:pt x="835" y="229"/>
                </a:cubicBezTo>
                <a:cubicBezTo>
                  <a:pt x="887" y="219"/>
                  <a:pt x="887" y="219"/>
                  <a:pt x="887" y="219"/>
                </a:cubicBezTo>
                <a:cubicBezTo>
                  <a:pt x="913" y="229"/>
                  <a:pt x="913" y="229"/>
                  <a:pt x="913" y="229"/>
                </a:cubicBezTo>
                <a:cubicBezTo>
                  <a:pt x="944" y="229"/>
                  <a:pt x="944" y="229"/>
                  <a:pt x="944" y="229"/>
                </a:cubicBezTo>
                <a:cubicBezTo>
                  <a:pt x="996" y="281"/>
                  <a:pt x="996" y="281"/>
                  <a:pt x="996" y="281"/>
                </a:cubicBezTo>
                <a:cubicBezTo>
                  <a:pt x="965" y="412"/>
                  <a:pt x="965" y="412"/>
                  <a:pt x="965" y="412"/>
                </a:cubicBezTo>
                <a:cubicBezTo>
                  <a:pt x="965" y="412"/>
                  <a:pt x="908" y="480"/>
                  <a:pt x="903" y="485"/>
                </a:cubicBezTo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1" name="ขอนแก่น">
            <a:extLst>
              <a:ext uri="{FF2B5EF4-FFF2-40B4-BE49-F238E27FC236}">
                <a16:creationId xmlns:a16="http://schemas.microsoft.com/office/drawing/2014/main" id="{25FCC8CC-9C01-E8A9-5934-719863443FDD}"/>
              </a:ext>
            </a:extLst>
          </xdr:cNvPr>
          <xdr:cNvSpPr>
            <a:spLocks/>
          </xdr:cNvSpPr>
        </xdr:nvSpPr>
        <xdr:spPr bwMode="auto">
          <a:xfrm>
            <a:off x="3599723" y="2280901"/>
            <a:ext cx="513908" cy="544998"/>
          </a:xfrm>
          <a:custGeom>
            <a:avLst/>
            <a:gdLst>
              <a:gd name="T0" fmla="*/ 1231 w 1257"/>
              <a:gd name="T1" fmla="*/ 303 h 1336"/>
              <a:gd name="T2" fmla="*/ 1236 w 1257"/>
              <a:gd name="T3" fmla="*/ 402 h 1336"/>
              <a:gd name="T4" fmla="*/ 1231 w 1257"/>
              <a:gd name="T5" fmla="*/ 428 h 1336"/>
              <a:gd name="T6" fmla="*/ 1163 w 1257"/>
              <a:gd name="T7" fmla="*/ 527 h 1336"/>
              <a:gd name="T8" fmla="*/ 1121 w 1257"/>
              <a:gd name="T9" fmla="*/ 579 h 1336"/>
              <a:gd name="T10" fmla="*/ 1069 w 1257"/>
              <a:gd name="T11" fmla="*/ 574 h 1336"/>
              <a:gd name="T12" fmla="*/ 1027 w 1257"/>
              <a:gd name="T13" fmla="*/ 600 h 1336"/>
              <a:gd name="T14" fmla="*/ 1017 w 1257"/>
              <a:gd name="T15" fmla="*/ 694 h 1336"/>
              <a:gd name="T16" fmla="*/ 965 w 1257"/>
              <a:gd name="T17" fmla="*/ 845 h 1336"/>
              <a:gd name="T18" fmla="*/ 970 w 1257"/>
              <a:gd name="T19" fmla="*/ 929 h 1336"/>
              <a:gd name="T20" fmla="*/ 1006 w 1257"/>
              <a:gd name="T21" fmla="*/ 1059 h 1336"/>
              <a:gd name="T22" fmla="*/ 1038 w 1257"/>
              <a:gd name="T23" fmla="*/ 1190 h 1336"/>
              <a:gd name="T24" fmla="*/ 1001 w 1257"/>
              <a:gd name="T25" fmla="*/ 1195 h 1336"/>
              <a:gd name="T26" fmla="*/ 986 w 1257"/>
              <a:gd name="T27" fmla="*/ 1315 h 1336"/>
              <a:gd name="T28" fmla="*/ 898 w 1257"/>
              <a:gd name="T29" fmla="*/ 1307 h 1336"/>
              <a:gd name="T30" fmla="*/ 850 w 1257"/>
              <a:gd name="T31" fmla="*/ 1299 h 1336"/>
              <a:gd name="T32" fmla="*/ 808 w 1257"/>
              <a:gd name="T33" fmla="*/ 1242 h 1336"/>
              <a:gd name="T34" fmla="*/ 746 w 1257"/>
              <a:gd name="T35" fmla="*/ 1257 h 1336"/>
              <a:gd name="T36" fmla="*/ 662 w 1257"/>
              <a:gd name="T37" fmla="*/ 1236 h 1336"/>
              <a:gd name="T38" fmla="*/ 573 w 1257"/>
              <a:gd name="T39" fmla="*/ 1273 h 1336"/>
              <a:gd name="T40" fmla="*/ 542 w 1257"/>
              <a:gd name="T41" fmla="*/ 1236 h 1336"/>
              <a:gd name="T42" fmla="*/ 500 w 1257"/>
              <a:gd name="T43" fmla="*/ 1127 h 1336"/>
              <a:gd name="T44" fmla="*/ 553 w 1257"/>
              <a:gd name="T45" fmla="*/ 1012 h 1336"/>
              <a:gd name="T46" fmla="*/ 532 w 1257"/>
              <a:gd name="T47" fmla="*/ 965 h 1336"/>
              <a:gd name="T48" fmla="*/ 474 w 1257"/>
              <a:gd name="T49" fmla="*/ 944 h 1336"/>
              <a:gd name="T50" fmla="*/ 527 w 1257"/>
              <a:gd name="T51" fmla="*/ 835 h 1336"/>
              <a:gd name="T52" fmla="*/ 620 w 1257"/>
              <a:gd name="T53" fmla="*/ 631 h 1336"/>
              <a:gd name="T54" fmla="*/ 537 w 1257"/>
              <a:gd name="T55" fmla="*/ 579 h 1336"/>
              <a:gd name="T56" fmla="*/ 459 w 1257"/>
              <a:gd name="T57" fmla="*/ 579 h 1336"/>
              <a:gd name="T58" fmla="*/ 287 w 1257"/>
              <a:gd name="T59" fmla="*/ 538 h 1336"/>
              <a:gd name="T60" fmla="*/ 229 w 1257"/>
              <a:gd name="T61" fmla="*/ 475 h 1336"/>
              <a:gd name="T62" fmla="*/ 172 w 1257"/>
              <a:gd name="T63" fmla="*/ 402 h 1336"/>
              <a:gd name="T64" fmla="*/ 78 w 1257"/>
              <a:gd name="T65" fmla="*/ 386 h 1336"/>
              <a:gd name="T66" fmla="*/ 0 w 1257"/>
              <a:gd name="T67" fmla="*/ 376 h 1336"/>
              <a:gd name="T68" fmla="*/ 26 w 1257"/>
              <a:gd name="T69" fmla="*/ 336 h 1336"/>
              <a:gd name="T70" fmla="*/ 34 w 1257"/>
              <a:gd name="T71" fmla="*/ 287 h 1336"/>
              <a:gd name="T72" fmla="*/ 75 w 1257"/>
              <a:gd name="T73" fmla="*/ 269 h 1336"/>
              <a:gd name="T74" fmla="*/ 79 w 1257"/>
              <a:gd name="T75" fmla="*/ 267 h 1336"/>
              <a:gd name="T76" fmla="*/ 84 w 1257"/>
              <a:gd name="T77" fmla="*/ 264 h 1336"/>
              <a:gd name="T78" fmla="*/ 94 w 1257"/>
              <a:gd name="T79" fmla="*/ 258 h 1336"/>
              <a:gd name="T80" fmla="*/ 105 w 1257"/>
              <a:gd name="T81" fmla="*/ 252 h 1336"/>
              <a:gd name="T82" fmla="*/ 113 w 1257"/>
              <a:gd name="T83" fmla="*/ 248 h 1336"/>
              <a:gd name="T84" fmla="*/ 118 w 1257"/>
              <a:gd name="T85" fmla="*/ 245 h 1336"/>
              <a:gd name="T86" fmla="*/ 133 w 1257"/>
              <a:gd name="T87" fmla="*/ 236 h 1336"/>
              <a:gd name="T88" fmla="*/ 214 w 1257"/>
              <a:gd name="T89" fmla="*/ 214 h 1336"/>
              <a:gd name="T90" fmla="*/ 313 w 1257"/>
              <a:gd name="T91" fmla="*/ 172 h 1336"/>
              <a:gd name="T92" fmla="*/ 443 w 1257"/>
              <a:gd name="T93" fmla="*/ 172 h 1336"/>
              <a:gd name="T94" fmla="*/ 511 w 1257"/>
              <a:gd name="T95" fmla="*/ 204 h 1336"/>
              <a:gd name="T96" fmla="*/ 568 w 1257"/>
              <a:gd name="T97" fmla="*/ 240 h 1336"/>
              <a:gd name="T98" fmla="*/ 652 w 1257"/>
              <a:gd name="T99" fmla="*/ 245 h 1336"/>
              <a:gd name="T100" fmla="*/ 819 w 1257"/>
              <a:gd name="T101" fmla="*/ 115 h 1336"/>
              <a:gd name="T102" fmla="*/ 813 w 1257"/>
              <a:gd name="T103" fmla="*/ 84 h 1336"/>
              <a:gd name="T104" fmla="*/ 839 w 1257"/>
              <a:gd name="T105" fmla="*/ 0 h 1336"/>
              <a:gd name="T106" fmla="*/ 923 w 1257"/>
              <a:gd name="T107" fmla="*/ 63 h 1336"/>
              <a:gd name="T108" fmla="*/ 939 w 1257"/>
              <a:gd name="T109" fmla="*/ 120 h 1336"/>
              <a:gd name="T110" fmla="*/ 970 w 1257"/>
              <a:gd name="T111" fmla="*/ 193 h 1336"/>
              <a:gd name="T112" fmla="*/ 1017 w 1257"/>
              <a:gd name="T113" fmla="*/ 214 h 1336"/>
              <a:gd name="T114" fmla="*/ 1189 w 1257"/>
              <a:gd name="T115" fmla="*/ 157 h 1336"/>
              <a:gd name="T116" fmla="*/ 1210 w 1257"/>
              <a:gd name="T117" fmla="*/ 172 h 1336"/>
              <a:gd name="T118" fmla="*/ 1194 w 1257"/>
              <a:gd name="T119" fmla="*/ 240 h 1336"/>
              <a:gd name="T120" fmla="*/ 1241 w 1257"/>
              <a:gd name="T121" fmla="*/ 199 h 1336"/>
              <a:gd name="T122" fmla="*/ 1257 w 1257"/>
              <a:gd name="T123" fmla="*/ 272 h 13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257" h="1336">
                <a:moveTo>
                  <a:pt x="1257" y="272"/>
                </a:moveTo>
                <a:cubicBezTo>
                  <a:pt x="1231" y="303"/>
                  <a:pt x="1231" y="303"/>
                  <a:pt x="1231" y="303"/>
                </a:cubicBezTo>
                <a:cubicBezTo>
                  <a:pt x="1233" y="343"/>
                  <a:pt x="1233" y="343"/>
                  <a:pt x="1233" y="343"/>
                </a:cubicBezTo>
                <a:cubicBezTo>
                  <a:pt x="1236" y="402"/>
                  <a:pt x="1236" y="402"/>
                  <a:pt x="1236" y="402"/>
                </a:cubicBezTo>
                <a:cubicBezTo>
                  <a:pt x="1237" y="402"/>
                  <a:pt x="1237" y="402"/>
                  <a:pt x="1237" y="402"/>
                </a:cubicBezTo>
                <a:cubicBezTo>
                  <a:pt x="1231" y="428"/>
                  <a:pt x="1231" y="428"/>
                  <a:pt x="1231" y="428"/>
                </a:cubicBezTo>
                <a:cubicBezTo>
                  <a:pt x="1199" y="485"/>
                  <a:pt x="1199" y="485"/>
                  <a:pt x="1199" y="485"/>
                </a:cubicBezTo>
                <a:cubicBezTo>
                  <a:pt x="1199" y="485"/>
                  <a:pt x="1168" y="527"/>
                  <a:pt x="1163" y="527"/>
                </a:cubicBezTo>
                <a:cubicBezTo>
                  <a:pt x="1158" y="527"/>
                  <a:pt x="1132" y="532"/>
                  <a:pt x="1132" y="532"/>
                </a:cubicBezTo>
                <a:cubicBezTo>
                  <a:pt x="1121" y="579"/>
                  <a:pt x="1121" y="579"/>
                  <a:pt x="1121" y="579"/>
                </a:cubicBezTo>
                <a:cubicBezTo>
                  <a:pt x="1095" y="600"/>
                  <a:pt x="1095" y="600"/>
                  <a:pt x="1095" y="600"/>
                </a:cubicBezTo>
                <a:cubicBezTo>
                  <a:pt x="1069" y="574"/>
                  <a:pt x="1069" y="574"/>
                  <a:pt x="1069" y="574"/>
                </a:cubicBezTo>
                <a:cubicBezTo>
                  <a:pt x="1048" y="569"/>
                  <a:pt x="1048" y="569"/>
                  <a:pt x="1048" y="569"/>
                </a:cubicBezTo>
                <a:cubicBezTo>
                  <a:pt x="1027" y="600"/>
                  <a:pt x="1027" y="600"/>
                  <a:pt x="1027" y="600"/>
                </a:cubicBezTo>
                <a:cubicBezTo>
                  <a:pt x="1038" y="637"/>
                  <a:pt x="1038" y="637"/>
                  <a:pt x="1038" y="637"/>
                </a:cubicBezTo>
                <a:cubicBezTo>
                  <a:pt x="1017" y="694"/>
                  <a:pt x="1017" y="694"/>
                  <a:pt x="1017" y="694"/>
                </a:cubicBezTo>
                <a:cubicBezTo>
                  <a:pt x="965" y="741"/>
                  <a:pt x="965" y="741"/>
                  <a:pt x="965" y="741"/>
                </a:cubicBezTo>
                <a:cubicBezTo>
                  <a:pt x="965" y="845"/>
                  <a:pt x="965" y="845"/>
                  <a:pt x="965" y="845"/>
                </a:cubicBezTo>
                <a:cubicBezTo>
                  <a:pt x="986" y="877"/>
                  <a:pt x="986" y="877"/>
                  <a:pt x="986" y="877"/>
                </a:cubicBezTo>
                <a:cubicBezTo>
                  <a:pt x="970" y="929"/>
                  <a:pt x="970" y="929"/>
                  <a:pt x="970" y="929"/>
                </a:cubicBezTo>
                <a:cubicBezTo>
                  <a:pt x="1027" y="1007"/>
                  <a:pt x="1027" y="1007"/>
                  <a:pt x="1027" y="1007"/>
                </a:cubicBezTo>
                <a:cubicBezTo>
                  <a:pt x="1006" y="1059"/>
                  <a:pt x="1006" y="1059"/>
                  <a:pt x="1006" y="1059"/>
                </a:cubicBezTo>
                <a:cubicBezTo>
                  <a:pt x="1038" y="1106"/>
                  <a:pt x="1038" y="1106"/>
                  <a:pt x="1038" y="1106"/>
                </a:cubicBezTo>
                <a:cubicBezTo>
                  <a:pt x="1038" y="1190"/>
                  <a:pt x="1038" y="1190"/>
                  <a:pt x="1038" y="1190"/>
                </a:cubicBezTo>
                <a:cubicBezTo>
                  <a:pt x="1036" y="1190"/>
                  <a:pt x="1036" y="1190"/>
                  <a:pt x="1036" y="1190"/>
                </a:cubicBezTo>
                <a:cubicBezTo>
                  <a:pt x="1001" y="1195"/>
                  <a:pt x="1001" y="1195"/>
                  <a:pt x="1001" y="1195"/>
                </a:cubicBezTo>
                <a:cubicBezTo>
                  <a:pt x="988" y="1295"/>
                  <a:pt x="988" y="1295"/>
                  <a:pt x="988" y="1295"/>
                </a:cubicBezTo>
                <a:cubicBezTo>
                  <a:pt x="986" y="1315"/>
                  <a:pt x="986" y="1315"/>
                  <a:pt x="986" y="1315"/>
                </a:cubicBezTo>
                <a:cubicBezTo>
                  <a:pt x="986" y="1315"/>
                  <a:pt x="933" y="1336"/>
                  <a:pt x="928" y="1330"/>
                </a:cubicBezTo>
                <a:cubicBezTo>
                  <a:pt x="925" y="1327"/>
                  <a:pt x="909" y="1316"/>
                  <a:pt x="898" y="1307"/>
                </a:cubicBezTo>
                <a:cubicBezTo>
                  <a:pt x="892" y="1303"/>
                  <a:pt x="886" y="1299"/>
                  <a:pt x="886" y="1299"/>
                </a:cubicBezTo>
                <a:cubicBezTo>
                  <a:pt x="850" y="1299"/>
                  <a:pt x="850" y="1299"/>
                  <a:pt x="850" y="1299"/>
                </a:cubicBezTo>
                <a:cubicBezTo>
                  <a:pt x="839" y="1263"/>
                  <a:pt x="839" y="1263"/>
                  <a:pt x="839" y="1263"/>
                </a:cubicBezTo>
                <a:cubicBezTo>
                  <a:pt x="808" y="1242"/>
                  <a:pt x="808" y="1242"/>
                  <a:pt x="808" y="1242"/>
                </a:cubicBezTo>
                <a:cubicBezTo>
                  <a:pt x="766" y="1242"/>
                  <a:pt x="766" y="1242"/>
                  <a:pt x="766" y="1242"/>
                </a:cubicBezTo>
                <a:cubicBezTo>
                  <a:pt x="746" y="1257"/>
                  <a:pt x="746" y="1257"/>
                  <a:pt x="746" y="1257"/>
                </a:cubicBezTo>
                <a:cubicBezTo>
                  <a:pt x="688" y="1252"/>
                  <a:pt x="688" y="1252"/>
                  <a:pt x="688" y="1252"/>
                </a:cubicBezTo>
                <a:cubicBezTo>
                  <a:pt x="662" y="1236"/>
                  <a:pt x="662" y="1236"/>
                  <a:pt x="662" y="1236"/>
                </a:cubicBezTo>
                <a:cubicBezTo>
                  <a:pt x="636" y="1257"/>
                  <a:pt x="636" y="1257"/>
                  <a:pt x="636" y="1257"/>
                </a:cubicBezTo>
                <a:cubicBezTo>
                  <a:pt x="573" y="1273"/>
                  <a:pt x="573" y="1273"/>
                  <a:pt x="573" y="1273"/>
                </a:cubicBezTo>
                <a:cubicBezTo>
                  <a:pt x="563" y="1247"/>
                  <a:pt x="563" y="1247"/>
                  <a:pt x="563" y="1247"/>
                </a:cubicBezTo>
                <a:cubicBezTo>
                  <a:pt x="542" y="1236"/>
                  <a:pt x="542" y="1236"/>
                  <a:pt x="542" y="1236"/>
                </a:cubicBezTo>
                <a:cubicBezTo>
                  <a:pt x="515" y="1164"/>
                  <a:pt x="515" y="1164"/>
                  <a:pt x="515" y="1164"/>
                </a:cubicBezTo>
                <a:cubicBezTo>
                  <a:pt x="500" y="1127"/>
                  <a:pt x="500" y="1127"/>
                  <a:pt x="500" y="1127"/>
                </a:cubicBezTo>
                <a:cubicBezTo>
                  <a:pt x="542" y="1054"/>
                  <a:pt x="542" y="1054"/>
                  <a:pt x="542" y="1054"/>
                </a:cubicBezTo>
                <a:cubicBezTo>
                  <a:pt x="553" y="1012"/>
                  <a:pt x="553" y="1012"/>
                  <a:pt x="553" y="1012"/>
                </a:cubicBezTo>
                <a:cubicBezTo>
                  <a:pt x="558" y="991"/>
                  <a:pt x="558" y="991"/>
                  <a:pt x="558" y="991"/>
                </a:cubicBezTo>
                <a:cubicBezTo>
                  <a:pt x="532" y="965"/>
                  <a:pt x="532" y="965"/>
                  <a:pt x="532" y="965"/>
                </a:cubicBezTo>
                <a:cubicBezTo>
                  <a:pt x="511" y="965"/>
                  <a:pt x="511" y="965"/>
                  <a:pt x="511" y="965"/>
                </a:cubicBezTo>
                <a:cubicBezTo>
                  <a:pt x="474" y="944"/>
                  <a:pt x="474" y="944"/>
                  <a:pt x="474" y="944"/>
                </a:cubicBezTo>
                <a:cubicBezTo>
                  <a:pt x="469" y="918"/>
                  <a:pt x="469" y="918"/>
                  <a:pt x="469" y="918"/>
                </a:cubicBezTo>
                <a:cubicBezTo>
                  <a:pt x="469" y="918"/>
                  <a:pt x="521" y="840"/>
                  <a:pt x="527" y="835"/>
                </a:cubicBezTo>
                <a:cubicBezTo>
                  <a:pt x="532" y="830"/>
                  <a:pt x="589" y="762"/>
                  <a:pt x="589" y="762"/>
                </a:cubicBezTo>
                <a:cubicBezTo>
                  <a:pt x="620" y="631"/>
                  <a:pt x="620" y="631"/>
                  <a:pt x="620" y="631"/>
                </a:cubicBezTo>
                <a:cubicBezTo>
                  <a:pt x="568" y="579"/>
                  <a:pt x="568" y="579"/>
                  <a:pt x="568" y="579"/>
                </a:cubicBezTo>
                <a:cubicBezTo>
                  <a:pt x="537" y="579"/>
                  <a:pt x="537" y="579"/>
                  <a:pt x="537" y="579"/>
                </a:cubicBezTo>
                <a:cubicBezTo>
                  <a:pt x="511" y="569"/>
                  <a:pt x="511" y="569"/>
                  <a:pt x="511" y="569"/>
                </a:cubicBezTo>
                <a:cubicBezTo>
                  <a:pt x="459" y="579"/>
                  <a:pt x="459" y="579"/>
                  <a:pt x="459" y="579"/>
                </a:cubicBezTo>
                <a:cubicBezTo>
                  <a:pt x="391" y="527"/>
                  <a:pt x="391" y="527"/>
                  <a:pt x="391" y="527"/>
                </a:cubicBezTo>
                <a:cubicBezTo>
                  <a:pt x="287" y="538"/>
                  <a:pt x="287" y="538"/>
                  <a:pt x="287" y="538"/>
                </a:cubicBezTo>
                <a:cubicBezTo>
                  <a:pt x="234" y="506"/>
                  <a:pt x="234" y="506"/>
                  <a:pt x="234" y="506"/>
                </a:cubicBezTo>
                <a:cubicBezTo>
                  <a:pt x="229" y="475"/>
                  <a:pt x="229" y="475"/>
                  <a:pt x="229" y="475"/>
                </a:cubicBezTo>
                <a:cubicBezTo>
                  <a:pt x="198" y="454"/>
                  <a:pt x="198" y="454"/>
                  <a:pt x="198" y="454"/>
                </a:cubicBezTo>
                <a:cubicBezTo>
                  <a:pt x="172" y="402"/>
                  <a:pt x="172" y="402"/>
                  <a:pt x="172" y="402"/>
                </a:cubicBezTo>
                <a:cubicBezTo>
                  <a:pt x="135" y="407"/>
                  <a:pt x="135" y="407"/>
                  <a:pt x="135" y="407"/>
                </a:cubicBezTo>
                <a:cubicBezTo>
                  <a:pt x="78" y="386"/>
                  <a:pt x="78" y="386"/>
                  <a:pt x="78" y="386"/>
                </a:cubicBezTo>
                <a:cubicBezTo>
                  <a:pt x="5" y="402"/>
                  <a:pt x="5" y="402"/>
                  <a:pt x="5" y="402"/>
                </a:cubicBezTo>
                <a:cubicBezTo>
                  <a:pt x="0" y="376"/>
                  <a:pt x="0" y="376"/>
                  <a:pt x="0" y="376"/>
                </a:cubicBezTo>
                <a:cubicBezTo>
                  <a:pt x="3" y="371"/>
                  <a:pt x="3" y="371"/>
                  <a:pt x="3" y="371"/>
                </a:cubicBezTo>
                <a:cubicBezTo>
                  <a:pt x="26" y="336"/>
                  <a:pt x="26" y="336"/>
                  <a:pt x="26" y="336"/>
                </a:cubicBezTo>
                <a:cubicBezTo>
                  <a:pt x="31" y="329"/>
                  <a:pt x="31" y="329"/>
                  <a:pt x="31" y="329"/>
                </a:cubicBezTo>
                <a:cubicBezTo>
                  <a:pt x="34" y="287"/>
                  <a:pt x="34" y="287"/>
                  <a:pt x="34" y="287"/>
                </a:cubicBezTo>
                <a:cubicBezTo>
                  <a:pt x="35" y="287"/>
                  <a:pt x="36" y="287"/>
                  <a:pt x="36" y="287"/>
                </a:cubicBezTo>
                <a:cubicBezTo>
                  <a:pt x="40" y="287"/>
                  <a:pt x="55" y="279"/>
                  <a:pt x="75" y="269"/>
                </a:cubicBezTo>
                <a:cubicBezTo>
                  <a:pt x="76" y="268"/>
                  <a:pt x="77" y="268"/>
                  <a:pt x="78" y="267"/>
                </a:cubicBezTo>
                <a:cubicBezTo>
                  <a:pt x="79" y="267"/>
                  <a:pt x="79" y="267"/>
                  <a:pt x="79" y="267"/>
                </a:cubicBezTo>
                <a:cubicBezTo>
                  <a:pt x="80" y="266"/>
                  <a:pt x="81" y="266"/>
                  <a:pt x="82" y="265"/>
                </a:cubicBezTo>
                <a:cubicBezTo>
                  <a:pt x="83" y="265"/>
                  <a:pt x="83" y="264"/>
                  <a:pt x="84" y="264"/>
                </a:cubicBezTo>
                <a:cubicBezTo>
                  <a:pt x="87" y="262"/>
                  <a:pt x="90" y="261"/>
                  <a:pt x="93" y="259"/>
                </a:cubicBezTo>
                <a:cubicBezTo>
                  <a:pt x="93" y="259"/>
                  <a:pt x="94" y="259"/>
                  <a:pt x="94" y="258"/>
                </a:cubicBezTo>
                <a:cubicBezTo>
                  <a:pt x="96" y="258"/>
                  <a:pt x="97" y="257"/>
                  <a:pt x="99" y="256"/>
                </a:cubicBezTo>
                <a:cubicBezTo>
                  <a:pt x="101" y="255"/>
                  <a:pt x="103" y="254"/>
                  <a:pt x="105" y="252"/>
                </a:cubicBezTo>
                <a:cubicBezTo>
                  <a:pt x="105" y="252"/>
                  <a:pt x="106" y="252"/>
                  <a:pt x="106" y="252"/>
                </a:cubicBezTo>
                <a:cubicBezTo>
                  <a:pt x="108" y="250"/>
                  <a:pt x="111" y="249"/>
                  <a:pt x="113" y="248"/>
                </a:cubicBezTo>
                <a:cubicBezTo>
                  <a:pt x="114" y="247"/>
                  <a:pt x="114" y="247"/>
                  <a:pt x="115" y="247"/>
                </a:cubicBezTo>
                <a:cubicBezTo>
                  <a:pt x="116" y="246"/>
                  <a:pt x="117" y="246"/>
                  <a:pt x="118" y="245"/>
                </a:cubicBezTo>
                <a:cubicBezTo>
                  <a:pt x="121" y="244"/>
                  <a:pt x="123" y="242"/>
                  <a:pt x="126" y="241"/>
                </a:cubicBezTo>
                <a:cubicBezTo>
                  <a:pt x="128" y="239"/>
                  <a:pt x="131" y="238"/>
                  <a:pt x="133" y="236"/>
                </a:cubicBezTo>
                <a:cubicBezTo>
                  <a:pt x="155" y="224"/>
                  <a:pt x="172" y="214"/>
                  <a:pt x="172" y="214"/>
                </a:cubicBezTo>
                <a:cubicBezTo>
                  <a:pt x="214" y="214"/>
                  <a:pt x="214" y="214"/>
                  <a:pt x="214" y="214"/>
                </a:cubicBezTo>
                <a:cubicBezTo>
                  <a:pt x="281" y="172"/>
                  <a:pt x="281" y="172"/>
                  <a:pt x="281" y="172"/>
                </a:cubicBezTo>
                <a:cubicBezTo>
                  <a:pt x="313" y="172"/>
                  <a:pt x="313" y="172"/>
                  <a:pt x="313" y="172"/>
                </a:cubicBezTo>
                <a:cubicBezTo>
                  <a:pt x="401" y="204"/>
                  <a:pt x="401" y="204"/>
                  <a:pt x="401" y="204"/>
                </a:cubicBezTo>
                <a:cubicBezTo>
                  <a:pt x="443" y="172"/>
                  <a:pt x="443" y="172"/>
                  <a:pt x="443" y="172"/>
                </a:cubicBezTo>
                <a:cubicBezTo>
                  <a:pt x="490" y="178"/>
                  <a:pt x="490" y="178"/>
                  <a:pt x="490" y="178"/>
                </a:cubicBezTo>
                <a:cubicBezTo>
                  <a:pt x="511" y="204"/>
                  <a:pt x="511" y="204"/>
                  <a:pt x="511" y="204"/>
                </a:cubicBezTo>
                <a:cubicBezTo>
                  <a:pt x="521" y="245"/>
                  <a:pt x="521" y="245"/>
                  <a:pt x="521" y="245"/>
                </a:cubicBezTo>
                <a:cubicBezTo>
                  <a:pt x="568" y="240"/>
                  <a:pt x="568" y="240"/>
                  <a:pt x="568" y="240"/>
                </a:cubicBezTo>
                <a:cubicBezTo>
                  <a:pt x="600" y="256"/>
                  <a:pt x="600" y="256"/>
                  <a:pt x="600" y="256"/>
                </a:cubicBezTo>
                <a:cubicBezTo>
                  <a:pt x="652" y="245"/>
                  <a:pt x="652" y="245"/>
                  <a:pt x="652" y="245"/>
                </a:cubicBezTo>
                <a:cubicBezTo>
                  <a:pt x="652" y="245"/>
                  <a:pt x="735" y="282"/>
                  <a:pt x="740" y="282"/>
                </a:cubicBezTo>
                <a:cubicBezTo>
                  <a:pt x="746" y="282"/>
                  <a:pt x="819" y="115"/>
                  <a:pt x="819" y="115"/>
                </a:cubicBezTo>
                <a:cubicBezTo>
                  <a:pt x="811" y="83"/>
                  <a:pt x="811" y="83"/>
                  <a:pt x="811" y="83"/>
                </a:cubicBezTo>
                <a:cubicBezTo>
                  <a:pt x="813" y="84"/>
                  <a:pt x="813" y="84"/>
                  <a:pt x="813" y="84"/>
                </a:cubicBezTo>
                <a:cubicBezTo>
                  <a:pt x="819" y="47"/>
                  <a:pt x="819" y="47"/>
                  <a:pt x="819" y="47"/>
                </a:cubicBezTo>
                <a:cubicBezTo>
                  <a:pt x="839" y="0"/>
                  <a:pt x="839" y="0"/>
                  <a:pt x="839" y="0"/>
                </a:cubicBezTo>
                <a:cubicBezTo>
                  <a:pt x="881" y="37"/>
                  <a:pt x="881" y="37"/>
                  <a:pt x="881" y="37"/>
                </a:cubicBezTo>
                <a:cubicBezTo>
                  <a:pt x="923" y="63"/>
                  <a:pt x="923" y="63"/>
                  <a:pt x="923" y="63"/>
                </a:cubicBezTo>
                <a:cubicBezTo>
                  <a:pt x="944" y="94"/>
                  <a:pt x="944" y="94"/>
                  <a:pt x="944" y="94"/>
                </a:cubicBezTo>
                <a:cubicBezTo>
                  <a:pt x="939" y="120"/>
                  <a:pt x="939" y="120"/>
                  <a:pt x="939" y="120"/>
                </a:cubicBezTo>
                <a:cubicBezTo>
                  <a:pt x="944" y="183"/>
                  <a:pt x="944" y="183"/>
                  <a:pt x="944" y="183"/>
                </a:cubicBezTo>
                <a:cubicBezTo>
                  <a:pt x="970" y="193"/>
                  <a:pt x="970" y="193"/>
                  <a:pt x="970" y="193"/>
                </a:cubicBezTo>
                <a:cubicBezTo>
                  <a:pt x="991" y="183"/>
                  <a:pt x="991" y="183"/>
                  <a:pt x="991" y="183"/>
                </a:cubicBezTo>
                <a:cubicBezTo>
                  <a:pt x="1017" y="214"/>
                  <a:pt x="1017" y="214"/>
                  <a:pt x="1017" y="214"/>
                </a:cubicBezTo>
                <a:cubicBezTo>
                  <a:pt x="1053" y="225"/>
                  <a:pt x="1053" y="225"/>
                  <a:pt x="1053" y="225"/>
                </a:cubicBezTo>
                <a:cubicBezTo>
                  <a:pt x="1189" y="157"/>
                  <a:pt x="1189" y="157"/>
                  <a:pt x="1189" y="157"/>
                </a:cubicBezTo>
                <a:cubicBezTo>
                  <a:pt x="1190" y="154"/>
                  <a:pt x="1190" y="154"/>
                  <a:pt x="1190" y="154"/>
                </a:cubicBezTo>
                <a:cubicBezTo>
                  <a:pt x="1210" y="172"/>
                  <a:pt x="1210" y="172"/>
                  <a:pt x="1210" y="172"/>
                </a:cubicBezTo>
                <a:cubicBezTo>
                  <a:pt x="1199" y="209"/>
                  <a:pt x="1199" y="209"/>
                  <a:pt x="1199" y="209"/>
                </a:cubicBezTo>
                <a:cubicBezTo>
                  <a:pt x="1194" y="240"/>
                  <a:pt x="1194" y="240"/>
                  <a:pt x="1194" y="240"/>
                </a:cubicBezTo>
                <a:cubicBezTo>
                  <a:pt x="1231" y="225"/>
                  <a:pt x="1231" y="225"/>
                  <a:pt x="1231" y="225"/>
                </a:cubicBezTo>
                <a:cubicBezTo>
                  <a:pt x="1241" y="199"/>
                  <a:pt x="1241" y="199"/>
                  <a:pt x="1241" y="199"/>
                </a:cubicBezTo>
                <a:cubicBezTo>
                  <a:pt x="1257" y="209"/>
                  <a:pt x="1257" y="209"/>
                  <a:pt x="1257" y="209"/>
                </a:cubicBezTo>
                <a:lnTo>
                  <a:pt x="1257" y="272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2" name="กาฬสินธุ์">
            <a:extLst>
              <a:ext uri="{FF2B5EF4-FFF2-40B4-BE49-F238E27FC236}">
                <a16:creationId xmlns:a16="http://schemas.microsoft.com/office/drawing/2014/main" id="{C0F9DD60-034D-ECD2-730A-90CBB02FC5F1}"/>
              </a:ext>
            </a:extLst>
          </xdr:cNvPr>
          <xdr:cNvSpPr>
            <a:spLocks/>
          </xdr:cNvSpPr>
        </xdr:nvSpPr>
        <xdr:spPr bwMode="auto">
          <a:xfrm>
            <a:off x="4086198" y="2273585"/>
            <a:ext cx="413321" cy="343824"/>
          </a:xfrm>
          <a:custGeom>
            <a:avLst/>
            <a:gdLst>
              <a:gd name="T0" fmla="*/ 225 w 226"/>
              <a:gd name="T1" fmla="*/ 138 h 188"/>
              <a:gd name="T2" fmla="*/ 187 w 226"/>
              <a:gd name="T3" fmla="*/ 145 h 188"/>
              <a:gd name="T4" fmla="*/ 180 w 226"/>
              <a:gd name="T5" fmla="*/ 134 h 188"/>
              <a:gd name="T6" fmla="*/ 154 w 226"/>
              <a:gd name="T7" fmla="*/ 130 h 188"/>
              <a:gd name="T8" fmla="*/ 118 w 226"/>
              <a:gd name="T9" fmla="*/ 146 h 188"/>
              <a:gd name="T10" fmla="*/ 128 w 226"/>
              <a:gd name="T11" fmla="*/ 164 h 188"/>
              <a:gd name="T12" fmla="*/ 112 w 226"/>
              <a:gd name="T13" fmla="*/ 180 h 188"/>
              <a:gd name="T14" fmla="*/ 106 w 226"/>
              <a:gd name="T15" fmla="*/ 188 h 188"/>
              <a:gd name="T16" fmla="*/ 92 w 226"/>
              <a:gd name="T17" fmla="*/ 185 h 188"/>
              <a:gd name="T18" fmla="*/ 79 w 226"/>
              <a:gd name="T19" fmla="*/ 185 h 188"/>
              <a:gd name="T20" fmla="*/ 59 w 226"/>
              <a:gd name="T21" fmla="*/ 174 h 188"/>
              <a:gd name="T22" fmla="*/ 50 w 226"/>
              <a:gd name="T23" fmla="*/ 162 h 188"/>
              <a:gd name="T24" fmla="*/ 40 w 226"/>
              <a:gd name="T25" fmla="*/ 151 h 188"/>
              <a:gd name="T26" fmla="*/ 26 w 226"/>
              <a:gd name="T27" fmla="*/ 147 h 188"/>
              <a:gd name="T28" fmla="*/ 14 w 226"/>
              <a:gd name="T29" fmla="*/ 151 h 188"/>
              <a:gd name="T30" fmla="*/ 17 w 226"/>
              <a:gd name="T31" fmla="*/ 135 h 188"/>
              <a:gd name="T32" fmla="*/ 15 w 226"/>
              <a:gd name="T33" fmla="*/ 117 h 188"/>
              <a:gd name="T34" fmla="*/ 17 w 226"/>
              <a:gd name="T35" fmla="*/ 96 h 188"/>
              <a:gd name="T36" fmla="*/ 10 w 226"/>
              <a:gd name="T37" fmla="*/ 93 h 188"/>
              <a:gd name="T38" fmla="*/ 9 w 226"/>
              <a:gd name="T39" fmla="*/ 71 h 188"/>
              <a:gd name="T40" fmla="*/ 15 w 226"/>
              <a:gd name="T41" fmla="*/ 50 h 188"/>
              <a:gd name="T42" fmla="*/ 9 w 226"/>
              <a:gd name="T43" fmla="*/ 54 h 188"/>
              <a:gd name="T44" fmla="*/ 2 w 226"/>
              <a:gd name="T45" fmla="*/ 50 h 188"/>
              <a:gd name="T46" fmla="*/ 0 w 226"/>
              <a:gd name="T47" fmla="*/ 38 h 188"/>
              <a:gd name="T48" fmla="*/ 8 w 226"/>
              <a:gd name="T49" fmla="*/ 28 h 188"/>
              <a:gd name="T50" fmla="*/ 21 w 226"/>
              <a:gd name="T51" fmla="*/ 30 h 188"/>
              <a:gd name="T52" fmla="*/ 29 w 226"/>
              <a:gd name="T53" fmla="*/ 29 h 188"/>
              <a:gd name="T54" fmla="*/ 35 w 226"/>
              <a:gd name="T55" fmla="*/ 34 h 188"/>
              <a:gd name="T56" fmla="*/ 56 w 226"/>
              <a:gd name="T57" fmla="*/ 40 h 188"/>
              <a:gd name="T58" fmla="*/ 64 w 226"/>
              <a:gd name="T59" fmla="*/ 60 h 188"/>
              <a:gd name="T60" fmla="*/ 79 w 226"/>
              <a:gd name="T61" fmla="*/ 35 h 188"/>
              <a:gd name="T62" fmla="*/ 81 w 226"/>
              <a:gd name="T63" fmla="*/ 11 h 188"/>
              <a:gd name="T64" fmla="*/ 102 w 226"/>
              <a:gd name="T65" fmla="*/ 1 h 188"/>
              <a:gd name="T66" fmla="*/ 109 w 226"/>
              <a:gd name="T67" fmla="*/ 14 h 188"/>
              <a:gd name="T68" fmla="*/ 120 w 226"/>
              <a:gd name="T69" fmla="*/ 13 h 188"/>
              <a:gd name="T70" fmla="*/ 124 w 226"/>
              <a:gd name="T71" fmla="*/ 24 h 188"/>
              <a:gd name="T72" fmla="*/ 135 w 226"/>
              <a:gd name="T73" fmla="*/ 30 h 188"/>
              <a:gd name="T74" fmla="*/ 145 w 226"/>
              <a:gd name="T75" fmla="*/ 47 h 188"/>
              <a:gd name="T76" fmla="*/ 169 w 226"/>
              <a:gd name="T77" fmla="*/ 65 h 188"/>
              <a:gd name="T78" fmla="*/ 181 w 226"/>
              <a:gd name="T79" fmla="*/ 50 h 188"/>
              <a:gd name="T80" fmla="*/ 194 w 226"/>
              <a:gd name="T81" fmla="*/ 57 h 188"/>
              <a:gd name="T82" fmla="*/ 205 w 226"/>
              <a:gd name="T83" fmla="*/ 69 h 188"/>
              <a:gd name="T84" fmla="*/ 213 w 226"/>
              <a:gd name="T85" fmla="*/ 90 h 188"/>
              <a:gd name="T86" fmla="*/ 224 w 226"/>
              <a:gd name="T87" fmla="*/ 117 h 188"/>
              <a:gd name="T88" fmla="*/ 226 w 226"/>
              <a:gd name="T89" fmla="*/ 136 h 1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226" h="188">
                <a:moveTo>
                  <a:pt x="226" y="136"/>
                </a:moveTo>
                <a:lnTo>
                  <a:pt x="225" y="138"/>
                </a:lnTo>
                <a:lnTo>
                  <a:pt x="210" y="135"/>
                </a:lnTo>
                <a:lnTo>
                  <a:pt x="187" y="145"/>
                </a:lnTo>
                <a:lnTo>
                  <a:pt x="184" y="135"/>
                </a:lnTo>
                <a:lnTo>
                  <a:pt x="180" y="134"/>
                </a:lnTo>
                <a:lnTo>
                  <a:pt x="163" y="138"/>
                </a:lnTo>
                <a:lnTo>
                  <a:pt x="154" y="130"/>
                </a:lnTo>
                <a:lnTo>
                  <a:pt x="142" y="128"/>
                </a:lnTo>
                <a:lnTo>
                  <a:pt x="118" y="146"/>
                </a:lnTo>
                <a:lnTo>
                  <a:pt x="121" y="153"/>
                </a:lnTo>
                <a:lnTo>
                  <a:pt x="128" y="164"/>
                </a:lnTo>
                <a:lnTo>
                  <a:pt x="126" y="180"/>
                </a:lnTo>
                <a:lnTo>
                  <a:pt x="112" y="180"/>
                </a:lnTo>
                <a:lnTo>
                  <a:pt x="109" y="184"/>
                </a:lnTo>
                <a:lnTo>
                  <a:pt x="106" y="188"/>
                </a:lnTo>
                <a:lnTo>
                  <a:pt x="100" y="183"/>
                </a:lnTo>
                <a:lnTo>
                  <a:pt x="92" y="185"/>
                </a:lnTo>
                <a:lnTo>
                  <a:pt x="86" y="181"/>
                </a:lnTo>
                <a:lnTo>
                  <a:pt x="79" y="185"/>
                </a:lnTo>
                <a:lnTo>
                  <a:pt x="71" y="183"/>
                </a:lnTo>
                <a:lnTo>
                  <a:pt x="59" y="174"/>
                </a:lnTo>
                <a:lnTo>
                  <a:pt x="61" y="167"/>
                </a:lnTo>
                <a:lnTo>
                  <a:pt x="50" y="162"/>
                </a:lnTo>
                <a:lnTo>
                  <a:pt x="50" y="153"/>
                </a:lnTo>
                <a:lnTo>
                  <a:pt x="40" y="151"/>
                </a:lnTo>
                <a:lnTo>
                  <a:pt x="37" y="143"/>
                </a:lnTo>
                <a:lnTo>
                  <a:pt x="26" y="147"/>
                </a:lnTo>
                <a:lnTo>
                  <a:pt x="20" y="151"/>
                </a:lnTo>
                <a:lnTo>
                  <a:pt x="14" y="151"/>
                </a:lnTo>
                <a:lnTo>
                  <a:pt x="14" y="143"/>
                </a:lnTo>
                <a:lnTo>
                  <a:pt x="17" y="135"/>
                </a:lnTo>
                <a:lnTo>
                  <a:pt x="14" y="128"/>
                </a:lnTo>
                <a:lnTo>
                  <a:pt x="15" y="117"/>
                </a:lnTo>
                <a:lnTo>
                  <a:pt x="14" y="107"/>
                </a:lnTo>
                <a:lnTo>
                  <a:pt x="17" y="96"/>
                </a:lnTo>
                <a:lnTo>
                  <a:pt x="11" y="93"/>
                </a:lnTo>
                <a:lnTo>
                  <a:pt x="10" y="93"/>
                </a:lnTo>
                <a:lnTo>
                  <a:pt x="10" y="80"/>
                </a:lnTo>
                <a:lnTo>
                  <a:pt x="9" y="71"/>
                </a:lnTo>
                <a:lnTo>
                  <a:pt x="15" y="64"/>
                </a:lnTo>
                <a:lnTo>
                  <a:pt x="15" y="50"/>
                </a:lnTo>
                <a:lnTo>
                  <a:pt x="12" y="48"/>
                </a:lnTo>
                <a:lnTo>
                  <a:pt x="9" y="54"/>
                </a:lnTo>
                <a:lnTo>
                  <a:pt x="1" y="57"/>
                </a:lnTo>
                <a:lnTo>
                  <a:pt x="2" y="50"/>
                </a:lnTo>
                <a:lnTo>
                  <a:pt x="5" y="42"/>
                </a:lnTo>
                <a:lnTo>
                  <a:pt x="0" y="38"/>
                </a:lnTo>
                <a:lnTo>
                  <a:pt x="2" y="30"/>
                </a:lnTo>
                <a:lnTo>
                  <a:pt x="8" y="28"/>
                </a:lnTo>
                <a:lnTo>
                  <a:pt x="15" y="30"/>
                </a:lnTo>
                <a:lnTo>
                  <a:pt x="21" y="30"/>
                </a:lnTo>
                <a:lnTo>
                  <a:pt x="24" y="28"/>
                </a:lnTo>
                <a:lnTo>
                  <a:pt x="29" y="29"/>
                </a:lnTo>
                <a:lnTo>
                  <a:pt x="34" y="34"/>
                </a:lnTo>
                <a:lnTo>
                  <a:pt x="35" y="34"/>
                </a:lnTo>
                <a:lnTo>
                  <a:pt x="48" y="39"/>
                </a:lnTo>
                <a:lnTo>
                  <a:pt x="56" y="40"/>
                </a:lnTo>
                <a:lnTo>
                  <a:pt x="61" y="45"/>
                </a:lnTo>
                <a:lnTo>
                  <a:pt x="64" y="60"/>
                </a:lnTo>
                <a:lnTo>
                  <a:pt x="71" y="51"/>
                </a:lnTo>
                <a:lnTo>
                  <a:pt x="79" y="35"/>
                </a:lnTo>
                <a:lnTo>
                  <a:pt x="83" y="18"/>
                </a:lnTo>
                <a:lnTo>
                  <a:pt x="81" y="11"/>
                </a:lnTo>
                <a:lnTo>
                  <a:pt x="89" y="0"/>
                </a:lnTo>
                <a:lnTo>
                  <a:pt x="102" y="1"/>
                </a:lnTo>
                <a:lnTo>
                  <a:pt x="106" y="9"/>
                </a:lnTo>
                <a:lnTo>
                  <a:pt x="109" y="14"/>
                </a:lnTo>
                <a:lnTo>
                  <a:pt x="110" y="15"/>
                </a:lnTo>
                <a:lnTo>
                  <a:pt x="120" y="13"/>
                </a:lnTo>
                <a:lnTo>
                  <a:pt x="123" y="18"/>
                </a:lnTo>
                <a:lnTo>
                  <a:pt x="124" y="24"/>
                </a:lnTo>
                <a:lnTo>
                  <a:pt x="128" y="24"/>
                </a:lnTo>
                <a:lnTo>
                  <a:pt x="135" y="30"/>
                </a:lnTo>
                <a:lnTo>
                  <a:pt x="136" y="46"/>
                </a:lnTo>
                <a:lnTo>
                  <a:pt x="145" y="47"/>
                </a:lnTo>
                <a:lnTo>
                  <a:pt x="147" y="53"/>
                </a:lnTo>
                <a:lnTo>
                  <a:pt x="169" y="65"/>
                </a:lnTo>
                <a:lnTo>
                  <a:pt x="169" y="57"/>
                </a:lnTo>
                <a:lnTo>
                  <a:pt x="181" y="50"/>
                </a:lnTo>
                <a:lnTo>
                  <a:pt x="188" y="50"/>
                </a:lnTo>
                <a:lnTo>
                  <a:pt x="194" y="57"/>
                </a:lnTo>
                <a:lnTo>
                  <a:pt x="194" y="61"/>
                </a:lnTo>
                <a:lnTo>
                  <a:pt x="205" y="69"/>
                </a:lnTo>
                <a:lnTo>
                  <a:pt x="205" y="77"/>
                </a:lnTo>
                <a:lnTo>
                  <a:pt x="213" y="90"/>
                </a:lnTo>
                <a:lnTo>
                  <a:pt x="213" y="100"/>
                </a:lnTo>
                <a:lnTo>
                  <a:pt x="224" y="117"/>
                </a:lnTo>
                <a:lnTo>
                  <a:pt x="224" y="130"/>
                </a:lnTo>
                <a:lnTo>
                  <a:pt x="226" y="136"/>
                </a:lnTo>
                <a:close/>
              </a:path>
            </a:pathLst>
          </a:custGeom>
          <a:solidFill>
            <a:srgbClr val="E9C46A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3" name="===ภาคตะวันออกเฉี่ยงเหนือ===">
            <a:extLst>
              <a:ext uri="{FF2B5EF4-FFF2-40B4-BE49-F238E27FC236}">
                <a16:creationId xmlns:a16="http://schemas.microsoft.com/office/drawing/2014/main" id="{816AD443-1235-CAA5-FB39-9036113B157B}"/>
              </a:ext>
            </a:extLst>
          </xdr:cNvPr>
          <xdr:cNvSpPr txBox="1"/>
        </xdr:nvSpPr>
        <xdr:spPr>
          <a:xfrm>
            <a:off x="4591323" y="1564920"/>
            <a:ext cx="1570045" cy="116083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ภาคตะวันออก</a:t>
            </a:r>
            <a:endParaRPr lang="en-US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เฉียงเหนือ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</a:t>
            </a:r>
          </a:p>
          <a:p>
            <a:pPr algn="ctr"/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10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6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,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3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11 (25.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67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%)</a:t>
            </a:r>
            <a:endPara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84" name="อุตรดิษถ์">
            <a:extLst>
              <a:ext uri="{FF2B5EF4-FFF2-40B4-BE49-F238E27FC236}">
                <a16:creationId xmlns:a16="http://schemas.microsoft.com/office/drawing/2014/main" id="{9FD0032B-0252-2B0E-C82A-2412F28D1D9C}"/>
              </a:ext>
            </a:extLst>
          </xdr:cNvPr>
          <xdr:cNvSpPr>
            <a:spLocks/>
          </xdr:cNvSpPr>
        </xdr:nvSpPr>
        <xdr:spPr bwMode="auto">
          <a:xfrm>
            <a:off x="2935850" y="1787110"/>
            <a:ext cx="460871" cy="455385"/>
          </a:xfrm>
          <a:custGeom>
            <a:avLst/>
            <a:gdLst>
              <a:gd name="T0" fmla="*/ 1098 w 1126"/>
              <a:gd name="T1" fmla="*/ 242 h 1114"/>
              <a:gd name="T2" fmla="*/ 1066 w 1126"/>
              <a:gd name="T3" fmla="*/ 358 h 1114"/>
              <a:gd name="T4" fmla="*/ 978 w 1126"/>
              <a:gd name="T5" fmla="*/ 462 h 1114"/>
              <a:gd name="T6" fmla="*/ 962 w 1126"/>
              <a:gd name="T7" fmla="*/ 518 h 1114"/>
              <a:gd name="T8" fmla="*/ 942 w 1126"/>
              <a:gd name="T9" fmla="*/ 570 h 1114"/>
              <a:gd name="T10" fmla="*/ 946 w 1126"/>
              <a:gd name="T11" fmla="*/ 594 h 1114"/>
              <a:gd name="T12" fmla="*/ 928 w 1126"/>
              <a:gd name="T13" fmla="*/ 635 h 1114"/>
              <a:gd name="T14" fmla="*/ 866 w 1126"/>
              <a:gd name="T15" fmla="*/ 624 h 1114"/>
              <a:gd name="T16" fmla="*/ 834 w 1126"/>
              <a:gd name="T17" fmla="*/ 666 h 1114"/>
              <a:gd name="T18" fmla="*/ 761 w 1126"/>
              <a:gd name="T19" fmla="*/ 749 h 1114"/>
              <a:gd name="T20" fmla="*/ 610 w 1126"/>
              <a:gd name="T21" fmla="*/ 885 h 1114"/>
              <a:gd name="T22" fmla="*/ 506 w 1126"/>
              <a:gd name="T23" fmla="*/ 885 h 1114"/>
              <a:gd name="T24" fmla="*/ 438 w 1126"/>
              <a:gd name="T25" fmla="*/ 890 h 1114"/>
              <a:gd name="T26" fmla="*/ 370 w 1126"/>
              <a:gd name="T27" fmla="*/ 927 h 1114"/>
              <a:gd name="T28" fmla="*/ 318 w 1126"/>
              <a:gd name="T29" fmla="*/ 1036 h 1114"/>
              <a:gd name="T30" fmla="*/ 208 w 1126"/>
              <a:gd name="T31" fmla="*/ 1104 h 1114"/>
              <a:gd name="T32" fmla="*/ 57 w 1126"/>
              <a:gd name="T33" fmla="*/ 1114 h 1114"/>
              <a:gd name="T34" fmla="*/ 36 w 1126"/>
              <a:gd name="T35" fmla="*/ 1041 h 1114"/>
              <a:gd name="T36" fmla="*/ 83 w 1126"/>
              <a:gd name="T37" fmla="*/ 989 h 1114"/>
              <a:gd name="T38" fmla="*/ 76 w 1126"/>
              <a:gd name="T39" fmla="*/ 936 h 1114"/>
              <a:gd name="T40" fmla="*/ 88 w 1126"/>
              <a:gd name="T41" fmla="*/ 885 h 1114"/>
              <a:gd name="T42" fmla="*/ 21 w 1126"/>
              <a:gd name="T43" fmla="*/ 802 h 1114"/>
              <a:gd name="T44" fmla="*/ 52 w 1126"/>
              <a:gd name="T45" fmla="*/ 687 h 1114"/>
              <a:gd name="T46" fmla="*/ 0 w 1126"/>
              <a:gd name="T47" fmla="*/ 572 h 1114"/>
              <a:gd name="T48" fmla="*/ 10 w 1126"/>
              <a:gd name="T49" fmla="*/ 546 h 1114"/>
              <a:gd name="T50" fmla="*/ 68 w 1126"/>
              <a:gd name="T51" fmla="*/ 530 h 1114"/>
              <a:gd name="T52" fmla="*/ 104 w 1126"/>
              <a:gd name="T53" fmla="*/ 494 h 1114"/>
              <a:gd name="T54" fmla="*/ 104 w 1126"/>
              <a:gd name="T55" fmla="*/ 494 h 1114"/>
              <a:gd name="T56" fmla="*/ 107 w 1126"/>
              <a:gd name="T57" fmla="*/ 495 h 1114"/>
              <a:gd name="T58" fmla="*/ 109 w 1126"/>
              <a:gd name="T59" fmla="*/ 496 h 1114"/>
              <a:gd name="T60" fmla="*/ 118 w 1126"/>
              <a:gd name="T61" fmla="*/ 499 h 1114"/>
              <a:gd name="T62" fmla="*/ 122 w 1126"/>
              <a:gd name="T63" fmla="*/ 500 h 1114"/>
              <a:gd name="T64" fmla="*/ 126 w 1126"/>
              <a:gd name="T65" fmla="*/ 502 h 1114"/>
              <a:gd name="T66" fmla="*/ 131 w 1126"/>
              <a:gd name="T67" fmla="*/ 503 h 1114"/>
              <a:gd name="T68" fmla="*/ 193 w 1126"/>
              <a:gd name="T69" fmla="*/ 483 h 1114"/>
              <a:gd name="T70" fmla="*/ 323 w 1126"/>
              <a:gd name="T71" fmla="*/ 390 h 1114"/>
              <a:gd name="T72" fmla="*/ 396 w 1126"/>
              <a:gd name="T73" fmla="*/ 426 h 1114"/>
              <a:gd name="T74" fmla="*/ 433 w 1126"/>
              <a:gd name="T75" fmla="*/ 340 h 1114"/>
              <a:gd name="T76" fmla="*/ 542 w 1126"/>
              <a:gd name="T77" fmla="*/ 343 h 1114"/>
              <a:gd name="T78" fmla="*/ 620 w 1126"/>
              <a:gd name="T79" fmla="*/ 306 h 1114"/>
              <a:gd name="T80" fmla="*/ 746 w 1126"/>
              <a:gd name="T81" fmla="*/ 332 h 1114"/>
              <a:gd name="T82" fmla="*/ 819 w 1126"/>
              <a:gd name="T83" fmla="*/ 280 h 1114"/>
              <a:gd name="T84" fmla="*/ 881 w 1126"/>
              <a:gd name="T85" fmla="*/ 129 h 1114"/>
              <a:gd name="T86" fmla="*/ 985 w 1126"/>
              <a:gd name="T87" fmla="*/ 56 h 1114"/>
              <a:gd name="T88" fmla="*/ 1030 w 1126"/>
              <a:gd name="T89" fmla="*/ 2 h 1114"/>
              <a:gd name="T90" fmla="*/ 1086 w 1126"/>
              <a:gd name="T91" fmla="*/ 114 h 1114"/>
              <a:gd name="T92" fmla="*/ 1126 w 1126"/>
              <a:gd name="T93" fmla="*/ 154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126" h="1114">
                <a:moveTo>
                  <a:pt x="1122" y="178"/>
                </a:moveTo>
                <a:cubicBezTo>
                  <a:pt x="1098" y="242"/>
                  <a:pt x="1098" y="242"/>
                  <a:pt x="1098" y="242"/>
                </a:cubicBezTo>
                <a:cubicBezTo>
                  <a:pt x="1122" y="290"/>
                  <a:pt x="1122" y="290"/>
                  <a:pt x="1122" y="290"/>
                </a:cubicBezTo>
                <a:cubicBezTo>
                  <a:pt x="1066" y="358"/>
                  <a:pt x="1066" y="358"/>
                  <a:pt x="1066" y="358"/>
                </a:cubicBezTo>
                <a:cubicBezTo>
                  <a:pt x="1062" y="398"/>
                  <a:pt x="1062" y="398"/>
                  <a:pt x="1062" y="398"/>
                </a:cubicBezTo>
                <a:cubicBezTo>
                  <a:pt x="978" y="462"/>
                  <a:pt x="978" y="462"/>
                  <a:pt x="978" y="462"/>
                </a:cubicBezTo>
                <a:cubicBezTo>
                  <a:pt x="986" y="506"/>
                  <a:pt x="986" y="506"/>
                  <a:pt x="986" y="506"/>
                </a:cubicBezTo>
                <a:cubicBezTo>
                  <a:pt x="962" y="518"/>
                  <a:pt x="962" y="518"/>
                  <a:pt x="962" y="518"/>
                </a:cubicBezTo>
                <a:cubicBezTo>
                  <a:pt x="966" y="558"/>
                  <a:pt x="966" y="558"/>
                  <a:pt x="966" y="558"/>
                </a:cubicBezTo>
                <a:cubicBezTo>
                  <a:pt x="942" y="570"/>
                  <a:pt x="942" y="570"/>
                  <a:pt x="942" y="570"/>
                </a:cubicBezTo>
                <a:cubicBezTo>
                  <a:pt x="942" y="572"/>
                  <a:pt x="942" y="572"/>
                  <a:pt x="942" y="572"/>
                </a:cubicBezTo>
                <a:cubicBezTo>
                  <a:pt x="946" y="594"/>
                  <a:pt x="946" y="594"/>
                  <a:pt x="946" y="594"/>
                </a:cubicBezTo>
                <a:cubicBezTo>
                  <a:pt x="948" y="594"/>
                  <a:pt x="948" y="594"/>
                  <a:pt x="948" y="594"/>
                </a:cubicBezTo>
                <a:cubicBezTo>
                  <a:pt x="928" y="635"/>
                  <a:pt x="928" y="635"/>
                  <a:pt x="928" y="635"/>
                </a:cubicBezTo>
                <a:cubicBezTo>
                  <a:pt x="881" y="635"/>
                  <a:pt x="881" y="635"/>
                  <a:pt x="881" y="635"/>
                </a:cubicBezTo>
                <a:cubicBezTo>
                  <a:pt x="866" y="624"/>
                  <a:pt x="866" y="624"/>
                  <a:pt x="866" y="624"/>
                </a:cubicBezTo>
                <a:cubicBezTo>
                  <a:pt x="834" y="635"/>
                  <a:pt x="834" y="635"/>
                  <a:pt x="834" y="635"/>
                </a:cubicBezTo>
                <a:cubicBezTo>
                  <a:pt x="834" y="666"/>
                  <a:pt x="834" y="666"/>
                  <a:pt x="834" y="666"/>
                </a:cubicBezTo>
                <a:cubicBezTo>
                  <a:pt x="777" y="708"/>
                  <a:pt x="777" y="708"/>
                  <a:pt x="777" y="708"/>
                </a:cubicBezTo>
                <a:cubicBezTo>
                  <a:pt x="761" y="749"/>
                  <a:pt x="761" y="749"/>
                  <a:pt x="761" y="749"/>
                </a:cubicBezTo>
                <a:cubicBezTo>
                  <a:pt x="631" y="822"/>
                  <a:pt x="631" y="822"/>
                  <a:pt x="631" y="822"/>
                </a:cubicBezTo>
                <a:cubicBezTo>
                  <a:pt x="610" y="885"/>
                  <a:pt x="610" y="885"/>
                  <a:pt x="610" y="885"/>
                </a:cubicBezTo>
                <a:cubicBezTo>
                  <a:pt x="532" y="901"/>
                  <a:pt x="532" y="901"/>
                  <a:pt x="532" y="901"/>
                </a:cubicBezTo>
                <a:cubicBezTo>
                  <a:pt x="506" y="885"/>
                  <a:pt x="506" y="885"/>
                  <a:pt x="506" y="885"/>
                </a:cubicBezTo>
                <a:cubicBezTo>
                  <a:pt x="474" y="890"/>
                  <a:pt x="474" y="890"/>
                  <a:pt x="474" y="890"/>
                </a:cubicBezTo>
                <a:cubicBezTo>
                  <a:pt x="438" y="890"/>
                  <a:pt x="438" y="890"/>
                  <a:pt x="438" y="890"/>
                </a:cubicBezTo>
                <a:cubicBezTo>
                  <a:pt x="391" y="927"/>
                  <a:pt x="391" y="927"/>
                  <a:pt x="391" y="927"/>
                </a:cubicBezTo>
                <a:cubicBezTo>
                  <a:pt x="370" y="927"/>
                  <a:pt x="370" y="927"/>
                  <a:pt x="370" y="927"/>
                </a:cubicBezTo>
                <a:cubicBezTo>
                  <a:pt x="339" y="937"/>
                  <a:pt x="339" y="937"/>
                  <a:pt x="339" y="937"/>
                </a:cubicBezTo>
                <a:cubicBezTo>
                  <a:pt x="318" y="1036"/>
                  <a:pt x="318" y="1036"/>
                  <a:pt x="318" y="1036"/>
                </a:cubicBezTo>
                <a:cubicBezTo>
                  <a:pt x="281" y="1083"/>
                  <a:pt x="281" y="1083"/>
                  <a:pt x="281" y="1083"/>
                </a:cubicBezTo>
                <a:cubicBezTo>
                  <a:pt x="208" y="1104"/>
                  <a:pt x="208" y="1104"/>
                  <a:pt x="208" y="1104"/>
                </a:cubicBezTo>
                <a:cubicBezTo>
                  <a:pt x="109" y="1114"/>
                  <a:pt x="109" y="1114"/>
                  <a:pt x="109" y="1114"/>
                </a:cubicBezTo>
                <a:cubicBezTo>
                  <a:pt x="57" y="1114"/>
                  <a:pt x="57" y="1114"/>
                  <a:pt x="57" y="1114"/>
                </a:cubicBezTo>
                <a:cubicBezTo>
                  <a:pt x="57" y="1073"/>
                  <a:pt x="57" y="1073"/>
                  <a:pt x="57" y="1073"/>
                </a:cubicBezTo>
                <a:cubicBezTo>
                  <a:pt x="36" y="1041"/>
                  <a:pt x="36" y="1041"/>
                  <a:pt x="36" y="1041"/>
                </a:cubicBezTo>
                <a:cubicBezTo>
                  <a:pt x="52" y="1010"/>
                  <a:pt x="52" y="1010"/>
                  <a:pt x="52" y="1010"/>
                </a:cubicBezTo>
                <a:cubicBezTo>
                  <a:pt x="83" y="989"/>
                  <a:pt x="83" y="989"/>
                  <a:pt x="83" y="989"/>
                </a:cubicBezTo>
                <a:cubicBezTo>
                  <a:pt x="78" y="953"/>
                  <a:pt x="78" y="953"/>
                  <a:pt x="78" y="953"/>
                </a:cubicBezTo>
                <a:cubicBezTo>
                  <a:pt x="76" y="936"/>
                  <a:pt x="76" y="936"/>
                  <a:pt x="76" y="936"/>
                </a:cubicBezTo>
                <a:cubicBezTo>
                  <a:pt x="73" y="901"/>
                  <a:pt x="73" y="901"/>
                  <a:pt x="73" y="901"/>
                </a:cubicBezTo>
                <a:cubicBezTo>
                  <a:pt x="88" y="885"/>
                  <a:pt x="88" y="885"/>
                  <a:pt x="88" y="885"/>
                </a:cubicBezTo>
                <a:cubicBezTo>
                  <a:pt x="88" y="843"/>
                  <a:pt x="88" y="843"/>
                  <a:pt x="88" y="843"/>
                </a:cubicBezTo>
                <a:cubicBezTo>
                  <a:pt x="21" y="802"/>
                  <a:pt x="21" y="802"/>
                  <a:pt x="21" y="802"/>
                </a:cubicBezTo>
                <a:cubicBezTo>
                  <a:pt x="21" y="723"/>
                  <a:pt x="21" y="723"/>
                  <a:pt x="21" y="723"/>
                </a:cubicBezTo>
                <a:cubicBezTo>
                  <a:pt x="52" y="687"/>
                  <a:pt x="52" y="687"/>
                  <a:pt x="52" y="687"/>
                </a:cubicBezTo>
                <a:cubicBezTo>
                  <a:pt x="47" y="624"/>
                  <a:pt x="47" y="624"/>
                  <a:pt x="47" y="624"/>
                </a:cubicBezTo>
                <a:cubicBezTo>
                  <a:pt x="0" y="572"/>
                  <a:pt x="0" y="572"/>
                  <a:pt x="0" y="572"/>
                </a:cubicBezTo>
                <a:cubicBezTo>
                  <a:pt x="8" y="552"/>
                  <a:pt x="8" y="552"/>
                  <a:pt x="8" y="552"/>
                </a:cubicBezTo>
                <a:cubicBezTo>
                  <a:pt x="10" y="546"/>
                  <a:pt x="10" y="546"/>
                  <a:pt x="10" y="546"/>
                </a:cubicBezTo>
                <a:cubicBezTo>
                  <a:pt x="47" y="546"/>
                  <a:pt x="47" y="546"/>
                  <a:pt x="47" y="546"/>
                </a:cubicBezTo>
                <a:cubicBezTo>
                  <a:pt x="68" y="530"/>
                  <a:pt x="68" y="530"/>
                  <a:pt x="68" y="530"/>
                </a:cubicBezTo>
                <a:cubicBezTo>
                  <a:pt x="68" y="499"/>
                  <a:pt x="68" y="499"/>
                  <a:pt x="68" y="499"/>
                </a:cubicBezTo>
                <a:cubicBezTo>
                  <a:pt x="104" y="494"/>
                  <a:pt x="104" y="494"/>
                  <a:pt x="104" y="494"/>
                </a:cubicBezTo>
                <a:cubicBezTo>
                  <a:pt x="104" y="494"/>
                  <a:pt x="104" y="494"/>
                  <a:pt x="104" y="494"/>
                </a:cubicBezTo>
                <a:cubicBezTo>
                  <a:pt x="104" y="494"/>
                  <a:pt x="104" y="494"/>
                  <a:pt x="104" y="494"/>
                </a:cubicBezTo>
                <a:cubicBezTo>
                  <a:pt x="105" y="494"/>
                  <a:pt x="105" y="494"/>
                  <a:pt x="106" y="495"/>
                </a:cubicBezTo>
                <a:cubicBezTo>
                  <a:pt x="106" y="495"/>
                  <a:pt x="106" y="495"/>
                  <a:pt x="107" y="495"/>
                </a:cubicBezTo>
                <a:cubicBezTo>
                  <a:pt x="107" y="495"/>
                  <a:pt x="107" y="495"/>
                  <a:pt x="108" y="495"/>
                </a:cubicBezTo>
                <a:cubicBezTo>
                  <a:pt x="108" y="495"/>
                  <a:pt x="109" y="496"/>
                  <a:pt x="109" y="496"/>
                </a:cubicBezTo>
                <a:cubicBezTo>
                  <a:pt x="109" y="496"/>
                  <a:pt x="110" y="496"/>
                  <a:pt x="110" y="496"/>
                </a:cubicBezTo>
                <a:cubicBezTo>
                  <a:pt x="112" y="497"/>
                  <a:pt x="115" y="498"/>
                  <a:pt x="118" y="499"/>
                </a:cubicBezTo>
                <a:cubicBezTo>
                  <a:pt x="118" y="499"/>
                  <a:pt x="119" y="499"/>
                  <a:pt x="119" y="500"/>
                </a:cubicBezTo>
                <a:cubicBezTo>
                  <a:pt x="120" y="500"/>
                  <a:pt x="121" y="500"/>
                  <a:pt x="122" y="500"/>
                </a:cubicBezTo>
                <a:cubicBezTo>
                  <a:pt x="123" y="501"/>
                  <a:pt x="124" y="501"/>
                  <a:pt x="124" y="501"/>
                </a:cubicBezTo>
                <a:cubicBezTo>
                  <a:pt x="125" y="502"/>
                  <a:pt x="126" y="502"/>
                  <a:pt x="126" y="502"/>
                </a:cubicBezTo>
                <a:cubicBezTo>
                  <a:pt x="127" y="502"/>
                  <a:pt x="128" y="503"/>
                  <a:pt x="129" y="503"/>
                </a:cubicBezTo>
                <a:cubicBezTo>
                  <a:pt x="131" y="503"/>
                  <a:pt x="131" y="503"/>
                  <a:pt x="131" y="503"/>
                </a:cubicBezTo>
                <a:cubicBezTo>
                  <a:pt x="133" y="504"/>
                  <a:pt x="134" y="504"/>
                  <a:pt x="135" y="504"/>
                </a:cubicBezTo>
                <a:cubicBezTo>
                  <a:pt x="141" y="504"/>
                  <a:pt x="193" y="483"/>
                  <a:pt x="193" y="483"/>
                </a:cubicBezTo>
                <a:cubicBezTo>
                  <a:pt x="287" y="400"/>
                  <a:pt x="287" y="400"/>
                  <a:pt x="287" y="400"/>
                </a:cubicBezTo>
                <a:cubicBezTo>
                  <a:pt x="323" y="390"/>
                  <a:pt x="323" y="390"/>
                  <a:pt x="323" y="390"/>
                </a:cubicBezTo>
                <a:cubicBezTo>
                  <a:pt x="365" y="452"/>
                  <a:pt x="365" y="452"/>
                  <a:pt x="365" y="452"/>
                </a:cubicBezTo>
                <a:cubicBezTo>
                  <a:pt x="396" y="426"/>
                  <a:pt x="396" y="426"/>
                  <a:pt x="396" y="426"/>
                </a:cubicBezTo>
                <a:cubicBezTo>
                  <a:pt x="380" y="369"/>
                  <a:pt x="380" y="369"/>
                  <a:pt x="380" y="369"/>
                </a:cubicBezTo>
                <a:cubicBezTo>
                  <a:pt x="433" y="340"/>
                  <a:pt x="433" y="340"/>
                  <a:pt x="433" y="340"/>
                </a:cubicBezTo>
                <a:cubicBezTo>
                  <a:pt x="433" y="343"/>
                  <a:pt x="433" y="343"/>
                  <a:pt x="433" y="343"/>
                </a:cubicBezTo>
                <a:cubicBezTo>
                  <a:pt x="542" y="343"/>
                  <a:pt x="542" y="343"/>
                  <a:pt x="542" y="343"/>
                </a:cubicBezTo>
                <a:cubicBezTo>
                  <a:pt x="568" y="311"/>
                  <a:pt x="568" y="311"/>
                  <a:pt x="568" y="311"/>
                </a:cubicBezTo>
                <a:cubicBezTo>
                  <a:pt x="620" y="306"/>
                  <a:pt x="620" y="306"/>
                  <a:pt x="620" y="306"/>
                </a:cubicBezTo>
                <a:cubicBezTo>
                  <a:pt x="683" y="332"/>
                  <a:pt x="683" y="332"/>
                  <a:pt x="683" y="332"/>
                </a:cubicBezTo>
                <a:cubicBezTo>
                  <a:pt x="746" y="332"/>
                  <a:pt x="746" y="332"/>
                  <a:pt x="746" y="332"/>
                </a:cubicBezTo>
                <a:cubicBezTo>
                  <a:pt x="746" y="332"/>
                  <a:pt x="777" y="290"/>
                  <a:pt x="787" y="280"/>
                </a:cubicBezTo>
                <a:cubicBezTo>
                  <a:pt x="798" y="270"/>
                  <a:pt x="808" y="280"/>
                  <a:pt x="819" y="280"/>
                </a:cubicBezTo>
                <a:cubicBezTo>
                  <a:pt x="829" y="280"/>
                  <a:pt x="892" y="176"/>
                  <a:pt x="892" y="176"/>
                </a:cubicBezTo>
                <a:cubicBezTo>
                  <a:pt x="881" y="129"/>
                  <a:pt x="881" y="129"/>
                  <a:pt x="881" y="129"/>
                </a:cubicBezTo>
                <a:cubicBezTo>
                  <a:pt x="939" y="56"/>
                  <a:pt x="939" y="56"/>
                  <a:pt x="939" y="56"/>
                </a:cubicBezTo>
                <a:cubicBezTo>
                  <a:pt x="985" y="56"/>
                  <a:pt x="985" y="56"/>
                  <a:pt x="985" y="56"/>
                </a:cubicBezTo>
                <a:cubicBezTo>
                  <a:pt x="996" y="56"/>
                  <a:pt x="1017" y="21"/>
                  <a:pt x="1029" y="0"/>
                </a:cubicBezTo>
                <a:cubicBezTo>
                  <a:pt x="1030" y="2"/>
                  <a:pt x="1030" y="2"/>
                  <a:pt x="1030" y="2"/>
                </a:cubicBezTo>
                <a:cubicBezTo>
                  <a:pt x="1114" y="34"/>
                  <a:pt x="1114" y="34"/>
                  <a:pt x="1114" y="34"/>
                </a:cubicBezTo>
                <a:cubicBezTo>
                  <a:pt x="1086" y="114"/>
                  <a:pt x="1086" y="114"/>
                  <a:pt x="1086" y="114"/>
                </a:cubicBezTo>
                <a:cubicBezTo>
                  <a:pt x="1102" y="150"/>
                  <a:pt x="1102" y="150"/>
                  <a:pt x="1102" y="150"/>
                </a:cubicBezTo>
                <a:cubicBezTo>
                  <a:pt x="1126" y="154"/>
                  <a:pt x="1126" y="154"/>
                  <a:pt x="1126" y="154"/>
                </a:cubicBezTo>
                <a:lnTo>
                  <a:pt x="1122" y="178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5" name="ลำพูน">
            <a:extLst>
              <a:ext uri="{FF2B5EF4-FFF2-40B4-BE49-F238E27FC236}">
                <a16:creationId xmlns:a16="http://schemas.microsoft.com/office/drawing/2014/main" id="{44852C1C-EC41-A2DD-F6AC-F3225A09BF2F}"/>
              </a:ext>
            </a:extLst>
          </xdr:cNvPr>
          <xdr:cNvSpPr>
            <a:spLocks/>
          </xdr:cNvSpPr>
        </xdr:nvSpPr>
        <xdr:spPr bwMode="auto">
          <a:xfrm>
            <a:off x="2491438" y="1662748"/>
            <a:ext cx="232265" cy="479160"/>
          </a:xfrm>
          <a:custGeom>
            <a:avLst/>
            <a:gdLst>
              <a:gd name="T0" fmla="*/ 548 w 568"/>
              <a:gd name="T1" fmla="*/ 203 h 1173"/>
              <a:gd name="T2" fmla="*/ 490 w 568"/>
              <a:gd name="T3" fmla="*/ 235 h 1173"/>
              <a:gd name="T4" fmla="*/ 412 w 568"/>
              <a:gd name="T5" fmla="*/ 360 h 1173"/>
              <a:gd name="T6" fmla="*/ 375 w 568"/>
              <a:gd name="T7" fmla="*/ 407 h 1173"/>
              <a:gd name="T8" fmla="*/ 318 w 568"/>
              <a:gd name="T9" fmla="*/ 412 h 1173"/>
              <a:gd name="T10" fmla="*/ 323 w 568"/>
              <a:gd name="T11" fmla="*/ 480 h 1173"/>
              <a:gd name="T12" fmla="*/ 355 w 568"/>
              <a:gd name="T13" fmla="*/ 647 h 1173"/>
              <a:gd name="T14" fmla="*/ 365 w 568"/>
              <a:gd name="T15" fmla="*/ 699 h 1173"/>
              <a:gd name="T16" fmla="*/ 401 w 568"/>
              <a:gd name="T17" fmla="*/ 735 h 1173"/>
              <a:gd name="T18" fmla="*/ 422 w 568"/>
              <a:gd name="T19" fmla="*/ 798 h 1173"/>
              <a:gd name="T20" fmla="*/ 381 w 568"/>
              <a:gd name="T21" fmla="*/ 824 h 1173"/>
              <a:gd name="T22" fmla="*/ 386 w 568"/>
              <a:gd name="T23" fmla="*/ 871 h 1173"/>
              <a:gd name="T24" fmla="*/ 328 w 568"/>
              <a:gd name="T25" fmla="*/ 946 h 1173"/>
              <a:gd name="T26" fmla="*/ 318 w 568"/>
              <a:gd name="T27" fmla="*/ 1001 h 1173"/>
              <a:gd name="T28" fmla="*/ 261 w 568"/>
              <a:gd name="T29" fmla="*/ 986 h 1173"/>
              <a:gd name="T30" fmla="*/ 172 w 568"/>
              <a:gd name="T31" fmla="*/ 1017 h 1173"/>
              <a:gd name="T32" fmla="*/ 198 w 568"/>
              <a:gd name="T33" fmla="*/ 1074 h 1173"/>
              <a:gd name="T34" fmla="*/ 172 w 568"/>
              <a:gd name="T35" fmla="*/ 1132 h 1173"/>
              <a:gd name="T36" fmla="*/ 52 w 568"/>
              <a:gd name="T37" fmla="*/ 1152 h 1173"/>
              <a:gd name="T38" fmla="*/ 16 w 568"/>
              <a:gd name="T39" fmla="*/ 1106 h 1173"/>
              <a:gd name="T40" fmla="*/ 0 w 568"/>
              <a:gd name="T41" fmla="*/ 970 h 1173"/>
              <a:gd name="T42" fmla="*/ 47 w 568"/>
              <a:gd name="T43" fmla="*/ 954 h 1173"/>
              <a:gd name="T44" fmla="*/ 0 w 568"/>
              <a:gd name="T45" fmla="*/ 860 h 1173"/>
              <a:gd name="T46" fmla="*/ 62 w 568"/>
              <a:gd name="T47" fmla="*/ 850 h 1173"/>
              <a:gd name="T48" fmla="*/ 104 w 568"/>
              <a:gd name="T49" fmla="*/ 845 h 1173"/>
              <a:gd name="T50" fmla="*/ 121 w 568"/>
              <a:gd name="T51" fmla="*/ 839 h 1173"/>
              <a:gd name="T52" fmla="*/ 143 w 568"/>
              <a:gd name="T53" fmla="*/ 830 h 1173"/>
              <a:gd name="T54" fmla="*/ 146 w 568"/>
              <a:gd name="T55" fmla="*/ 829 h 1173"/>
              <a:gd name="T56" fmla="*/ 156 w 568"/>
              <a:gd name="T57" fmla="*/ 777 h 1173"/>
              <a:gd name="T58" fmla="*/ 94 w 568"/>
              <a:gd name="T59" fmla="*/ 652 h 1173"/>
              <a:gd name="T60" fmla="*/ 104 w 568"/>
              <a:gd name="T61" fmla="*/ 600 h 1173"/>
              <a:gd name="T62" fmla="*/ 83 w 568"/>
              <a:gd name="T63" fmla="*/ 490 h 1173"/>
              <a:gd name="T64" fmla="*/ 0 w 568"/>
              <a:gd name="T65" fmla="*/ 375 h 1173"/>
              <a:gd name="T66" fmla="*/ 0 w 568"/>
              <a:gd name="T67" fmla="*/ 313 h 1173"/>
              <a:gd name="T68" fmla="*/ 73 w 568"/>
              <a:gd name="T69" fmla="*/ 250 h 1173"/>
              <a:gd name="T70" fmla="*/ 198 w 568"/>
              <a:gd name="T71" fmla="*/ 177 h 1173"/>
              <a:gd name="T72" fmla="*/ 229 w 568"/>
              <a:gd name="T73" fmla="*/ 99 h 1173"/>
              <a:gd name="T74" fmla="*/ 282 w 568"/>
              <a:gd name="T75" fmla="*/ 68 h 1173"/>
              <a:gd name="T76" fmla="*/ 328 w 568"/>
              <a:gd name="T77" fmla="*/ 42 h 1173"/>
              <a:gd name="T78" fmla="*/ 407 w 568"/>
              <a:gd name="T79" fmla="*/ 0 h 1173"/>
              <a:gd name="T80" fmla="*/ 454 w 568"/>
              <a:gd name="T81" fmla="*/ 31 h 1173"/>
              <a:gd name="T82" fmla="*/ 485 w 568"/>
              <a:gd name="T83" fmla="*/ 83 h 1173"/>
              <a:gd name="T84" fmla="*/ 553 w 568"/>
              <a:gd name="T85" fmla="*/ 167 h 1173"/>
              <a:gd name="T86" fmla="*/ 568 w 568"/>
              <a:gd name="T87" fmla="*/ 188 h 1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568" h="1173">
                <a:moveTo>
                  <a:pt x="568" y="188"/>
                </a:moveTo>
                <a:cubicBezTo>
                  <a:pt x="548" y="203"/>
                  <a:pt x="548" y="203"/>
                  <a:pt x="548" y="203"/>
                </a:cubicBezTo>
                <a:cubicBezTo>
                  <a:pt x="501" y="193"/>
                  <a:pt x="501" y="193"/>
                  <a:pt x="501" y="193"/>
                </a:cubicBezTo>
                <a:cubicBezTo>
                  <a:pt x="490" y="235"/>
                  <a:pt x="490" y="235"/>
                  <a:pt x="490" y="235"/>
                </a:cubicBezTo>
                <a:cubicBezTo>
                  <a:pt x="417" y="323"/>
                  <a:pt x="417" y="323"/>
                  <a:pt x="417" y="323"/>
                </a:cubicBezTo>
                <a:cubicBezTo>
                  <a:pt x="412" y="360"/>
                  <a:pt x="412" y="360"/>
                  <a:pt x="412" y="360"/>
                </a:cubicBezTo>
                <a:cubicBezTo>
                  <a:pt x="381" y="381"/>
                  <a:pt x="381" y="381"/>
                  <a:pt x="381" y="381"/>
                </a:cubicBezTo>
                <a:cubicBezTo>
                  <a:pt x="375" y="407"/>
                  <a:pt x="375" y="407"/>
                  <a:pt x="375" y="407"/>
                </a:cubicBezTo>
                <a:cubicBezTo>
                  <a:pt x="344" y="396"/>
                  <a:pt x="344" y="396"/>
                  <a:pt x="344" y="396"/>
                </a:cubicBezTo>
                <a:cubicBezTo>
                  <a:pt x="318" y="412"/>
                  <a:pt x="318" y="412"/>
                  <a:pt x="318" y="412"/>
                </a:cubicBezTo>
                <a:cubicBezTo>
                  <a:pt x="287" y="428"/>
                  <a:pt x="287" y="428"/>
                  <a:pt x="287" y="428"/>
                </a:cubicBezTo>
                <a:cubicBezTo>
                  <a:pt x="323" y="480"/>
                  <a:pt x="323" y="480"/>
                  <a:pt x="323" y="480"/>
                </a:cubicBezTo>
                <a:cubicBezTo>
                  <a:pt x="323" y="480"/>
                  <a:pt x="334" y="589"/>
                  <a:pt x="339" y="594"/>
                </a:cubicBezTo>
                <a:cubicBezTo>
                  <a:pt x="344" y="600"/>
                  <a:pt x="355" y="647"/>
                  <a:pt x="355" y="647"/>
                </a:cubicBezTo>
                <a:cubicBezTo>
                  <a:pt x="344" y="683"/>
                  <a:pt x="344" y="683"/>
                  <a:pt x="344" y="683"/>
                </a:cubicBezTo>
                <a:cubicBezTo>
                  <a:pt x="365" y="699"/>
                  <a:pt x="365" y="699"/>
                  <a:pt x="365" y="699"/>
                </a:cubicBezTo>
                <a:cubicBezTo>
                  <a:pt x="370" y="735"/>
                  <a:pt x="370" y="735"/>
                  <a:pt x="370" y="735"/>
                </a:cubicBezTo>
                <a:cubicBezTo>
                  <a:pt x="401" y="735"/>
                  <a:pt x="401" y="735"/>
                  <a:pt x="401" y="735"/>
                </a:cubicBezTo>
                <a:cubicBezTo>
                  <a:pt x="433" y="777"/>
                  <a:pt x="433" y="777"/>
                  <a:pt x="433" y="777"/>
                </a:cubicBezTo>
                <a:cubicBezTo>
                  <a:pt x="422" y="798"/>
                  <a:pt x="422" y="798"/>
                  <a:pt x="422" y="798"/>
                </a:cubicBezTo>
                <a:cubicBezTo>
                  <a:pt x="422" y="824"/>
                  <a:pt x="422" y="824"/>
                  <a:pt x="422" y="824"/>
                </a:cubicBezTo>
                <a:cubicBezTo>
                  <a:pt x="381" y="824"/>
                  <a:pt x="381" y="824"/>
                  <a:pt x="381" y="824"/>
                </a:cubicBezTo>
                <a:cubicBezTo>
                  <a:pt x="375" y="845"/>
                  <a:pt x="375" y="845"/>
                  <a:pt x="375" y="845"/>
                </a:cubicBezTo>
                <a:cubicBezTo>
                  <a:pt x="386" y="871"/>
                  <a:pt x="386" y="871"/>
                  <a:pt x="386" y="871"/>
                </a:cubicBezTo>
                <a:cubicBezTo>
                  <a:pt x="360" y="892"/>
                  <a:pt x="360" y="892"/>
                  <a:pt x="360" y="892"/>
                </a:cubicBezTo>
                <a:cubicBezTo>
                  <a:pt x="328" y="946"/>
                  <a:pt x="328" y="946"/>
                  <a:pt x="328" y="946"/>
                </a:cubicBezTo>
                <a:cubicBezTo>
                  <a:pt x="323" y="954"/>
                  <a:pt x="323" y="954"/>
                  <a:pt x="323" y="954"/>
                </a:cubicBezTo>
                <a:cubicBezTo>
                  <a:pt x="318" y="1001"/>
                  <a:pt x="318" y="1001"/>
                  <a:pt x="318" y="1001"/>
                </a:cubicBezTo>
                <a:cubicBezTo>
                  <a:pt x="297" y="1017"/>
                  <a:pt x="297" y="1017"/>
                  <a:pt x="297" y="1017"/>
                </a:cubicBezTo>
                <a:cubicBezTo>
                  <a:pt x="261" y="986"/>
                  <a:pt x="261" y="986"/>
                  <a:pt x="261" y="986"/>
                </a:cubicBezTo>
                <a:cubicBezTo>
                  <a:pt x="188" y="980"/>
                  <a:pt x="188" y="980"/>
                  <a:pt x="188" y="980"/>
                </a:cubicBezTo>
                <a:cubicBezTo>
                  <a:pt x="172" y="1017"/>
                  <a:pt x="172" y="1017"/>
                  <a:pt x="172" y="1017"/>
                </a:cubicBezTo>
                <a:cubicBezTo>
                  <a:pt x="198" y="1043"/>
                  <a:pt x="198" y="1043"/>
                  <a:pt x="198" y="1043"/>
                </a:cubicBezTo>
                <a:cubicBezTo>
                  <a:pt x="198" y="1074"/>
                  <a:pt x="198" y="1074"/>
                  <a:pt x="198" y="1074"/>
                </a:cubicBezTo>
                <a:cubicBezTo>
                  <a:pt x="204" y="1094"/>
                  <a:pt x="204" y="1094"/>
                  <a:pt x="204" y="1094"/>
                </a:cubicBezTo>
                <a:cubicBezTo>
                  <a:pt x="172" y="1132"/>
                  <a:pt x="172" y="1132"/>
                  <a:pt x="172" y="1132"/>
                </a:cubicBezTo>
                <a:cubicBezTo>
                  <a:pt x="130" y="1111"/>
                  <a:pt x="130" y="1111"/>
                  <a:pt x="130" y="1111"/>
                </a:cubicBezTo>
                <a:cubicBezTo>
                  <a:pt x="130" y="1111"/>
                  <a:pt x="57" y="1147"/>
                  <a:pt x="52" y="1152"/>
                </a:cubicBezTo>
                <a:cubicBezTo>
                  <a:pt x="47" y="1158"/>
                  <a:pt x="0" y="1173"/>
                  <a:pt x="0" y="1173"/>
                </a:cubicBezTo>
                <a:cubicBezTo>
                  <a:pt x="16" y="1106"/>
                  <a:pt x="16" y="1106"/>
                  <a:pt x="16" y="1106"/>
                </a:cubicBezTo>
                <a:cubicBezTo>
                  <a:pt x="0" y="1033"/>
                  <a:pt x="0" y="1033"/>
                  <a:pt x="0" y="1033"/>
                </a:cubicBezTo>
                <a:cubicBezTo>
                  <a:pt x="0" y="970"/>
                  <a:pt x="0" y="970"/>
                  <a:pt x="0" y="970"/>
                </a:cubicBezTo>
                <a:cubicBezTo>
                  <a:pt x="16" y="954"/>
                  <a:pt x="16" y="954"/>
                  <a:pt x="16" y="954"/>
                </a:cubicBezTo>
                <a:cubicBezTo>
                  <a:pt x="47" y="954"/>
                  <a:pt x="47" y="954"/>
                  <a:pt x="47" y="954"/>
                </a:cubicBezTo>
                <a:cubicBezTo>
                  <a:pt x="52" y="928"/>
                  <a:pt x="52" y="928"/>
                  <a:pt x="52" y="928"/>
                </a:cubicBezTo>
                <a:cubicBezTo>
                  <a:pt x="0" y="860"/>
                  <a:pt x="0" y="860"/>
                  <a:pt x="0" y="860"/>
                </a:cubicBezTo>
                <a:cubicBezTo>
                  <a:pt x="4" y="845"/>
                  <a:pt x="4" y="845"/>
                  <a:pt x="4" y="845"/>
                </a:cubicBezTo>
                <a:cubicBezTo>
                  <a:pt x="62" y="850"/>
                  <a:pt x="62" y="850"/>
                  <a:pt x="62" y="850"/>
                </a:cubicBezTo>
                <a:cubicBezTo>
                  <a:pt x="73" y="813"/>
                  <a:pt x="73" y="813"/>
                  <a:pt x="73" y="813"/>
                </a:cubicBezTo>
                <a:cubicBezTo>
                  <a:pt x="73" y="813"/>
                  <a:pt x="99" y="845"/>
                  <a:pt x="104" y="845"/>
                </a:cubicBezTo>
                <a:cubicBezTo>
                  <a:pt x="106" y="845"/>
                  <a:pt x="112" y="843"/>
                  <a:pt x="118" y="840"/>
                </a:cubicBezTo>
                <a:cubicBezTo>
                  <a:pt x="119" y="840"/>
                  <a:pt x="120" y="840"/>
                  <a:pt x="121" y="839"/>
                </a:cubicBezTo>
                <a:cubicBezTo>
                  <a:pt x="129" y="836"/>
                  <a:pt x="137" y="833"/>
                  <a:pt x="142" y="831"/>
                </a:cubicBezTo>
                <a:cubicBezTo>
                  <a:pt x="143" y="830"/>
                  <a:pt x="143" y="830"/>
                  <a:pt x="143" y="830"/>
                </a:cubicBezTo>
                <a:cubicBezTo>
                  <a:pt x="143" y="830"/>
                  <a:pt x="144" y="830"/>
                  <a:pt x="144" y="830"/>
                </a:cubicBezTo>
                <a:cubicBezTo>
                  <a:pt x="145" y="829"/>
                  <a:pt x="146" y="829"/>
                  <a:pt x="146" y="829"/>
                </a:cubicBezTo>
                <a:cubicBezTo>
                  <a:pt x="146" y="793"/>
                  <a:pt x="146" y="793"/>
                  <a:pt x="146" y="793"/>
                </a:cubicBezTo>
                <a:cubicBezTo>
                  <a:pt x="156" y="777"/>
                  <a:pt x="156" y="777"/>
                  <a:pt x="156" y="777"/>
                </a:cubicBezTo>
                <a:cubicBezTo>
                  <a:pt x="125" y="657"/>
                  <a:pt x="125" y="657"/>
                  <a:pt x="125" y="657"/>
                </a:cubicBezTo>
                <a:cubicBezTo>
                  <a:pt x="94" y="652"/>
                  <a:pt x="94" y="652"/>
                  <a:pt x="94" y="652"/>
                </a:cubicBezTo>
                <a:cubicBezTo>
                  <a:pt x="89" y="631"/>
                  <a:pt x="89" y="631"/>
                  <a:pt x="89" y="631"/>
                </a:cubicBezTo>
                <a:cubicBezTo>
                  <a:pt x="104" y="600"/>
                  <a:pt x="104" y="600"/>
                  <a:pt x="104" y="600"/>
                </a:cubicBezTo>
                <a:cubicBezTo>
                  <a:pt x="109" y="516"/>
                  <a:pt x="109" y="516"/>
                  <a:pt x="109" y="516"/>
                </a:cubicBezTo>
                <a:cubicBezTo>
                  <a:pt x="83" y="490"/>
                  <a:pt x="83" y="490"/>
                  <a:pt x="83" y="490"/>
                </a:cubicBezTo>
                <a:cubicBezTo>
                  <a:pt x="78" y="428"/>
                  <a:pt x="78" y="428"/>
                  <a:pt x="78" y="428"/>
                </a:cubicBezTo>
                <a:cubicBezTo>
                  <a:pt x="0" y="375"/>
                  <a:pt x="0" y="375"/>
                  <a:pt x="0" y="375"/>
                </a:cubicBezTo>
                <a:cubicBezTo>
                  <a:pt x="10" y="344"/>
                  <a:pt x="10" y="344"/>
                  <a:pt x="10" y="344"/>
                </a:cubicBezTo>
                <a:cubicBezTo>
                  <a:pt x="0" y="313"/>
                  <a:pt x="0" y="313"/>
                  <a:pt x="0" y="313"/>
                </a:cubicBezTo>
                <a:cubicBezTo>
                  <a:pt x="26" y="250"/>
                  <a:pt x="26" y="250"/>
                  <a:pt x="26" y="250"/>
                </a:cubicBezTo>
                <a:cubicBezTo>
                  <a:pt x="73" y="250"/>
                  <a:pt x="73" y="250"/>
                  <a:pt x="73" y="250"/>
                </a:cubicBezTo>
                <a:cubicBezTo>
                  <a:pt x="162" y="177"/>
                  <a:pt x="162" y="177"/>
                  <a:pt x="162" y="177"/>
                </a:cubicBezTo>
                <a:cubicBezTo>
                  <a:pt x="198" y="177"/>
                  <a:pt x="198" y="177"/>
                  <a:pt x="198" y="177"/>
                </a:cubicBezTo>
                <a:cubicBezTo>
                  <a:pt x="224" y="141"/>
                  <a:pt x="224" y="141"/>
                  <a:pt x="224" y="141"/>
                </a:cubicBezTo>
                <a:cubicBezTo>
                  <a:pt x="229" y="99"/>
                  <a:pt x="229" y="99"/>
                  <a:pt x="229" y="99"/>
                </a:cubicBezTo>
                <a:cubicBezTo>
                  <a:pt x="261" y="68"/>
                  <a:pt x="261" y="68"/>
                  <a:pt x="261" y="68"/>
                </a:cubicBezTo>
                <a:cubicBezTo>
                  <a:pt x="282" y="68"/>
                  <a:pt x="282" y="68"/>
                  <a:pt x="282" y="68"/>
                </a:cubicBezTo>
                <a:cubicBezTo>
                  <a:pt x="292" y="31"/>
                  <a:pt x="292" y="31"/>
                  <a:pt x="292" y="31"/>
                </a:cubicBezTo>
                <a:cubicBezTo>
                  <a:pt x="328" y="42"/>
                  <a:pt x="328" y="42"/>
                  <a:pt x="328" y="42"/>
                </a:cubicBezTo>
                <a:cubicBezTo>
                  <a:pt x="386" y="15"/>
                  <a:pt x="386" y="15"/>
                  <a:pt x="386" y="15"/>
                </a:cubicBezTo>
                <a:cubicBezTo>
                  <a:pt x="407" y="0"/>
                  <a:pt x="407" y="0"/>
                  <a:pt x="407" y="0"/>
                </a:cubicBezTo>
                <a:cubicBezTo>
                  <a:pt x="448" y="5"/>
                  <a:pt x="448" y="5"/>
                  <a:pt x="448" y="5"/>
                </a:cubicBezTo>
                <a:cubicBezTo>
                  <a:pt x="454" y="31"/>
                  <a:pt x="454" y="31"/>
                  <a:pt x="454" y="31"/>
                </a:cubicBezTo>
                <a:cubicBezTo>
                  <a:pt x="480" y="47"/>
                  <a:pt x="480" y="47"/>
                  <a:pt x="480" y="47"/>
                </a:cubicBezTo>
                <a:cubicBezTo>
                  <a:pt x="485" y="83"/>
                  <a:pt x="485" y="83"/>
                  <a:pt x="485" y="83"/>
                </a:cubicBezTo>
                <a:cubicBezTo>
                  <a:pt x="469" y="109"/>
                  <a:pt x="469" y="109"/>
                  <a:pt x="469" y="109"/>
                </a:cubicBezTo>
                <a:cubicBezTo>
                  <a:pt x="553" y="167"/>
                  <a:pt x="553" y="167"/>
                  <a:pt x="553" y="167"/>
                </a:cubicBezTo>
                <a:cubicBezTo>
                  <a:pt x="559" y="157"/>
                  <a:pt x="559" y="157"/>
                  <a:pt x="559" y="157"/>
                </a:cubicBezTo>
                <a:lnTo>
                  <a:pt x="568" y="188"/>
                </a:lnTo>
                <a:close/>
              </a:path>
            </a:pathLst>
          </a:custGeom>
          <a:solidFill>
            <a:srgbClr val="54A3BC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6" name="ลำปาง">
            <a:extLst>
              <a:ext uri="{FF2B5EF4-FFF2-40B4-BE49-F238E27FC236}">
                <a16:creationId xmlns:a16="http://schemas.microsoft.com/office/drawing/2014/main" id="{151E7DD4-6C91-CEB4-A038-CA1BE2801126}"/>
              </a:ext>
            </a:extLst>
          </xdr:cNvPr>
          <xdr:cNvSpPr>
            <a:spLocks/>
          </xdr:cNvSpPr>
        </xdr:nvSpPr>
        <xdr:spPr bwMode="auto">
          <a:xfrm>
            <a:off x="2560934" y="1393907"/>
            <a:ext cx="448070" cy="837615"/>
          </a:xfrm>
          <a:custGeom>
            <a:avLst/>
            <a:gdLst>
              <a:gd name="T0" fmla="*/ 1074 w 1092"/>
              <a:gd name="T1" fmla="*/ 631 h 2049"/>
              <a:gd name="T2" fmla="*/ 1074 w 1092"/>
              <a:gd name="T3" fmla="*/ 719 h 2049"/>
              <a:gd name="T4" fmla="*/ 1090 w 1092"/>
              <a:gd name="T5" fmla="*/ 782 h 2049"/>
              <a:gd name="T6" fmla="*/ 1022 w 1092"/>
              <a:gd name="T7" fmla="*/ 871 h 2049"/>
              <a:gd name="T8" fmla="*/ 1001 w 1092"/>
              <a:gd name="T9" fmla="*/ 933 h 2049"/>
              <a:gd name="T10" fmla="*/ 907 w 1092"/>
              <a:gd name="T11" fmla="*/ 1048 h 2049"/>
              <a:gd name="T12" fmla="*/ 814 w 1092"/>
              <a:gd name="T13" fmla="*/ 1116 h 2049"/>
              <a:gd name="T14" fmla="*/ 720 w 1092"/>
              <a:gd name="T15" fmla="*/ 1267 h 2049"/>
              <a:gd name="T16" fmla="*/ 621 w 1092"/>
              <a:gd name="T17" fmla="*/ 1283 h 2049"/>
              <a:gd name="T18" fmla="*/ 532 w 1092"/>
              <a:gd name="T19" fmla="*/ 1392 h 2049"/>
              <a:gd name="T20" fmla="*/ 428 w 1092"/>
              <a:gd name="T21" fmla="*/ 1512 h 2049"/>
              <a:gd name="T22" fmla="*/ 443 w 1092"/>
              <a:gd name="T23" fmla="*/ 1590 h 2049"/>
              <a:gd name="T24" fmla="*/ 516 w 1092"/>
              <a:gd name="T25" fmla="*/ 1568 h 2049"/>
              <a:gd name="T26" fmla="*/ 506 w 1092"/>
              <a:gd name="T27" fmla="*/ 1658 h 2049"/>
              <a:gd name="T28" fmla="*/ 485 w 1092"/>
              <a:gd name="T29" fmla="*/ 1731 h 2049"/>
              <a:gd name="T30" fmla="*/ 469 w 1092"/>
              <a:gd name="T31" fmla="*/ 1809 h 2049"/>
              <a:gd name="T32" fmla="*/ 495 w 1092"/>
              <a:gd name="T33" fmla="*/ 1888 h 2049"/>
              <a:gd name="T34" fmla="*/ 511 w 1092"/>
              <a:gd name="T35" fmla="*/ 1966 h 2049"/>
              <a:gd name="T36" fmla="*/ 454 w 1092"/>
              <a:gd name="T37" fmla="*/ 2049 h 2049"/>
              <a:gd name="T38" fmla="*/ 390 w 1092"/>
              <a:gd name="T39" fmla="*/ 1994 h 2049"/>
              <a:gd name="T40" fmla="*/ 339 w 1092"/>
              <a:gd name="T41" fmla="*/ 1898 h 2049"/>
              <a:gd name="T42" fmla="*/ 302 w 1092"/>
              <a:gd name="T43" fmla="*/ 1867 h 2049"/>
              <a:gd name="T44" fmla="*/ 229 w 1092"/>
              <a:gd name="T45" fmla="*/ 1924 h 2049"/>
              <a:gd name="T46" fmla="*/ 172 w 1092"/>
              <a:gd name="T47" fmla="*/ 1898 h 2049"/>
              <a:gd name="T48" fmla="*/ 47 w 1092"/>
              <a:gd name="T49" fmla="*/ 1804 h 2049"/>
              <a:gd name="T50" fmla="*/ 26 w 1092"/>
              <a:gd name="T51" fmla="*/ 1731 h 2049"/>
              <a:gd name="T52" fmla="*/ 0 w 1092"/>
              <a:gd name="T53" fmla="*/ 1674 h 2049"/>
              <a:gd name="T54" fmla="*/ 89 w 1092"/>
              <a:gd name="T55" fmla="*/ 1643 h 2049"/>
              <a:gd name="T56" fmla="*/ 146 w 1092"/>
              <a:gd name="T57" fmla="*/ 1658 h 2049"/>
              <a:gd name="T58" fmla="*/ 156 w 1092"/>
              <a:gd name="T59" fmla="*/ 1603 h 2049"/>
              <a:gd name="T60" fmla="*/ 214 w 1092"/>
              <a:gd name="T61" fmla="*/ 1528 h 2049"/>
              <a:gd name="T62" fmla="*/ 209 w 1092"/>
              <a:gd name="T63" fmla="*/ 1481 h 2049"/>
              <a:gd name="T64" fmla="*/ 250 w 1092"/>
              <a:gd name="T65" fmla="*/ 1455 h 2049"/>
              <a:gd name="T66" fmla="*/ 229 w 1092"/>
              <a:gd name="T67" fmla="*/ 1392 h 2049"/>
              <a:gd name="T68" fmla="*/ 193 w 1092"/>
              <a:gd name="T69" fmla="*/ 1356 h 2049"/>
              <a:gd name="T70" fmla="*/ 183 w 1092"/>
              <a:gd name="T71" fmla="*/ 1304 h 2049"/>
              <a:gd name="T72" fmla="*/ 151 w 1092"/>
              <a:gd name="T73" fmla="*/ 1137 h 2049"/>
              <a:gd name="T74" fmla="*/ 146 w 1092"/>
              <a:gd name="T75" fmla="*/ 1069 h 2049"/>
              <a:gd name="T76" fmla="*/ 203 w 1092"/>
              <a:gd name="T77" fmla="*/ 1064 h 2049"/>
              <a:gd name="T78" fmla="*/ 240 w 1092"/>
              <a:gd name="T79" fmla="*/ 1017 h 2049"/>
              <a:gd name="T80" fmla="*/ 318 w 1092"/>
              <a:gd name="T81" fmla="*/ 892 h 2049"/>
              <a:gd name="T82" fmla="*/ 376 w 1092"/>
              <a:gd name="T83" fmla="*/ 860 h 2049"/>
              <a:gd name="T84" fmla="*/ 387 w 1092"/>
              <a:gd name="T85" fmla="*/ 814 h 2049"/>
              <a:gd name="T86" fmla="*/ 396 w 1092"/>
              <a:gd name="T87" fmla="*/ 719 h 2049"/>
              <a:gd name="T88" fmla="*/ 396 w 1092"/>
              <a:gd name="T89" fmla="*/ 678 h 2049"/>
              <a:gd name="T90" fmla="*/ 420 w 1092"/>
              <a:gd name="T91" fmla="*/ 556 h 2049"/>
              <a:gd name="T92" fmla="*/ 443 w 1092"/>
              <a:gd name="T93" fmla="*/ 506 h 2049"/>
              <a:gd name="T94" fmla="*/ 459 w 1092"/>
              <a:gd name="T95" fmla="*/ 386 h 2049"/>
              <a:gd name="T96" fmla="*/ 537 w 1092"/>
              <a:gd name="T97" fmla="*/ 307 h 2049"/>
              <a:gd name="T98" fmla="*/ 574 w 1092"/>
              <a:gd name="T99" fmla="*/ 287 h 2049"/>
              <a:gd name="T100" fmla="*/ 574 w 1092"/>
              <a:gd name="T101" fmla="*/ 214 h 2049"/>
              <a:gd name="T102" fmla="*/ 615 w 1092"/>
              <a:gd name="T103" fmla="*/ 78 h 2049"/>
              <a:gd name="T104" fmla="*/ 605 w 1092"/>
              <a:gd name="T105" fmla="*/ 0 h 2049"/>
              <a:gd name="T106" fmla="*/ 657 w 1092"/>
              <a:gd name="T107" fmla="*/ 31 h 2049"/>
              <a:gd name="T108" fmla="*/ 720 w 1092"/>
              <a:gd name="T109" fmla="*/ 104 h 2049"/>
              <a:gd name="T110" fmla="*/ 746 w 1092"/>
              <a:gd name="T111" fmla="*/ 224 h 2049"/>
              <a:gd name="T112" fmla="*/ 788 w 1092"/>
              <a:gd name="T113" fmla="*/ 323 h 2049"/>
              <a:gd name="T114" fmla="*/ 840 w 1092"/>
              <a:gd name="T115" fmla="*/ 380 h 2049"/>
              <a:gd name="T116" fmla="*/ 923 w 1092"/>
              <a:gd name="T117" fmla="*/ 406 h 2049"/>
              <a:gd name="T118" fmla="*/ 1022 w 1092"/>
              <a:gd name="T119" fmla="*/ 485 h 2049"/>
              <a:gd name="T120" fmla="*/ 1043 w 1092"/>
              <a:gd name="T121" fmla="*/ 547 h 2049"/>
              <a:gd name="T122" fmla="*/ 1092 w 1092"/>
              <a:gd name="T123" fmla="*/ 562 h 20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092" h="2049">
                <a:moveTo>
                  <a:pt x="1090" y="594"/>
                </a:moveTo>
                <a:cubicBezTo>
                  <a:pt x="1074" y="631"/>
                  <a:pt x="1074" y="631"/>
                  <a:pt x="1074" y="631"/>
                </a:cubicBezTo>
                <a:cubicBezTo>
                  <a:pt x="1090" y="688"/>
                  <a:pt x="1090" y="688"/>
                  <a:pt x="1090" y="688"/>
                </a:cubicBezTo>
                <a:cubicBezTo>
                  <a:pt x="1074" y="719"/>
                  <a:pt x="1074" y="719"/>
                  <a:pt x="1074" y="719"/>
                </a:cubicBezTo>
                <a:cubicBezTo>
                  <a:pt x="1090" y="746"/>
                  <a:pt x="1090" y="746"/>
                  <a:pt x="1090" y="746"/>
                </a:cubicBezTo>
                <a:cubicBezTo>
                  <a:pt x="1090" y="782"/>
                  <a:pt x="1090" y="782"/>
                  <a:pt x="1090" y="782"/>
                </a:cubicBezTo>
                <a:cubicBezTo>
                  <a:pt x="1038" y="792"/>
                  <a:pt x="1038" y="792"/>
                  <a:pt x="1038" y="792"/>
                </a:cubicBezTo>
                <a:cubicBezTo>
                  <a:pt x="1022" y="871"/>
                  <a:pt x="1022" y="871"/>
                  <a:pt x="1022" y="871"/>
                </a:cubicBezTo>
                <a:cubicBezTo>
                  <a:pt x="1001" y="892"/>
                  <a:pt x="1001" y="892"/>
                  <a:pt x="1001" y="892"/>
                </a:cubicBezTo>
                <a:cubicBezTo>
                  <a:pt x="1001" y="933"/>
                  <a:pt x="1001" y="933"/>
                  <a:pt x="1001" y="933"/>
                </a:cubicBezTo>
                <a:cubicBezTo>
                  <a:pt x="949" y="959"/>
                  <a:pt x="949" y="959"/>
                  <a:pt x="949" y="959"/>
                </a:cubicBezTo>
                <a:cubicBezTo>
                  <a:pt x="907" y="1048"/>
                  <a:pt x="907" y="1048"/>
                  <a:pt x="907" y="1048"/>
                </a:cubicBezTo>
                <a:cubicBezTo>
                  <a:pt x="876" y="1048"/>
                  <a:pt x="876" y="1048"/>
                  <a:pt x="876" y="1048"/>
                </a:cubicBezTo>
                <a:cubicBezTo>
                  <a:pt x="814" y="1116"/>
                  <a:pt x="814" y="1116"/>
                  <a:pt x="814" y="1116"/>
                </a:cubicBezTo>
                <a:cubicBezTo>
                  <a:pt x="751" y="1231"/>
                  <a:pt x="751" y="1231"/>
                  <a:pt x="751" y="1231"/>
                </a:cubicBezTo>
                <a:cubicBezTo>
                  <a:pt x="720" y="1267"/>
                  <a:pt x="720" y="1267"/>
                  <a:pt x="720" y="1267"/>
                </a:cubicBezTo>
                <a:cubicBezTo>
                  <a:pt x="652" y="1262"/>
                  <a:pt x="652" y="1262"/>
                  <a:pt x="652" y="1262"/>
                </a:cubicBezTo>
                <a:cubicBezTo>
                  <a:pt x="621" y="1283"/>
                  <a:pt x="621" y="1283"/>
                  <a:pt x="621" y="1283"/>
                </a:cubicBezTo>
                <a:cubicBezTo>
                  <a:pt x="626" y="1314"/>
                  <a:pt x="626" y="1314"/>
                  <a:pt x="626" y="1314"/>
                </a:cubicBezTo>
                <a:cubicBezTo>
                  <a:pt x="532" y="1392"/>
                  <a:pt x="532" y="1392"/>
                  <a:pt x="532" y="1392"/>
                </a:cubicBezTo>
                <a:cubicBezTo>
                  <a:pt x="532" y="1392"/>
                  <a:pt x="527" y="1403"/>
                  <a:pt x="527" y="1408"/>
                </a:cubicBezTo>
                <a:cubicBezTo>
                  <a:pt x="527" y="1413"/>
                  <a:pt x="428" y="1512"/>
                  <a:pt x="428" y="1512"/>
                </a:cubicBezTo>
                <a:cubicBezTo>
                  <a:pt x="437" y="1560"/>
                  <a:pt x="437" y="1560"/>
                  <a:pt x="437" y="1560"/>
                </a:cubicBezTo>
                <a:cubicBezTo>
                  <a:pt x="443" y="1590"/>
                  <a:pt x="443" y="1590"/>
                  <a:pt x="443" y="1590"/>
                </a:cubicBezTo>
                <a:cubicBezTo>
                  <a:pt x="501" y="1585"/>
                  <a:pt x="501" y="1585"/>
                  <a:pt x="501" y="1585"/>
                </a:cubicBezTo>
                <a:cubicBezTo>
                  <a:pt x="516" y="1568"/>
                  <a:pt x="516" y="1568"/>
                  <a:pt x="516" y="1568"/>
                </a:cubicBezTo>
                <a:cubicBezTo>
                  <a:pt x="522" y="1601"/>
                  <a:pt x="522" y="1601"/>
                  <a:pt x="522" y="1601"/>
                </a:cubicBezTo>
                <a:cubicBezTo>
                  <a:pt x="522" y="1601"/>
                  <a:pt x="506" y="1653"/>
                  <a:pt x="506" y="1658"/>
                </a:cubicBezTo>
                <a:cubicBezTo>
                  <a:pt x="506" y="1690"/>
                  <a:pt x="506" y="1690"/>
                  <a:pt x="506" y="1690"/>
                </a:cubicBezTo>
                <a:cubicBezTo>
                  <a:pt x="485" y="1731"/>
                  <a:pt x="485" y="1731"/>
                  <a:pt x="485" y="1731"/>
                </a:cubicBezTo>
                <a:cubicBezTo>
                  <a:pt x="490" y="1757"/>
                  <a:pt x="490" y="1757"/>
                  <a:pt x="490" y="1757"/>
                </a:cubicBezTo>
                <a:cubicBezTo>
                  <a:pt x="469" y="1809"/>
                  <a:pt x="469" y="1809"/>
                  <a:pt x="469" y="1809"/>
                </a:cubicBezTo>
                <a:cubicBezTo>
                  <a:pt x="490" y="1841"/>
                  <a:pt x="490" y="1841"/>
                  <a:pt x="490" y="1841"/>
                </a:cubicBezTo>
                <a:cubicBezTo>
                  <a:pt x="495" y="1888"/>
                  <a:pt x="495" y="1888"/>
                  <a:pt x="495" y="1888"/>
                </a:cubicBezTo>
                <a:cubicBezTo>
                  <a:pt x="495" y="1888"/>
                  <a:pt x="516" y="1903"/>
                  <a:pt x="522" y="1909"/>
                </a:cubicBezTo>
                <a:cubicBezTo>
                  <a:pt x="527" y="1914"/>
                  <a:pt x="511" y="1966"/>
                  <a:pt x="511" y="1966"/>
                </a:cubicBezTo>
                <a:cubicBezTo>
                  <a:pt x="506" y="1997"/>
                  <a:pt x="506" y="1997"/>
                  <a:pt x="506" y="1997"/>
                </a:cubicBezTo>
                <a:cubicBezTo>
                  <a:pt x="454" y="2049"/>
                  <a:pt x="454" y="2049"/>
                  <a:pt x="454" y="2049"/>
                </a:cubicBezTo>
                <a:cubicBezTo>
                  <a:pt x="396" y="1997"/>
                  <a:pt x="396" y="1997"/>
                  <a:pt x="396" y="1997"/>
                </a:cubicBezTo>
                <a:cubicBezTo>
                  <a:pt x="390" y="1994"/>
                  <a:pt x="390" y="1994"/>
                  <a:pt x="390" y="1994"/>
                </a:cubicBezTo>
                <a:cubicBezTo>
                  <a:pt x="360" y="1982"/>
                  <a:pt x="360" y="1982"/>
                  <a:pt x="360" y="1982"/>
                </a:cubicBezTo>
                <a:cubicBezTo>
                  <a:pt x="339" y="1898"/>
                  <a:pt x="339" y="1898"/>
                  <a:pt x="339" y="1898"/>
                </a:cubicBezTo>
                <a:cubicBezTo>
                  <a:pt x="339" y="1867"/>
                  <a:pt x="339" y="1867"/>
                  <a:pt x="339" y="1867"/>
                </a:cubicBezTo>
                <a:cubicBezTo>
                  <a:pt x="302" y="1867"/>
                  <a:pt x="302" y="1867"/>
                  <a:pt x="302" y="1867"/>
                </a:cubicBezTo>
                <a:cubicBezTo>
                  <a:pt x="266" y="1924"/>
                  <a:pt x="266" y="1924"/>
                  <a:pt x="266" y="1924"/>
                </a:cubicBezTo>
                <a:cubicBezTo>
                  <a:pt x="229" y="1924"/>
                  <a:pt x="229" y="1924"/>
                  <a:pt x="229" y="1924"/>
                </a:cubicBezTo>
                <a:cubicBezTo>
                  <a:pt x="209" y="1898"/>
                  <a:pt x="209" y="1898"/>
                  <a:pt x="209" y="1898"/>
                </a:cubicBezTo>
                <a:cubicBezTo>
                  <a:pt x="172" y="1898"/>
                  <a:pt x="172" y="1898"/>
                  <a:pt x="172" y="1898"/>
                </a:cubicBezTo>
                <a:cubicBezTo>
                  <a:pt x="83" y="1804"/>
                  <a:pt x="83" y="1804"/>
                  <a:pt x="83" y="1804"/>
                </a:cubicBezTo>
                <a:cubicBezTo>
                  <a:pt x="47" y="1804"/>
                  <a:pt x="47" y="1804"/>
                  <a:pt x="47" y="1804"/>
                </a:cubicBezTo>
                <a:cubicBezTo>
                  <a:pt x="32" y="1751"/>
                  <a:pt x="32" y="1751"/>
                  <a:pt x="32" y="1751"/>
                </a:cubicBezTo>
                <a:cubicBezTo>
                  <a:pt x="26" y="1731"/>
                  <a:pt x="26" y="1731"/>
                  <a:pt x="26" y="1731"/>
                </a:cubicBezTo>
                <a:cubicBezTo>
                  <a:pt x="26" y="1700"/>
                  <a:pt x="26" y="1700"/>
                  <a:pt x="26" y="1700"/>
                </a:cubicBezTo>
                <a:cubicBezTo>
                  <a:pt x="0" y="1674"/>
                  <a:pt x="0" y="1674"/>
                  <a:pt x="0" y="1674"/>
                </a:cubicBezTo>
                <a:cubicBezTo>
                  <a:pt x="16" y="1637"/>
                  <a:pt x="16" y="1637"/>
                  <a:pt x="16" y="1637"/>
                </a:cubicBezTo>
                <a:cubicBezTo>
                  <a:pt x="89" y="1643"/>
                  <a:pt x="89" y="1643"/>
                  <a:pt x="89" y="1643"/>
                </a:cubicBezTo>
                <a:cubicBezTo>
                  <a:pt x="125" y="1674"/>
                  <a:pt x="125" y="1674"/>
                  <a:pt x="125" y="1674"/>
                </a:cubicBezTo>
                <a:cubicBezTo>
                  <a:pt x="146" y="1658"/>
                  <a:pt x="146" y="1658"/>
                  <a:pt x="146" y="1658"/>
                </a:cubicBezTo>
                <a:cubicBezTo>
                  <a:pt x="151" y="1611"/>
                  <a:pt x="151" y="1611"/>
                  <a:pt x="151" y="1611"/>
                </a:cubicBezTo>
                <a:cubicBezTo>
                  <a:pt x="156" y="1603"/>
                  <a:pt x="156" y="1603"/>
                  <a:pt x="156" y="1603"/>
                </a:cubicBezTo>
                <a:cubicBezTo>
                  <a:pt x="188" y="1549"/>
                  <a:pt x="188" y="1549"/>
                  <a:pt x="188" y="1549"/>
                </a:cubicBezTo>
                <a:cubicBezTo>
                  <a:pt x="214" y="1528"/>
                  <a:pt x="214" y="1528"/>
                  <a:pt x="214" y="1528"/>
                </a:cubicBezTo>
                <a:cubicBezTo>
                  <a:pt x="203" y="1502"/>
                  <a:pt x="203" y="1502"/>
                  <a:pt x="203" y="1502"/>
                </a:cubicBezTo>
                <a:cubicBezTo>
                  <a:pt x="209" y="1481"/>
                  <a:pt x="209" y="1481"/>
                  <a:pt x="209" y="1481"/>
                </a:cubicBezTo>
                <a:cubicBezTo>
                  <a:pt x="250" y="1481"/>
                  <a:pt x="250" y="1481"/>
                  <a:pt x="250" y="1481"/>
                </a:cubicBezTo>
                <a:cubicBezTo>
                  <a:pt x="250" y="1455"/>
                  <a:pt x="250" y="1455"/>
                  <a:pt x="250" y="1455"/>
                </a:cubicBezTo>
                <a:cubicBezTo>
                  <a:pt x="261" y="1434"/>
                  <a:pt x="261" y="1434"/>
                  <a:pt x="261" y="1434"/>
                </a:cubicBezTo>
                <a:cubicBezTo>
                  <a:pt x="229" y="1392"/>
                  <a:pt x="229" y="1392"/>
                  <a:pt x="229" y="1392"/>
                </a:cubicBezTo>
                <a:cubicBezTo>
                  <a:pt x="198" y="1392"/>
                  <a:pt x="198" y="1392"/>
                  <a:pt x="198" y="1392"/>
                </a:cubicBezTo>
                <a:cubicBezTo>
                  <a:pt x="193" y="1356"/>
                  <a:pt x="193" y="1356"/>
                  <a:pt x="193" y="1356"/>
                </a:cubicBezTo>
                <a:cubicBezTo>
                  <a:pt x="172" y="1340"/>
                  <a:pt x="172" y="1340"/>
                  <a:pt x="172" y="1340"/>
                </a:cubicBezTo>
                <a:cubicBezTo>
                  <a:pt x="183" y="1304"/>
                  <a:pt x="183" y="1304"/>
                  <a:pt x="183" y="1304"/>
                </a:cubicBezTo>
                <a:cubicBezTo>
                  <a:pt x="183" y="1304"/>
                  <a:pt x="172" y="1257"/>
                  <a:pt x="167" y="1251"/>
                </a:cubicBezTo>
                <a:cubicBezTo>
                  <a:pt x="162" y="1246"/>
                  <a:pt x="151" y="1137"/>
                  <a:pt x="151" y="1137"/>
                </a:cubicBezTo>
                <a:cubicBezTo>
                  <a:pt x="115" y="1085"/>
                  <a:pt x="115" y="1085"/>
                  <a:pt x="115" y="1085"/>
                </a:cubicBezTo>
                <a:cubicBezTo>
                  <a:pt x="146" y="1069"/>
                  <a:pt x="146" y="1069"/>
                  <a:pt x="146" y="1069"/>
                </a:cubicBezTo>
                <a:cubicBezTo>
                  <a:pt x="172" y="1053"/>
                  <a:pt x="172" y="1053"/>
                  <a:pt x="172" y="1053"/>
                </a:cubicBezTo>
                <a:cubicBezTo>
                  <a:pt x="203" y="1064"/>
                  <a:pt x="203" y="1064"/>
                  <a:pt x="203" y="1064"/>
                </a:cubicBezTo>
                <a:cubicBezTo>
                  <a:pt x="209" y="1038"/>
                  <a:pt x="209" y="1038"/>
                  <a:pt x="209" y="1038"/>
                </a:cubicBezTo>
                <a:cubicBezTo>
                  <a:pt x="240" y="1017"/>
                  <a:pt x="240" y="1017"/>
                  <a:pt x="240" y="1017"/>
                </a:cubicBezTo>
                <a:cubicBezTo>
                  <a:pt x="245" y="980"/>
                  <a:pt x="245" y="980"/>
                  <a:pt x="245" y="980"/>
                </a:cubicBezTo>
                <a:cubicBezTo>
                  <a:pt x="318" y="892"/>
                  <a:pt x="318" y="892"/>
                  <a:pt x="318" y="892"/>
                </a:cubicBezTo>
                <a:cubicBezTo>
                  <a:pt x="329" y="850"/>
                  <a:pt x="329" y="850"/>
                  <a:pt x="329" y="850"/>
                </a:cubicBezTo>
                <a:cubicBezTo>
                  <a:pt x="376" y="860"/>
                  <a:pt x="376" y="860"/>
                  <a:pt x="376" y="860"/>
                </a:cubicBezTo>
                <a:cubicBezTo>
                  <a:pt x="396" y="845"/>
                  <a:pt x="396" y="845"/>
                  <a:pt x="396" y="845"/>
                </a:cubicBezTo>
                <a:cubicBezTo>
                  <a:pt x="387" y="814"/>
                  <a:pt x="387" y="814"/>
                  <a:pt x="387" y="814"/>
                </a:cubicBezTo>
                <a:cubicBezTo>
                  <a:pt x="422" y="761"/>
                  <a:pt x="422" y="761"/>
                  <a:pt x="422" y="761"/>
                </a:cubicBezTo>
                <a:cubicBezTo>
                  <a:pt x="396" y="719"/>
                  <a:pt x="396" y="719"/>
                  <a:pt x="396" y="719"/>
                </a:cubicBezTo>
                <a:cubicBezTo>
                  <a:pt x="407" y="699"/>
                  <a:pt x="407" y="699"/>
                  <a:pt x="407" y="699"/>
                </a:cubicBezTo>
                <a:cubicBezTo>
                  <a:pt x="396" y="678"/>
                  <a:pt x="396" y="678"/>
                  <a:pt x="396" y="678"/>
                </a:cubicBezTo>
                <a:cubicBezTo>
                  <a:pt x="428" y="615"/>
                  <a:pt x="428" y="615"/>
                  <a:pt x="428" y="615"/>
                </a:cubicBezTo>
                <a:cubicBezTo>
                  <a:pt x="420" y="556"/>
                  <a:pt x="420" y="556"/>
                  <a:pt x="420" y="556"/>
                </a:cubicBezTo>
                <a:cubicBezTo>
                  <a:pt x="417" y="532"/>
                  <a:pt x="417" y="532"/>
                  <a:pt x="417" y="532"/>
                </a:cubicBezTo>
                <a:cubicBezTo>
                  <a:pt x="443" y="506"/>
                  <a:pt x="443" y="506"/>
                  <a:pt x="443" y="506"/>
                </a:cubicBezTo>
                <a:cubicBezTo>
                  <a:pt x="433" y="412"/>
                  <a:pt x="433" y="412"/>
                  <a:pt x="433" y="412"/>
                </a:cubicBezTo>
                <a:cubicBezTo>
                  <a:pt x="459" y="386"/>
                  <a:pt x="459" y="386"/>
                  <a:pt x="459" y="386"/>
                </a:cubicBezTo>
                <a:cubicBezTo>
                  <a:pt x="495" y="375"/>
                  <a:pt x="495" y="375"/>
                  <a:pt x="495" y="375"/>
                </a:cubicBezTo>
                <a:cubicBezTo>
                  <a:pt x="537" y="307"/>
                  <a:pt x="537" y="307"/>
                  <a:pt x="537" y="307"/>
                </a:cubicBezTo>
                <a:cubicBezTo>
                  <a:pt x="568" y="307"/>
                  <a:pt x="568" y="307"/>
                  <a:pt x="568" y="307"/>
                </a:cubicBezTo>
                <a:cubicBezTo>
                  <a:pt x="574" y="287"/>
                  <a:pt x="574" y="287"/>
                  <a:pt x="574" y="287"/>
                </a:cubicBezTo>
                <a:cubicBezTo>
                  <a:pt x="595" y="260"/>
                  <a:pt x="595" y="260"/>
                  <a:pt x="595" y="260"/>
                </a:cubicBezTo>
                <a:cubicBezTo>
                  <a:pt x="574" y="214"/>
                  <a:pt x="574" y="214"/>
                  <a:pt x="574" y="214"/>
                </a:cubicBezTo>
                <a:cubicBezTo>
                  <a:pt x="584" y="161"/>
                  <a:pt x="584" y="161"/>
                  <a:pt x="584" y="161"/>
                </a:cubicBezTo>
                <a:cubicBezTo>
                  <a:pt x="584" y="161"/>
                  <a:pt x="615" y="88"/>
                  <a:pt x="615" y="78"/>
                </a:cubicBezTo>
                <a:cubicBezTo>
                  <a:pt x="615" y="67"/>
                  <a:pt x="605" y="31"/>
                  <a:pt x="605" y="31"/>
                </a:cubicBezTo>
                <a:cubicBezTo>
                  <a:pt x="605" y="0"/>
                  <a:pt x="605" y="0"/>
                  <a:pt x="605" y="0"/>
                </a:cubicBezTo>
                <a:cubicBezTo>
                  <a:pt x="631" y="10"/>
                  <a:pt x="631" y="10"/>
                  <a:pt x="631" y="10"/>
                </a:cubicBezTo>
                <a:cubicBezTo>
                  <a:pt x="657" y="31"/>
                  <a:pt x="657" y="31"/>
                  <a:pt x="657" y="31"/>
                </a:cubicBezTo>
                <a:cubicBezTo>
                  <a:pt x="713" y="31"/>
                  <a:pt x="713" y="31"/>
                  <a:pt x="713" y="31"/>
                </a:cubicBezTo>
                <a:cubicBezTo>
                  <a:pt x="720" y="104"/>
                  <a:pt x="720" y="104"/>
                  <a:pt x="720" y="104"/>
                </a:cubicBezTo>
                <a:cubicBezTo>
                  <a:pt x="720" y="140"/>
                  <a:pt x="720" y="140"/>
                  <a:pt x="720" y="140"/>
                </a:cubicBezTo>
                <a:cubicBezTo>
                  <a:pt x="746" y="224"/>
                  <a:pt x="746" y="224"/>
                  <a:pt x="746" y="224"/>
                </a:cubicBezTo>
                <a:cubicBezTo>
                  <a:pt x="772" y="250"/>
                  <a:pt x="772" y="250"/>
                  <a:pt x="772" y="250"/>
                </a:cubicBezTo>
                <a:cubicBezTo>
                  <a:pt x="788" y="323"/>
                  <a:pt x="788" y="323"/>
                  <a:pt x="788" y="323"/>
                </a:cubicBezTo>
                <a:cubicBezTo>
                  <a:pt x="824" y="328"/>
                  <a:pt x="824" y="328"/>
                  <a:pt x="824" y="328"/>
                </a:cubicBezTo>
                <a:cubicBezTo>
                  <a:pt x="840" y="380"/>
                  <a:pt x="840" y="380"/>
                  <a:pt x="840" y="380"/>
                </a:cubicBezTo>
                <a:cubicBezTo>
                  <a:pt x="887" y="386"/>
                  <a:pt x="887" y="386"/>
                  <a:pt x="887" y="386"/>
                </a:cubicBezTo>
                <a:cubicBezTo>
                  <a:pt x="923" y="406"/>
                  <a:pt x="923" y="406"/>
                  <a:pt x="923" y="406"/>
                </a:cubicBezTo>
                <a:cubicBezTo>
                  <a:pt x="991" y="480"/>
                  <a:pt x="991" y="480"/>
                  <a:pt x="991" y="480"/>
                </a:cubicBezTo>
                <a:cubicBezTo>
                  <a:pt x="1022" y="485"/>
                  <a:pt x="1022" y="485"/>
                  <a:pt x="1022" y="485"/>
                </a:cubicBezTo>
                <a:cubicBezTo>
                  <a:pt x="1043" y="516"/>
                  <a:pt x="1043" y="516"/>
                  <a:pt x="1043" y="516"/>
                </a:cubicBezTo>
                <a:cubicBezTo>
                  <a:pt x="1043" y="547"/>
                  <a:pt x="1043" y="547"/>
                  <a:pt x="1043" y="547"/>
                </a:cubicBezTo>
                <a:cubicBezTo>
                  <a:pt x="1085" y="568"/>
                  <a:pt x="1085" y="568"/>
                  <a:pt x="1085" y="568"/>
                </a:cubicBezTo>
                <a:cubicBezTo>
                  <a:pt x="1092" y="562"/>
                  <a:pt x="1092" y="562"/>
                  <a:pt x="1092" y="562"/>
                </a:cubicBezTo>
                <a:lnTo>
                  <a:pt x="1090" y="594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7" name="แม่ฮ่องสอน">
            <a:extLst>
              <a:ext uri="{FF2B5EF4-FFF2-40B4-BE49-F238E27FC236}">
                <a16:creationId xmlns:a16="http://schemas.microsoft.com/office/drawing/2014/main" id="{8D50A963-0DCF-C73A-4154-85E823F9B0EE}"/>
              </a:ext>
            </a:extLst>
          </xdr:cNvPr>
          <xdr:cNvSpPr>
            <a:spLocks/>
          </xdr:cNvSpPr>
        </xdr:nvSpPr>
        <xdr:spPr bwMode="auto">
          <a:xfrm>
            <a:off x="2004963" y="1242112"/>
            <a:ext cx="473674" cy="826642"/>
          </a:xfrm>
          <a:custGeom>
            <a:avLst/>
            <a:gdLst>
              <a:gd name="T0" fmla="*/ 977 w 1155"/>
              <a:gd name="T1" fmla="*/ 717 h 2023"/>
              <a:gd name="T2" fmla="*/ 878 w 1155"/>
              <a:gd name="T3" fmla="*/ 607 h 2023"/>
              <a:gd name="T4" fmla="*/ 743 w 1155"/>
              <a:gd name="T5" fmla="*/ 722 h 2023"/>
              <a:gd name="T6" fmla="*/ 654 w 1155"/>
              <a:gd name="T7" fmla="*/ 899 h 2023"/>
              <a:gd name="T8" fmla="*/ 654 w 1155"/>
              <a:gd name="T9" fmla="*/ 1004 h 2023"/>
              <a:gd name="T10" fmla="*/ 716 w 1155"/>
              <a:gd name="T11" fmla="*/ 1098 h 2023"/>
              <a:gd name="T12" fmla="*/ 722 w 1155"/>
              <a:gd name="T13" fmla="*/ 1207 h 2023"/>
              <a:gd name="T14" fmla="*/ 685 w 1155"/>
              <a:gd name="T15" fmla="*/ 1306 h 2023"/>
              <a:gd name="T16" fmla="*/ 763 w 1155"/>
              <a:gd name="T17" fmla="*/ 1411 h 2023"/>
              <a:gd name="T18" fmla="*/ 706 w 1155"/>
              <a:gd name="T19" fmla="*/ 1473 h 2023"/>
              <a:gd name="T20" fmla="*/ 722 w 1155"/>
              <a:gd name="T21" fmla="*/ 1567 h 2023"/>
              <a:gd name="T22" fmla="*/ 784 w 1155"/>
              <a:gd name="T23" fmla="*/ 1604 h 2023"/>
              <a:gd name="T24" fmla="*/ 789 w 1155"/>
              <a:gd name="T25" fmla="*/ 1697 h 2023"/>
              <a:gd name="T26" fmla="*/ 654 w 1155"/>
              <a:gd name="T27" fmla="*/ 1718 h 2023"/>
              <a:gd name="T28" fmla="*/ 586 w 1155"/>
              <a:gd name="T29" fmla="*/ 1781 h 2023"/>
              <a:gd name="T30" fmla="*/ 670 w 1155"/>
              <a:gd name="T31" fmla="*/ 1875 h 2023"/>
              <a:gd name="T32" fmla="*/ 658 w 1155"/>
              <a:gd name="T33" fmla="*/ 2023 h 2023"/>
              <a:gd name="T34" fmla="*/ 550 w 1155"/>
              <a:gd name="T35" fmla="*/ 1817 h 2023"/>
              <a:gd name="T36" fmla="*/ 471 w 1155"/>
              <a:gd name="T37" fmla="*/ 1880 h 2023"/>
              <a:gd name="T38" fmla="*/ 356 w 1155"/>
              <a:gd name="T39" fmla="*/ 1892 h 2023"/>
              <a:gd name="T40" fmla="*/ 284 w 1155"/>
              <a:gd name="T41" fmla="*/ 1792 h 2023"/>
              <a:gd name="T42" fmla="*/ 316 w 1155"/>
              <a:gd name="T43" fmla="*/ 1628 h 2023"/>
              <a:gd name="T44" fmla="*/ 232 w 1155"/>
              <a:gd name="T45" fmla="*/ 1468 h 2023"/>
              <a:gd name="T46" fmla="*/ 192 w 1155"/>
              <a:gd name="T47" fmla="*/ 1376 h 2023"/>
              <a:gd name="T48" fmla="*/ 140 w 1155"/>
              <a:gd name="T49" fmla="*/ 1440 h 2023"/>
              <a:gd name="T50" fmla="*/ 0 w 1155"/>
              <a:gd name="T51" fmla="*/ 1184 h 2023"/>
              <a:gd name="T52" fmla="*/ 32 w 1155"/>
              <a:gd name="T53" fmla="*/ 1160 h 2023"/>
              <a:gd name="T54" fmla="*/ 84 w 1155"/>
              <a:gd name="T55" fmla="*/ 1220 h 2023"/>
              <a:gd name="T56" fmla="*/ 140 w 1155"/>
              <a:gd name="T57" fmla="*/ 1216 h 2023"/>
              <a:gd name="T58" fmla="*/ 176 w 1155"/>
              <a:gd name="T59" fmla="*/ 1196 h 2023"/>
              <a:gd name="T60" fmla="*/ 264 w 1155"/>
              <a:gd name="T61" fmla="*/ 1160 h 2023"/>
              <a:gd name="T62" fmla="*/ 380 w 1155"/>
              <a:gd name="T63" fmla="*/ 1036 h 2023"/>
              <a:gd name="T64" fmla="*/ 280 w 1155"/>
              <a:gd name="T65" fmla="*/ 816 h 2023"/>
              <a:gd name="T66" fmla="*/ 372 w 1155"/>
              <a:gd name="T67" fmla="*/ 708 h 2023"/>
              <a:gd name="T68" fmla="*/ 440 w 1155"/>
              <a:gd name="T69" fmla="*/ 544 h 2023"/>
              <a:gd name="T70" fmla="*/ 392 w 1155"/>
              <a:gd name="T71" fmla="*/ 384 h 2023"/>
              <a:gd name="T72" fmla="*/ 452 w 1155"/>
              <a:gd name="T73" fmla="*/ 232 h 2023"/>
              <a:gd name="T74" fmla="*/ 560 w 1155"/>
              <a:gd name="T75" fmla="*/ 156 h 2023"/>
              <a:gd name="T76" fmla="*/ 608 w 1155"/>
              <a:gd name="T77" fmla="*/ 4 h 2023"/>
              <a:gd name="T78" fmla="*/ 700 w 1155"/>
              <a:gd name="T79" fmla="*/ 20 h 2023"/>
              <a:gd name="T80" fmla="*/ 792 w 1155"/>
              <a:gd name="T81" fmla="*/ 124 h 2023"/>
              <a:gd name="T82" fmla="*/ 987 w 1155"/>
              <a:gd name="T83" fmla="*/ 103 h 2023"/>
              <a:gd name="T84" fmla="*/ 1050 w 1155"/>
              <a:gd name="T85" fmla="*/ 164 h 2023"/>
              <a:gd name="T86" fmla="*/ 1087 w 1155"/>
              <a:gd name="T87" fmla="*/ 248 h 2023"/>
              <a:gd name="T88" fmla="*/ 1108 w 1155"/>
              <a:gd name="T89" fmla="*/ 367 h 2023"/>
              <a:gd name="T90" fmla="*/ 1082 w 1155"/>
              <a:gd name="T91" fmla="*/ 566 h 20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155" h="2023">
                <a:moveTo>
                  <a:pt x="1155" y="675"/>
                </a:moveTo>
                <a:cubicBezTo>
                  <a:pt x="1155" y="675"/>
                  <a:pt x="1071" y="733"/>
                  <a:pt x="1066" y="733"/>
                </a:cubicBezTo>
                <a:cubicBezTo>
                  <a:pt x="1061" y="733"/>
                  <a:pt x="977" y="717"/>
                  <a:pt x="977" y="717"/>
                </a:cubicBezTo>
                <a:cubicBezTo>
                  <a:pt x="946" y="727"/>
                  <a:pt x="946" y="727"/>
                  <a:pt x="946" y="727"/>
                </a:cubicBezTo>
                <a:cubicBezTo>
                  <a:pt x="889" y="665"/>
                  <a:pt x="889" y="665"/>
                  <a:pt x="889" y="665"/>
                </a:cubicBezTo>
                <a:cubicBezTo>
                  <a:pt x="878" y="607"/>
                  <a:pt x="878" y="607"/>
                  <a:pt x="878" y="607"/>
                </a:cubicBezTo>
                <a:cubicBezTo>
                  <a:pt x="800" y="602"/>
                  <a:pt x="800" y="602"/>
                  <a:pt x="800" y="602"/>
                </a:cubicBezTo>
                <a:cubicBezTo>
                  <a:pt x="800" y="649"/>
                  <a:pt x="800" y="649"/>
                  <a:pt x="800" y="649"/>
                </a:cubicBezTo>
                <a:cubicBezTo>
                  <a:pt x="800" y="660"/>
                  <a:pt x="743" y="722"/>
                  <a:pt x="743" y="722"/>
                </a:cubicBezTo>
                <a:cubicBezTo>
                  <a:pt x="743" y="722"/>
                  <a:pt x="732" y="837"/>
                  <a:pt x="722" y="837"/>
                </a:cubicBezTo>
                <a:cubicBezTo>
                  <a:pt x="711" y="837"/>
                  <a:pt x="685" y="847"/>
                  <a:pt x="685" y="847"/>
                </a:cubicBezTo>
                <a:cubicBezTo>
                  <a:pt x="654" y="899"/>
                  <a:pt x="654" y="899"/>
                  <a:pt x="654" y="899"/>
                </a:cubicBezTo>
                <a:cubicBezTo>
                  <a:pt x="659" y="952"/>
                  <a:pt x="659" y="952"/>
                  <a:pt x="659" y="952"/>
                </a:cubicBezTo>
                <a:cubicBezTo>
                  <a:pt x="685" y="972"/>
                  <a:pt x="685" y="972"/>
                  <a:pt x="685" y="972"/>
                </a:cubicBezTo>
                <a:cubicBezTo>
                  <a:pt x="654" y="1004"/>
                  <a:pt x="654" y="1004"/>
                  <a:pt x="654" y="1004"/>
                </a:cubicBezTo>
                <a:cubicBezTo>
                  <a:pt x="680" y="1061"/>
                  <a:pt x="680" y="1061"/>
                  <a:pt x="680" y="1061"/>
                </a:cubicBezTo>
                <a:cubicBezTo>
                  <a:pt x="675" y="1098"/>
                  <a:pt x="675" y="1098"/>
                  <a:pt x="675" y="1098"/>
                </a:cubicBezTo>
                <a:cubicBezTo>
                  <a:pt x="716" y="1098"/>
                  <a:pt x="716" y="1098"/>
                  <a:pt x="716" y="1098"/>
                </a:cubicBezTo>
                <a:cubicBezTo>
                  <a:pt x="779" y="1134"/>
                  <a:pt x="779" y="1134"/>
                  <a:pt x="779" y="1134"/>
                </a:cubicBezTo>
                <a:cubicBezTo>
                  <a:pt x="779" y="1176"/>
                  <a:pt x="779" y="1176"/>
                  <a:pt x="779" y="1176"/>
                </a:cubicBezTo>
                <a:cubicBezTo>
                  <a:pt x="722" y="1207"/>
                  <a:pt x="722" y="1207"/>
                  <a:pt x="722" y="1207"/>
                </a:cubicBezTo>
                <a:cubicBezTo>
                  <a:pt x="690" y="1212"/>
                  <a:pt x="690" y="1212"/>
                  <a:pt x="690" y="1212"/>
                </a:cubicBezTo>
                <a:cubicBezTo>
                  <a:pt x="643" y="1291"/>
                  <a:pt x="643" y="1291"/>
                  <a:pt x="643" y="1291"/>
                </a:cubicBezTo>
                <a:cubicBezTo>
                  <a:pt x="685" y="1306"/>
                  <a:pt x="685" y="1306"/>
                  <a:pt x="685" y="1306"/>
                </a:cubicBezTo>
                <a:cubicBezTo>
                  <a:pt x="690" y="1332"/>
                  <a:pt x="690" y="1332"/>
                  <a:pt x="690" y="1332"/>
                </a:cubicBezTo>
                <a:cubicBezTo>
                  <a:pt x="753" y="1379"/>
                  <a:pt x="753" y="1379"/>
                  <a:pt x="753" y="1379"/>
                </a:cubicBezTo>
                <a:cubicBezTo>
                  <a:pt x="763" y="1411"/>
                  <a:pt x="763" y="1411"/>
                  <a:pt x="763" y="1411"/>
                </a:cubicBezTo>
                <a:cubicBezTo>
                  <a:pt x="737" y="1421"/>
                  <a:pt x="737" y="1421"/>
                  <a:pt x="737" y="1421"/>
                </a:cubicBezTo>
                <a:cubicBezTo>
                  <a:pt x="706" y="1421"/>
                  <a:pt x="706" y="1421"/>
                  <a:pt x="706" y="1421"/>
                </a:cubicBezTo>
                <a:cubicBezTo>
                  <a:pt x="706" y="1473"/>
                  <a:pt x="706" y="1473"/>
                  <a:pt x="706" y="1473"/>
                </a:cubicBezTo>
                <a:cubicBezTo>
                  <a:pt x="732" y="1504"/>
                  <a:pt x="732" y="1504"/>
                  <a:pt x="732" y="1504"/>
                </a:cubicBezTo>
                <a:cubicBezTo>
                  <a:pt x="716" y="1531"/>
                  <a:pt x="716" y="1531"/>
                  <a:pt x="716" y="1531"/>
                </a:cubicBezTo>
                <a:cubicBezTo>
                  <a:pt x="722" y="1567"/>
                  <a:pt x="722" y="1567"/>
                  <a:pt x="722" y="1567"/>
                </a:cubicBezTo>
                <a:cubicBezTo>
                  <a:pt x="748" y="1583"/>
                  <a:pt x="748" y="1583"/>
                  <a:pt x="748" y="1583"/>
                </a:cubicBezTo>
                <a:cubicBezTo>
                  <a:pt x="758" y="1609"/>
                  <a:pt x="758" y="1609"/>
                  <a:pt x="758" y="1609"/>
                </a:cubicBezTo>
                <a:cubicBezTo>
                  <a:pt x="784" y="1604"/>
                  <a:pt x="784" y="1604"/>
                  <a:pt x="784" y="1604"/>
                </a:cubicBezTo>
                <a:cubicBezTo>
                  <a:pt x="836" y="1614"/>
                  <a:pt x="836" y="1614"/>
                  <a:pt x="836" y="1614"/>
                </a:cubicBezTo>
                <a:cubicBezTo>
                  <a:pt x="800" y="1666"/>
                  <a:pt x="800" y="1666"/>
                  <a:pt x="800" y="1666"/>
                </a:cubicBezTo>
                <a:cubicBezTo>
                  <a:pt x="789" y="1697"/>
                  <a:pt x="789" y="1697"/>
                  <a:pt x="789" y="1697"/>
                </a:cubicBezTo>
                <a:cubicBezTo>
                  <a:pt x="743" y="1703"/>
                  <a:pt x="743" y="1703"/>
                  <a:pt x="743" y="1703"/>
                </a:cubicBezTo>
                <a:cubicBezTo>
                  <a:pt x="706" y="1744"/>
                  <a:pt x="706" y="1744"/>
                  <a:pt x="706" y="1744"/>
                </a:cubicBezTo>
                <a:cubicBezTo>
                  <a:pt x="654" y="1718"/>
                  <a:pt x="654" y="1718"/>
                  <a:pt x="654" y="1718"/>
                </a:cubicBezTo>
                <a:cubicBezTo>
                  <a:pt x="654" y="1718"/>
                  <a:pt x="623" y="1732"/>
                  <a:pt x="607" y="1742"/>
                </a:cubicBezTo>
                <a:cubicBezTo>
                  <a:pt x="601" y="1745"/>
                  <a:pt x="597" y="1748"/>
                  <a:pt x="597" y="1750"/>
                </a:cubicBezTo>
                <a:cubicBezTo>
                  <a:pt x="597" y="1755"/>
                  <a:pt x="586" y="1781"/>
                  <a:pt x="586" y="1781"/>
                </a:cubicBezTo>
                <a:cubicBezTo>
                  <a:pt x="638" y="1823"/>
                  <a:pt x="638" y="1823"/>
                  <a:pt x="638" y="1823"/>
                </a:cubicBezTo>
                <a:cubicBezTo>
                  <a:pt x="649" y="1854"/>
                  <a:pt x="649" y="1854"/>
                  <a:pt x="649" y="1854"/>
                </a:cubicBezTo>
                <a:cubicBezTo>
                  <a:pt x="670" y="1875"/>
                  <a:pt x="670" y="1875"/>
                  <a:pt x="670" y="1875"/>
                </a:cubicBezTo>
                <a:cubicBezTo>
                  <a:pt x="706" y="1896"/>
                  <a:pt x="706" y="1896"/>
                  <a:pt x="706" y="1896"/>
                </a:cubicBezTo>
                <a:cubicBezTo>
                  <a:pt x="711" y="1979"/>
                  <a:pt x="711" y="1979"/>
                  <a:pt x="711" y="1979"/>
                </a:cubicBezTo>
                <a:cubicBezTo>
                  <a:pt x="658" y="2023"/>
                  <a:pt x="658" y="2023"/>
                  <a:pt x="658" y="2023"/>
                </a:cubicBezTo>
                <a:cubicBezTo>
                  <a:pt x="637" y="2007"/>
                  <a:pt x="607" y="1983"/>
                  <a:pt x="607" y="1979"/>
                </a:cubicBezTo>
                <a:cubicBezTo>
                  <a:pt x="607" y="1974"/>
                  <a:pt x="586" y="1890"/>
                  <a:pt x="586" y="1890"/>
                </a:cubicBezTo>
                <a:cubicBezTo>
                  <a:pt x="550" y="1817"/>
                  <a:pt x="550" y="1817"/>
                  <a:pt x="550" y="1817"/>
                </a:cubicBezTo>
                <a:cubicBezTo>
                  <a:pt x="497" y="1817"/>
                  <a:pt x="497" y="1817"/>
                  <a:pt x="497" y="1817"/>
                </a:cubicBezTo>
                <a:cubicBezTo>
                  <a:pt x="497" y="1854"/>
                  <a:pt x="497" y="1854"/>
                  <a:pt x="497" y="1854"/>
                </a:cubicBezTo>
                <a:cubicBezTo>
                  <a:pt x="471" y="1880"/>
                  <a:pt x="471" y="1880"/>
                  <a:pt x="471" y="1880"/>
                </a:cubicBezTo>
                <a:cubicBezTo>
                  <a:pt x="414" y="1890"/>
                  <a:pt x="414" y="1890"/>
                  <a:pt x="414" y="1890"/>
                </a:cubicBezTo>
                <a:cubicBezTo>
                  <a:pt x="377" y="1880"/>
                  <a:pt x="377" y="1880"/>
                  <a:pt x="377" y="1880"/>
                </a:cubicBezTo>
                <a:cubicBezTo>
                  <a:pt x="356" y="1892"/>
                  <a:pt x="356" y="1892"/>
                  <a:pt x="356" y="1892"/>
                </a:cubicBezTo>
                <a:cubicBezTo>
                  <a:pt x="328" y="1852"/>
                  <a:pt x="328" y="1852"/>
                  <a:pt x="328" y="1852"/>
                </a:cubicBezTo>
                <a:cubicBezTo>
                  <a:pt x="304" y="1852"/>
                  <a:pt x="304" y="1852"/>
                  <a:pt x="304" y="1852"/>
                </a:cubicBezTo>
                <a:cubicBezTo>
                  <a:pt x="284" y="1792"/>
                  <a:pt x="284" y="1792"/>
                  <a:pt x="284" y="1792"/>
                </a:cubicBezTo>
                <a:cubicBezTo>
                  <a:pt x="284" y="1792"/>
                  <a:pt x="300" y="1756"/>
                  <a:pt x="340" y="1724"/>
                </a:cubicBezTo>
                <a:cubicBezTo>
                  <a:pt x="344" y="1704"/>
                  <a:pt x="344" y="1684"/>
                  <a:pt x="344" y="1684"/>
                </a:cubicBezTo>
                <a:cubicBezTo>
                  <a:pt x="316" y="1628"/>
                  <a:pt x="316" y="1628"/>
                  <a:pt x="316" y="1628"/>
                </a:cubicBezTo>
                <a:cubicBezTo>
                  <a:pt x="296" y="1628"/>
                  <a:pt x="296" y="1628"/>
                  <a:pt x="296" y="1628"/>
                </a:cubicBezTo>
                <a:cubicBezTo>
                  <a:pt x="296" y="1540"/>
                  <a:pt x="296" y="1540"/>
                  <a:pt x="296" y="1540"/>
                </a:cubicBezTo>
                <a:cubicBezTo>
                  <a:pt x="232" y="1468"/>
                  <a:pt x="232" y="1468"/>
                  <a:pt x="232" y="1468"/>
                </a:cubicBezTo>
                <a:cubicBezTo>
                  <a:pt x="260" y="1420"/>
                  <a:pt x="260" y="1420"/>
                  <a:pt x="260" y="1420"/>
                </a:cubicBezTo>
                <a:cubicBezTo>
                  <a:pt x="244" y="1396"/>
                  <a:pt x="244" y="1396"/>
                  <a:pt x="244" y="1396"/>
                </a:cubicBezTo>
                <a:cubicBezTo>
                  <a:pt x="192" y="1376"/>
                  <a:pt x="192" y="1376"/>
                  <a:pt x="192" y="1376"/>
                </a:cubicBezTo>
                <a:cubicBezTo>
                  <a:pt x="180" y="1388"/>
                  <a:pt x="180" y="1388"/>
                  <a:pt x="180" y="1388"/>
                </a:cubicBezTo>
                <a:cubicBezTo>
                  <a:pt x="172" y="1416"/>
                  <a:pt x="172" y="1416"/>
                  <a:pt x="172" y="1416"/>
                </a:cubicBezTo>
                <a:cubicBezTo>
                  <a:pt x="140" y="1440"/>
                  <a:pt x="140" y="1440"/>
                  <a:pt x="140" y="1440"/>
                </a:cubicBezTo>
                <a:cubicBezTo>
                  <a:pt x="92" y="1384"/>
                  <a:pt x="92" y="1384"/>
                  <a:pt x="92" y="1384"/>
                </a:cubicBezTo>
                <a:cubicBezTo>
                  <a:pt x="92" y="1316"/>
                  <a:pt x="92" y="1316"/>
                  <a:pt x="92" y="1316"/>
                </a:cubicBezTo>
                <a:cubicBezTo>
                  <a:pt x="0" y="1184"/>
                  <a:pt x="0" y="1184"/>
                  <a:pt x="0" y="1184"/>
                </a:cubicBezTo>
                <a:cubicBezTo>
                  <a:pt x="8" y="1124"/>
                  <a:pt x="8" y="1124"/>
                  <a:pt x="8" y="1124"/>
                </a:cubicBezTo>
                <a:cubicBezTo>
                  <a:pt x="20" y="1124"/>
                  <a:pt x="20" y="1124"/>
                  <a:pt x="20" y="1124"/>
                </a:cubicBezTo>
                <a:cubicBezTo>
                  <a:pt x="20" y="1124"/>
                  <a:pt x="28" y="1156"/>
                  <a:pt x="32" y="1160"/>
                </a:cubicBezTo>
                <a:cubicBezTo>
                  <a:pt x="35" y="1163"/>
                  <a:pt x="48" y="1164"/>
                  <a:pt x="53" y="1164"/>
                </a:cubicBezTo>
                <a:cubicBezTo>
                  <a:pt x="55" y="1164"/>
                  <a:pt x="56" y="1165"/>
                  <a:pt x="57" y="1166"/>
                </a:cubicBezTo>
                <a:cubicBezTo>
                  <a:pt x="84" y="1220"/>
                  <a:pt x="84" y="1220"/>
                  <a:pt x="84" y="1220"/>
                </a:cubicBezTo>
                <a:cubicBezTo>
                  <a:pt x="88" y="1228"/>
                  <a:pt x="108" y="1224"/>
                  <a:pt x="108" y="1224"/>
                </a:cubicBezTo>
                <a:cubicBezTo>
                  <a:pt x="116" y="1212"/>
                  <a:pt x="116" y="1212"/>
                  <a:pt x="116" y="1212"/>
                </a:cubicBezTo>
                <a:cubicBezTo>
                  <a:pt x="140" y="1216"/>
                  <a:pt x="140" y="1216"/>
                  <a:pt x="140" y="1216"/>
                </a:cubicBezTo>
                <a:cubicBezTo>
                  <a:pt x="144" y="1232"/>
                  <a:pt x="144" y="1232"/>
                  <a:pt x="144" y="1232"/>
                </a:cubicBezTo>
                <a:cubicBezTo>
                  <a:pt x="176" y="1220"/>
                  <a:pt x="176" y="1220"/>
                  <a:pt x="176" y="1220"/>
                </a:cubicBezTo>
                <a:cubicBezTo>
                  <a:pt x="176" y="1196"/>
                  <a:pt x="176" y="1196"/>
                  <a:pt x="176" y="1196"/>
                </a:cubicBezTo>
                <a:cubicBezTo>
                  <a:pt x="248" y="1184"/>
                  <a:pt x="248" y="1184"/>
                  <a:pt x="248" y="1184"/>
                </a:cubicBezTo>
                <a:cubicBezTo>
                  <a:pt x="248" y="1164"/>
                  <a:pt x="248" y="1164"/>
                  <a:pt x="248" y="1164"/>
                </a:cubicBezTo>
                <a:cubicBezTo>
                  <a:pt x="264" y="1160"/>
                  <a:pt x="264" y="1160"/>
                  <a:pt x="264" y="1160"/>
                </a:cubicBezTo>
                <a:cubicBezTo>
                  <a:pt x="272" y="1148"/>
                  <a:pt x="272" y="1148"/>
                  <a:pt x="272" y="1148"/>
                </a:cubicBezTo>
                <a:cubicBezTo>
                  <a:pt x="380" y="1152"/>
                  <a:pt x="380" y="1152"/>
                  <a:pt x="380" y="1152"/>
                </a:cubicBezTo>
                <a:cubicBezTo>
                  <a:pt x="380" y="1036"/>
                  <a:pt x="380" y="1036"/>
                  <a:pt x="380" y="1036"/>
                </a:cubicBezTo>
                <a:cubicBezTo>
                  <a:pt x="360" y="1016"/>
                  <a:pt x="360" y="1016"/>
                  <a:pt x="360" y="1016"/>
                </a:cubicBezTo>
                <a:cubicBezTo>
                  <a:pt x="352" y="868"/>
                  <a:pt x="352" y="868"/>
                  <a:pt x="352" y="868"/>
                </a:cubicBezTo>
                <a:cubicBezTo>
                  <a:pt x="280" y="816"/>
                  <a:pt x="280" y="816"/>
                  <a:pt x="280" y="816"/>
                </a:cubicBezTo>
                <a:cubicBezTo>
                  <a:pt x="344" y="780"/>
                  <a:pt x="344" y="780"/>
                  <a:pt x="344" y="780"/>
                </a:cubicBezTo>
                <a:cubicBezTo>
                  <a:pt x="348" y="720"/>
                  <a:pt x="348" y="720"/>
                  <a:pt x="348" y="720"/>
                </a:cubicBezTo>
                <a:cubicBezTo>
                  <a:pt x="348" y="720"/>
                  <a:pt x="368" y="708"/>
                  <a:pt x="372" y="708"/>
                </a:cubicBezTo>
                <a:cubicBezTo>
                  <a:pt x="376" y="708"/>
                  <a:pt x="376" y="680"/>
                  <a:pt x="380" y="684"/>
                </a:cubicBezTo>
                <a:cubicBezTo>
                  <a:pt x="384" y="688"/>
                  <a:pt x="436" y="664"/>
                  <a:pt x="436" y="664"/>
                </a:cubicBezTo>
                <a:cubicBezTo>
                  <a:pt x="440" y="544"/>
                  <a:pt x="440" y="544"/>
                  <a:pt x="440" y="544"/>
                </a:cubicBezTo>
                <a:cubicBezTo>
                  <a:pt x="384" y="496"/>
                  <a:pt x="384" y="496"/>
                  <a:pt x="384" y="496"/>
                </a:cubicBezTo>
                <a:cubicBezTo>
                  <a:pt x="412" y="424"/>
                  <a:pt x="412" y="424"/>
                  <a:pt x="412" y="424"/>
                </a:cubicBezTo>
                <a:cubicBezTo>
                  <a:pt x="392" y="384"/>
                  <a:pt x="392" y="384"/>
                  <a:pt x="392" y="384"/>
                </a:cubicBezTo>
                <a:cubicBezTo>
                  <a:pt x="480" y="292"/>
                  <a:pt x="480" y="292"/>
                  <a:pt x="480" y="292"/>
                </a:cubicBezTo>
                <a:cubicBezTo>
                  <a:pt x="452" y="260"/>
                  <a:pt x="452" y="260"/>
                  <a:pt x="452" y="260"/>
                </a:cubicBezTo>
                <a:cubicBezTo>
                  <a:pt x="452" y="232"/>
                  <a:pt x="452" y="232"/>
                  <a:pt x="452" y="232"/>
                </a:cubicBezTo>
                <a:cubicBezTo>
                  <a:pt x="476" y="208"/>
                  <a:pt x="476" y="208"/>
                  <a:pt x="476" y="208"/>
                </a:cubicBezTo>
                <a:cubicBezTo>
                  <a:pt x="476" y="208"/>
                  <a:pt x="548" y="204"/>
                  <a:pt x="552" y="204"/>
                </a:cubicBezTo>
                <a:cubicBezTo>
                  <a:pt x="556" y="204"/>
                  <a:pt x="556" y="156"/>
                  <a:pt x="560" y="156"/>
                </a:cubicBezTo>
                <a:cubicBezTo>
                  <a:pt x="564" y="156"/>
                  <a:pt x="616" y="148"/>
                  <a:pt x="616" y="148"/>
                </a:cubicBezTo>
                <a:cubicBezTo>
                  <a:pt x="616" y="148"/>
                  <a:pt x="600" y="92"/>
                  <a:pt x="600" y="88"/>
                </a:cubicBezTo>
                <a:cubicBezTo>
                  <a:pt x="600" y="84"/>
                  <a:pt x="608" y="4"/>
                  <a:pt x="608" y="4"/>
                </a:cubicBezTo>
                <a:cubicBezTo>
                  <a:pt x="656" y="0"/>
                  <a:pt x="656" y="0"/>
                  <a:pt x="656" y="0"/>
                </a:cubicBezTo>
                <a:cubicBezTo>
                  <a:pt x="676" y="40"/>
                  <a:pt x="676" y="40"/>
                  <a:pt x="676" y="40"/>
                </a:cubicBezTo>
                <a:cubicBezTo>
                  <a:pt x="676" y="40"/>
                  <a:pt x="696" y="20"/>
                  <a:pt x="700" y="20"/>
                </a:cubicBezTo>
                <a:cubicBezTo>
                  <a:pt x="704" y="20"/>
                  <a:pt x="756" y="72"/>
                  <a:pt x="760" y="72"/>
                </a:cubicBezTo>
                <a:cubicBezTo>
                  <a:pt x="764" y="72"/>
                  <a:pt x="784" y="76"/>
                  <a:pt x="784" y="76"/>
                </a:cubicBezTo>
                <a:cubicBezTo>
                  <a:pt x="784" y="76"/>
                  <a:pt x="788" y="124"/>
                  <a:pt x="792" y="124"/>
                </a:cubicBezTo>
                <a:cubicBezTo>
                  <a:pt x="816" y="124"/>
                  <a:pt x="816" y="124"/>
                  <a:pt x="816" y="124"/>
                </a:cubicBezTo>
                <a:cubicBezTo>
                  <a:pt x="860" y="100"/>
                  <a:pt x="860" y="100"/>
                  <a:pt x="860" y="100"/>
                </a:cubicBezTo>
                <a:cubicBezTo>
                  <a:pt x="987" y="103"/>
                  <a:pt x="987" y="103"/>
                  <a:pt x="987" y="103"/>
                </a:cubicBezTo>
                <a:cubicBezTo>
                  <a:pt x="993" y="133"/>
                  <a:pt x="993" y="133"/>
                  <a:pt x="993" y="133"/>
                </a:cubicBezTo>
                <a:cubicBezTo>
                  <a:pt x="1019" y="159"/>
                  <a:pt x="1019" y="159"/>
                  <a:pt x="1019" y="159"/>
                </a:cubicBezTo>
                <a:cubicBezTo>
                  <a:pt x="1050" y="164"/>
                  <a:pt x="1050" y="164"/>
                  <a:pt x="1050" y="164"/>
                </a:cubicBezTo>
                <a:cubicBezTo>
                  <a:pt x="1061" y="190"/>
                  <a:pt x="1061" y="190"/>
                  <a:pt x="1061" y="190"/>
                </a:cubicBezTo>
                <a:cubicBezTo>
                  <a:pt x="1055" y="216"/>
                  <a:pt x="1055" y="216"/>
                  <a:pt x="1055" y="216"/>
                </a:cubicBezTo>
                <a:cubicBezTo>
                  <a:pt x="1087" y="248"/>
                  <a:pt x="1087" y="248"/>
                  <a:pt x="1087" y="248"/>
                </a:cubicBezTo>
                <a:cubicBezTo>
                  <a:pt x="1082" y="274"/>
                  <a:pt x="1082" y="274"/>
                  <a:pt x="1082" y="274"/>
                </a:cubicBezTo>
                <a:cubicBezTo>
                  <a:pt x="1108" y="289"/>
                  <a:pt x="1108" y="289"/>
                  <a:pt x="1108" y="289"/>
                </a:cubicBezTo>
                <a:cubicBezTo>
                  <a:pt x="1108" y="367"/>
                  <a:pt x="1108" y="367"/>
                  <a:pt x="1108" y="367"/>
                </a:cubicBezTo>
                <a:cubicBezTo>
                  <a:pt x="1108" y="373"/>
                  <a:pt x="1092" y="394"/>
                  <a:pt x="1092" y="394"/>
                </a:cubicBezTo>
                <a:cubicBezTo>
                  <a:pt x="1118" y="487"/>
                  <a:pt x="1118" y="487"/>
                  <a:pt x="1118" y="487"/>
                </a:cubicBezTo>
                <a:cubicBezTo>
                  <a:pt x="1118" y="487"/>
                  <a:pt x="1076" y="560"/>
                  <a:pt x="1082" y="566"/>
                </a:cubicBezTo>
                <a:cubicBezTo>
                  <a:pt x="1087" y="571"/>
                  <a:pt x="1134" y="602"/>
                  <a:pt x="1134" y="602"/>
                </a:cubicBezTo>
                <a:lnTo>
                  <a:pt x="1155" y="675"/>
                </a:lnTo>
                <a:close/>
              </a:path>
            </a:pathLst>
          </a:custGeom>
          <a:solidFill>
            <a:srgbClr val="54A3BC"/>
          </a:solidFill>
          <a:ln w="3175" cap="flat">
            <a:solidFill>
              <a:sysClr val="windowText" lastClr="000000"/>
            </a:solidFill>
            <a:prstDash val="solid"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8" name="แพร่">
            <a:extLst>
              <a:ext uri="{FF2B5EF4-FFF2-40B4-BE49-F238E27FC236}">
                <a16:creationId xmlns:a16="http://schemas.microsoft.com/office/drawing/2014/main" id="{4FB1A78F-2997-13DE-F384-BD695C6B97E0}"/>
              </a:ext>
            </a:extLst>
          </xdr:cNvPr>
          <xdr:cNvSpPr>
            <a:spLocks/>
          </xdr:cNvSpPr>
        </xdr:nvSpPr>
        <xdr:spPr bwMode="auto">
          <a:xfrm>
            <a:off x="2736504" y="1618856"/>
            <a:ext cx="427952" cy="424294"/>
          </a:xfrm>
          <a:custGeom>
            <a:avLst/>
            <a:gdLst>
              <a:gd name="T0" fmla="*/ 949 w 1043"/>
              <a:gd name="T1" fmla="*/ 564 h 1043"/>
              <a:gd name="T2" fmla="*/ 912 w 1043"/>
              <a:gd name="T3" fmla="*/ 652 h 1043"/>
              <a:gd name="T4" fmla="*/ 865 w 1043"/>
              <a:gd name="T5" fmla="*/ 783 h 1043"/>
              <a:gd name="T6" fmla="*/ 850 w 1043"/>
              <a:gd name="T7" fmla="*/ 866 h 1043"/>
              <a:gd name="T8" fmla="*/ 772 w 1043"/>
              <a:gd name="T9" fmla="*/ 814 h 1043"/>
              <a:gd name="T10" fmla="*/ 620 w 1043"/>
              <a:gd name="T11" fmla="*/ 918 h 1043"/>
              <a:gd name="T12" fmla="*/ 614 w 1043"/>
              <a:gd name="T13" fmla="*/ 917 h 1043"/>
              <a:gd name="T14" fmla="*/ 609 w 1043"/>
              <a:gd name="T15" fmla="*/ 915 h 1043"/>
              <a:gd name="T16" fmla="*/ 604 w 1043"/>
              <a:gd name="T17" fmla="*/ 914 h 1043"/>
              <a:gd name="T18" fmla="*/ 595 w 1043"/>
              <a:gd name="T19" fmla="*/ 910 h 1043"/>
              <a:gd name="T20" fmla="*/ 593 w 1043"/>
              <a:gd name="T21" fmla="*/ 909 h 1043"/>
              <a:gd name="T22" fmla="*/ 591 w 1043"/>
              <a:gd name="T23" fmla="*/ 909 h 1043"/>
              <a:gd name="T24" fmla="*/ 589 w 1043"/>
              <a:gd name="T25" fmla="*/ 908 h 1043"/>
              <a:gd name="T26" fmla="*/ 553 w 1043"/>
              <a:gd name="T27" fmla="*/ 913 h 1043"/>
              <a:gd name="T28" fmla="*/ 532 w 1043"/>
              <a:gd name="T29" fmla="*/ 960 h 1043"/>
              <a:gd name="T30" fmla="*/ 493 w 1043"/>
              <a:gd name="T31" fmla="*/ 966 h 1043"/>
              <a:gd name="T32" fmla="*/ 391 w 1043"/>
              <a:gd name="T33" fmla="*/ 944 h 1043"/>
              <a:gd name="T34" fmla="*/ 271 w 1043"/>
              <a:gd name="T35" fmla="*/ 955 h 1043"/>
              <a:gd name="T36" fmla="*/ 151 w 1043"/>
              <a:gd name="T37" fmla="*/ 950 h 1043"/>
              <a:gd name="T38" fmla="*/ 88 w 1043"/>
              <a:gd name="T39" fmla="*/ 1021 h 1043"/>
              <a:gd name="T40" fmla="*/ 15 w 1043"/>
              <a:gd name="T41" fmla="*/ 1043 h 1043"/>
              <a:gd name="T42" fmla="*/ 0 w 1043"/>
              <a:gd name="T43" fmla="*/ 965 h 1043"/>
              <a:gd name="T44" fmla="*/ 104 w 1043"/>
              <a:gd name="T45" fmla="*/ 845 h 1043"/>
              <a:gd name="T46" fmla="*/ 193 w 1043"/>
              <a:gd name="T47" fmla="*/ 736 h 1043"/>
              <a:gd name="T48" fmla="*/ 292 w 1043"/>
              <a:gd name="T49" fmla="*/ 720 h 1043"/>
              <a:gd name="T50" fmla="*/ 386 w 1043"/>
              <a:gd name="T51" fmla="*/ 569 h 1043"/>
              <a:gd name="T52" fmla="*/ 479 w 1043"/>
              <a:gd name="T53" fmla="*/ 501 h 1043"/>
              <a:gd name="T54" fmla="*/ 573 w 1043"/>
              <a:gd name="T55" fmla="*/ 386 h 1043"/>
              <a:gd name="T56" fmla="*/ 594 w 1043"/>
              <a:gd name="T57" fmla="*/ 324 h 1043"/>
              <a:gd name="T58" fmla="*/ 662 w 1043"/>
              <a:gd name="T59" fmla="*/ 235 h 1043"/>
              <a:gd name="T60" fmla="*/ 646 w 1043"/>
              <a:gd name="T61" fmla="*/ 172 h 1043"/>
              <a:gd name="T62" fmla="*/ 646 w 1043"/>
              <a:gd name="T63" fmla="*/ 84 h 1043"/>
              <a:gd name="T64" fmla="*/ 664 w 1043"/>
              <a:gd name="T65" fmla="*/ 15 h 1043"/>
              <a:gd name="T66" fmla="*/ 709 w 1043"/>
              <a:gd name="T67" fmla="*/ 0 h 1043"/>
              <a:gd name="T68" fmla="*/ 730 w 1043"/>
              <a:gd name="T69" fmla="*/ 21 h 1043"/>
              <a:gd name="T70" fmla="*/ 813 w 1043"/>
              <a:gd name="T71" fmla="*/ 11 h 1043"/>
              <a:gd name="T72" fmla="*/ 857 w 1043"/>
              <a:gd name="T73" fmla="*/ 18 h 1043"/>
              <a:gd name="T74" fmla="*/ 865 w 1043"/>
              <a:gd name="T75" fmla="*/ 136 h 1043"/>
              <a:gd name="T76" fmla="*/ 881 w 1043"/>
              <a:gd name="T77" fmla="*/ 225 h 1043"/>
              <a:gd name="T78" fmla="*/ 912 w 1043"/>
              <a:gd name="T79" fmla="*/ 324 h 1043"/>
              <a:gd name="T80" fmla="*/ 1006 w 1043"/>
              <a:gd name="T81" fmla="*/ 324 h 1043"/>
              <a:gd name="T82" fmla="*/ 1043 w 1043"/>
              <a:gd name="T83" fmla="*/ 381 h 1043"/>
              <a:gd name="T84" fmla="*/ 991 w 1043"/>
              <a:gd name="T85" fmla="*/ 501 h 10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1043" h="1043">
                <a:moveTo>
                  <a:pt x="991" y="501"/>
                </a:moveTo>
                <a:cubicBezTo>
                  <a:pt x="949" y="564"/>
                  <a:pt x="949" y="564"/>
                  <a:pt x="949" y="564"/>
                </a:cubicBezTo>
                <a:cubicBezTo>
                  <a:pt x="959" y="616"/>
                  <a:pt x="959" y="616"/>
                  <a:pt x="959" y="616"/>
                </a:cubicBezTo>
                <a:cubicBezTo>
                  <a:pt x="912" y="652"/>
                  <a:pt x="912" y="652"/>
                  <a:pt x="912" y="652"/>
                </a:cubicBezTo>
                <a:cubicBezTo>
                  <a:pt x="918" y="754"/>
                  <a:pt x="918" y="754"/>
                  <a:pt x="918" y="754"/>
                </a:cubicBezTo>
                <a:cubicBezTo>
                  <a:pt x="865" y="783"/>
                  <a:pt x="865" y="783"/>
                  <a:pt x="865" y="783"/>
                </a:cubicBezTo>
                <a:cubicBezTo>
                  <a:pt x="881" y="840"/>
                  <a:pt x="881" y="840"/>
                  <a:pt x="881" y="840"/>
                </a:cubicBezTo>
                <a:cubicBezTo>
                  <a:pt x="850" y="866"/>
                  <a:pt x="850" y="866"/>
                  <a:pt x="850" y="866"/>
                </a:cubicBezTo>
                <a:cubicBezTo>
                  <a:pt x="808" y="804"/>
                  <a:pt x="808" y="804"/>
                  <a:pt x="808" y="804"/>
                </a:cubicBezTo>
                <a:cubicBezTo>
                  <a:pt x="772" y="814"/>
                  <a:pt x="772" y="814"/>
                  <a:pt x="772" y="814"/>
                </a:cubicBezTo>
                <a:cubicBezTo>
                  <a:pt x="678" y="897"/>
                  <a:pt x="678" y="897"/>
                  <a:pt x="678" y="897"/>
                </a:cubicBezTo>
                <a:cubicBezTo>
                  <a:pt x="678" y="897"/>
                  <a:pt x="626" y="918"/>
                  <a:pt x="620" y="918"/>
                </a:cubicBezTo>
                <a:cubicBezTo>
                  <a:pt x="619" y="918"/>
                  <a:pt x="618" y="918"/>
                  <a:pt x="616" y="917"/>
                </a:cubicBezTo>
                <a:cubicBezTo>
                  <a:pt x="614" y="917"/>
                  <a:pt x="614" y="917"/>
                  <a:pt x="614" y="917"/>
                </a:cubicBezTo>
                <a:cubicBezTo>
                  <a:pt x="613" y="917"/>
                  <a:pt x="612" y="916"/>
                  <a:pt x="611" y="916"/>
                </a:cubicBezTo>
                <a:cubicBezTo>
                  <a:pt x="611" y="916"/>
                  <a:pt x="610" y="916"/>
                  <a:pt x="609" y="915"/>
                </a:cubicBezTo>
                <a:cubicBezTo>
                  <a:pt x="609" y="915"/>
                  <a:pt x="608" y="915"/>
                  <a:pt x="607" y="914"/>
                </a:cubicBezTo>
                <a:cubicBezTo>
                  <a:pt x="606" y="914"/>
                  <a:pt x="605" y="914"/>
                  <a:pt x="604" y="914"/>
                </a:cubicBezTo>
                <a:cubicBezTo>
                  <a:pt x="604" y="913"/>
                  <a:pt x="603" y="913"/>
                  <a:pt x="603" y="913"/>
                </a:cubicBezTo>
                <a:cubicBezTo>
                  <a:pt x="600" y="912"/>
                  <a:pt x="597" y="911"/>
                  <a:pt x="595" y="910"/>
                </a:cubicBezTo>
                <a:cubicBezTo>
                  <a:pt x="595" y="910"/>
                  <a:pt x="594" y="910"/>
                  <a:pt x="594" y="910"/>
                </a:cubicBezTo>
                <a:cubicBezTo>
                  <a:pt x="594" y="910"/>
                  <a:pt x="593" y="909"/>
                  <a:pt x="593" y="909"/>
                </a:cubicBezTo>
                <a:cubicBezTo>
                  <a:pt x="592" y="909"/>
                  <a:pt x="592" y="909"/>
                  <a:pt x="592" y="909"/>
                </a:cubicBezTo>
                <a:cubicBezTo>
                  <a:pt x="591" y="909"/>
                  <a:pt x="591" y="909"/>
                  <a:pt x="591" y="909"/>
                </a:cubicBezTo>
                <a:cubicBezTo>
                  <a:pt x="590" y="908"/>
                  <a:pt x="590" y="908"/>
                  <a:pt x="589" y="908"/>
                </a:cubicBezTo>
                <a:cubicBezTo>
                  <a:pt x="589" y="908"/>
                  <a:pt x="589" y="908"/>
                  <a:pt x="589" y="908"/>
                </a:cubicBezTo>
                <a:cubicBezTo>
                  <a:pt x="589" y="908"/>
                  <a:pt x="589" y="908"/>
                  <a:pt x="589" y="908"/>
                </a:cubicBezTo>
                <a:cubicBezTo>
                  <a:pt x="553" y="913"/>
                  <a:pt x="553" y="913"/>
                  <a:pt x="553" y="913"/>
                </a:cubicBezTo>
                <a:cubicBezTo>
                  <a:pt x="553" y="944"/>
                  <a:pt x="553" y="944"/>
                  <a:pt x="553" y="944"/>
                </a:cubicBezTo>
                <a:cubicBezTo>
                  <a:pt x="532" y="960"/>
                  <a:pt x="532" y="960"/>
                  <a:pt x="532" y="960"/>
                </a:cubicBezTo>
                <a:cubicBezTo>
                  <a:pt x="495" y="960"/>
                  <a:pt x="495" y="960"/>
                  <a:pt x="495" y="960"/>
                </a:cubicBezTo>
                <a:cubicBezTo>
                  <a:pt x="493" y="966"/>
                  <a:pt x="493" y="966"/>
                  <a:pt x="493" y="966"/>
                </a:cubicBezTo>
                <a:cubicBezTo>
                  <a:pt x="469" y="950"/>
                  <a:pt x="469" y="950"/>
                  <a:pt x="469" y="950"/>
                </a:cubicBezTo>
                <a:cubicBezTo>
                  <a:pt x="391" y="944"/>
                  <a:pt x="391" y="944"/>
                  <a:pt x="391" y="944"/>
                </a:cubicBezTo>
                <a:cubicBezTo>
                  <a:pt x="307" y="1023"/>
                  <a:pt x="307" y="1023"/>
                  <a:pt x="307" y="1023"/>
                </a:cubicBezTo>
                <a:cubicBezTo>
                  <a:pt x="271" y="955"/>
                  <a:pt x="271" y="955"/>
                  <a:pt x="271" y="955"/>
                </a:cubicBezTo>
                <a:cubicBezTo>
                  <a:pt x="208" y="934"/>
                  <a:pt x="208" y="934"/>
                  <a:pt x="208" y="934"/>
                </a:cubicBezTo>
                <a:cubicBezTo>
                  <a:pt x="151" y="950"/>
                  <a:pt x="151" y="950"/>
                  <a:pt x="151" y="950"/>
                </a:cubicBezTo>
                <a:cubicBezTo>
                  <a:pt x="88" y="1021"/>
                  <a:pt x="88" y="1021"/>
                  <a:pt x="88" y="1021"/>
                </a:cubicBezTo>
                <a:cubicBezTo>
                  <a:pt x="88" y="1021"/>
                  <a:pt x="88" y="1021"/>
                  <a:pt x="88" y="1021"/>
                </a:cubicBezTo>
                <a:cubicBezTo>
                  <a:pt x="73" y="1038"/>
                  <a:pt x="73" y="1038"/>
                  <a:pt x="73" y="1038"/>
                </a:cubicBezTo>
                <a:cubicBezTo>
                  <a:pt x="15" y="1043"/>
                  <a:pt x="15" y="1043"/>
                  <a:pt x="15" y="1043"/>
                </a:cubicBezTo>
                <a:cubicBezTo>
                  <a:pt x="9" y="1013"/>
                  <a:pt x="9" y="1013"/>
                  <a:pt x="9" y="1013"/>
                </a:cubicBezTo>
                <a:cubicBezTo>
                  <a:pt x="0" y="965"/>
                  <a:pt x="0" y="965"/>
                  <a:pt x="0" y="965"/>
                </a:cubicBezTo>
                <a:cubicBezTo>
                  <a:pt x="0" y="965"/>
                  <a:pt x="99" y="866"/>
                  <a:pt x="99" y="861"/>
                </a:cubicBezTo>
                <a:cubicBezTo>
                  <a:pt x="99" y="856"/>
                  <a:pt x="104" y="845"/>
                  <a:pt x="104" y="845"/>
                </a:cubicBezTo>
                <a:cubicBezTo>
                  <a:pt x="198" y="767"/>
                  <a:pt x="198" y="767"/>
                  <a:pt x="198" y="767"/>
                </a:cubicBezTo>
                <a:cubicBezTo>
                  <a:pt x="193" y="736"/>
                  <a:pt x="193" y="736"/>
                  <a:pt x="193" y="736"/>
                </a:cubicBezTo>
                <a:cubicBezTo>
                  <a:pt x="224" y="715"/>
                  <a:pt x="224" y="715"/>
                  <a:pt x="224" y="715"/>
                </a:cubicBezTo>
                <a:cubicBezTo>
                  <a:pt x="292" y="720"/>
                  <a:pt x="292" y="720"/>
                  <a:pt x="292" y="720"/>
                </a:cubicBezTo>
                <a:cubicBezTo>
                  <a:pt x="323" y="684"/>
                  <a:pt x="323" y="684"/>
                  <a:pt x="323" y="684"/>
                </a:cubicBezTo>
                <a:cubicBezTo>
                  <a:pt x="386" y="569"/>
                  <a:pt x="386" y="569"/>
                  <a:pt x="386" y="569"/>
                </a:cubicBezTo>
                <a:cubicBezTo>
                  <a:pt x="448" y="501"/>
                  <a:pt x="448" y="501"/>
                  <a:pt x="448" y="501"/>
                </a:cubicBezTo>
                <a:cubicBezTo>
                  <a:pt x="479" y="501"/>
                  <a:pt x="479" y="501"/>
                  <a:pt x="479" y="501"/>
                </a:cubicBezTo>
                <a:cubicBezTo>
                  <a:pt x="521" y="412"/>
                  <a:pt x="521" y="412"/>
                  <a:pt x="521" y="412"/>
                </a:cubicBezTo>
                <a:cubicBezTo>
                  <a:pt x="573" y="386"/>
                  <a:pt x="573" y="386"/>
                  <a:pt x="573" y="386"/>
                </a:cubicBezTo>
                <a:cubicBezTo>
                  <a:pt x="573" y="345"/>
                  <a:pt x="573" y="345"/>
                  <a:pt x="573" y="345"/>
                </a:cubicBezTo>
                <a:cubicBezTo>
                  <a:pt x="594" y="324"/>
                  <a:pt x="594" y="324"/>
                  <a:pt x="594" y="324"/>
                </a:cubicBezTo>
                <a:cubicBezTo>
                  <a:pt x="610" y="245"/>
                  <a:pt x="610" y="245"/>
                  <a:pt x="610" y="245"/>
                </a:cubicBezTo>
                <a:cubicBezTo>
                  <a:pt x="662" y="235"/>
                  <a:pt x="662" y="235"/>
                  <a:pt x="662" y="235"/>
                </a:cubicBezTo>
                <a:cubicBezTo>
                  <a:pt x="662" y="199"/>
                  <a:pt x="662" y="199"/>
                  <a:pt x="662" y="199"/>
                </a:cubicBezTo>
                <a:cubicBezTo>
                  <a:pt x="646" y="172"/>
                  <a:pt x="646" y="172"/>
                  <a:pt x="646" y="172"/>
                </a:cubicBezTo>
                <a:cubicBezTo>
                  <a:pt x="662" y="141"/>
                  <a:pt x="662" y="141"/>
                  <a:pt x="662" y="141"/>
                </a:cubicBezTo>
                <a:cubicBezTo>
                  <a:pt x="646" y="84"/>
                  <a:pt x="646" y="84"/>
                  <a:pt x="646" y="84"/>
                </a:cubicBezTo>
                <a:cubicBezTo>
                  <a:pt x="662" y="47"/>
                  <a:pt x="662" y="47"/>
                  <a:pt x="662" y="47"/>
                </a:cubicBezTo>
                <a:cubicBezTo>
                  <a:pt x="664" y="15"/>
                  <a:pt x="664" y="15"/>
                  <a:pt x="664" y="15"/>
                </a:cubicBezTo>
                <a:cubicBezTo>
                  <a:pt x="683" y="0"/>
                  <a:pt x="683" y="0"/>
                  <a:pt x="683" y="0"/>
                </a:cubicBezTo>
                <a:cubicBezTo>
                  <a:pt x="709" y="0"/>
                  <a:pt x="709" y="0"/>
                  <a:pt x="709" y="0"/>
                </a:cubicBezTo>
                <a:cubicBezTo>
                  <a:pt x="721" y="13"/>
                  <a:pt x="721" y="13"/>
                  <a:pt x="721" y="13"/>
                </a:cubicBezTo>
                <a:cubicBezTo>
                  <a:pt x="730" y="21"/>
                  <a:pt x="730" y="21"/>
                  <a:pt x="730" y="21"/>
                </a:cubicBezTo>
                <a:cubicBezTo>
                  <a:pt x="756" y="0"/>
                  <a:pt x="756" y="0"/>
                  <a:pt x="756" y="0"/>
                </a:cubicBezTo>
                <a:cubicBezTo>
                  <a:pt x="813" y="11"/>
                  <a:pt x="813" y="11"/>
                  <a:pt x="813" y="11"/>
                </a:cubicBezTo>
                <a:cubicBezTo>
                  <a:pt x="813" y="11"/>
                  <a:pt x="850" y="26"/>
                  <a:pt x="855" y="21"/>
                </a:cubicBezTo>
                <a:cubicBezTo>
                  <a:pt x="856" y="21"/>
                  <a:pt x="856" y="20"/>
                  <a:pt x="857" y="18"/>
                </a:cubicBezTo>
                <a:cubicBezTo>
                  <a:pt x="902" y="89"/>
                  <a:pt x="902" y="89"/>
                  <a:pt x="902" y="89"/>
                </a:cubicBezTo>
                <a:cubicBezTo>
                  <a:pt x="865" y="136"/>
                  <a:pt x="865" y="136"/>
                  <a:pt x="865" y="136"/>
                </a:cubicBezTo>
                <a:cubicBezTo>
                  <a:pt x="892" y="178"/>
                  <a:pt x="892" y="178"/>
                  <a:pt x="892" y="178"/>
                </a:cubicBezTo>
                <a:cubicBezTo>
                  <a:pt x="881" y="225"/>
                  <a:pt x="881" y="225"/>
                  <a:pt x="881" y="225"/>
                </a:cubicBezTo>
                <a:cubicBezTo>
                  <a:pt x="912" y="272"/>
                  <a:pt x="912" y="272"/>
                  <a:pt x="912" y="272"/>
                </a:cubicBezTo>
                <a:cubicBezTo>
                  <a:pt x="912" y="324"/>
                  <a:pt x="912" y="324"/>
                  <a:pt x="912" y="324"/>
                </a:cubicBezTo>
                <a:cubicBezTo>
                  <a:pt x="954" y="308"/>
                  <a:pt x="954" y="308"/>
                  <a:pt x="954" y="308"/>
                </a:cubicBezTo>
                <a:cubicBezTo>
                  <a:pt x="954" y="308"/>
                  <a:pt x="996" y="324"/>
                  <a:pt x="1006" y="324"/>
                </a:cubicBezTo>
                <a:cubicBezTo>
                  <a:pt x="1017" y="324"/>
                  <a:pt x="1038" y="308"/>
                  <a:pt x="1038" y="308"/>
                </a:cubicBezTo>
                <a:cubicBezTo>
                  <a:pt x="1043" y="381"/>
                  <a:pt x="1043" y="381"/>
                  <a:pt x="1043" y="381"/>
                </a:cubicBezTo>
                <a:cubicBezTo>
                  <a:pt x="980" y="449"/>
                  <a:pt x="980" y="449"/>
                  <a:pt x="980" y="449"/>
                </a:cubicBezTo>
                <a:lnTo>
                  <a:pt x="991" y="501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89" name="พะเยา">
            <a:extLst>
              <a:ext uri="{FF2B5EF4-FFF2-40B4-BE49-F238E27FC236}">
                <a16:creationId xmlns:a16="http://schemas.microsoft.com/office/drawing/2014/main" id="{E4425859-B231-63BE-7463-D230044241D8}"/>
              </a:ext>
            </a:extLst>
          </xdr:cNvPr>
          <xdr:cNvSpPr>
            <a:spLocks/>
          </xdr:cNvSpPr>
        </xdr:nvSpPr>
        <xdr:spPr bwMode="auto">
          <a:xfrm>
            <a:off x="2853551" y="1273203"/>
            <a:ext cx="340167" cy="354798"/>
          </a:xfrm>
          <a:custGeom>
            <a:avLst/>
            <a:gdLst>
              <a:gd name="T0" fmla="*/ 820 w 831"/>
              <a:gd name="T1" fmla="*/ 653 h 872"/>
              <a:gd name="T2" fmla="*/ 721 w 831"/>
              <a:gd name="T3" fmla="*/ 632 h 872"/>
              <a:gd name="T4" fmla="*/ 716 w 831"/>
              <a:gd name="T5" fmla="*/ 700 h 872"/>
              <a:gd name="T6" fmla="*/ 648 w 831"/>
              <a:gd name="T7" fmla="*/ 747 h 872"/>
              <a:gd name="T8" fmla="*/ 601 w 831"/>
              <a:gd name="T9" fmla="*/ 784 h 872"/>
              <a:gd name="T10" fmla="*/ 600 w 831"/>
              <a:gd name="T11" fmla="*/ 812 h 872"/>
              <a:gd name="T12" fmla="*/ 570 w 831"/>
              <a:gd name="T13" fmla="*/ 867 h 872"/>
              <a:gd name="T14" fmla="*/ 471 w 831"/>
              <a:gd name="T15" fmla="*/ 846 h 872"/>
              <a:gd name="T16" fmla="*/ 436 w 831"/>
              <a:gd name="T17" fmla="*/ 859 h 872"/>
              <a:gd name="T18" fmla="*/ 398 w 831"/>
              <a:gd name="T19" fmla="*/ 846 h 872"/>
              <a:gd name="T20" fmla="*/ 372 w 831"/>
              <a:gd name="T21" fmla="*/ 867 h 872"/>
              <a:gd name="T22" fmla="*/ 330 w 831"/>
              <a:gd name="T23" fmla="*/ 815 h 872"/>
              <a:gd name="T24" fmla="*/ 278 w 831"/>
              <a:gd name="T25" fmla="*/ 779 h 872"/>
              <a:gd name="T26" fmla="*/ 174 w 831"/>
              <a:gd name="T27" fmla="*/ 685 h 872"/>
              <a:gd name="T28" fmla="*/ 111 w 831"/>
              <a:gd name="T29" fmla="*/ 627 h 872"/>
              <a:gd name="T30" fmla="*/ 59 w 831"/>
              <a:gd name="T31" fmla="*/ 549 h 872"/>
              <a:gd name="T32" fmla="*/ 7 w 831"/>
              <a:gd name="T33" fmla="*/ 439 h 872"/>
              <a:gd name="T34" fmla="*/ 0 w 831"/>
              <a:gd name="T35" fmla="*/ 330 h 872"/>
              <a:gd name="T36" fmla="*/ 7 w 831"/>
              <a:gd name="T37" fmla="*/ 293 h 872"/>
              <a:gd name="T38" fmla="*/ 75 w 831"/>
              <a:gd name="T39" fmla="*/ 267 h 872"/>
              <a:gd name="T40" fmla="*/ 121 w 831"/>
              <a:gd name="T41" fmla="*/ 264 h 872"/>
              <a:gd name="T42" fmla="*/ 137 w 831"/>
              <a:gd name="T43" fmla="*/ 267 h 872"/>
              <a:gd name="T44" fmla="*/ 199 w 831"/>
              <a:gd name="T45" fmla="*/ 298 h 872"/>
              <a:gd name="T46" fmla="*/ 200 w 831"/>
              <a:gd name="T47" fmla="*/ 298 h 872"/>
              <a:gd name="T48" fmla="*/ 241 w 831"/>
              <a:gd name="T49" fmla="*/ 278 h 872"/>
              <a:gd name="T50" fmla="*/ 299 w 831"/>
              <a:gd name="T51" fmla="*/ 273 h 872"/>
              <a:gd name="T52" fmla="*/ 346 w 831"/>
              <a:gd name="T53" fmla="*/ 173 h 872"/>
              <a:gd name="T54" fmla="*/ 424 w 831"/>
              <a:gd name="T55" fmla="*/ 111 h 872"/>
              <a:gd name="T56" fmla="*/ 487 w 831"/>
              <a:gd name="T57" fmla="*/ 111 h 872"/>
              <a:gd name="T58" fmla="*/ 554 w 831"/>
              <a:gd name="T59" fmla="*/ 85 h 872"/>
              <a:gd name="T60" fmla="*/ 575 w 831"/>
              <a:gd name="T61" fmla="*/ 27 h 872"/>
              <a:gd name="T62" fmla="*/ 645 w 831"/>
              <a:gd name="T63" fmla="*/ 0 h 872"/>
              <a:gd name="T64" fmla="*/ 666 w 831"/>
              <a:gd name="T65" fmla="*/ 14 h 872"/>
              <a:gd name="T66" fmla="*/ 646 w 831"/>
              <a:gd name="T67" fmla="*/ 54 h 872"/>
              <a:gd name="T68" fmla="*/ 674 w 831"/>
              <a:gd name="T69" fmla="*/ 98 h 872"/>
              <a:gd name="T70" fmla="*/ 706 w 831"/>
              <a:gd name="T71" fmla="*/ 174 h 872"/>
              <a:gd name="T72" fmla="*/ 778 w 831"/>
              <a:gd name="T73" fmla="*/ 214 h 872"/>
              <a:gd name="T74" fmla="*/ 800 w 831"/>
              <a:gd name="T75" fmla="*/ 241 h 872"/>
              <a:gd name="T76" fmla="*/ 768 w 831"/>
              <a:gd name="T77" fmla="*/ 278 h 872"/>
              <a:gd name="T78" fmla="*/ 706 w 831"/>
              <a:gd name="T79" fmla="*/ 340 h 872"/>
              <a:gd name="T80" fmla="*/ 768 w 831"/>
              <a:gd name="T81" fmla="*/ 366 h 872"/>
              <a:gd name="T82" fmla="*/ 810 w 831"/>
              <a:gd name="T83" fmla="*/ 377 h 872"/>
              <a:gd name="T84" fmla="*/ 800 w 831"/>
              <a:gd name="T85" fmla="*/ 445 h 872"/>
              <a:gd name="T86" fmla="*/ 831 w 831"/>
              <a:gd name="T87" fmla="*/ 575 h 8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31" h="872">
                <a:moveTo>
                  <a:pt x="784" y="596"/>
                </a:moveTo>
                <a:cubicBezTo>
                  <a:pt x="820" y="653"/>
                  <a:pt x="820" y="653"/>
                  <a:pt x="820" y="653"/>
                </a:cubicBezTo>
                <a:cubicBezTo>
                  <a:pt x="789" y="653"/>
                  <a:pt x="789" y="653"/>
                  <a:pt x="789" y="653"/>
                </a:cubicBezTo>
                <a:cubicBezTo>
                  <a:pt x="721" y="632"/>
                  <a:pt x="721" y="632"/>
                  <a:pt x="721" y="632"/>
                </a:cubicBezTo>
                <a:cubicBezTo>
                  <a:pt x="721" y="632"/>
                  <a:pt x="669" y="659"/>
                  <a:pt x="680" y="664"/>
                </a:cubicBezTo>
                <a:cubicBezTo>
                  <a:pt x="690" y="669"/>
                  <a:pt x="716" y="700"/>
                  <a:pt x="716" y="700"/>
                </a:cubicBezTo>
                <a:cubicBezTo>
                  <a:pt x="690" y="737"/>
                  <a:pt x="690" y="737"/>
                  <a:pt x="690" y="737"/>
                </a:cubicBezTo>
                <a:cubicBezTo>
                  <a:pt x="648" y="747"/>
                  <a:pt x="648" y="747"/>
                  <a:pt x="648" y="747"/>
                </a:cubicBezTo>
                <a:cubicBezTo>
                  <a:pt x="627" y="742"/>
                  <a:pt x="627" y="742"/>
                  <a:pt x="627" y="742"/>
                </a:cubicBezTo>
                <a:cubicBezTo>
                  <a:pt x="601" y="784"/>
                  <a:pt x="601" y="784"/>
                  <a:pt x="601" y="784"/>
                </a:cubicBezTo>
                <a:cubicBezTo>
                  <a:pt x="601" y="810"/>
                  <a:pt x="601" y="810"/>
                  <a:pt x="601" y="810"/>
                </a:cubicBezTo>
                <a:cubicBezTo>
                  <a:pt x="600" y="812"/>
                  <a:pt x="600" y="812"/>
                  <a:pt x="600" y="812"/>
                </a:cubicBezTo>
                <a:cubicBezTo>
                  <a:pt x="596" y="821"/>
                  <a:pt x="579" y="854"/>
                  <a:pt x="572" y="864"/>
                </a:cubicBezTo>
                <a:cubicBezTo>
                  <a:pt x="571" y="866"/>
                  <a:pt x="571" y="867"/>
                  <a:pt x="570" y="867"/>
                </a:cubicBezTo>
                <a:cubicBezTo>
                  <a:pt x="565" y="872"/>
                  <a:pt x="528" y="857"/>
                  <a:pt x="528" y="857"/>
                </a:cubicBezTo>
                <a:cubicBezTo>
                  <a:pt x="471" y="846"/>
                  <a:pt x="471" y="846"/>
                  <a:pt x="471" y="846"/>
                </a:cubicBezTo>
                <a:cubicBezTo>
                  <a:pt x="445" y="867"/>
                  <a:pt x="445" y="867"/>
                  <a:pt x="445" y="867"/>
                </a:cubicBezTo>
                <a:cubicBezTo>
                  <a:pt x="436" y="859"/>
                  <a:pt x="436" y="859"/>
                  <a:pt x="436" y="859"/>
                </a:cubicBezTo>
                <a:cubicBezTo>
                  <a:pt x="424" y="846"/>
                  <a:pt x="424" y="846"/>
                  <a:pt x="424" y="846"/>
                </a:cubicBezTo>
                <a:cubicBezTo>
                  <a:pt x="398" y="846"/>
                  <a:pt x="398" y="846"/>
                  <a:pt x="398" y="846"/>
                </a:cubicBezTo>
                <a:cubicBezTo>
                  <a:pt x="379" y="861"/>
                  <a:pt x="379" y="861"/>
                  <a:pt x="379" y="861"/>
                </a:cubicBezTo>
                <a:cubicBezTo>
                  <a:pt x="372" y="867"/>
                  <a:pt x="372" y="867"/>
                  <a:pt x="372" y="867"/>
                </a:cubicBezTo>
                <a:cubicBezTo>
                  <a:pt x="330" y="846"/>
                  <a:pt x="330" y="846"/>
                  <a:pt x="330" y="846"/>
                </a:cubicBezTo>
                <a:cubicBezTo>
                  <a:pt x="330" y="815"/>
                  <a:pt x="330" y="815"/>
                  <a:pt x="330" y="815"/>
                </a:cubicBezTo>
                <a:cubicBezTo>
                  <a:pt x="309" y="784"/>
                  <a:pt x="309" y="784"/>
                  <a:pt x="309" y="784"/>
                </a:cubicBezTo>
                <a:cubicBezTo>
                  <a:pt x="278" y="779"/>
                  <a:pt x="278" y="779"/>
                  <a:pt x="278" y="779"/>
                </a:cubicBezTo>
                <a:cubicBezTo>
                  <a:pt x="210" y="705"/>
                  <a:pt x="210" y="705"/>
                  <a:pt x="210" y="705"/>
                </a:cubicBezTo>
                <a:cubicBezTo>
                  <a:pt x="174" y="685"/>
                  <a:pt x="174" y="685"/>
                  <a:pt x="174" y="685"/>
                </a:cubicBezTo>
                <a:cubicBezTo>
                  <a:pt x="127" y="679"/>
                  <a:pt x="127" y="679"/>
                  <a:pt x="127" y="679"/>
                </a:cubicBezTo>
                <a:cubicBezTo>
                  <a:pt x="111" y="627"/>
                  <a:pt x="111" y="627"/>
                  <a:pt x="111" y="627"/>
                </a:cubicBezTo>
                <a:cubicBezTo>
                  <a:pt x="75" y="622"/>
                  <a:pt x="75" y="622"/>
                  <a:pt x="75" y="622"/>
                </a:cubicBezTo>
                <a:cubicBezTo>
                  <a:pt x="59" y="549"/>
                  <a:pt x="59" y="549"/>
                  <a:pt x="59" y="549"/>
                </a:cubicBezTo>
                <a:cubicBezTo>
                  <a:pt x="33" y="523"/>
                  <a:pt x="33" y="523"/>
                  <a:pt x="33" y="523"/>
                </a:cubicBezTo>
                <a:cubicBezTo>
                  <a:pt x="7" y="439"/>
                  <a:pt x="7" y="439"/>
                  <a:pt x="7" y="439"/>
                </a:cubicBezTo>
                <a:cubicBezTo>
                  <a:pt x="7" y="403"/>
                  <a:pt x="7" y="403"/>
                  <a:pt x="7" y="403"/>
                </a:cubicBezTo>
                <a:cubicBezTo>
                  <a:pt x="0" y="330"/>
                  <a:pt x="0" y="330"/>
                  <a:pt x="0" y="330"/>
                </a:cubicBezTo>
                <a:cubicBezTo>
                  <a:pt x="7" y="330"/>
                  <a:pt x="7" y="330"/>
                  <a:pt x="7" y="330"/>
                </a:cubicBezTo>
                <a:cubicBezTo>
                  <a:pt x="7" y="293"/>
                  <a:pt x="7" y="293"/>
                  <a:pt x="7" y="293"/>
                </a:cubicBezTo>
                <a:cubicBezTo>
                  <a:pt x="33" y="288"/>
                  <a:pt x="33" y="288"/>
                  <a:pt x="33" y="288"/>
                </a:cubicBezTo>
                <a:cubicBezTo>
                  <a:pt x="75" y="267"/>
                  <a:pt x="75" y="267"/>
                  <a:pt x="75" y="267"/>
                </a:cubicBezTo>
                <a:cubicBezTo>
                  <a:pt x="90" y="257"/>
                  <a:pt x="90" y="257"/>
                  <a:pt x="90" y="257"/>
                </a:cubicBezTo>
                <a:cubicBezTo>
                  <a:pt x="121" y="264"/>
                  <a:pt x="121" y="264"/>
                  <a:pt x="121" y="264"/>
                </a:cubicBezTo>
                <a:cubicBezTo>
                  <a:pt x="121" y="264"/>
                  <a:pt x="121" y="264"/>
                  <a:pt x="121" y="264"/>
                </a:cubicBezTo>
                <a:cubicBezTo>
                  <a:pt x="137" y="267"/>
                  <a:pt x="137" y="267"/>
                  <a:pt x="137" y="267"/>
                </a:cubicBezTo>
                <a:cubicBezTo>
                  <a:pt x="163" y="252"/>
                  <a:pt x="163" y="252"/>
                  <a:pt x="163" y="252"/>
                </a:cubicBezTo>
                <a:cubicBezTo>
                  <a:pt x="199" y="298"/>
                  <a:pt x="199" y="298"/>
                  <a:pt x="199" y="298"/>
                </a:cubicBezTo>
                <a:cubicBezTo>
                  <a:pt x="200" y="299"/>
                  <a:pt x="200" y="299"/>
                  <a:pt x="200" y="299"/>
                </a:cubicBezTo>
                <a:cubicBezTo>
                  <a:pt x="200" y="298"/>
                  <a:pt x="200" y="298"/>
                  <a:pt x="200" y="298"/>
                </a:cubicBezTo>
                <a:cubicBezTo>
                  <a:pt x="200" y="298"/>
                  <a:pt x="200" y="298"/>
                  <a:pt x="200" y="298"/>
                </a:cubicBezTo>
                <a:cubicBezTo>
                  <a:pt x="241" y="278"/>
                  <a:pt x="241" y="278"/>
                  <a:pt x="241" y="278"/>
                </a:cubicBezTo>
                <a:cubicBezTo>
                  <a:pt x="283" y="288"/>
                  <a:pt x="283" y="288"/>
                  <a:pt x="283" y="288"/>
                </a:cubicBezTo>
                <a:cubicBezTo>
                  <a:pt x="299" y="273"/>
                  <a:pt x="299" y="273"/>
                  <a:pt x="299" y="273"/>
                </a:cubicBezTo>
                <a:cubicBezTo>
                  <a:pt x="341" y="278"/>
                  <a:pt x="341" y="278"/>
                  <a:pt x="341" y="278"/>
                </a:cubicBezTo>
                <a:cubicBezTo>
                  <a:pt x="346" y="173"/>
                  <a:pt x="346" y="173"/>
                  <a:pt x="346" y="173"/>
                </a:cubicBezTo>
                <a:cubicBezTo>
                  <a:pt x="424" y="179"/>
                  <a:pt x="424" y="179"/>
                  <a:pt x="424" y="179"/>
                </a:cubicBezTo>
                <a:cubicBezTo>
                  <a:pt x="424" y="111"/>
                  <a:pt x="424" y="111"/>
                  <a:pt x="424" y="111"/>
                </a:cubicBezTo>
                <a:cubicBezTo>
                  <a:pt x="450" y="121"/>
                  <a:pt x="450" y="121"/>
                  <a:pt x="450" y="121"/>
                </a:cubicBezTo>
                <a:cubicBezTo>
                  <a:pt x="487" y="111"/>
                  <a:pt x="487" y="111"/>
                  <a:pt x="487" y="111"/>
                </a:cubicBezTo>
                <a:cubicBezTo>
                  <a:pt x="497" y="74"/>
                  <a:pt x="497" y="74"/>
                  <a:pt x="497" y="74"/>
                </a:cubicBezTo>
                <a:cubicBezTo>
                  <a:pt x="554" y="85"/>
                  <a:pt x="554" y="85"/>
                  <a:pt x="554" y="85"/>
                </a:cubicBezTo>
                <a:cubicBezTo>
                  <a:pt x="575" y="54"/>
                  <a:pt x="575" y="54"/>
                  <a:pt x="575" y="54"/>
                </a:cubicBezTo>
                <a:cubicBezTo>
                  <a:pt x="575" y="27"/>
                  <a:pt x="575" y="27"/>
                  <a:pt x="575" y="27"/>
                </a:cubicBezTo>
                <a:cubicBezTo>
                  <a:pt x="617" y="27"/>
                  <a:pt x="617" y="27"/>
                  <a:pt x="617" y="27"/>
                </a:cubicBezTo>
                <a:cubicBezTo>
                  <a:pt x="645" y="0"/>
                  <a:pt x="645" y="0"/>
                  <a:pt x="645" y="0"/>
                </a:cubicBezTo>
                <a:cubicBezTo>
                  <a:pt x="646" y="2"/>
                  <a:pt x="646" y="2"/>
                  <a:pt x="646" y="2"/>
                </a:cubicBezTo>
                <a:cubicBezTo>
                  <a:pt x="666" y="14"/>
                  <a:pt x="666" y="14"/>
                  <a:pt x="666" y="14"/>
                </a:cubicBezTo>
                <a:cubicBezTo>
                  <a:pt x="666" y="34"/>
                  <a:pt x="666" y="34"/>
                  <a:pt x="666" y="34"/>
                </a:cubicBezTo>
                <a:cubicBezTo>
                  <a:pt x="646" y="54"/>
                  <a:pt x="646" y="54"/>
                  <a:pt x="646" y="54"/>
                </a:cubicBezTo>
                <a:cubicBezTo>
                  <a:pt x="654" y="70"/>
                  <a:pt x="654" y="70"/>
                  <a:pt x="654" y="70"/>
                </a:cubicBezTo>
                <a:cubicBezTo>
                  <a:pt x="674" y="98"/>
                  <a:pt x="674" y="98"/>
                  <a:pt x="674" y="98"/>
                </a:cubicBezTo>
                <a:cubicBezTo>
                  <a:pt x="706" y="114"/>
                  <a:pt x="706" y="114"/>
                  <a:pt x="706" y="114"/>
                </a:cubicBezTo>
                <a:cubicBezTo>
                  <a:pt x="706" y="174"/>
                  <a:pt x="706" y="174"/>
                  <a:pt x="706" y="174"/>
                </a:cubicBezTo>
                <a:cubicBezTo>
                  <a:pt x="746" y="196"/>
                  <a:pt x="746" y="196"/>
                  <a:pt x="746" y="196"/>
                </a:cubicBezTo>
                <a:cubicBezTo>
                  <a:pt x="778" y="214"/>
                  <a:pt x="778" y="214"/>
                  <a:pt x="778" y="214"/>
                </a:cubicBezTo>
                <a:cubicBezTo>
                  <a:pt x="800" y="210"/>
                  <a:pt x="800" y="210"/>
                  <a:pt x="800" y="210"/>
                </a:cubicBezTo>
                <a:cubicBezTo>
                  <a:pt x="800" y="241"/>
                  <a:pt x="800" y="241"/>
                  <a:pt x="800" y="241"/>
                </a:cubicBezTo>
                <a:cubicBezTo>
                  <a:pt x="768" y="252"/>
                  <a:pt x="768" y="252"/>
                  <a:pt x="768" y="252"/>
                </a:cubicBezTo>
                <a:cubicBezTo>
                  <a:pt x="768" y="278"/>
                  <a:pt x="768" y="278"/>
                  <a:pt x="768" y="278"/>
                </a:cubicBezTo>
                <a:cubicBezTo>
                  <a:pt x="706" y="304"/>
                  <a:pt x="706" y="304"/>
                  <a:pt x="706" y="304"/>
                </a:cubicBezTo>
                <a:cubicBezTo>
                  <a:pt x="706" y="340"/>
                  <a:pt x="706" y="340"/>
                  <a:pt x="706" y="340"/>
                </a:cubicBezTo>
                <a:cubicBezTo>
                  <a:pt x="732" y="340"/>
                  <a:pt x="732" y="340"/>
                  <a:pt x="732" y="340"/>
                </a:cubicBezTo>
                <a:cubicBezTo>
                  <a:pt x="768" y="366"/>
                  <a:pt x="768" y="366"/>
                  <a:pt x="768" y="366"/>
                </a:cubicBezTo>
                <a:cubicBezTo>
                  <a:pt x="773" y="393"/>
                  <a:pt x="773" y="393"/>
                  <a:pt x="773" y="393"/>
                </a:cubicBezTo>
                <a:cubicBezTo>
                  <a:pt x="810" y="377"/>
                  <a:pt x="810" y="377"/>
                  <a:pt x="810" y="377"/>
                </a:cubicBezTo>
                <a:cubicBezTo>
                  <a:pt x="810" y="434"/>
                  <a:pt x="810" y="434"/>
                  <a:pt x="810" y="434"/>
                </a:cubicBezTo>
                <a:cubicBezTo>
                  <a:pt x="810" y="434"/>
                  <a:pt x="800" y="439"/>
                  <a:pt x="800" y="445"/>
                </a:cubicBezTo>
                <a:cubicBezTo>
                  <a:pt x="800" y="450"/>
                  <a:pt x="820" y="476"/>
                  <a:pt x="820" y="476"/>
                </a:cubicBezTo>
                <a:cubicBezTo>
                  <a:pt x="831" y="575"/>
                  <a:pt x="831" y="575"/>
                  <a:pt x="831" y="575"/>
                </a:cubicBezTo>
                <a:lnTo>
                  <a:pt x="784" y="596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90" name="น่าน">
            <a:extLst>
              <a:ext uri="{FF2B5EF4-FFF2-40B4-BE49-F238E27FC236}">
                <a16:creationId xmlns:a16="http://schemas.microsoft.com/office/drawing/2014/main" id="{C565098B-25A2-8E29-DCDF-B3EEBF009044}"/>
              </a:ext>
            </a:extLst>
          </xdr:cNvPr>
          <xdr:cNvSpPr>
            <a:spLocks/>
          </xdr:cNvSpPr>
        </xdr:nvSpPr>
        <xdr:spPr bwMode="auto">
          <a:xfrm>
            <a:off x="3087644" y="1309780"/>
            <a:ext cx="369428" cy="618152"/>
          </a:xfrm>
          <a:custGeom>
            <a:avLst/>
            <a:gdLst>
              <a:gd name="T0" fmla="*/ 838 w 902"/>
              <a:gd name="T1" fmla="*/ 616 h 1513"/>
              <a:gd name="T2" fmla="*/ 802 w 902"/>
              <a:gd name="T3" fmla="*/ 692 h 1513"/>
              <a:gd name="T4" fmla="*/ 782 w 902"/>
              <a:gd name="T5" fmla="*/ 840 h 1513"/>
              <a:gd name="T6" fmla="*/ 782 w 902"/>
              <a:gd name="T7" fmla="*/ 948 h 1513"/>
              <a:gd name="T8" fmla="*/ 746 w 902"/>
              <a:gd name="T9" fmla="*/ 1004 h 1513"/>
              <a:gd name="T10" fmla="*/ 674 w 902"/>
              <a:gd name="T11" fmla="*/ 1076 h 1513"/>
              <a:gd name="T12" fmla="*/ 636 w 902"/>
              <a:gd name="T13" fmla="*/ 1120 h 1513"/>
              <a:gd name="T14" fmla="*/ 657 w 902"/>
              <a:gd name="T15" fmla="*/ 1170 h 1513"/>
              <a:gd name="T16" fmla="*/ 567 w 902"/>
              <a:gd name="T17" fmla="*/ 1226 h 1513"/>
              <a:gd name="T18" fmla="*/ 520 w 902"/>
              <a:gd name="T19" fmla="*/ 1346 h 1513"/>
              <a:gd name="T20" fmla="*/ 415 w 902"/>
              <a:gd name="T21" fmla="*/ 1450 h 1513"/>
              <a:gd name="T22" fmla="*/ 311 w 902"/>
              <a:gd name="T23" fmla="*/ 1502 h 1513"/>
              <a:gd name="T24" fmla="*/ 196 w 902"/>
              <a:gd name="T25" fmla="*/ 1481 h 1513"/>
              <a:gd name="T26" fmla="*/ 61 w 902"/>
              <a:gd name="T27" fmla="*/ 1513 h 1513"/>
              <a:gd name="T28" fmla="*/ 55 w 902"/>
              <a:gd name="T29" fmla="*/ 1408 h 1513"/>
              <a:gd name="T30" fmla="*/ 92 w 902"/>
              <a:gd name="T31" fmla="*/ 1320 h 1513"/>
              <a:gd name="T32" fmla="*/ 123 w 902"/>
              <a:gd name="T33" fmla="*/ 1205 h 1513"/>
              <a:gd name="T34" fmla="*/ 181 w 902"/>
              <a:gd name="T35" fmla="*/ 1064 h 1513"/>
              <a:gd name="T36" fmla="*/ 97 w 902"/>
              <a:gd name="T37" fmla="*/ 1064 h 1513"/>
              <a:gd name="T38" fmla="*/ 55 w 902"/>
              <a:gd name="T39" fmla="*/ 1028 h 1513"/>
              <a:gd name="T40" fmla="*/ 35 w 902"/>
              <a:gd name="T41" fmla="*/ 934 h 1513"/>
              <a:gd name="T42" fmla="*/ 45 w 902"/>
              <a:gd name="T43" fmla="*/ 845 h 1513"/>
              <a:gd name="T44" fmla="*/ 28 w 902"/>
              <a:gd name="T45" fmla="*/ 722 h 1513"/>
              <a:gd name="T46" fmla="*/ 29 w 902"/>
              <a:gd name="T47" fmla="*/ 694 h 1513"/>
              <a:gd name="T48" fmla="*/ 76 w 902"/>
              <a:gd name="T49" fmla="*/ 657 h 1513"/>
              <a:gd name="T50" fmla="*/ 144 w 902"/>
              <a:gd name="T51" fmla="*/ 610 h 1513"/>
              <a:gd name="T52" fmla="*/ 149 w 902"/>
              <a:gd name="T53" fmla="*/ 542 h 1513"/>
              <a:gd name="T54" fmla="*/ 248 w 902"/>
              <a:gd name="T55" fmla="*/ 563 h 1513"/>
              <a:gd name="T56" fmla="*/ 259 w 902"/>
              <a:gd name="T57" fmla="*/ 485 h 1513"/>
              <a:gd name="T58" fmla="*/ 228 w 902"/>
              <a:gd name="T59" fmla="*/ 355 h 1513"/>
              <a:gd name="T60" fmla="*/ 238 w 902"/>
              <a:gd name="T61" fmla="*/ 287 h 1513"/>
              <a:gd name="T62" fmla="*/ 196 w 902"/>
              <a:gd name="T63" fmla="*/ 276 h 1513"/>
              <a:gd name="T64" fmla="*/ 134 w 902"/>
              <a:gd name="T65" fmla="*/ 250 h 1513"/>
              <a:gd name="T66" fmla="*/ 196 w 902"/>
              <a:gd name="T67" fmla="*/ 188 h 1513"/>
              <a:gd name="T68" fmla="*/ 228 w 902"/>
              <a:gd name="T69" fmla="*/ 151 h 1513"/>
              <a:gd name="T70" fmla="*/ 230 w 902"/>
              <a:gd name="T71" fmla="*/ 120 h 1513"/>
              <a:gd name="T72" fmla="*/ 290 w 902"/>
              <a:gd name="T73" fmla="*/ 72 h 1513"/>
              <a:gd name="T74" fmla="*/ 474 w 902"/>
              <a:gd name="T75" fmla="*/ 40 h 1513"/>
              <a:gd name="T76" fmla="*/ 558 w 902"/>
              <a:gd name="T77" fmla="*/ 8 h 1513"/>
              <a:gd name="T78" fmla="*/ 686 w 902"/>
              <a:gd name="T79" fmla="*/ 56 h 1513"/>
              <a:gd name="T80" fmla="*/ 770 w 902"/>
              <a:gd name="T81" fmla="*/ 24 h 1513"/>
              <a:gd name="T82" fmla="*/ 822 w 902"/>
              <a:gd name="T83" fmla="*/ 152 h 1513"/>
              <a:gd name="T84" fmla="*/ 770 w 902"/>
              <a:gd name="T85" fmla="*/ 192 h 1513"/>
              <a:gd name="T86" fmla="*/ 758 w 902"/>
              <a:gd name="T87" fmla="*/ 264 h 1513"/>
              <a:gd name="T88" fmla="*/ 782 w 902"/>
              <a:gd name="T89" fmla="*/ 304 h 1513"/>
              <a:gd name="T90" fmla="*/ 806 w 902"/>
              <a:gd name="T91" fmla="*/ 476 h 1513"/>
              <a:gd name="T92" fmla="*/ 886 w 902"/>
              <a:gd name="T93" fmla="*/ 592 h 15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902" h="1513">
                <a:moveTo>
                  <a:pt x="886" y="592"/>
                </a:moveTo>
                <a:cubicBezTo>
                  <a:pt x="838" y="616"/>
                  <a:pt x="838" y="616"/>
                  <a:pt x="838" y="616"/>
                </a:cubicBezTo>
                <a:cubicBezTo>
                  <a:pt x="842" y="652"/>
                  <a:pt x="842" y="652"/>
                  <a:pt x="842" y="652"/>
                </a:cubicBezTo>
                <a:cubicBezTo>
                  <a:pt x="802" y="692"/>
                  <a:pt x="802" y="692"/>
                  <a:pt x="802" y="692"/>
                </a:cubicBezTo>
                <a:cubicBezTo>
                  <a:pt x="806" y="812"/>
                  <a:pt x="806" y="812"/>
                  <a:pt x="806" y="812"/>
                </a:cubicBezTo>
                <a:cubicBezTo>
                  <a:pt x="782" y="840"/>
                  <a:pt x="782" y="840"/>
                  <a:pt x="782" y="840"/>
                </a:cubicBezTo>
                <a:cubicBezTo>
                  <a:pt x="826" y="884"/>
                  <a:pt x="826" y="884"/>
                  <a:pt x="826" y="884"/>
                </a:cubicBezTo>
                <a:cubicBezTo>
                  <a:pt x="782" y="948"/>
                  <a:pt x="782" y="948"/>
                  <a:pt x="782" y="948"/>
                </a:cubicBezTo>
                <a:cubicBezTo>
                  <a:pt x="746" y="956"/>
                  <a:pt x="746" y="956"/>
                  <a:pt x="746" y="956"/>
                </a:cubicBezTo>
                <a:cubicBezTo>
                  <a:pt x="746" y="1004"/>
                  <a:pt x="746" y="1004"/>
                  <a:pt x="746" y="1004"/>
                </a:cubicBezTo>
                <a:cubicBezTo>
                  <a:pt x="682" y="1036"/>
                  <a:pt x="682" y="1036"/>
                  <a:pt x="682" y="1036"/>
                </a:cubicBezTo>
                <a:cubicBezTo>
                  <a:pt x="674" y="1076"/>
                  <a:pt x="674" y="1076"/>
                  <a:pt x="674" y="1076"/>
                </a:cubicBezTo>
                <a:cubicBezTo>
                  <a:pt x="634" y="1116"/>
                  <a:pt x="634" y="1116"/>
                  <a:pt x="634" y="1116"/>
                </a:cubicBezTo>
                <a:cubicBezTo>
                  <a:pt x="636" y="1120"/>
                  <a:pt x="636" y="1120"/>
                  <a:pt x="636" y="1120"/>
                </a:cubicBezTo>
                <a:cubicBezTo>
                  <a:pt x="657" y="1170"/>
                  <a:pt x="657" y="1170"/>
                  <a:pt x="657" y="1170"/>
                </a:cubicBezTo>
                <a:cubicBezTo>
                  <a:pt x="657" y="1170"/>
                  <a:pt x="657" y="1170"/>
                  <a:pt x="657" y="1170"/>
                </a:cubicBezTo>
                <a:cubicBezTo>
                  <a:pt x="645" y="1191"/>
                  <a:pt x="624" y="1226"/>
                  <a:pt x="613" y="1226"/>
                </a:cubicBezTo>
                <a:cubicBezTo>
                  <a:pt x="567" y="1226"/>
                  <a:pt x="567" y="1226"/>
                  <a:pt x="567" y="1226"/>
                </a:cubicBezTo>
                <a:cubicBezTo>
                  <a:pt x="509" y="1299"/>
                  <a:pt x="509" y="1299"/>
                  <a:pt x="509" y="1299"/>
                </a:cubicBezTo>
                <a:cubicBezTo>
                  <a:pt x="520" y="1346"/>
                  <a:pt x="520" y="1346"/>
                  <a:pt x="520" y="1346"/>
                </a:cubicBezTo>
                <a:cubicBezTo>
                  <a:pt x="520" y="1346"/>
                  <a:pt x="457" y="1450"/>
                  <a:pt x="447" y="1450"/>
                </a:cubicBezTo>
                <a:cubicBezTo>
                  <a:pt x="436" y="1450"/>
                  <a:pt x="426" y="1440"/>
                  <a:pt x="415" y="1450"/>
                </a:cubicBezTo>
                <a:cubicBezTo>
                  <a:pt x="405" y="1460"/>
                  <a:pt x="374" y="1502"/>
                  <a:pt x="374" y="1502"/>
                </a:cubicBezTo>
                <a:cubicBezTo>
                  <a:pt x="311" y="1502"/>
                  <a:pt x="311" y="1502"/>
                  <a:pt x="311" y="1502"/>
                </a:cubicBezTo>
                <a:cubicBezTo>
                  <a:pt x="248" y="1476"/>
                  <a:pt x="248" y="1476"/>
                  <a:pt x="248" y="1476"/>
                </a:cubicBezTo>
                <a:cubicBezTo>
                  <a:pt x="196" y="1481"/>
                  <a:pt x="196" y="1481"/>
                  <a:pt x="196" y="1481"/>
                </a:cubicBezTo>
                <a:cubicBezTo>
                  <a:pt x="170" y="1513"/>
                  <a:pt x="170" y="1513"/>
                  <a:pt x="170" y="1513"/>
                </a:cubicBezTo>
                <a:cubicBezTo>
                  <a:pt x="61" y="1513"/>
                  <a:pt x="61" y="1513"/>
                  <a:pt x="61" y="1513"/>
                </a:cubicBezTo>
                <a:cubicBezTo>
                  <a:pt x="61" y="1510"/>
                  <a:pt x="61" y="1510"/>
                  <a:pt x="61" y="1510"/>
                </a:cubicBezTo>
                <a:cubicBezTo>
                  <a:pt x="55" y="1408"/>
                  <a:pt x="55" y="1408"/>
                  <a:pt x="55" y="1408"/>
                </a:cubicBezTo>
                <a:cubicBezTo>
                  <a:pt x="102" y="1372"/>
                  <a:pt x="102" y="1372"/>
                  <a:pt x="102" y="1372"/>
                </a:cubicBezTo>
                <a:cubicBezTo>
                  <a:pt x="92" y="1320"/>
                  <a:pt x="92" y="1320"/>
                  <a:pt x="92" y="1320"/>
                </a:cubicBezTo>
                <a:cubicBezTo>
                  <a:pt x="134" y="1257"/>
                  <a:pt x="134" y="1257"/>
                  <a:pt x="134" y="1257"/>
                </a:cubicBezTo>
                <a:cubicBezTo>
                  <a:pt x="123" y="1205"/>
                  <a:pt x="123" y="1205"/>
                  <a:pt x="123" y="1205"/>
                </a:cubicBezTo>
                <a:cubicBezTo>
                  <a:pt x="186" y="1137"/>
                  <a:pt x="186" y="1137"/>
                  <a:pt x="186" y="1137"/>
                </a:cubicBezTo>
                <a:cubicBezTo>
                  <a:pt x="181" y="1064"/>
                  <a:pt x="181" y="1064"/>
                  <a:pt x="181" y="1064"/>
                </a:cubicBezTo>
                <a:cubicBezTo>
                  <a:pt x="181" y="1064"/>
                  <a:pt x="160" y="1080"/>
                  <a:pt x="149" y="1080"/>
                </a:cubicBezTo>
                <a:cubicBezTo>
                  <a:pt x="139" y="1080"/>
                  <a:pt x="97" y="1064"/>
                  <a:pt x="97" y="1064"/>
                </a:cubicBezTo>
                <a:cubicBezTo>
                  <a:pt x="55" y="1080"/>
                  <a:pt x="55" y="1080"/>
                  <a:pt x="55" y="1080"/>
                </a:cubicBezTo>
                <a:cubicBezTo>
                  <a:pt x="55" y="1028"/>
                  <a:pt x="55" y="1028"/>
                  <a:pt x="55" y="1028"/>
                </a:cubicBezTo>
                <a:cubicBezTo>
                  <a:pt x="24" y="981"/>
                  <a:pt x="24" y="981"/>
                  <a:pt x="24" y="981"/>
                </a:cubicBezTo>
                <a:cubicBezTo>
                  <a:pt x="35" y="934"/>
                  <a:pt x="35" y="934"/>
                  <a:pt x="35" y="934"/>
                </a:cubicBezTo>
                <a:cubicBezTo>
                  <a:pt x="8" y="892"/>
                  <a:pt x="8" y="892"/>
                  <a:pt x="8" y="892"/>
                </a:cubicBezTo>
                <a:cubicBezTo>
                  <a:pt x="45" y="845"/>
                  <a:pt x="45" y="845"/>
                  <a:pt x="45" y="845"/>
                </a:cubicBezTo>
                <a:cubicBezTo>
                  <a:pt x="0" y="774"/>
                  <a:pt x="0" y="774"/>
                  <a:pt x="0" y="774"/>
                </a:cubicBezTo>
                <a:cubicBezTo>
                  <a:pt x="7" y="764"/>
                  <a:pt x="24" y="731"/>
                  <a:pt x="28" y="722"/>
                </a:cubicBezTo>
                <a:cubicBezTo>
                  <a:pt x="29" y="720"/>
                  <a:pt x="29" y="720"/>
                  <a:pt x="29" y="720"/>
                </a:cubicBezTo>
                <a:cubicBezTo>
                  <a:pt x="29" y="694"/>
                  <a:pt x="29" y="694"/>
                  <a:pt x="29" y="694"/>
                </a:cubicBezTo>
                <a:cubicBezTo>
                  <a:pt x="55" y="652"/>
                  <a:pt x="55" y="652"/>
                  <a:pt x="55" y="652"/>
                </a:cubicBezTo>
                <a:cubicBezTo>
                  <a:pt x="76" y="657"/>
                  <a:pt x="76" y="657"/>
                  <a:pt x="76" y="657"/>
                </a:cubicBezTo>
                <a:cubicBezTo>
                  <a:pt x="118" y="647"/>
                  <a:pt x="118" y="647"/>
                  <a:pt x="118" y="647"/>
                </a:cubicBezTo>
                <a:cubicBezTo>
                  <a:pt x="144" y="610"/>
                  <a:pt x="144" y="610"/>
                  <a:pt x="144" y="610"/>
                </a:cubicBezTo>
                <a:cubicBezTo>
                  <a:pt x="144" y="610"/>
                  <a:pt x="118" y="579"/>
                  <a:pt x="108" y="574"/>
                </a:cubicBezTo>
                <a:cubicBezTo>
                  <a:pt x="97" y="569"/>
                  <a:pt x="149" y="542"/>
                  <a:pt x="149" y="542"/>
                </a:cubicBezTo>
                <a:cubicBezTo>
                  <a:pt x="217" y="563"/>
                  <a:pt x="217" y="563"/>
                  <a:pt x="217" y="563"/>
                </a:cubicBezTo>
                <a:cubicBezTo>
                  <a:pt x="248" y="563"/>
                  <a:pt x="248" y="563"/>
                  <a:pt x="248" y="563"/>
                </a:cubicBezTo>
                <a:cubicBezTo>
                  <a:pt x="212" y="506"/>
                  <a:pt x="212" y="506"/>
                  <a:pt x="212" y="506"/>
                </a:cubicBezTo>
                <a:cubicBezTo>
                  <a:pt x="259" y="485"/>
                  <a:pt x="259" y="485"/>
                  <a:pt x="259" y="485"/>
                </a:cubicBezTo>
                <a:cubicBezTo>
                  <a:pt x="248" y="386"/>
                  <a:pt x="248" y="386"/>
                  <a:pt x="248" y="386"/>
                </a:cubicBezTo>
                <a:cubicBezTo>
                  <a:pt x="248" y="386"/>
                  <a:pt x="228" y="360"/>
                  <a:pt x="228" y="355"/>
                </a:cubicBezTo>
                <a:cubicBezTo>
                  <a:pt x="228" y="349"/>
                  <a:pt x="238" y="344"/>
                  <a:pt x="238" y="344"/>
                </a:cubicBezTo>
                <a:cubicBezTo>
                  <a:pt x="238" y="287"/>
                  <a:pt x="238" y="287"/>
                  <a:pt x="238" y="287"/>
                </a:cubicBezTo>
                <a:cubicBezTo>
                  <a:pt x="201" y="303"/>
                  <a:pt x="201" y="303"/>
                  <a:pt x="201" y="303"/>
                </a:cubicBezTo>
                <a:cubicBezTo>
                  <a:pt x="196" y="276"/>
                  <a:pt x="196" y="276"/>
                  <a:pt x="196" y="276"/>
                </a:cubicBezTo>
                <a:cubicBezTo>
                  <a:pt x="160" y="250"/>
                  <a:pt x="160" y="250"/>
                  <a:pt x="160" y="250"/>
                </a:cubicBezTo>
                <a:cubicBezTo>
                  <a:pt x="134" y="250"/>
                  <a:pt x="134" y="250"/>
                  <a:pt x="134" y="250"/>
                </a:cubicBezTo>
                <a:cubicBezTo>
                  <a:pt x="134" y="214"/>
                  <a:pt x="134" y="214"/>
                  <a:pt x="134" y="214"/>
                </a:cubicBezTo>
                <a:cubicBezTo>
                  <a:pt x="196" y="188"/>
                  <a:pt x="196" y="188"/>
                  <a:pt x="196" y="188"/>
                </a:cubicBezTo>
                <a:cubicBezTo>
                  <a:pt x="196" y="162"/>
                  <a:pt x="196" y="162"/>
                  <a:pt x="196" y="162"/>
                </a:cubicBezTo>
                <a:cubicBezTo>
                  <a:pt x="228" y="151"/>
                  <a:pt x="228" y="151"/>
                  <a:pt x="228" y="151"/>
                </a:cubicBezTo>
                <a:cubicBezTo>
                  <a:pt x="228" y="120"/>
                  <a:pt x="228" y="120"/>
                  <a:pt x="228" y="120"/>
                </a:cubicBezTo>
                <a:cubicBezTo>
                  <a:pt x="230" y="120"/>
                  <a:pt x="230" y="120"/>
                  <a:pt x="230" y="120"/>
                </a:cubicBezTo>
                <a:cubicBezTo>
                  <a:pt x="246" y="76"/>
                  <a:pt x="246" y="76"/>
                  <a:pt x="246" y="76"/>
                </a:cubicBezTo>
                <a:cubicBezTo>
                  <a:pt x="246" y="76"/>
                  <a:pt x="286" y="68"/>
                  <a:pt x="290" y="72"/>
                </a:cubicBezTo>
                <a:cubicBezTo>
                  <a:pt x="294" y="76"/>
                  <a:pt x="358" y="104"/>
                  <a:pt x="378" y="132"/>
                </a:cubicBezTo>
                <a:cubicBezTo>
                  <a:pt x="398" y="120"/>
                  <a:pt x="474" y="40"/>
                  <a:pt x="474" y="40"/>
                </a:cubicBezTo>
                <a:cubicBezTo>
                  <a:pt x="494" y="0"/>
                  <a:pt x="494" y="0"/>
                  <a:pt x="494" y="0"/>
                </a:cubicBezTo>
                <a:cubicBezTo>
                  <a:pt x="558" y="8"/>
                  <a:pt x="558" y="8"/>
                  <a:pt x="558" y="8"/>
                </a:cubicBezTo>
                <a:cubicBezTo>
                  <a:pt x="614" y="4"/>
                  <a:pt x="614" y="4"/>
                  <a:pt x="614" y="4"/>
                </a:cubicBezTo>
                <a:cubicBezTo>
                  <a:pt x="686" y="56"/>
                  <a:pt x="686" y="56"/>
                  <a:pt x="686" y="56"/>
                </a:cubicBezTo>
                <a:cubicBezTo>
                  <a:pt x="758" y="60"/>
                  <a:pt x="758" y="60"/>
                  <a:pt x="758" y="60"/>
                </a:cubicBezTo>
                <a:cubicBezTo>
                  <a:pt x="770" y="24"/>
                  <a:pt x="770" y="24"/>
                  <a:pt x="770" y="24"/>
                </a:cubicBezTo>
                <a:cubicBezTo>
                  <a:pt x="838" y="60"/>
                  <a:pt x="838" y="60"/>
                  <a:pt x="838" y="60"/>
                </a:cubicBezTo>
                <a:cubicBezTo>
                  <a:pt x="822" y="152"/>
                  <a:pt x="822" y="152"/>
                  <a:pt x="822" y="152"/>
                </a:cubicBezTo>
                <a:cubicBezTo>
                  <a:pt x="766" y="148"/>
                  <a:pt x="766" y="148"/>
                  <a:pt x="766" y="148"/>
                </a:cubicBezTo>
                <a:cubicBezTo>
                  <a:pt x="770" y="192"/>
                  <a:pt x="770" y="192"/>
                  <a:pt x="770" y="192"/>
                </a:cubicBezTo>
                <a:cubicBezTo>
                  <a:pt x="750" y="216"/>
                  <a:pt x="750" y="216"/>
                  <a:pt x="750" y="216"/>
                </a:cubicBezTo>
                <a:cubicBezTo>
                  <a:pt x="758" y="264"/>
                  <a:pt x="758" y="264"/>
                  <a:pt x="758" y="264"/>
                </a:cubicBezTo>
                <a:cubicBezTo>
                  <a:pt x="802" y="284"/>
                  <a:pt x="802" y="284"/>
                  <a:pt x="802" y="284"/>
                </a:cubicBezTo>
                <a:cubicBezTo>
                  <a:pt x="782" y="304"/>
                  <a:pt x="782" y="304"/>
                  <a:pt x="782" y="304"/>
                </a:cubicBezTo>
                <a:cubicBezTo>
                  <a:pt x="814" y="356"/>
                  <a:pt x="814" y="356"/>
                  <a:pt x="814" y="356"/>
                </a:cubicBezTo>
                <a:cubicBezTo>
                  <a:pt x="806" y="476"/>
                  <a:pt x="806" y="476"/>
                  <a:pt x="806" y="476"/>
                </a:cubicBezTo>
                <a:cubicBezTo>
                  <a:pt x="902" y="544"/>
                  <a:pt x="902" y="544"/>
                  <a:pt x="902" y="544"/>
                </a:cubicBezTo>
                <a:lnTo>
                  <a:pt x="886" y="592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91" name="เชียงใหม่">
            <a:extLst>
              <a:ext uri="{FF2B5EF4-FFF2-40B4-BE49-F238E27FC236}">
                <a16:creationId xmlns:a16="http://schemas.microsoft.com/office/drawing/2014/main" id="{99F7279F-A682-5BAD-4721-110DFA1BD50F}"/>
              </a:ext>
            </a:extLst>
          </xdr:cNvPr>
          <xdr:cNvSpPr>
            <a:spLocks/>
          </xdr:cNvSpPr>
        </xdr:nvSpPr>
        <xdr:spPr bwMode="auto">
          <a:xfrm>
            <a:off x="2246372" y="1110434"/>
            <a:ext cx="563287" cy="1106457"/>
          </a:xfrm>
          <a:custGeom>
            <a:avLst/>
            <a:gdLst>
              <a:gd name="T0" fmla="*/ 1247 w 1377"/>
              <a:gd name="T1" fmla="*/ 180 h 2710"/>
              <a:gd name="T2" fmla="*/ 1226 w 1377"/>
              <a:gd name="T3" fmla="*/ 326 h 2710"/>
              <a:gd name="T4" fmla="*/ 1116 w 1377"/>
              <a:gd name="T5" fmla="*/ 462 h 2710"/>
              <a:gd name="T6" fmla="*/ 1158 w 1377"/>
              <a:gd name="T7" fmla="*/ 566 h 2710"/>
              <a:gd name="T8" fmla="*/ 1163 w 1377"/>
              <a:gd name="T9" fmla="*/ 738 h 2710"/>
              <a:gd name="T10" fmla="*/ 1174 w 1377"/>
              <a:gd name="T11" fmla="*/ 994 h 2710"/>
              <a:gd name="T12" fmla="*/ 1215 w 1377"/>
              <a:gd name="T13" fmla="*/ 1203 h 2710"/>
              <a:gd name="T14" fmla="*/ 1168 w 1377"/>
              <a:gd name="T15" fmla="*/ 1375 h 2710"/>
              <a:gd name="T16" fmla="*/ 1153 w 1377"/>
              <a:gd name="T17" fmla="*/ 1521 h 2710"/>
              <a:gd name="T18" fmla="*/ 1054 w 1377"/>
              <a:gd name="T19" fmla="*/ 1385 h 2710"/>
              <a:gd name="T20" fmla="*/ 928 w 1377"/>
              <a:gd name="T21" fmla="*/ 1396 h 2710"/>
              <a:gd name="T22" fmla="*/ 829 w 1377"/>
              <a:gd name="T23" fmla="*/ 1453 h 2710"/>
              <a:gd name="T24" fmla="*/ 673 w 1377"/>
              <a:gd name="T25" fmla="*/ 1604 h 2710"/>
              <a:gd name="T26" fmla="*/ 600 w 1377"/>
              <a:gd name="T27" fmla="*/ 1729 h 2710"/>
              <a:gd name="T28" fmla="*/ 704 w 1377"/>
              <a:gd name="T29" fmla="*/ 1954 h 2710"/>
              <a:gd name="T30" fmla="*/ 756 w 1377"/>
              <a:gd name="T31" fmla="*/ 2131 h 2710"/>
              <a:gd name="T32" fmla="*/ 743 w 1377"/>
              <a:gd name="T33" fmla="*/ 2184 h 2710"/>
              <a:gd name="T34" fmla="*/ 704 w 1377"/>
              <a:gd name="T35" fmla="*/ 2199 h 2710"/>
              <a:gd name="T36" fmla="*/ 600 w 1377"/>
              <a:gd name="T37" fmla="*/ 2199 h 2710"/>
              <a:gd name="T38" fmla="*/ 516 w 1377"/>
              <a:gd name="T39" fmla="*/ 2188 h 2710"/>
              <a:gd name="T40" fmla="*/ 428 w 1377"/>
              <a:gd name="T41" fmla="*/ 2199 h 2710"/>
              <a:gd name="T42" fmla="*/ 485 w 1377"/>
              <a:gd name="T43" fmla="*/ 2543 h 2710"/>
              <a:gd name="T44" fmla="*/ 396 w 1377"/>
              <a:gd name="T45" fmla="*/ 2684 h 2710"/>
              <a:gd name="T46" fmla="*/ 277 w 1377"/>
              <a:gd name="T47" fmla="*/ 2653 h 2710"/>
              <a:gd name="T48" fmla="*/ 282 w 1377"/>
              <a:gd name="T49" fmla="*/ 2543 h 2710"/>
              <a:gd name="T50" fmla="*/ 177 w 1377"/>
              <a:gd name="T51" fmla="*/ 2439 h 2710"/>
              <a:gd name="T52" fmla="*/ 125 w 1377"/>
              <a:gd name="T53" fmla="*/ 2303 h 2710"/>
              <a:gd name="T54" fmla="*/ 52 w 1377"/>
              <a:gd name="T55" fmla="*/ 2147 h 2710"/>
              <a:gd name="T56" fmla="*/ 68 w 1377"/>
              <a:gd name="T57" fmla="*/ 2042 h 2710"/>
              <a:gd name="T58" fmla="*/ 214 w 1377"/>
              <a:gd name="T59" fmla="*/ 1990 h 2710"/>
              <a:gd name="T60" fmla="*/ 162 w 1377"/>
              <a:gd name="T61" fmla="*/ 1907 h 2710"/>
              <a:gd name="T62" fmla="*/ 120 w 1377"/>
              <a:gd name="T63" fmla="*/ 1797 h 2710"/>
              <a:gd name="T64" fmla="*/ 167 w 1377"/>
              <a:gd name="T65" fmla="*/ 1703 h 2710"/>
              <a:gd name="T66" fmla="*/ 104 w 1377"/>
              <a:gd name="T67" fmla="*/ 1536 h 2710"/>
              <a:gd name="T68" fmla="*/ 130 w 1377"/>
              <a:gd name="T69" fmla="*/ 1422 h 2710"/>
              <a:gd name="T70" fmla="*/ 99 w 1377"/>
              <a:gd name="T71" fmla="*/ 1296 h 2710"/>
              <a:gd name="T72" fmla="*/ 136 w 1377"/>
              <a:gd name="T73" fmla="*/ 1161 h 2710"/>
              <a:gd name="T74" fmla="*/ 292 w 1377"/>
              <a:gd name="T75" fmla="*/ 931 h 2710"/>
              <a:gd name="T76" fmla="*/ 480 w 1377"/>
              <a:gd name="T77" fmla="*/ 1057 h 2710"/>
              <a:gd name="T78" fmla="*/ 532 w 1377"/>
              <a:gd name="T79" fmla="*/ 811 h 2710"/>
              <a:gd name="T80" fmla="*/ 496 w 1377"/>
              <a:gd name="T81" fmla="*/ 598 h 2710"/>
              <a:gd name="T82" fmla="*/ 464 w 1377"/>
              <a:gd name="T83" fmla="*/ 488 h 2710"/>
              <a:gd name="T84" fmla="*/ 406 w 1377"/>
              <a:gd name="T85" fmla="*/ 428 h 2710"/>
              <a:gd name="T86" fmla="*/ 546 w 1377"/>
              <a:gd name="T87" fmla="*/ 412 h 2710"/>
              <a:gd name="T88" fmla="*/ 760 w 1377"/>
              <a:gd name="T89" fmla="*/ 337 h 2710"/>
              <a:gd name="T90" fmla="*/ 874 w 1377"/>
              <a:gd name="T91" fmla="*/ 380 h 2710"/>
              <a:gd name="T92" fmla="*/ 914 w 1377"/>
              <a:gd name="T93" fmla="*/ 212 h 2710"/>
              <a:gd name="T94" fmla="*/ 938 w 1377"/>
              <a:gd name="T95" fmla="*/ 48 h 2710"/>
              <a:gd name="T96" fmla="*/ 1318 w 1377"/>
              <a:gd name="T97" fmla="*/ 32 h 2710"/>
              <a:gd name="T98" fmla="*/ 1309 w 1377"/>
              <a:gd name="T99" fmla="*/ 66 h 27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377" h="2710">
                <a:moveTo>
                  <a:pt x="1320" y="97"/>
                </a:moveTo>
                <a:cubicBezTo>
                  <a:pt x="1294" y="107"/>
                  <a:pt x="1294" y="107"/>
                  <a:pt x="1294" y="107"/>
                </a:cubicBezTo>
                <a:cubicBezTo>
                  <a:pt x="1299" y="133"/>
                  <a:pt x="1299" y="133"/>
                  <a:pt x="1299" y="133"/>
                </a:cubicBezTo>
                <a:cubicBezTo>
                  <a:pt x="1247" y="180"/>
                  <a:pt x="1247" y="180"/>
                  <a:pt x="1247" y="180"/>
                </a:cubicBezTo>
                <a:cubicBezTo>
                  <a:pt x="1247" y="206"/>
                  <a:pt x="1247" y="206"/>
                  <a:pt x="1247" y="206"/>
                </a:cubicBezTo>
                <a:cubicBezTo>
                  <a:pt x="1205" y="238"/>
                  <a:pt x="1205" y="238"/>
                  <a:pt x="1205" y="238"/>
                </a:cubicBezTo>
                <a:cubicBezTo>
                  <a:pt x="1252" y="311"/>
                  <a:pt x="1252" y="311"/>
                  <a:pt x="1252" y="311"/>
                </a:cubicBezTo>
                <a:cubicBezTo>
                  <a:pt x="1226" y="326"/>
                  <a:pt x="1226" y="326"/>
                  <a:pt x="1226" y="326"/>
                </a:cubicBezTo>
                <a:cubicBezTo>
                  <a:pt x="1200" y="368"/>
                  <a:pt x="1200" y="368"/>
                  <a:pt x="1200" y="368"/>
                </a:cubicBezTo>
                <a:cubicBezTo>
                  <a:pt x="1189" y="415"/>
                  <a:pt x="1189" y="415"/>
                  <a:pt x="1189" y="415"/>
                </a:cubicBezTo>
                <a:cubicBezTo>
                  <a:pt x="1158" y="410"/>
                  <a:pt x="1158" y="410"/>
                  <a:pt x="1158" y="410"/>
                </a:cubicBezTo>
                <a:cubicBezTo>
                  <a:pt x="1116" y="462"/>
                  <a:pt x="1116" y="462"/>
                  <a:pt x="1116" y="462"/>
                </a:cubicBezTo>
                <a:cubicBezTo>
                  <a:pt x="1106" y="488"/>
                  <a:pt x="1106" y="488"/>
                  <a:pt x="1106" y="488"/>
                </a:cubicBezTo>
                <a:cubicBezTo>
                  <a:pt x="1137" y="525"/>
                  <a:pt x="1137" y="525"/>
                  <a:pt x="1137" y="525"/>
                </a:cubicBezTo>
                <a:cubicBezTo>
                  <a:pt x="1137" y="551"/>
                  <a:pt x="1137" y="551"/>
                  <a:pt x="1137" y="551"/>
                </a:cubicBezTo>
                <a:cubicBezTo>
                  <a:pt x="1158" y="566"/>
                  <a:pt x="1158" y="566"/>
                  <a:pt x="1158" y="566"/>
                </a:cubicBezTo>
                <a:cubicBezTo>
                  <a:pt x="1137" y="598"/>
                  <a:pt x="1137" y="598"/>
                  <a:pt x="1137" y="598"/>
                </a:cubicBezTo>
                <a:cubicBezTo>
                  <a:pt x="1148" y="665"/>
                  <a:pt x="1148" y="665"/>
                  <a:pt x="1148" y="665"/>
                </a:cubicBezTo>
                <a:cubicBezTo>
                  <a:pt x="1168" y="697"/>
                  <a:pt x="1168" y="697"/>
                  <a:pt x="1168" y="697"/>
                </a:cubicBezTo>
                <a:cubicBezTo>
                  <a:pt x="1163" y="738"/>
                  <a:pt x="1163" y="738"/>
                  <a:pt x="1163" y="738"/>
                </a:cubicBezTo>
                <a:cubicBezTo>
                  <a:pt x="1167" y="809"/>
                  <a:pt x="1167" y="809"/>
                  <a:pt x="1167" y="809"/>
                </a:cubicBezTo>
                <a:cubicBezTo>
                  <a:pt x="1168" y="837"/>
                  <a:pt x="1168" y="837"/>
                  <a:pt x="1168" y="837"/>
                </a:cubicBezTo>
                <a:cubicBezTo>
                  <a:pt x="1137" y="900"/>
                  <a:pt x="1137" y="900"/>
                  <a:pt x="1137" y="900"/>
                </a:cubicBezTo>
                <a:cubicBezTo>
                  <a:pt x="1174" y="994"/>
                  <a:pt x="1174" y="994"/>
                  <a:pt x="1174" y="994"/>
                </a:cubicBezTo>
                <a:cubicBezTo>
                  <a:pt x="1215" y="1020"/>
                  <a:pt x="1215" y="1020"/>
                  <a:pt x="1215" y="1020"/>
                </a:cubicBezTo>
                <a:cubicBezTo>
                  <a:pt x="1231" y="1083"/>
                  <a:pt x="1231" y="1083"/>
                  <a:pt x="1231" y="1083"/>
                </a:cubicBezTo>
                <a:cubicBezTo>
                  <a:pt x="1205" y="1109"/>
                  <a:pt x="1205" y="1109"/>
                  <a:pt x="1205" y="1109"/>
                </a:cubicBezTo>
                <a:cubicBezTo>
                  <a:pt x="1215" y="1203"/>
                  <a:pt x="1215" y="1203"/>
                  <a:pt x="1215" y="1203"/>
                </a:cubicBezTo>
                <a:cubicBezTo>
                  <a:pt x="1189" y="1229"/>
                  <a:pt x="1189" y="1229"/>
                  <a:pt x="1189" y="1229"/>
                </a:cubicBezTo>
                <a:cubicBezTo>
                  <a:pt x="1192" y="1253"/>
                  <a:pt x="1192" y="1253"/>
                  <a:pt x="1192" y="1253"/>
                </a:cubicBezTo>
                <a:cubicBezTo>
                  <a:pt x="1200" y="1312"/>
                  <a:pt x="1200" y="1312"/>
                  <a:pt x="1200" y="1312"/>
                </a:cubicBezTo>
                <a:cubicBezTo>
                  <a:pt x="1168" y="1375"/>
                  <a:pt x="1168" y="1375"/>
                  <a:pt x="1168" y="1375"/>
                </a:cubicBezTo>
                <a:cubicBezTo>
                  <a:pt x="1179" y="1396"/>
                  <a:pt x="1179" y="1396"/>
                  <a:pt x="1179" y="1396"/>
                </a:cubicBezTo>
                <a:cubicBezTo>
                  <a:pt x="1168" y="1416"/>
                  <a:pt x="1168" y="1416"/>
                  <a:pt x="1168" y="1416"/>
                </a:cubicBezTo>
                <a:cubicBezTo>
                  <a:pt x="1194" y="1458"/>
                  <a:pt x="1194" y="1458"/>
                  <a:pt x="1194" y="1458"/>
                </a:cubicBezTo>
                <a:cubicBezTo>
                  <a:pt x="1153" y="1521"/>
                  <a:pt x="1153" y="1521"/>
                  <a:pt x="1153" y="1521"/>
                </a:cubicBezTo>
                <a:cubicBezTo>
                  <a:pt x="1069" y="1463"/>
                  <a:pt x="1069" y="1463"/>
                  <a:pt x="1069" y="1463"/>
                </a:cubicBezTo>
                <a:cubicBezTo>
                  <a:pt x="1085" y="1437"/>
                  <a:pt x="1085" y="1437"/>
                  <a:pt x="1085" y="1437"/>
                </a:cubicBezTo>
                <a:cubicBezTo>
                  <a:pt x="1080" y="1401"/>
                  <a:pt x="1080" y="1401"/>
                  <a:pt x="1080" y="1401"/>
                </a:cubicBezTo>
                <a:cubicBezTo>
                  <a:pt x="1054" y="1385"/>
                  <a:pt x="1054" y="1385"/>
                  <a:pt x="1054" y="1385"/>
                </a:cubicBezTo>
                <a:cubicBezTo>
                  <a:pt x="1048" y="1359"/>
                  <a:pt x="1048" y="1359"/>
                  <a:pt x="1048" y="1359"/>
                </a:cubicBezTo>
                <a:cubicBezTo>
                  <a:pt x="1007" y="1354"/>
                  <a:pt x="1007" y="1354"/>
                  <a:pt x="1007" y="1354"/>
                </a:cubicBezTo>
                <a:cubicBezTo>
                  <a:pt x="986" y="1369"/>
                  <a:pt x="986" y="1369"/>
                  <a:pt x="986" y="1369"/>
                </a:cubicBezTo>
                <a:cubicBezTo>
                  <a:pt x="928" y="1396"/>
                  <a:pt x="928" y="1396"/>
                  <a:pt x="928" y="1396"/>
                </a:cubicBezTo>
                <a:cubicBezTo>
                  <a:pt x="892" y="1385"/>
                  <a:pt x="892" y="1385"/>
                  <a:pt x="892" y="1385"/>
                </a:cubicBezTo>
                <a:cubicBezTo>
                  <a:pt x="882" y="1422"/>
                  <a:pt x="882" y="1422"/>
                  <a:pt x="882" y="1422"/>
                </a:cubicBezTo>
                <a:cubicBezTo>
                  <a:pt x="861" y="1422"/>
                  <a:pt x="861" y="1422"/>
                  <a:pt x="861" y="1422"/>
                </a:cubicBezTo>
                <a:cubicBezTo>
                  <a:pt x="829" y="1453"/>
                  <a:pt x="829" y="1453"/>
                  <a:pt x="829" y="1453"/>
                </a:cubicBezTo>
                <a:cubicBezTo>
                  <a:pt x="824" y="1495"/>
                  <a:pt x="824" y="1495"/>
                  <a:pt x="824" y="1495"/>
                </a:cubicBezTo>
                <a:cubicBezTo>
                  <a:pt x="798" y="1531"/>
                  <a:pt x="798" y="1531"/>
                  <a:pt x="798" y="1531"/>
                </a:cubicBezTo>
                <a:cubicBezTo>
                  <a:pt x="762" y="1531"/>
                  <a:pt x="762" y="1531"/>
                  <a:pt x="762" y="1531"/>
                </a:cubicBezTo>
                <a:cubicBezTo>
                  <a:pt x="673" y="1604"/>
                  <a:pt x="673" y="1604"/>
                  <a:pt x="673" y="1604"/>
                </a:cubicBezTo>
                <a:cubicBezTo>
                  <a:pt x="626" y="1604"/>
                  <a:pt x="626" y="1604"/>
                  <a:pt x="626" y="1604"/>
                </a:cubicBezTo>
                <a:cubicBezTo>
                  <a:pt x="600" y="1667"/>
                  <a:pt x="600" y="1667"/>
                  <a:pt x="600" y="1667"/>
                </a:cubicBezTo>
                <a:cubicBezTo>
                  <a:pt x="610" y="1698"/>
                  <a:pt x="610" y="1698"/>
                  <a:pt x="610" y="1698"/>
                </a:cubicBezTo>
                <a:cubicBezTo>
                  <a:pt x="600" y="1729"/>
                  <a:pt x="600" y="1729"/>
                  <a:pt x="600" y="1729"/>
                </a:cubicBezTo>
                <a:cubicBezTo>
                  <a:pt x="678" y="1782"/>
                  <a:pt x="678" y="1782"/>
                  <a:pt x="678" y="1782"/>
                </a:cubicBezTo>
                <a:cubicBezTo>
                  <a:pt x="683" y="1844"/>
                  <a:pt x="683" y="1844"/>
                  <a:pt x="683" y="1844"/>
                </a:cubicBezTo>
                <a:cubicBezTo>
                  <a:pt x="709" y="1870"/>
                  <a:pt x="709" y="1870"/>
                  <a:pt x="709" y="1870"/>
                </a:cubicBezTo>
                <a:cubicBezTo>
                  <a:pt x="704" y="1954"/>
                  <a:pt x="704" y="1954"/>
                  <a:pt x="704" y="1954"/>
                </a:cubicBezTo>
                <a:cubicBezTo>
                  <a:pt x="689" y="1985"/>
                  <a:pt x="689" y="1985"/>
                  <a:pt x="689" y="1985"/>
                </a:cubicBezTo>
                <a:cubicBezTo>
                  <a:pt x="694" y="2006"/>
                  <a:pt x="694" y="2006"/>
                  <a:pt x="694" y="2006"/>
                </a:cubicBezTo>
                <a:cubicBezTo>
                  <a:pt x="725" y="2011"/>
                  <a:pt x="725" y="2011"/>
                  <a:pt x="725" y="2011"/>
                </a:cubicBezTo>
                <a:cubicBezTo>
                  <a:pt x="756" y="2131"/>
                  <a:pt x="756" y="2131"/>
                  <a:pt x="756" y="2131"/>
                </a:cubicBezTo>
                <a:cubicBezTo>
                  <a:pt x="746" y="2147"/>
                  <a:pt x="746" y="2147"/>
                  <a:pt x="746" y="2147"/>
                </a:cubicBezTo>
                <a:cubicBezTo>
                  <a:pt x="746" y="2183"/>
                  <a:pt x="746" y="2183"/>
                  <a:pt x="746" y="2183"/>
                </a:cubicBezTo>
                <a:cubicBezTo>
                  <a:pt x="746" y="2183"/>
                  <a:pt x="745" y="2183"/>
                  <a:pt x="744" y="2184"/>
                </a:cubicBezTo>
                <a:cubicBezTo>
                  <a:pt x="744" y="2184"/>
                  <a:pt x="743" y="2184"/>
                  <a:pt x="743" y="2184"/>
                </a:cubicBezTo>
                <a:cubicBezTo>
                  <a:pt x="742" y="2185"/>
                  <a:pt x="742" y="2185"/>
                  <a:pt x="742" y="2185"/>
                </a:cubicBezTo>
                <a:cubicBezTo>
                  <a:pt x="737" y="2187"/>
                  <a:pt x="729" y="2190"/>
                  <a:pt x="721" y="2193"/>
                </a:cubicBezTo>
                <a:cubicBezTo>
                  <a:pt x="720" y="2194"/>
                  <a:pt x="719" y="2194"/>
                  <a:pt x="718" y="2194"/>
                </a:cubicBezTo>
                <a:cubicBezTo>
                  <a:pt x="712" y="2197"/>
                  <a:pt x="706" y="2199"/>
                  <a:pt x="704" y="2199"/>
                </a:cubicBezTo>
                <a:cubicBezTo>
                  <a:pt x="699" y="2199"/>
                  <a:pt x="673" y="2167"/>
                  <a:pt x="673" y="2167"/>
                </a:cubicBezTo>
                <a:cubicBezTo>
                  <a:pt x="662" y="2204"/>
                  <a:pt x="662" y="2204"/>
                  <a:pt x="662" y="2204"/>
                </a:cubicBezTo>
                <a:cubicBezTo>
                  <a:pt x="604" y="2199"/>
                  <a:pt x="604" y="2199"/>
                  <a:pt x="604" y="2199"/>
                </a:cubicBezTo>
                <a:cubicBezTo>
                  <a:pt x="600" y="2199"/>
                  <a:pt x="600" y="2199"/>
                  <a:pt x="600" y="2199"/>
                </a:cubicBezTo>
                <a:cubicBezTo>
                  <a:pt x="579" y="2167"/>
                  <a:pt x="579" y="2167"/>
                  <a:pt x="579" y="2167"/>
                </a:cubicBezTo>
                <a:cubicBezTo>
                  <a:pt x="553" y="2188"/>
                  <a:pt x="553" y="2188"/>
                  <a:pt x="553" y="2188"/>
                </a:cubicBezTo>
                <a:cubicBezTo>
                  <a:pt x="542" y="2214"/>
                  <a:pt x="542" y="2214"/>
                  <a:pt x="542" y="2214"/>
                </a:cubicBezTo>
                <a:cubicBezTo>
                  <a:pt x="516" y="2188"/>
                  <a:pt x="516" y="2188"/>
                  <a:pt x="516" y="2188"/>
                </a:cubicBezTo>
                <a:cubicBezTo>
                  <a:pt x="516" y="2188"/>
                  <a:pt x="501" y="2204"/>
                  <a:pt x="496" y="2204"/>
                </a:cubicBezTo>
                <a:cubicBezTo>
                  <a:pt x="490" y="2204"/>
                  <a:pt x="464" y="2183"/>
                  <a:pt x="464" y="2183"/>
                </a:cubicBezTo>
                <a:cubicBezTo>
                  <a:pt x="443" y="2173"/>
                  <a:pt x="443" y="2173"/>
                  <a:pt x="443" y="2173"/>
                </a:cubicBezTo>
                <a:cubicBezTo>
                  <a:pt x="428" y="2199"/>
                  <a:pt x="428" y="2199"/>
                  <a:pt x="428" y="2199"/>
                </a:cubicBezTo>
                <a:cubicBezTo>
                  <a:pt x="464" y="2340"/>
                  <a:pt x="464" y="2340"/>
                  <a:pt x="464" y="2340"/>
                </a:cubicBezTo>
                <a:cubicBezTo>
                  <a:pt x="469" y="2423"/>
                  <a:pt x="469" y="2423"/>
                  <a:pt x="469" y="2423"/>
                </a:cubicBezTo>
                <a:cubicBezTo>
                  <a:pt x="454" y="2491"/>
                  <a:pt x="454" y="2491"/>
                  <a:pt x="454" y="2491"/>
                </a:cubicBezTo>
                <a:cubicBezTo>
                  <a:pt x="485" y="2543"/>
                  <a:pt x="485" y="2543"/>
                  <a:pt x="485" y="2543"/>
                </a:cubicBezTo>
                <a:cubicBezTo>
                  <a:pt x="469" y="2590"/>
                  <a:pt x="469" y="2590"/>
                  <a:pt x="469" y="2590"/>
                </a:cubicBezTo>
                <a:cubicBezTo>
                  <a:pt x="490" y="2626"/>
                  <a:pt x="490" y="2626"/>
                  <a:pt x="490" y="2626"/>
                </a:cubicBezTo>
                <a:cubicBezTo>
                  <a:pt x="480" y="2673"/>
                  <a:pt x="480" y="2673"/>
                  <a:pt x="480" y="2673"/>
                </a:cubicBezTo>
                <a:cubicBezTo>
                  <a:pt x="396" y="2684"/>
                  <a:pt x="396" y="2684"/>
                  <a:pt x="396" y="2684"/>
                </a:cubicBezTo>
                <a:cubicBezTo>
                  <a:pt x="360" y="2710"/>
                  <a:pt x="360" y="2710"/>
                  <a:pt x="360" y="2710"/>
                </a:cubicBezTo>
                <a:cubicBezTo>
                  <a:pt x="323" y="2705"/>
                  <a:pt x="323" y="2705"/>
                  <a:pt x="323" y="2705"/>
                </a:cubicBezTo>
                <a:cubicBezTo>
                  <a:pt x="313" y="2673"/>
                  <a:pt x="313" y="2673"/>
                  <a:pt x="313" y="2673"/>
                </a:cubicBezTo>
                <a:cubicBezTo>
                  <a:pt x="277" y="2653"/>
                  <a:pt x="277" y="2653"/>
                  <a:pt x="277" y="2653"/>
                </a:cubicBezTo>
                <a:cubicBezTo>
                  <a:pt x="282" y="2600"/>
                  <a:pt x="282" y="2600"/>
                  <a:pt x="282" y="2600"/>
                </a:cubicBezTo>
                <a:cubicBezTo>
                  <a:pt x="256" y="2574"/>
                  <a:pt x="256" y="2574"/>
                  <a:pt x="256" y="2574"/>
                </a:cubicBezTo>
                <a:cubicBezTo>
                  <a:pt x="256" y="2553"/>
                  <a:pt x="256" y="2553"/>
                  <a:pt x="256" y="2553"/>
                </a:cubicBezTo>
                <a:cubicBezTo>
                  <a:pt x="282" y="2543"/>
                  <a:pt x="282" y="2543"/>
                  <a:pt x="282" y="2543"/>
                </a:cubicBezTo>
                <a:cubicBezTo>
                  <a:pt x="271" y="2460"/>
                  <a:pt x="271" y="2460"/>
                  <a:pt x="271" y="2460"/>
                </a:cubicBezTo>
                <a:cubicBezTo>
                  <a:pt x="256" y="2413"/>
                  <a:pt x="256" y="2413"/>
                  <a:pt x="256" y="2413"/>
                </a:cubicBezTo>
                <a:cubicBezTo>
                  <a:pt x="214" y="2413"/>
                  <a:pt x="214" y="2413"/>
                  <a:pt x="214" y="2413"/>
                </a:cubicBezTo>
                <a:cubicBezTo>
                  <a:pt x="214" y="2413"/>
                  <a:pt x="183" y="2433"/>
                  <a:pt x="177" y="2439"/>
                </a:cubicBezTo>
                <a:cubicBezTo>
                  <a:pt x="172" y="2444"/>
                  <a:pt x="120" y="2439"/>
                  <a:pt x="115" y="2433"/>
                </a:cubicBezTo>
                <a:cubicBezTo>
                  <a:pt x="110" y="2428"/>
                  <a:pt x="68" y="2350"/>
                  <a:pt x="68" y="2350"/>
                </a:cubicBezTo>
                <a:cubicBezTo>
                  <a:pt x="72" y="2347"/>
                  <a:pt x="72" y="2347"/>
                  <a:pt x="72" y="2347"/>
                </a:cubicBezTo>
                <a:cubicBezTo>
                  <a:pt x="125" y="2303"/>
                  <a:pt x="125" y="2303"/>
                  <a:pt x="125" y="2303"/>
                </a:cubicBezTo>
                <a:cubicBezTo>
                  <a:pt x="120" y="2220"/>
                  <a:pt x="120" y="2220"/>
                  <a:pt x="120" y="2220"/>
                </a:cubicBezTo>
                <a:cubicBezTo>
                  <a:pt x="84" y="2199"/>
                  <a:pt x="84" y="2199"/>
                  <a:pt x="84" y="2199"/>
                </a:cubicBezTo>
                <a:cubicBezTo>
                  <a:pt x="63" y="2178"/>
                  <a:pt x="63" y="2178"/>
                  <a:pt x="63" y="2178"/>
                </a:cubicBezTo>
                <a:cubicBezTo>
                  <a:pt x="52" y="2147"/>
                  <a:pt x="52" y="2147"/>
                  <a:pt x="52" y="2147"/>
                </a:cubicBezTo>
                <a:cubicBezTo>
                  <a:pt x="0" y="2105"/>
                  <a:pt x="0" y="2105"/>
                  <a:pt x="0" y="2105"/>
                </a:cubicBezTo>
                <a:cubicBezTo>
                  <a:pt x="0" y="2105"/>
                  <a:pt x="11" y="2079"/>
                  <a:pt x="11" y="2074"/>
                </a:cubicBezTo>
                <a:cubicBezTo>
                  <a:pt x="11" y="2072"/>
                  <a:pt x="15" y="2069"/>
                  <a:pt x="21" y="2066"/>
                </a:cubicBezTo>
                <a:cubicBezTo>
                  <a:pt x="37" y="2056"/>
                  <a:pt x="68" y="2042"/>
                  <a:pt x="68" y="2042"/>
                </a:cubicBezTo>
                <a:cubicBezTo>
                  <a:pt x="120" y="2068"/>
                  <a:pt x="120" y="2068"/>
                  <a:pt x="120" y="2068"/>
                </a:cubicBezTo>
                <a:cubicBezTo>
                  <a:pt x="157" y="2027"/>
                  <a:pt x="157" y="2027"/>
                  <a:pt x="157" y="2027"/>
                </a:cubicBezTo>
                <a:cubicBezTo>
                  <a:pt x="203" y="2021"/>
                  <a:pt x="203" y="2021"/>
                  <a:pt x="203" y="2021"/>
                </a:cubicBezTo>
                <a:cubicBezTo>
                  <a:pt x="214" y="1990"/>
                  <a:pt x="214" y="1990"/>
                  <a:pt x="214" y="1990"/>
                </a:cubicBezTo>
                <a:cubicBezTo>
                  <a:pt x="250" y="1938"/>
                  <a:pt x="250" y="1938"/>
                  <a:pt x="250" y="1938"/>
                </a:cubicBezTo>
                <a:cubicBezTo>
                  <a:pt x="198" y="1928"/>
                  <a:pt x="198" y="1928"/>
                  <a:pt x="198" y="1928"/>
                </a:cubicBezTo>
                <a:cubicBezTo>
                  <a:pt x="172" y="1933"/>
                  <a:pt x="172" y="1933"/>
                  <a:pt x="172" y="1933"/>
                </a:cubicBezTo>
                <a:cubicBezTo>
                  <a:pt x="162" y="1907"/>
                  <a:pt x="162" y="1907"/>
                  <a:pt x="162" y="1907"/>
                </a:cubicBezTo>
                <a:cubicBezTo>
                  <a:pt x="136" y="1891"/>
                  <a:pt x="136" y="1891"/>
                  <a:pt x="136" y="1891"/>
                </a:cubicBezTo>
                <a:cubicBezTo>
                  <a:pt x="130" y="1855"/>
                  <a:pt x="130" y="1855"/>
                  <a:pt x="130" y="1855"/>
                </a:cubicBezTo>
                <a:cubicBezTo>
                  <a:pt x="146" y="1828"/>
                  <a:pt x="146" y="1828"/>
                  <a:pt x="146" y="1828"/>
                </a:cubicBezTo>
                <a:cubicBezTo>
                  <a:pt x="120" y="1797"/>
                  <a:pt x="120" y="1797"/>
                  <a:pt x="120" y="1797"/>
                </a:cubicBezTo>
                <a:cubicBezTo>
                  <a:pt x="120" y="1745"/>
                  <a:pt x="120" y="1745"/>
                  <a:pt x="120" y="1745"/>
                </a:cubicBezTo>
                <a:cubicBezTo>
                  <a:pt x="151" y="1745"/>
                  <a:pt x="151" y="1745"/>
                  <a:pt x="151" y="1745"/>
                </a:cubicBezTo>
                <a:cubicBezTo>
                  <a:pt x="177" y="1735"/>
                  <a:pt x="177" y="1735"/>
                  <a:pt x="177" y="1735"/>
                </a:cubicBezTo>
                <a:cubicBezTo>
                  <a:pt x="167" y="1703"/>
                  <a:pt x="167" y="1703"/>
                  <a:pt x="167" y="1703"/>
                </a:cubicBezTo>
                <a:cubicBezTo>
                  <a:pt x="104" y="1656"/>
                  <a:pt x="104" y="1656"/>
                  <a:pt x="104" y="1656"/>
                </a:cubicBezTo>
                <a:cubicBezTo>
                  <a:pt x="99" y="1630"/>
                  <a:pt x="99" y="1630"/>
                  <a:pt x="99" y="1630"/>
                </a:cubicBezTo>
                <a:cubicBezTo>
                  <a:pt x="57" y="1615"/>
                  <a:pt x="57" y="1615"/>
                  <a:pt x="57" y="1615"/>
                </a:cubicBezTo>
                <a:cubicBezTo>
                  <a:pt x="104" y="1536"/>
                  <a:pt x="104" y="1536"/>
                  <a:pt x="104" y="1536"/>
                </a:cubicBezTo>
                <a:cubicBezTo>
                  <a:pt x="136" y="1531"/>
                  <a:pt x="136" y="1531"/>
                  <a:pt x="136" y="1531"/>
                </a:cubicBezTo>
                <a:cubicBezTo>
                  <a:pt x="193" y="1500"/>
                  <a:pt x="193" y="1500"/>
                  <a:pt x="193" y="1500"/>
                </a:cubicBezTo>
                <a:cubicBezTo>
                  <a:pt x="193" y="1458"/>
                  <a:pt x="193" y="1458"/>
                  <a:pt x="193" y="1458"/>
                </a:cubicBezTo>
                <a:cubicBezTo>
                  <a:pt x="130" y="1422"/>
                  <a:pt x="130" y="1422"/>
                  <a:pt x="130" y="1422"/>
                </a:cubicBezTo>
                <a:cubicBezTo>
                  <a:pt x="89" y="1422"/>
                  <a:pt x="89" y="1422"/>
                  <a:pt x="89" y="1422"/>
                </a:cubicBezTo>
                <a:cubicBezTo>
                  <a:pt x="94" y="1385"/>
                  <a:pt x="94" y="1385"/>
                  <a:pt x="94" y="1385"/>
                </a:cubicBezTo>
                <a:cubicBezTo>
                  <a:pt x="68" y="1328"/>
                  <a:pt x="68" y="1328"/>
                  <a:pt x="68" y="1328"/>
                </a:cubicBezTo>
                <a:cubicBezTo>
                  <a:pt x="99" y="1296"/>
                  <a:pt x="99" y="1296"/>
                  <a:pt x="99" y="1296"/>
                </a:cubicBezTo>
                <a:cubicBezTo>
                  <a:pt x="73" y="1276"/>
                  <a:pt x="73" y="1276"/>
                  <a:pt x="73" y="1276"/>
                </a:cubicBezTo>
                <a:cubicBezTo>
                  <a:pt x="68" y="1223"/>
                  <a:pt x="68" y="1223"/>
                  <a:pt x="68" y="1223"/>
                </a:cubicBezTo>
                <a:cubicBezTo>
                  <a:pt x="99" y="1171"/>
                  <a:pt x="99" y="1171"/>
                  <a:pt x="99" y="1171"/>
                </a:cubicBezTo>
                <a:cubicBezTo>
                  <a:pt x="99" y="1171"/>
                  <a:pt x="125" y="1161"/>
                  <a:pt x="136" y="1161"/>
                </a:cubicBezTo>
                <a:cubicBezTo>
                  <a:pt x="146" y="1161"/>
                  <a:pt x="157" y="1046"/>
                  <a:pt x="157" y="1046"/>
                </a:cubicBezTo>
                <a:cubicBezTo>
                  <a:pt x="157" y="1046"/>
                  <a:pt x="214" y="984"/>
                  <a:pt x="214" y="973"/>
                </a:cubicBezTo>
                <a:cubicBezTo>
                  <a:pt x="214" y="926"/>
                  <a:pt x="214" y="926"/>
                  <a:pt x="214" y="926"/>
                </a:cubicBezTo>
                <a:cubicBezTo>
                  <a:pt x="292" y="931"/>
                  <a:pt x="292" y="931"/>
                  <a:pt x="292" y="931"/>
                </a:cubicBezTo>
                <a:cubicBezTo>
                  <a:pt x="303" y="989"/>
                  <a:pt x="303" y="989"/>
                  <a:pt x="303" y="989"/>
                </a:cubicBezTo>
                <a:cubicBezTo>
                  <a:pt x="360" y="1051"/>
                  <a:pt x="360" y="1051"/>
                  <a:pt x="360" y="1051"/>
                </a:cubicBezTo>
                <a:cubicBezTo>
                  <a:pt x="391" y="1041"/>
                  <a:pt x="391" y="1041"/>
                  <a:pt x="391" y="1041"/>
                </a:cubicBezTo>
                <a:cubicBezTo>
                  <a:pt x="391" y="1041"/>
                  <a:pt x="475" y="1057"/>
                  <a:pt x="480" y="1057"/>
                </a:cubicBezTo>
                <a:cubicBezTo>
                  <a:pt x="485" y="1057"/>
                  <a:pt x="569" y="999"/>
                  <a:pt x="569" y="999"/>
                </a:cubicBezTo>
                <a:cubicBezTo>
                  <a:pt x="548" y="926"/>
                  <a:pt x="548" y="926"/>
                  <a:pt x="548" y="926"/>
                </a:cubicBezTo>
                <a:cubicBezTo>
                  <a:pt x="548" y="926"/>
                  <a:pt x="501" y="895"/>
                  <a:pt x="496" y="890"/>
                </a:cubicBezTo>
                <a:cubicBezTo>
                  <a:pt x="490" y="884"/>
                  <a:pt x="532" y="811"/>
                  <a:pt x="532" y="811"/>
                </a:cubicBezTo>
                <a:cubicBezTo>
                  <a:pt x="506" y="718"/>
                  <a:pt x="506" y="718"/>
                  <a:pt x="506" y="718"/>
                </a:cubicBezTo>
                <a:cubicBezTo>
                  <a:pt x="506" y="718"/>
                  <a:pt x="522" y="697"/>
                  <a:pt x="522" y="691"/>
                </a:cubicBezTo>
                <a:cubicBezTo>
                  <a:pt x="522" y="613"/>
                  <a:pt x="522" y="613"/>
                  <a:pt x="522" y="613"/>
                </a:cubicBezTo>
                <a:cubicBezTo>
                  <a:pt x="496" y="598"/>
                  <a:pt x="496" y="598"/>
                  <a:pt x="496" y="598"/>
                </a:cubicBezTo>
                <a:cubicBezTo>
                  <a:pt x="501" y="571"/>
                  <a:pt x="501" y="571"/>
                  <a:pt x="501" y="571"/>
                </a:cubicBezTo>
                <a:cubicBezTo>
                  <a:pt x="469" y="540"/>
                  <a:pt x="469" y="540"/>
                  <a:pt x="469" y="540"/>
                </a:cubicBezTo>
                <a:cubicBezTo>
                  <a:pt x="475" y="514"/>
                  <a:pt x="475" y="514"/>
                  <a:pt x="475" y="514"/>
                </a:cubicBezTo>
                <a:cubicBezTo>
                  <a:pt x="464" y="488"/>
                  <a:pt x="464" y="488"/>
                  <a:pt x="464" y="488"/>
                </a:cubicBezTo>
                <a:cubicBezTo>
                  <a:pt x="433" y="483"/>
                  <a:pt x="433" y="483"/>
                  <a:pt x="433" y="483"/>
                </a:cubicBezTo>
                <a:cubicBezTo>
                  <a:pt x="407" y="457"/>
                  <a:pt x="407" y="457"/>
                  <a:pt x="407" y="457"/>
                </a:cubicBezTo>
                <a:cubicBezTo>
                  <a:pt x="401" y="427"/>
                  <a:pt x="401" y="427"/>
                  <a:pt x="401" y="427"/>
                </a:cubicBezTo>
                <a:cubicBezTo>
                  <a:pt x="406" y="428"/>
                  <a:pt x="406" y="428"/>
                  <a:pt x="406" y="428"/>
                </a:cubicBezTo>
                <a:cubicBezTo>
                  <a:pt x="442" y="412"/>
                  <a:pt x="442" y="412"/>
                  <a:pt x="442" y="412"/>
                </a:cubicBezTo>
                <a:cubicBezTo>
                  <a:pt x="442" y="412"/>
                  <a:pt x="482" y="448"/>
                  <a:pt x="486" y="452"/>
                </a:cubicBezTo>
                <a:cubicBezTo>
                  <a:pt x="490" y="456"/>
                  <a:pt x="506" y="412"/>
                  <a:pt x="506" y="412"/>
                </a:cubicBezTo>
                <a:cubicBezTo>
                  <a:pt x="546" y="412"/>
                  <a:pt x="546" y="412"/>
                  <a:pt x="546" y="412"/>
                </a:cubicBezTo>
                <a:cubicBezTo>
                  <a:pt x="622" y="356"/>
                  <a:pt x="622" y="356"/>
                  <a:pt x="622" y="356"/>
                </a:cubicBezTo>
                <a:cubicBezTo>
                  <a:pt x="682" y="380"/>
                  <a:pt x="682" y="380"/>
                  <a:pt x="682" y="380"/>
                </a:cubicBezTo>
                <a:cubicBezTo>
                  <a:pt x="738" y="320"/>
                  <a:pt x="738" y="320"/>
                  <a:pt x="738" y="320"/>
                </a:cubicBezTo>
                <a:cubicBezTo>
                  <a:pt x="760" y="337"/>
                  <a:pt x="760" y="337"/>
                  <a:pt x="760" y="337"/>
                </a:cubicBezTo>
                <a:cubicBezTo>
                  <a:pt x="794" y="364"/>
                  <a:pt x="794" y="364"/>
                  <a:pt x="794" y="364"/>
                </a:cubicBezTo>
                <a:cubicBezTo>
                  <a:pt x="826" y="364"/>
                  <a:pt x="826" y="364"/>
                  <a:pt x="826" y="364"/>
                </a:cubicBezTo>
                <a:cubicBezTo>
                  <a:pt x="830" y="364"/>
                  <a:pt x="842" y="384"/>
                  <a:pt x="842" y="384"/>
                </a:cubicBezTo>
                <a:cubicBezTo>
                  <a:pt x="874" y="380"/>
                  <a:pt x="874" y="380"/>
                  <a:pt x="874" y="380"/>
                </a:cubicBezTo>
                <a:cubicBezTo>
                  <a:pt x="870" y="348"/>
                  <a:pt x="870" y="348"/>
                  <a:pt x="870" y="348"/>
                </a:cubicBezTo>
                <a:cubicBezTo>
                  <a:pt x="898" y="324"/>
                  <a:pt x="898" y="324"/>
                  <a:pt x="898" y="324"/>
                </a:cubicBezTo>
                <a:cubicBezTo>
                  <a:pt x="898" y="212"/>
                  <a:pt x="898" y="212"/>
                  <a:pt x="898" y="212"/>
                </a:cubicBezTo>
                <a:cubicBezTo>
                  <a:pt x="914" y="212"/>
                  <a:pt x="914" y="212"/>
                  <a:pt x="914" y="212"/>
                </a:cubicBezTo>
                <a:cubicBezTo>
                  <a:pt x="906" y="164"/>
                  <a:pt x="906" y="164"/>
                  <a:pt x="906" y="164"/>
                </a:cubicBezTo>
                <a:cubicBezTo>
                  <a:pt x="926" y="136"/>
                  <a:pt x="926" y="136"/>
                  <a:pt x="926" y="136"/>
                </a:cubicBezTo>
                <a:cubicBezTo>
                  <a:pt x="918" y="112"/>
                  <a:pt x="918" y="112"/>
                  <a:pt x="918" y="112"/>
                </a:cubicBezTo>
                <a:cubicBezTo>
                  <a:pt x="938" y="48"/>
                  <a:pt x="938" y="48"/>
                  <a:pt x="938" y="48"/>
                </a:cubicBezTo>
                <a:cubicBezTo>
                  <a:pt x="994" y="48"/>
                  <a:pt x="994" y="48"/>
                  <a:pt x="994" y="48"/>
                </a:cubicBezTo>
                <a:cubicBezTo>
                  <a:pt x="1018" y="16"/>
                  <a:pt x="1018" y="16"/>
                  <a:pt x="1018" y="16"/>
                </a:cubicBezTo>
                <a:cubicBezTo>
                  <a:pt x="1262" y="56"/>
                  <a:pt x="1262" y="56"/>
                  <a:pt x="1262" y="56"/>
                </a:cubicBezTo>
                <a:cubicBezTo>
                  <a:pt x="1262" y="56"/>
                  <a:pt x="1318" y="36"/>
                  <a:pt x="1318" y="32"/>
                </a:cubicBezTo>
                <a:cubicBezTo>
                  <a:pt x="1318" y="28"/>
                  <a:pt x="1326" y="0"/>
                  <a:pt x="1326" y="0"/>
                </a:cubicBezTo>
                <a:cubicBezTo>
                  <a:pt x="1353" y="0"/>
                  <a:pt x="1353" y="0"/>
                  <a:pt x="1353" y="0"/>
                </a:cubicBezTo>
                <a:cubicBezTo>
                  <a:pt x="1377" y="45"/>
                  <a:pt x="1377" y="45"/>
                  <a:pt x="1377" y="45"/>
                </a:cubicBezTo>
                <a:cubicBezTo>
                  <a:pt x="1309" y="66"/>
                  <a:pt x="1309" y="66"/>
                  <a:pt x="1309" y="66"/>
                </a:cubicBezTo>
                <a:lnTo>
                  <a:pt x="1320" y="97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92" name="เชียงราย">
            <a:extLst>
              <a:ext uri="{FF2B5EF4-FFF2-40B4-BE49-F238E27FC236}">
                <a16:creationId xmlns:a16="http://schemas.microsoft.com/office/drawing/2014/main" id="{F11514E5-00D3-D244-A559-917B9917C933}"/>
              </a:ext>
            </a:extLst>
          </xdr:cNvPr>
          <xdr:cNvSpPr>
            <a:spLocks/>
          </xdr:cNvSpPr>
        </xdr:nvSpPr>
        <xdr:spPr bwMode="auto">
          <a:xfrm>
            <a:off x="2698099" y="989730"/>
            <a:ext cx="475502" cy="563287"/>
          </a:xfrm>
          <a:custGeom>
            <a:avLst/>
            <a:gdLst>
              <a:gd name="T0" fmla="*/ 1121 w 1161"/>
              <a:gd name="T1" fmla="*/ 517 h 1376"/>
              <a:gd name="T2" fmla="*/ 1053 w 1161"/>
              <a:gd name="T3" fmla="*/ 577 h 1376"/>
              <a:gd name="T4" fmla="*/ 1012 w 1161"/>
              <a:gd name="T5" fmla="*/ 660 h 1376"/>
              <a:gd name="T6" fmla="*/ 1024 w 1161"/>
              <a:gd name="T7" fmla="*/ 691 h 1376"/>
              <a:gd name="T8" fmla="*/ 954 w 1161"/>
              <a:gd name="T9" fmla="*/ 718 h 1376"/>
              <a:gd name="T10" fmla="*/ 933 w 1161"/>
              <a:gd name="T11" fmla="*/ 776 h 1376"/>
              <a:gd name="T12" fmla="*/ 866 w 1161"/>
              <a:gd name="T13" fmla="*/ 802 h 1376"/>
              <a:gd name="T14" fmla="*/ 803 w 1161"/>
              <a:gd name="T15" fmla="*/ 802 h 1376"/>
              <a:gd name="T16" fmla="*/ 725 w 1161"/>
              <a:gd name="T17" fmla="*/ 864 h 1376"/>
              <a:gd name="T18" fmla="*/ 678 w 1161"/>
              <a:gd name="T19" fmla="*/ 964 h 1376"/>
              <a:gd name="T20" fmla="*/ 620 w 1161"/>
              <a:gd name="T21" fmla="*/ 969 h 1376"/>
              <a:gd name="T22" fmla="*/ 579 w 1161"/>
              <a:gd name="T23" fmla="*/ 989 h 1376"/>
              <a:gd name="T24" fmla="*/ 578 w 1161"/>
              <a:gd name="T25" fmla="*/ 989 h 1376"/>
              <a:gd name="T26" fmla="*/ 516 w 1161"/>
              <a:gd name="T27" fmla="*/ 958 h 1376"/>
              <a:gd name="T28" fmla="*/ 500 w 1161"/>
              <a:gd name="T29" fmla="*/ 955 h 1376"/>
              <a:gd name="T30" fmla="*/ 454 w 1161"/>
              <a:gd name="T31" fmla="*/ 958 h 1376"/>
              <a:gd name="T32" fmla="*/ 386 w 1161"/>
              <a:gd name="T33" fmla="*/ 984 h 1376"/>
              <a:gd name="T34" fmla="*/ 323 w 1161"/>
              <a:gd name="T35" fmla="*/ 1021 h 1376"/>
              <a:gd name="T36" fmla="*/ 271 w 1161"/>
              <a:gd name="T37" fmla="*/ 990 h 1376"/>
              <a:gd name="T38" fmla="*/ 281 w 1161"/>
              <a:gd name="T39" fmla="*/ 1068 h 1376"/>
              <a:gd name="T40" fmla="*/ 240 w 1161"/>
              <a:gd name="T41" fmla="*/ 1204 h 1376"/>
              <a:gd name="T42" fmla="*/ 240 w 1161"/>
              <a:gd name="T43" fmla="*/ 1277 h 1376"/>
              <a:gd name="T44" fmla="*/ 203 w 1161"/>
              <a:gd name="T45" fmla="*/ 1297 h 1376"/>
              <a:gd name="T46" fmla="*/ 125 w 1161"/>
              <a:gd name="T47" fmla="*/ 1376 h 1376"/>
              <a:gd name="T48" fmla="*/ 68 w 1161"/>
              <a:gd name="T49" fmla="*/ 1287 h 1376"/>
              <a:gd name="T50" fmla="*/ 62 w 1161"/>
              <a:gd name="T51" fmla="*/ 1130 h 1376"/>
              <a:gd name="T52" fmla="*/ 57 w 1161"/>
              <a:gd name="T53" fmla="*/ 1031 h 1376"/>
              <a:gd name="T54" fmla="*/ 42 w 1161"/>
              <a:gd name="T55" fmla="*/ 958 h 1376"/>
              <a:gd name="T56" fmla="*/ 52 w 1161"/>
              <a:gd name="T57" fmla="*/ 859 h 1376"/>
              <a:gd name="T58" fmla="*/ 31 w 1161"/>
              <a:gd name="T59" fmla="*/ 818 h 1376"/>
              <a:gd name="T60" fmla="*/ 10 w 1161"/>
              <a:gd name="T61" fmla="*/ 755 h 1376"/>
              <a:gd name="T62" fmla="*/ 83 w 1161"/>
              <a:gd name="T63" fmla="*/ 708 h 1376"/>
              <a:gd name="T64" fmla="*/ 120 w 1161"/>
              <a:gd name="T65" fmla="*/ 619 h 1376"/>
              <a:gd name="T66" fmla="*/ 99 w 1161"/>
              <a:gd name="T67" fmla="*/ 531 h 1376"/>
              <a:gd name="T68" fmla="*/ 141 w 1161"/>
              <a:gd name="T69" fmla="*/ 473 h 1376"/>
              <a:gd name="T70" fmla="*/ 188 w 1161"/>
              <a:gd name="T71" fmla="*/ 400 h 1376"/>
              <a:gd name="T72" fmla="*/ 203 w 1161"/>
              <a:gd name="T73" fmla="*/ 359 h 1376"/>
              <a:gd name="T74" fmla="*/ 247 w 1161"/>
              <a:gd name="T75" fmla="*/ 293 h 1376"/>
              <a:gd name="T76" fmla="*/ 268 w 1161"/>
              <a:gd name="T77" fmla="*/ 241 h 1376"/>
              <a:gd name="T78" fmla="*/ 224 w 1161"/>
              <a:gd name="T79" fmla="*/ 213 h 1376"/>
              <a:gd name="T80" fmla="*/ 220 w 1161"/>
              <a:gd name="T81" fmla="*/ 165 h 1376"/>
              <a:gd name="T82" fmla="*/ 172 w 1161"/>
              <a:gd name="T83" fmla="*/ 97 h 1376"/>
              <a:gd name="T84" fmla="*/ 188 w 1161"/>
              <a:gd name="T85" fmla="*/ 68 h 1376"/>
              <a:gd name="T86" fmla="*/ 340 w 1161"/>
              <a:gd name="T87" fmla="*/ 113 h 1376"/>
              <a:gd name="T88" fmla="*/ 420 w 1161"/>
              <a:gd name="T89" fmla="*/ 108 h 1376"/>
              <a:gd name="T90" fmla="*/ 480 w 1161"/>
              <a:gd name="T91" fmla="*/ 125 h 1376"/>
              <a:gd name="T92" fmla="*/ 584 w 1161"/>
              <a:gd name="T93" fmla="*/ 16 h 1376"/>
              <a:gd name="T94" fmla="*/ 648 w 1161"/>
              <a:gd name="T95" fmla="*/ 45 h 1376"/>
              <a:gd name="T96" fmla="*/ 682 w 1161"/>
              <a:gd name="T97" fmla="*/ 50 h 1376"/>
              <a:gd name="T98" fmla="*/ 736 w 1161"/>
              <a:gd name="T99" fmla="*/ 189 h 1376"/>
              <a:gd name="T100" fmla="*/ 812 w 1161"/>
              <a:gd name="T101" fmla="*/ 185 h 1376"/>
              <a:gd name="T102" fmla="*/ 844 w 1161"/>
              <a:gd name="T103" fmla="*/ 137 h 1376"/>
              <a:gd name="T104" fmla="*/ 892 w 1161"/>
              <a:gd name="T105" fmla="*/ 61 h 1376"/>
              <a:gd name="T106" fmla="*/ 988 w 1161"/>
              <a:gd name="T107" fmla="*/ 113 h 1376"/>
              <a:gd name="T108" fmla="*/ 1033 w 1161"/>
              <a:gd name="T109" fmla="*/ 217 h 1376"/>
              <a:gd name="T110" fmla="*/ 1053 w 1161"/>
              <a:gd name="T111" fmla="*/ 253 h 1376"/>
              <a:gd name="T112" fmla="*/ 1145 w 1161"/>
              <a:gd name="T113" fmla="*/ 265 h 13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161" h="1376">
                <a:moveTo>
                  <a:pt x="1161" y="281"/>
                </a:moveTo>
                <a:cubicBezTo>
                  <a:pt x="1121" y="517"/>
                  <a:pt x="1121" y="517"/>
                  <a:pt x="1121" y="517"/>
                </a:cubicBezTo>
                <a:cubicBezTo>
                  <a:pt x="1097" y="565"/>
                  <a:pt x="1097" y="565"/>
                  <a:pt x="1097" y="565"/>
                </a:cubicBezTo>
                <a:cubicBezTo>
                  <a:pt x="1053" y="577"/>
                  <a:pt x="1053" y="577"/>
                  <a:pt x="1053" y="577"/>
                </a:cubicBezTo>
                <a:cubicBezTo>
                  <a:pt x="1045" y="625"/>
                  <a:pt x="1045" y="625"/>
                  <a:pt x="1045" y="625"/>
                </a:cubicBezTo>
                <a:cubicBezTo>
                  <a:pt x="1012" y="660"/>
                  <a:pt x="1012" y="660"/>
                  <a:pt x="1012" y="660"/>
                </a:cubicBezTo>
                <a:cubicBezTo>
                  <a:pt x="1009" y="665"/>
                  <a:pt x="1009" y="665"/>
                  <a:pt x="1009" y="665"/>
                </a:cubicBezTo>
                <a:cubicBezTo>
                  <a:pt x="1024" y="691"/>
                  <a:pt x="1024" y="691"/>
                  <a:pt x="1024" y="691"/>
                </a:cubicBezTo>
                <a:cubicBezTo>
                  <a:pt x="996" y="718"/>
                  <a:pt x="996" y="718"/>
                  <a:pt x="996" y="718"/>
                </a:cubicBezTo>
                <a:cubicBezTo>
                  <a:pt x="954" y="718"/>
                  <a:pt x="954" y="718"/>
                  <a:pt x="954" y="718"/>
                </a:cubicBezTo>
                <a:cubicBezTo>
                  <a:pt x="954" y="745"/>
                  <a:pt x="954" y="745"/>
                  <a:pt x="954" y="745"/>
                </a:cubicBezTo>
                <a:cubicBezTo>
                  <a:pt x="933" y="776"/>
                  <a:pt x="933" y="776"/>
                  <a:pt x="933" y="776"/>
                </a:cubicBezTo>
                <a:cubicBezTo>
                  <a:pt x="876" y="765"/>
                  <a:pt x="876" y="765"/>
                  <a:pt x="876" y="765"/>
                </a:cubicBezTo>
                <a:cubicBezTo>
                  <a:pt x="866" y="802"/>
                  <a:pt x="866" y="802"/>
                  <a:pt x="866" y="802"/>
                </a:cubicBezTo>
                <a:cubicBezTo>
                  <a:pt x="829" y="812"/>
                  <a:pt x="829" y="812"/>
                  <a:pt x="829" y="812"/>
                </a:cubicBezTo>
                <a:cubicBezTo>
                  <a:pt x="803" y="802"/>
                  <a:pt x="803" y="802"/>
                  <a:pt x="803" y="802"/>
                </a:cubicBezTo>
                <a:cubicBezTo>
                  <a:pt x="803" y="870"/>
                  <a:pt x="803" y="870"/>
                  <a:pt x="803" y="870"/>
                </a:cubicBezTo>
                <a:cubicBezTo>
                  <a:pt x="725" y="864"/>
                  <a:pt x="725" y="864"/>
                  <a:pt x="725" y="864"/>
                </a:cubicBezTo>
                <a:cubicBezTo>
                  <a:pt x="720" y="969"/>
                  <a:pt x="720" y="969"/>
                  <a:pt x="720" y="969"/>
                </a:cubicBezTo>
                <a:cubicBezTo>
                  <a:pt x="678" y="964"/>
                  <a:pt x="678" y="964"/>
                  <a:pt x="678" y="964"/>
                </a:cubicBezTo>
                <a:cubicBezTo>
                  <a:pt x="662" y="979"/>
                  <a:pt x="662" y="979"/>
                  <a:pt x="662" y="979"/>
                </a:cubicBezTo>
                <a:cubicBezTo>
                  <a:pt x="620" y="969"/>
                  <a:pt x="620" y="969"/>
                  <a:pt x="620" y="969"/>
                </a:cubicBezTo>
                <a:cubicBezTo>
                  <a:pt x="579" y="989"/>
                  <a:pt x="579" y="989"/>
                  <a:pt x="579" y="989"/>
                </a:cubicBezTo>
                <a:cubicBezTo>
                  <a:pt x="579" y="989"/>
                  <a:pt x="579" y="989"/>
                  <a:pt x="579" y="989"/>
                </a:cubicBezTo>
                <a:cubicBezTo>
                  <a:pt x="578" y="989"/>
                  <a:pt x="578" y="989"/>
                  <a:pt x="578" y="989"/>
                </a:cubicBezTo>
                <a:cubicBezTo>
                  <a:pt x="578" y="989"/>
                  <a:pt x="578" y="989"/>
                  <a:pt x="578" y="989"/>
                </a:cubicBezTo>
                <a:cubicBezTo>
                  <a:pt x="542" y="943"/>
                  <a:pt x="542" y="943"/>
                  <a:pt x="542" y="943"/>
                </a:cubicBezTo>
                <a:cubicBezTo>
                  <a:pt x="516" y="958"/>
                  <a:pt x="516" y="958"/>
                  <a:pt x="516" y="958"/>
                </a:cubicBezTo>
                <a:cubicBezTo>
                  <a:pt x="500" y="955"/>
                  <a:pt x="500" y="955"/>
                  <a:pt x="500" y="955"/>
                </a:cubicBezTo>
                <a:cubicBezTo>
                  <a:pt x="500" y="955"/>
                  <a:pt x="500" y="955"/>
                  <a:pt x="500" y="955"/>
                </a:cubicBezTo>
                <a:cubicBezTo>
                  <a:pt x="469" y="948"/>
                  <a:pt x="469" y="948"/>
                  <a:pt x="469" y="948"/>
                </a:cubicBezTo>
                <a:cubicBezTo>
                  <a:pt x="454" y="958"/>
                  <a:pt x="454" y="958"/>
                  <a:pt x="454" y="958"/>
                </a:cubicBezTo>
                <a:cubicBezTo>
                  <a:pt x="412" y="979"/>
                  <a:pt x="412" y="979"/>
                  <a:pt x="412" y="979"/>
                </a:cubicBezTo>
                <a:cubicBezTo>
                  <a:pt x="386" y="984"/>
                  <a:pt x="386" y="984"/>
                  <a:pt x="386" y="984"/>
                </a:cubicBezTo>
                <a:cubicBezTo>
                  <a:pt x="386" y="1021"/>
                  <a:pt x="386" y="1021"/>
                  <a:pt x="386" y="1021"/>
                </a:cubicBezTo>
                <a:cubicBezTo>
                  <a:pt x="323" y="1021"/>
                  <a:pt x="323" y="1021"/>
                  <a:pt x="323" y="1021"/>
                </a:cubicBezTo>
                <a:cubicBezTo>
                  <a:pt x="297" y="1000"/>
                  <a:pt x="297" y="1000"/>
                  <a:pt x="297" y="1000"/>
                </a:cubicBezTo>
                <a:cubicBezTo>
                  <a:pt x="271" y="990"/>
                  <a:pt x="271" y="990"/>
                  <a:pt x="271" y="990"/>
                </a:cubicBezTo>
                <a:cubicBezTo>
                  <a:pt x="271" y="1021"/>
                  <a:pt x="271" y="1021"/>
                  <a:pt x="271" y="1021"/>
                </a:cubicBezTo>
                <a:cubicBezTo>
                  <a:pt x="271" y="1021"/>
                  <a:pt x="281" y="1057"/>
                  <a:pt x="281" y="1068"/>
                </a:cubicBezTo>
                <a:cubicBezTo>
                  <a:pt x="281" y="1078"/>
                  <a:pt x="250" y="1151"/>
                  <a:pt x="250" y="1151"/>
                </a:cubicBezTo>
                <a:cubicBezTo>
                  <a:pt x="240" y="1204"/>
                  <a:pt x="240" y="1204"/>
                  <a:pt x="240" y="1204"/>
                </a:cubicBezTo>
                <a:cubicBezTo>
                  <a:pt x="261" y="1250"/>
                  <a:pt x="261" y="1250"/>
                  <a:pt x="261" y="1250"/>
                </a:cubicBezTo>
                <a:cubicBezTo>
                  <a:pt x="240" y="1277"/>
                  <a:pt x="240" y="1277"/>
                  <a:pt x="240" y="1277"/>
                </a:cubicBezTo>
                <a:cubicBezTo>
                  <a:pt x="234" y="1297"/>
                  <a:pt x="234" y="1297"/>
                  <a:pt x="234" y="1297"/>
                </a:cubicBezTo>
                <a:cubicBezTo>
                  <a:pt x="203" y="1297"/>
                  <a:pt x="203" y="1297"/>
                  <a:pt x="203" y="1297"/>
                </a:cubicBezTo>
                <a:cubicBezTo>
                  <a:pt x="161" y="1365"/>
                  <a:pt x="161" y="1365"/>
                  <a:pt x="161" y="1365"/>
                </a:cubicBezTo>
                <a:cubicBezTo>
                  <a:pt x="125" y="1376"/>
                  <a:pt x="125" y="1376"/>
                  <a:pt x="125" y="1376"/>
                </a:cubicBezTo>
                <a:cubicBezTo>
                  <a:pt x="109" y="1313"/>
                  <a:pt x="109" y="1313"/>
                  <a:pt x="109" y="1313"/>
                </a:cubicBezTo>
                <a:cubicBezTo>
                  <a:pt x="68" y="1287"/>
                  <a:pt x="68" y="1287"/>
                  <a:pt x="68" y="1287"/>
                </a:cubicBezTo>
                <a:cubicBezTo>
                  <a:pt x="31" y="1193"/>
                  <a:pt x="31" y="1193"/>
                  <a:pt x="31" y="1193"/>
                </a:cubicBezTo>
                <a:cubicBezTo>
                  <a:pt x="62" y="1130"/>
                  <a:pt x="62" y="1130"/>
                  <a:pt x="62" y="1130"/>
                </a:cubicBezTo>
                <a:cubicBezTo>
                  <a:pt x="61" y="1102"/>
                  <a:pt x="61" y="1102"/>
                  <a:pt x="61" y="1102"/>
                </a:cubicBezTo>
                <a:cubicBezTo>
                  <a:pt x="57" y="1031"/>
                  <a:pt x="57" y="1031"/>
                  <a:pt x="57" y="1031"/>
                </a:cubicBezTo>
                <a:cubicBezTo>
                  <a:pt x="62" y="990"/>
                  <a:pt x="62" y="990"/>
                  <a:pt x="62" y="990"/>
                </a:cubicBezTo>
                <a:cubicBezTo>
                  <a:pt x="42" y="958"/>
                  <a:pt x="42" y="958"/>
                  <a:pt x="42" y="958"/>
                </a:cubicBezTo>
                <a:cubicBezTo>
                  <a:pt x="31" y="891"/>
                  <a:pt x="31" y="891"/>
                  <a:pt x="31" y="891"/>
                </a:cubicBezTo>
                <a:cubicBezTo>
                  <a:pt x="52" y="859"/>
                  <a:pt x="52" y="859"/>
                  <a:pt x="52" y="859"/>
                </a:cubicBezTo>
                <a:cubicBezTo>
                  <a:pt x="31" y="844"/>
                  <a:pt x="31" y="844"/>
                  <a:pt x="31" y="844"/>
                </a:cubicBezTo>
                <a:cubicBezTo>
                  <a:pt x="31" y="818"/>
                  <a:pt x="31" y="818"/>
                  <a:pt x="31" y="818"/>
                </a:cubicBezTo>
                <a:cubicBezTo>
                  <a:pt x="0" y="781"/>
                  <a:pt x="0" y="781"/>
                  <a:pt x="0" y="781"/>
                </a:cubicBezTo>
                <a:cubicBezTo>
                  <a:pt x="10" y="755"/>
                  <a:pt x="10" y="755"/>
                  <a:pt x="10" y="755"/>
                </a:cubicBezTo>
                <a:cubicBezTo>
                  <a:pt x="52" y="703"/>
                  <a:pt x="52" y="703"/>
                  <a:pt x="52" y="703"/>
                </a:cubicBezTo>
                <a:cubicBezTo>
                  <a:pt x="83" y="708"/>
                  <a:pt x="83" y="708"/>
                  <a:pt x="83" y="708"/>
                </a:cubicBezTo>
                <a:cubicBezTo>
                  <a:pt x="94" y="661"/>
                  <a:pt x="94" y="661"/>
                  <a:pt x="94" y="661"/>
                </a:cubicBezTo>
                <a:cubicBezTo>
                  <a:pt x="120" y="619"/>
                  <a:pt x="120" y="619"/>
                  <a:pt x="120" y="619"/>
                </a:cubicBezTo>
                <a:cubicBezTo>
                  <a:pt x="146" y="604"/>
                  <a:pt x="146" y="604"/>
                  <a:pt x="146" y="604"/>
                </a:cubicBezTo>
                <a:cubicBezTo>
                  <a:pt x="99" y="531"/>
                  <a:pt x="99" y="531"/>
                  <a:pt x="99" y="531"/>
                </a:cubicBezTo>
                <a:cubicBezTo>
                  <a:pt x="141" y="499"/>
                  <a:pt x="141" y="499"/>
                  <a:pt x="141" y="499"/>
                </a:cubicBezTo>
                <a:cubicBezTo>
                  <a:pt x="141" y="473"/>
                  <a:pt x="141" y="473"/>
                  <a:pt x="141" y="473"/>
                </a:cubicBezTo>
                <a:cubicBezTo>
                  <a:pt x="193" y="426"/>
                  <a:pt x="193" y="426"/>
                  <a:pt x="193" y="426"/>
                </a:cubicBezTo>
                <a:cubicBezTo>
                  <a:pt x="188" y="400"/>
                  <a:pt x="188" y="400"/>
                  <a:pt x="188" y="400"/>
                </a:cubicBezTo>
                <a:cubicBezTo>
                  <a:pt x="214" y="390"/>
                  <a:pt x="214" y="390"/>
                  <a:pt x="214" y="390"/>
                </a:cubicBezTo>
                <a:cubicBezTo>
                  <a:pt x="203" y="359"/>
                  <a:pt x="203" y="359"/>
                  <a:pt x="203" y="359"/>
                </a:cubicBezTo>
                <a:cubicBezTo>
                  <a:pt x="271" y="338"/>
                  <a:pt x="271" y="338"/>
                  <a:pt x="271" y="338"/>
                </a:cubicBezTo>
                <a:cubicBezTo>
                  <a:pt x="247" y="293"/>
                  <a:pt x="247" y="293"/>
                  <a:pt x="247" y="293"/>
                </a:cubicBezTo>
                <a:cubicBezTo>
                  <a:pt x="248" y="293"/>
                  <a:pt x="248" y="293"/>
                  <a:pt x="248" y="293"/>
                </a:cubicBezTo>
                <a:cubicBezTo>
                  <a:pt x="268" y="241"/>
                  <a:pt x="268" y="241"/>
                  <a:pt x="268" y="241"/>
                </a:cubicBezTo>
                <a:cubicBezTo>
                  <a:pt x="258" y="234"/>
                  <a:pt x="258" y="234"/>
                  <a:pt x="258" y="234"/>
                </a:cubicBezTo>
                <a:cubicBezTo>
                  <a:pt x="224" y="213"/>
                  <a:pt x="224" y="213"/>
                  <a:pt x="224" y="213"/>
                </a:cubicBezTo>
                <a:cubicBezTo>
                  <a:pt x="228" y="173"/>
                  <a:pt x="228" y="173"/>
                  <a:pt x="228" y="173"/>
                </a:cubicBezTo>
                <a:cubicBezTo>
                  <a:pt x="220" y="165"/>
                  <a:pt x="220" y="165"/>
                  <a:pt x="220" y="165"/>
                </a:cubicBezTo>
                <a:cubicBezTo>
                  <a:pt x="216" y="133"/>
                  <a:pt x="216" y="133"/>
                  <a:pt x="216" y="133"/>
                </a:cubicBezTo>
                <a:cubicBezTo>
                  <a:pt x="172" y="97"/>
                  <a:pt x="172" y="97"/>
                  <a:pt x="172" y="97"/>
                </a:cubicBezTo>
                <a:cubicBezTo>
                  <a:pt x="172" y="64"/>
                  <a:pt x="172" y="64"/>
                  <a:pt x="172" y="64"/>
                </a:cubicBezTo>
                <a:cubicBezTo>
                  <a:pt x="188" y="68"/>
                  <a:pt x="188" y="68"/>
                  <a:pt x="188" y="68"/>
                </a:cubicBezTo>
                <a:cubicBezTo>
                  <a:pt x="312" y="125"/>
                  <a:pt x="312" y="125"/>
                  <a:pt x="312" y="125"/>
                </a:cubicBezTo>
                <a:cubicBezTo>
                  <a:pt x="340" y="113"/>
                  <a:pt x="340" y="113"/>
                  <a:pt x="340" y="113"/>
                </a:cubicBezTo>
                <a:cubicBezTo>
                  <a:pt x="376" y="141"/>
                  <a:pt x="376" y="141"/>
                  <a:pt x="376" y="141"/>
                </a:cubicBezTo>
                <a:cubicBezTo>
                  <a:pt x="420" y="108"/>
                  <a:pt x="420" y="108"/>
                  <a:pt x="420" y="108"/>
                </a:cubicBezTo>
                <a:cubicBezTo>
                  <a:pt x="460" y="108"/>
                  <a:pt x="460" y="108"/>
                  <a:pt x="460" y="108"/>
                </a:cubicBezTo>
                <a:cubicBezTo>
                  <a:pt x="480" y="125"/>
                  <a:pt x="480" y="125"/>
                  <a:pt x="480" y="125"/>
                </a:cubicBezTo>
                <a:cubicBezTo>
                  <a:pt x="532" y="12"/>
                  <a:pt x="532" y="12"/>
                  <a:pt x="532" y="12"/>
                </a:cubicBezTo>
                <a:cubicBezTo>
                  <a:pt x="532" y="12"/>
                  <a:pt x="580" y="16"/>
                  <a:pt x="584" y="16"/>
                </a:cubicBezTo>
                <a:cubicBezTo>
                  <a:pt x="588" y="16"/>
                  <a:pt x="612" y="0"/>
                  <a:pt x="612" y="0"/>
                </a:cubicBezTo>
                <a:cubicBezTo>
                  <a:pt x="612" y="0"/>
                  <a:pt x="648" y="40"/>
                  <a:pt x="648" y="45"/>
                </a:cubicBezTo>
                <a:cubicBezTo>
                  <a:pt x="648" y="48"/>
                  <a:pt x="672" y="48"/>
                  <a:pt x="679" y="49"/>
                </a:cubicBezTo>
                <a:cubicBezTo>
                  <a:pt x="680" y="49"/>
                  <a:pt x="681" y="49"/>
                  <a:pt x="682" y="50"/>
                </a:cubicBezTo>
                <a:cubicBezTo>
                  <a:pt x="732" y="92"/>
                  <a:pt x="732" y="92"/>
                  <a:pt x="732" y="92"/>
                </a:cubicBezTo>
                <a:cubicBezTo>
                  <a:pt x="736" y="189"/>
                  <a:pt x="736" y="189"/>
                  <a:pt x="736" y="189"/>
                </a:cubicBezTo>
                <a:cubicBezTo>
                  <a:pt x="792" y="205"/>
                  <a:pt x="792" y="205"/>
                  <a:pt x="792" y="205"/>
                </a:cubicBezTo>
                <a:cubicBezTo>
                  <a:pt x="812" y="185"/>
                  <a:pt x="812" y="185"/>
                  <a:pt x="812" y="185"/>
                </a:cubicBezTo>
                <a:cubicBezTo>
                  <a:pt x="804" y="153"/>
                  <a:pt x="804" y="153"/>
                  <a:pt x="804" y="153"/>
                </a:cubicBezTo>
                <a:cubicBezTo>
                  <a:pt x="844" y="137"/>
                  <a:pt x="844" y="137"/>
                  <a:pt x="844" y="137"/>
                </a:cubicBezTo>
                <a:cubicBezTo>
                  <a:pt x="873" y="73"/>
                  <a:pt x="873" y="73"/>
                  <a:pt x="873" y="73"/>
                </a:cubicBezTo>
                <a:cubicBezTo>
                  <a:pt x="892" y="61"/>
                  <a:pt x="892" y="61"/>
                  <a:pt x="892" y="61"/>
                </a:cubicBezTo>
                <a:cubicBezTo>
                  <a:pt x="944" y="61"/>
                  <a:pt x="944" y="61"/>
                  <a:pt x="944" y="61"/>
                </a:cubicBezTo>
                <a:cubicBezTo>
                  <a:pt x="988" y="113"/>
                  <a:pt x="988" y="113"/>
                  <a:pt x="988" y="113"/>
                </a:cubicBezTo>
                <a:cubicBezTo>
                  <a:pt x="1009" y="189"/>
                  <a:pt x="1009" y="189"/>
                  <a:pt x="1009" y="189"/>
                </a:cubicBezTo>
                <a:cubicBezTo>
                  <a:pt x="1033" y="217"/>
                  <a:pt x="1033" y="217"/>
                  <a:pt x="1033" y="217"/>
                </a:cubicBezTo>
                <a:cubicBezTo>
                  <a:pt x="1053" y="217"/>
                  <a:pt x="1053" y="217"/>
                  <a:pt x="1053" y="217"/>
                </a:cubicBezTo>
                <a:cubicBezTo>
                  <a:pt x="1053" y="253"/>
                  <a:pt x="1053" y="253"/>
                  <a:pt x="1053" y="253"/>
                </a:cubicBezTo>
                <a:cubicBezTo>
                  <a:pt x="1053" y="253"/>
                  <a:pt x="1105" y="301"/>
                  <a:pt x="1109" y="301"/>
                </a:cubicBezTo>
                <a:cubicBezTo>
                  <a:pt x="1113" y="301"/>
                  <a:pt x="1145" y="265"/>
                  <a:pt x="1145" y="265"/>
                </a:cubicBezTo>
                <a:lnTo>
                  <a:pt x="1161" y="281"/>
                </a:lnTo>
                <a:close/>
              </a:path>
            </a:pathLst>
          </a:custGeom>
          <a:solidFill>
            <a:srgbClr val="54A3B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endParaRPr lang="th-TH"/>
          </a:p>
        </xdr:txBody>
      </xdr:sp>
      <xdr:sp macro="" textlink="">
        <xdr:nvSpPr>
          <xdr:cNvPr id="93" name="===ภาคเหนือ===">
            <a:extLst>
              <a:ext uri="{FF2B5EF4-FFF2-40B4-BE49-F238E27FC236}">
                <a16:creationId xmlns:a16="http://schemas.microsoft.com/office/drawing/2014/main" id="{E864A172-EE0D-930E-112D-95EE7298D745}"/>
              </a:ext>
            </a:extLst>
          </xdr:cNvPr>
          <xdr:cNvSpPr txBox="1"/>
        </xdr:nvSpPr>
        <xdr:spPr>
          <a:xfrm>
            <a:off x="744764" y="908752"/>
            <a:ext cx="1575606" cy="8251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h-TH"/>
            </a:defPPr>
            <a:lvl1pPr marL="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1pPr>
            <a:lvl2pPr marL="457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2pPr>
            <a:lvl3pPr marL="914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3pPr>
            <a:lvl4pPr marL="1371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4pPr>
            <a:lvl5pPr marL="18288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5pPr>
            <a:lvl6pPr marL="22860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6pPr>
            <a:lvl7pPr marL="27432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7pPr>
            <a:lvl8pPr marL="32004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8pPr>
            <a:lvl9pPr marL="3657600" algn="l" defTabSz="914400" rtl="0" eaLnBrk="1" latinLnBrk="0" hangingPunct="1">
              <a:defRPr sz="2800" kern="1200">
                <a:solidFill>
                  <a:sysClr val="windowText" lastClr="000000"/>
                </a:solidFill>
                <a:latin typeface="Arial"/>
                <a:ea typeface="DejaVu Sans"/>
                <a:cs typeface="DejaVu Sans"/>
              </a:defRPr>
            </a:lvl9pPr>
          </a:lstStyle>
          <a:p>
            <a:pPr algn="ctr"/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ภาคเหนือ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 </a:t>
            </a:r>
          </a:p>
          <a:p>
            <a:pPr algn="ctr"/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71,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4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83 (17.</a:t>
            </a:r>
            <a:r>
              <a:rPr lang="th-TH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26</a:t>
            </a:r>
            <a:r>
              <a:rPr lang="en-US" sz="1200">
                <a:latin typeface="TH SarabunPSK" panose="020B0500040200020003" pitchFamily="34" charset="-34"/>
                <a:ea typeface="Tahoma" panose="020B0604030504040204" pitchFamily="34" charset="0"/>
                <a:cs typeface="TH SarabunPSK" panose="020B0500040200020003" pitchFamily="34" charset="-34"/>
              </a:rPr>
              <a:t>%)</a:t>
            </a:r>
            <a:endPara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4</xdr:col>
      <xdr:colOff>217102</xdr:colOff>
      <xdr:row>7</xdr:row>
      <xdr:rowOff>134274</xdr:rowOff>
    </xdr:from>
    <xdr:to>
      <xdr:col>4</xdr:col>
      <xdr:colOff>217102</xdr:colOff>
      <xdr:row>9</xdr:row>
      <xdr:rowOff>69424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F547FB93-D304-4370-97ED-383B19324952}"/>
            </a:ext>
          </a:extLst>
        </xdr:cNvPr>
        <xdr:cNvCxnSpPr>
          <a:stCxn id="61" idx="4"/>
        </xdr:cNvCxnSpPr>
      </xdr:nvCxnSpPr>
      <xdr:spPr>
        <a:xfrm>
          <a:off x="3280342" y="2031654"/>
          <a:ext cx="0" cy="453310"/>
        </a:xfrm>
        <a:prstGeom prst="line">
          <a:avLst/>
        </a:prstGeom>
        <a:ln w="12700">
          <a:solidFill>
            <a:srgbClr val="BB95AF"/>
          </a:solidFill>
          <a:prstDash val="sysDot"/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172055</xdr:colOff>
      <xdr:row>1</xdr:row>
      <xdr:rowOff>165651</xdr:rowOff>
    </xdr:from>
    <xdr:to>
      <xdr:col>7</xdr:col>
      <xdr:colOff>616227</xdr:colOff>
      <xdr:row>3</xdr:row>
      <xdr:rowOff>92765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0EBFE84E-2DC2-4CC3-9A17-F0B5478F2D36}"/>
            </a:ext>
          </a:extLst>
        </xdr:cNvPr>
        <xdr:cNvSpPr/>
      </xdr:nvSpPr>
      <xdr:spPr>
        <a:xfrm>
          <a:off x="4012535" y="508551"/>
          <a:ext cx="2120572" cy="445274"/>
        </a:xfrm>
        <a:custGeom>
          <a:avLst/>
          <a:gdLst>
            <a:gd name="connsiteX0" fmla="*/ 0 w 4067175"/>
            <a:gd name="connsiteY0" fmla="*/ 676324 h 704899"/>
            <a:gd name="connsiteX1" fmla="*/ 1809750 w 4067175"/>
            <a:gd name="connsiteY1" fmla="*/ 49 h 704899"/>
            <a:gd name="connsiteX2" fmla="*/ 4067175 w 4067175"/>
            <a:gd name="connsiteY2" fmla="*/ 704899 h 704899"/>
            <a:gd name="connsiteX0" fmla="*/ 0 w 4036219"/>
            <a:gd name="connsiteY0" fmla="*/ 690611 h 704898"/>
            <a:gd name="connsiteX1" fmla="*/ 1778794 w 4036219"/>
            <a:gd name="connsiteY1" fmla="*/ 48 h 704898"/>
            <a:gd name="connsiteX2" fmla="*/ 4036219 w 4036219"/>
            <a:gd name="connsiteY2" fmla="*/ 704898 h 7048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036219" h="704898">
              <a:moveTo>
                <a:pt x="0" y="690611"/>
              </a:moveTo>
              <a:cubicBezTo>
                <a:pt x="565944" y="350092"/>
                <a:pt x="1100932" y="-4714"/>
                <a:pt x="1778794" y="48"/>
              </a:cubicBezTo>
              <a:cubicBezTo>
                <a:pt x="2456656" y="4810"/>
                <a:pt x="3246437" y="354854"/>
                <a:pt x="4036219" y="704898"/>
              </a:cubicBezTo>
            </a:path>
          </a:pathLst>
        </a:custGeom>
        <a:noFill/>
        <a:ln w="19050">
          <a:solidFill>
            <a:srgbClr val="4281A4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237583</xdr:colOff>
      <xdr:row>2</xdr:row>
      <xdr:rowOff>79822</xdr:rowOff>
    </xdr:from>
    <xdr:to>
      <xdr:col>7</xdr:col>
      <xdr:colOff>627299</xdr:colOff>
      <xdr:row>3</xdr:row>
      <xdr:rowOff>211343</xdr:rowOff>
    </xdr:to>
    <xdr:sp macro="" textlink="">
      <xdr:nvSpPr>
        <xdr:cNvPr id="96" name="Freeform 454">
          <a:extLst>
            <a:ext uri="{FF2B5EF4-FFF2-40B4-BE49-F238E27FC236}">
              <a16:creationId xmlns:a16="http://schemas.microsoft.com/office/drawing/2014/main" id="{D31E5ADC-6826-4CCE-AEB7-63886FAEF7A0}"/>
            </a:ext>
          </a:extLst>
        </xdr:cNvPr>
        <xdr:cNvSpPr/>
      </xdr:nvSpPr>
      <xdr:spPr>
        <a:xfrm rot="4261373">
          <a:off x="5754020" y="682245"/>
          <a:ext cx="390601" cy="389716"/>
        </a:xfrm>
        <a:custGeom>
          <a:avLst/>
          <a:gdLst/>
          <a:ahLst/>
          <a:cxnLst/>
          <a:rect l="l" t="t" r="r" b="b"/>
          <a:pathLst>
            <a:path w="394835" h="394810">
              <a:moveTo>
                <a:pt x="369912" y="134"/>
              </a:moveTo>
              <a:cubicBezTo>
                <a:pt x="376861" y="697"/>
                <a:pt x="382776" y="3045"/>
                <a:pt x="387659" y="7177"/>
              </a:cubicBezTo>
              <a:cubicBezTo>
                <a:pt x="395923" y="16943"/>
                <a:pt x="397050" y="30840"/>
                <a:pt x="391040" y="48870"/>
              </a:cubicBezTo>
              <a:cubicBezTo>
                <a:pt x="385030" y="66899"/>
                <a:pt x="374889" y="83051"/>
                <a:pt x="360615" y="97324"/>
              </a:cubicBezTo>
              <a:lnTo>
                <a:pt x="315260" y="142679"/>
              </a:lnTo>
              <a:lnTo>
                <a:pt x="360334" y="338750"/>
              </a:lnTo>
              <a:cubicBezTo>
                <a:pt x="361273" y="342318"/>
                <a:pt x="360146" y="345417"/>
                <a:pt x="356953" y="348046"/>
              </a:cubicBezTo>
              <a:lnTo>
                <a:pt x="320894" y="375090"/>
              </a:lnTo>
              <a:cubicBezTo>
                <a:pt x="319580" y="376217"/>
                <a:pt x="317795" y="376781"/>
                <a:pt x="315542" y="376781"/>
              </a:cubicBezTo>
              <a:cubicBezTo>
                <a:pt x="314791" y="376781"/>
                <a:pt x="314133" y="376687"/>
                <a:pt x="313570" y="376499"/>
              </a:cubicBezTo>
              <a:cubicBezTo>
                <a:pt x="310752" y="375936"/>
                <a:pt x="308780" y="374433"/>
                <a:pt x="307654" y="371992"/>
              </a:cubicBezTo>
              <a:lnTo>
                <a:pt x="229056" y="228883"/>
              </a:lnTo>
              <a:lnTo>
                <a:pt x="156093" y="301846"/>
              </a:lnTo>
              <a:lnTo>
                <a:pt x="171024" y="356498"/>
              </a:lnTo>
              <a:cubicBezTo>
                <a:pt x="171963" y="359690"/>
                <a:pt x="171211" y="362601"/>
                <a:pt x="168770" y="365231"/>
              </a:cubicBezTo>
              <a:lnTo>
                <a:pt x="141726" y="392275"/>
              </a:lnTo>
              <a:cubicBezTo>
                <a:pt x="140036" y="393965"/>
                <a:pt x="137876" y="394810"/>
                <a:pt x="135247" y="394810"/>
              </a:cubicBezTo>
              <a:lnTo>
                <a:pt x="134683" y="394810"/>
              </a:lnTo>
              <a:cubicBezTo>
                <a:pt x="131866" y="394435"/>
                <a:pt x="129613" y="393214"/>
                <a:pt x="127922" y="391148"/>
              </a:cubicBezTo>
              <a:lnTo>
                <a:pt x="74679" y="320157"/>
              </a:lnTo>
              <a:lnTo>
                <a:pt x="3688" y="266914"/>
              </a:lnTo>
              <a:cubicBezTo>
                <a:pt x="1622" y="265599"/>
                <a:pt x="402" y="263439"/>
                <a:pt x="26" y="260434"/>
              </a:cubicBezTo>
              <a:cubicBezTo>
                <a:pt x="-162" y="257993"/>
                <a:pt x="684" y="255645"/>
                <a:pt x="2561" y="253392"/>
              </a:cubicBezTo>
              <a:lnTo>
                <a:pt x="29606" y="226066"/>
              </a:lnTo>
              <a:cubicBezTo>
                <a:pt x="31296" y="224375"/>
                <a:pt x="33455" y="223530"/>
                <a:pt x="36085" y="223530"/>
              </a:cubicBezTo>
              <a:cubicBezTo>
                <a:pt x="37212" y="223530"/>
                <a:pt x="37963" y="223624"/>
                <a:pt x="38339" y="223812"/>
              </a:cubicBezTo>
              <a:lnTo>
                <a:pt x="92990" y="238743"/>
              </a:lnTo>
              <a:lnTo>
                <a:pt x="165953" y="165780"/>
              </a:lnTo>
              <a:lnTo>
                <a:pt x="22844" y="87182"/>
              </a:lnTo>
              <a:cubicBezTo>
                <a:pt x="20215" y="85680"/>
                <a:pt x="18619" y="83426"/>
                <a:pt x="18055" y="80421"/>
              </a:cubicBezTo>
              <a:cubicBezTo>
                <a:pt x="17680" y="77417"/>
                <a:pt x="18525" y="74881"/>
                <a:pt x="20591" y="72815"/>
              </a:cubicBezTo>
              <a:lnTo>
                <a:pt x="56650" y="36756"/>
              </a:lnTo>
              <a:cubicBezTo>
                <a:pt x="59279" y="34315"/>
                <a:pt x="62096" y="33563"/>
                <a:pt x="65101" y="34503"/>
              </a:cubicBezTo>
              <a:lnTo>
                <a:pt x="252439" y="79294"/>
              </a:lnTo>
              <a:lnTo>
                <a:pt x="297512" y="34221"/>
              </a:lnTo>
              <a:cubicBezTo>
                <a:pt x="311785" y="19947"/>
                <a:pt x="327937" y="9806"/>
                <a:pt x="345967" y="3796"/>
              </a:cubicBezTo>
              <a:cubicBezTo>
                <a:pt x="354981" y="791"/>
                <a:pt x="362963" y="-430"/>
                <a:pt x="369912" y="134"/>
              </a:cubicBezTo>
              <a:close/>
            </a:path>
          </a:pathLst>
        </a:custGeom>
        <a:solidFill>
          <a:srgbClr val="88C4D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35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165654</xdr:colOff>
      <xdr:row>3</xdr:row>
      <xdr:rowOff>159026</xdr:rowOff>
    </xdr:from>
    <xdr:to>
      <xdr:col>8</xdr:col>
      <xdr:colOff>569843</xdr:colOff>
      <xdr:row>8</xdr:row>
      <xdr:rowOff>31473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D4A912AE-44DC-41DF-A7E9-C25A22EE5EA9}"/>
            </a:ext>
          </a:extLst>
        </xdr:cNvPr>
        <xdr:cNvSpPr/>
      </xdr:nvSpPr>
      <xdr:spPr>
        <a:xfrm>
          <a:off x="5682534" y="1020086"/>
          <a:ext cx="1288109" cy="1167847"/>
        </a:xfrm>
        <a:custGeom>
          <a:avLst/>
          <a:gdLst>
            <a:gd name="connsiteX0" fmla="*/ 2965999 w 2967861"/>
            <a:gd name="connsiteY0" fmla="*/ 516271 h 2340761"/>
            <a:gd name="connsiteX1" fmla="*/ 2956685 w 2967861"/>
            <a:gd name="connsiteY1" fmla="*/ 502612 h 2340761"/>
            <a:gd name="connsiteX2" fmla="*/ 2945199 w 2967861"/>
            <a:gd name="connsiteY2" fmla="*/ 489883 h 2340761"/>
            <a:gd name="connsiteX3" fmla="*/ 2934644 w 2967861"/>
            <a:gd name="connsiteY3" fmla="*/ 477155 h 2340761"/>
            <a:gd name="connsiteX4" fmla="*/ 2930608 w 2967861"/>
            <a:gd name="connsiteY4" fmla="*/ 477155 h 2340761"/>
            <a:gd name="connsiteX5" fmla="*/ 2929677 w 2967861"/>
            <a:gd name="connsiteY5" fmla="*/ 477155 h 2340761"/>
            <a:gd name="connsiteX6" fmla="*/ 2927503 w 2967861"/>
            <a:gd name="connsiteY6" fmla="*/ 479328 h 2340761"/>
            <a:gd name="connsiteX7" fmla="*/ 2925330 w 2967861"/>
            <a:gd name="connsiteY7" fmla="*/ 479328 h 2340761"/>
            <a:gd name="connsiteX8" fmla="*/ 2923158 w 2967861"/>
            <a:gd name="connsiteY8" fmla="*/ 480260 h 2340761"/>
            <a:gd name="connsiteX9" fmla="*/ 2905462 w 2967861"/>
            <a:gd name="connsiteY9" fmla="*/ 477155 h 2340761"/>
            <a:gd name="connsiteX10" fmla="*/ 2896149 w 2967861"/>
            <a:gd name="connsiteY10" fmla="*/ 469705 h 2340761"/>
            <a:gd name="connsiteX11" fmla="*/ 2889008 w 2967861"/>
            <a:gd name="connsiteY11" fmla="*/ 460081 h 2340761"/>
            <a:gd name="connsiteX12" fmla="*/ 2881868 w 2967861"/>
            <a:gd name="connsiteY12" fmla="*/ 449526 h 2340761"/>
            <a:gd name="connsiteX13" fmla="*/ 2871313 w 2967861"/>
            <a:gd name="connsiteY13" fmla="*/ 439902 h 2340761"/>
            <a:gd name="connsiteX14" fmla="*/ 2866035 w 2967861"/>
            <a:gd name="connsiteY14" fmla="*/ 435555 h 2340761"/>
            <a:gd name="connsiteX15" fmla="*/ 2859827 w 2967861"/>
            <a:gd name="connsiteY15" fmla="*/ 435555 h 2340761"/>
            <a:gd name="connsiteX16" fmla="*/ 2854549 w 2967861"/>
            <a:gd name="connsiteY16" fmla="*/ 434624 h 2340761"/>
            <a:gd name="connsiteX17" fmla="*/ 2849271 w 2967861"/>
            <a:gd name="connsiteY17" fmla="*/ 434624 h 2340761"/>
            <a:gd name="connsiteX18" fmla="*/ 2843994 w 2967861"/>
            <a:gd name="connsiteY18" fmla="*/ 430278 h 2340761"/>
            <a:gd name="connsiteX19" fmla="*/ 2810776 w 2967861"/>
            <a:gd name="connsiteY19" fmla="*/ 395508 h 2340761"/>
            <a:gd name="connsiteX20" fmla="*/ 2751481 w 2967861"/>
            <a:gd name="connsiteY20" fmla="*/ 370051 h 2340761"/>
            <a:gd name="connsiteX21" fmla="*/ 2747445 w 2967861"/>
            <a:gd name="connsiteY21" fmla="*/ 370983 h 2340761"/>
            <a:gd name="connsiteX22" fmla="*/ 2744340 w 2967861"/>
            <a:gd name="connsiteY22" fmla="*/ 373156 h 2340761"/>
            <a:gd name="connsiteX23" fmla="*/ 2740305 w 2967861"/>
            <a:gd name="connsiteY23" fmla="*/ 377502 h 2340761"/>
            <a:gd name="connsiteX24" fmla="*/ 2735027 w 2967861"/>
            <a:gd name="connsiteY24" fmla="*/ 378433 h 2340761"/>
            <a:gd name="connsiteX25" fmla="*/ 2729750 w 2967861"/>
            <a:gd name="connsiteY25" fmla="*/ 378433 h 2340761"/>
            <a:gd name="connsiteX26" fmla="*/ 2723541 w 2967861"/>
            <a:gd name="connsiteY26" fmla="*/ 378433 h 2340761"/>
            <a:gd name="connsiteX27" fmla="*/ 2708950 w 2967861"/>
            <a:gd name="connsiteY27" fmla="*/ 373156 h 2340761"/>
            <a:gd name="connsiteX28" fmla="*/ 2696532 w 2967861"/>
            <a:gd name="connsiteY28" fmla="*/ 365705 h 2340761"/>
            <a:gd name="connsiteX29" fmla="*/ 2678836 w 2967861"/>
            <a:gd name="connsiteY29" fmla="*/ 362601 h 2340761"/>
            <a:gd name="connsiteX30" fmla="*/ 2678836 w 2967861"/>
            <a:gd name="connsiteY30" fmla="*/ 367878 h 2340761"/>
            <a:gd name="connsiteX31" fmla="*/ 2678836 w 2967861"/>
            <a:gd name="connsiteY31" fmla="*/ 373156 h 2340761"/>
            <a:gd name="connsiteX32" fmla="*/ 2676664 w 2967861"/>
            <a:gd name="connsiteY32" fmla="*/ 377502 h 2340761"/>
            <a:gd name="connsiteX33" fmla="*/ 2676664 w 2967861"/>
            <a:gd name="connsiteY33" fmla="*/ 380607 h 2340761"/>
            <a:gd name="connsiteX34" fmla="*/ 2678836 w 2967861"/>
            <a:gd name="connsiteY34" fmla="*/ 382780 h 2340761"/>
            <a:gd name="connsiteX35" fmla="*/ 2681010 w 2967861"/>
            <a:gd name="connsiteY35" fmla="*/ 385884 h 2340761"/>
            <a:gd name="connsiteX36" fmla="*/ 2684114 w 2967861"/>
            <a:gd name="connsiteY36" fmla="*/ 392093 h 2340761"/>
            <a:gd name="connsiteX37" fmla="*/ 2681941 w 2967861"/>
            <a:gd name="connsiteY37" fmla="*/ 397371 h 2340761"/>
            <a:gd name="connsiteX38" fmla="*/ 2681941 w 2967861"/>
            <a:gd name="connsiteY38" fmla="*/ 400475 h 2340761"/>
            <a:gd name="connsiteX39" fmla="*/ 2681010 w 2967861"/>
            <a:gd name="connsiteY39" fmla="*/ 404821 h 2340761"/>
            <a:gd name="connsiteX40" fmla="*/ 2678836 w 2967861"/>
            <a:gd name="connsiteY40" fmla="*/ 406994 h 2340761"/>
            <a:gd name="connsiteX41" fmla="*/ 2678836 w 2967861"/>
            <a:gd name="connsiteY41" fmla="*/ 412272 h 2340761"/>
            <a:gd name="connsiteX42" fmla="*/ 2671696 w 2967861"/>
            <a:gd name="connsiteY42" fmla="*/ 406994 h 2340761"/>
            <a:gd name="connsiteX43" fmla="*/ 2666419 w 2967861"/>
            <a:gd name="connsiteY43" fmla="*/ 402648 h 2340761"/>
            <a:gd name="connsiteX44" fmla="*/ 2660210 w 2967861"/>
            <a:gd name="connsiteY44" fmla="*/ 395198 h 2340761"/>
            <a:gd name="connsiteX45" fmla="*/ 2654932 w 2967861"/>
            <a:gd name="connsiteY45" fmla="*/ 389920 h 2340761"/>
            <a:gd name="connsiteX46" fmla="*/ 2651828 w 2967861"/>
            <a:gd name="connsiteY46" fmla="*/ 382469 h 2340761"/>
            <a:gd name="connsiteX47" fmla="*/ 2616437 w 2967861"/>
            <a:gd name="connsiteY47" fmla="*/ 382469 h 2340761"/>
            <a:gd name="connsiteX48" fmla="*/ 2581978 w 2967861"/>
            <a:gd name="connsiteY48" fmla="*/ 382469 h 2340761"/>
            <a:gd name="connsiteX49" fmla="*/ 2547518 w 2967861"/>
            <a:gd name="connsiteY49" fmla="*/ 385574 h 2340761"/>
            <a:gd name="connsiteX50" fmla="*/ 2544414 w 2967861"/>
            <a:gd name="connsiteY50" fmla="*/ 384642 h 2340761"/>
            <a:gd name="connsiteX51" fmla="*/ 2542240 w 2967861"/>
            <a:gd name="connsiteY51" fmla="*/ 380296 h 2340761"/>
            <a:gd name="connsiteX52" fmla="*/ 2538205 w 2967861"/>
            <a:gd name="connsiteY52" fmla="*/ 378123 h 2340761"/>
            <a:gd name="connsiteX53" fmla="*/ 2535100 w 2967861"/>
            <a:gd name="connsiteY53" fmla="*/ 365395 h 2340761"/>
            <a:gd name="connsiteX54" fmla="*/ 2532927 w 2967861"/>
            <a:gd name="connsiteY54" fmla="*/ 350493 h 2340761"/>
            <a:gd name="connsiteX55" fmla="*/ 2527650 w 2967861"/>
            <a:gd name="connsiteY55" fmla="*/ 333419 h 2340761"/>
            <a:gd name="connsiteX56" fmla="*/ 2515232 w 2967861"/>
            <a:gd name="connsiteY56" fmla="*/ 330314 h 2340761"/>
            <a:gd name="connsiteX57" fmla="*/ 2498468 w 2967861"/>
            <a:gd name="connsiteY57" fmla="*/ 327210 h 2340761"/>
            <a:gd name="connsiteX58" fmla="*/ 2481703 w 2967861"/>
            <a:gd name="connsiteY58" fmla="*/ 325037 h 2340761"/>
            <a:gd name="connsiteX59" fmla="*/ 2464008 w 2967861"/>
            <a:gd name="connsiteY59" fmla="*/ 325037 h 2340761"/>
            <a:gd name="connsiteX60" fmla="*/ 2451590 w 2967861"/>
            <a:gd name="connsiteY60" fmla="*/ 330314 h 2340761"/>
            <a:gd name="connsiteX61" fmla="*/ 2437931 w 2967861"/>
            <a:gd name="connsiteY61" fmla="*/ 325037 h 2340761"/>
            <a:gd name="connsiteX62" fmla="*/ 2427375 w 2967861"/>
            <a:gd name="connsiteY62" fmla="*/ 315413 h 2340761"/>
            <a:gd name="connsiteX63" fmla="*/ 2420235 w 2967861"/>
            <a:gd name="connsiteY63" fmla="*/ 304858 h 2340761"/>
            <a:gd name="connsiteX64" fmla="*/ 2414958 w 2967861"/>
            <a:gd name="connsiteY64" fmla="*/ 293371 h 2340761"/>
            <a:gd name="connsiteX65" fmla="*/ 2401298 w 2967861"/>
            <a:gd name="connsiteY65" fmla="*/ 293371 h 2340761"/>
            <a:gd name="connsiteX66" fmla="*/ 2388880 w 2967861"/>
            <a:gd name="connsiteY66" fmla="*/ 293371 h 2340761"/>
            <a:gd name="connsiteX67" fmla="*/ 2378325 w 2967861"/>
            <a:gd name="connsiteY67" fmla="*/ 297718 h 2340761"/>
            <a:gd name="connsiteX68" fmla="*/ 2373047 w 2967861"/>
            <a:gd name="connsiteY68" fmla="*/ 295544 h 2340761"/>
            <a:gd name="connsiteX69" fmla="*/ 2369012 w 2967861"/>
            <a:gd name="connsiteY69" fmla="*/ 293371 h 2340761"/>
            <a:gd name="connsiteX70" fmla="*/ 2365907 w 2967861"/>
            <a:gd name="connsiteY70" fmla="*/ 291198 h 2340761"/>
            <a:gd name="connsiteX71" fmla="*/ 2365907 w 2967861"/>
            <a:gd name="connsiteY71" fmla="*/ 288094 h 2340761"/>
            <a:gd name="connsiteX72" fmla="*/ 2363734 w 2967861"/>
            <a:gd name="connsiteY72" fmla="*/ 285921 h 2340761"/>
            <a:gd name="connsiteX73" fmla="*/ 2363734 w 2967861"/>
            <a:gd name="connsiteY73" fmla="*/ 282816 h 2340761"/>
            <a:gd name="connsiteX74" fmla="*/ 2361561 w 2967861"/>
            <a:gd name="connsiteY74" fmla="*/ 276607 h 2340761"/>
            <a:gd name="connsiteX75" fmla="*/ 2358457 w 2967861"/>
            <a:gd name="connsiteY75" fmla="*/ 273503 h 2340761"/>
            <a:gd name="connsiteX76" fmla="*/ 2351316 w 2967861"/>
            <a:gd name="connsiteY76" fmla="*/ 268225 h 2340761"/>
            <a:gd name="connsiteX77" fmla="*/ 2334552 w 2967861"/>
            <a:gd name="connsiteY77" fmla="*/ 262016 h 2340761"/>
            <a:gd name="connsiteX78" fmla="*/ 2315925 w 2967861"/>
            <a:gd name="connsiteY78" fmla="*/ 256739 h 2340761"/>
            <a:gd name="connsiteX79" fmla="*/ 2296057 w 2967861"/>
            <a:gd name="connsiteY79" fmla="*/ 251461 h 2340761"/>
            <a:gd name="connsiteX80" fmla="*/ 2276188 w 2967861"/>
            <a:gd name="connsiteY80" fmla="*/ 249288 h 2340761"/>
            <a:gd name="connsiteX81" fmla="*/ 2258493 w 2967861"/>
            <a:gd name="connsiteY81" fmla="*/ 249288 h 2340761"/>
            <a:gd name="connsiteX82" fmla="*/ 2247007 w 2967861"/>
            <a:gd name="connsiteY82" fmla="*/ 253634 h 2340761"/>
            <a:gd name="connsiteX83" fmla="*/ 2234589 w 2967861"/>
            <a:gd name="connsiteY83" fmla="*/ 256739 h 2340761"/>
            <a:gd name="connsiteX84" fmla="*/ 2237693 w 2967861"/>
            <a:gd name="connsiteY84" fmla="*/ 273813 h 2340761"/>
            <a:gd name="connsiteX85" fmla="*/ 2241729 w 2967861"/>
            <a:gd name="connsiteY85" fmla="*/ 286541 h 2340761"/>
            <a:gd name="connsiteX86" fmla="*/ 2243902 w 2967861"/>
            <a:gd name="connsiteY86" fmla="*/ 305479 h 2340761"/>
            <a:gd name="connsiteX87" fmla="*/ 2236762 w 2967861"/>
            <a:gd name="connsiteY87" fmla="*/ 305479 h 2340761"/>
            <a:gd name="connsiteX88" fmla="*/ 2232726 w 2967861"/>
            <a:gd name="connsiteY88" fmla="*/ 303306 h 2340761"/>
            <a:gd name="connsiteX89" fmla="*/ 2227448 w 2967861"/>
            <a:gd name="connsiteY89" fmla="*/ 303306 h 2340761"/>
            <a:gd name="connsiteX90" fmla="*/ 2225275 w 2967861"/>
            <a:gd name="connsiteY90" fmla="*/ 303306 h 2340761"/>
            <a:gd name="connsiteX91" fmla="*/ 2222171 w 2967861"/>
            <a:gd name="connsiteY91" fmla="*/ 303306 h 2340761"/>
            <a:gd name="connsiteX92" fmla="*/ 2218135 w 2967861"/>
            <a:gd name="connsiteY92" fmla="*/ 306410 h 2340761"/>
            <a:gd name="connsiteX93" fmla="*/ 2215030 w 2967861"/>
            <a:gd name="connsiteY93" fmla="*/ 310756 h 2340761"/>
            <a:gd name="connsiteX94" fmla="*/ 2207890 w 2967861"/>
            <a:gd name="connsiteY94" fmla="*/ 306410 h 2340761"/>
            <a:gd name="connsiteX95" fmla="*/ 2201681 w 2967861"/>
            <a:gd name="connsiteY95" fmla="*/ 303306 h 2340761"/>
            <a:gd name="connsiteX96" fmla="*/ 2198577 w 2967861"/>
            <a:gd name="connsiteY96" fmla="*/ 298028 h 2340761"/>
            <a:gd name="connsiteX97" fmla="*/ 2193299 w 2967861"/>
            <a:gd name="connsiteY97" fmla="*/ 293682 h 2340761"/>
            <a:gd name="connsiteX98" fmla="*/ 2188022 w 2967861"/>
            <a:gd name="connsiteY98" fmla="*/ 288404 h 2340761"/>
            <a:gd name="connsiteX99" fmla="*/ 2174362 w 2967861"/>
            <a:gd name="connsiteY99" fmla="*/ 310756 h 2340761"/>
            <a:gd name="connsiteX100" fmla="*/ 2165980 w 2967861"/>
            <a:gd name="connsiteY100" fmla="*/ 308583 h 2340761"/>
            <a:gd name="connsiteX101" fmla="*/ 2158840 w 2967861"/>
            <a:gd name="connsiteY101" fmla="*/ 306410 h 2340761"/>
            <a:gd name="connsiteX102" fmla="*/ 2152631 w 2967861"/>
            <a:gd name="connsiteY102" fmla="*/ 303306 h 2340761"/>
            <a:gd name="connsiteX103" fmla="*/ 2149526 w 2967861"/>
            <a:gd name="connsiteY103" fmla="*/ 298028 h 2340761"/>
            <a:gd name="connsiteX104" fmla="*/ 2147353 w 2967861"/>
            <a:gd name="connsiteY104" fmla="*/ 290577 h 2340761"/>
            <a:gd name="connsiteX105" fmla="*/ 2147353 w 2967861"/>
            <a:gd name="connsiteY105" fmla="*/ 280953 h 2340761"/>
            <a:gd name="connsiteX106" fmla="*/ 2140213 w 2967861"/>
            <a:gd name="connsiteY106" fmla="*/ 290577 h 2340761"/>
            <a:gd name="connsiteX107" fmla="*/ 2137109 w 2967861"/>
            <a:gd name="connsiteY107" fmla="*/ 301132 h 2340761"/>
            <a:gd name="connsiteX108" fmla="*/ 2133073 w 2967861"/>
            <a:gd name="connsiteY108" fmla="*/ 312619 h 2340761"/>
            <a:gd name="connsiteX109" fmla="*/ 2127795 w 2967861"/>
            <a:gd name="connsiteY109" fmla="*/ 321001 h 2340761"/>
            <a:gd name="connsiteX110" fmla="*/ 2125622 w 2967861"/>
            <a:gd name="connsiteY110" fmla="*/ 323174 h 2340761"/>
            <a:gd name="connsiteX111" fmla="*/ 2123449 w 2967861"/>
            <a:gd name="connsiteY111" fmla="*/ 325347 h 2340761"/>
            <a:gd name="connsiteX112" fmla="*/ 2112894 w 2967861"/>
            <a:gd name="connsiteY112" fmla="*/ 317896 h 2340761"/>
            <a:gd name="connsiteX113" fmla="*/ 2100476 w 2967861"/>
            <a:gd name="connsiteY113" fmla="*/ 310446 h 2340761"/>
            <a:gd name="connsiteX114" fmla="*/ 2091163 w 2967861"/>
            <a:gd name="connsiteY114" fmla="*/ 300822 h 2340761"/>
            <a:gd name="connsiteX115" fmla="*/ 2088989 w 2967861"/>
            <a:gd name="connsiteY115" fmla="*/ 295544 h 2340761"/>
            <a:gd name="connsiteX116" fmla="*/ 2088058 w 2967861"/>
            <a:gd name="connsiteY116" fmla="*/ 291198 h 2340761"/>
            <a:gd name="connsiteX117" fmla="*/ 2088058 w 2967861"/>
            <a:gd name="connsiteY117" fmla="*/ 288094 h 2340761"/>
            <a:gd name="connsiteX118" fmla="*/ 2085885 w 2967861"/>
            <a:gd name="connsiteY118" fmla="*/ 283747 h 2340761"/>
            <a:gd name="connsiteX119" fmla="*/ 2083712 w 2967861"/>
            <a:gd name="connsiteY119" fmla="*/ 280643 h 2340761"/>
            <a:gd name="connsiteX120" fmla="*/ 2090852 w 2967861"/>
            <a:gd name="connsiteY120" fmla="*/ 261706 h 2340761"/>
            <a:gd name="connsiteX121" fmla="*/ 2103270 w 2967861"/>
            <a:gd name="connsiteY121" fmla="*/ 248978 h 2340761"/>
            <a:gd name="connsiteX122" fmla="*/ 2093957 w 2967861"/>
            <a:gd name="connsiteY122" fmla="*/ 212034 h 2340761"/>
            <a:gd name="connsiteX123" fmla="*/ 2090852 w 2967861"/>
            <a:gd name="connsiteY123" fmla="*/ 212034 h 2340761"/>
            <a:gd name="connsiteX124" fmla="*/ 2090852 w 2967861"/>
            <a:gd name="connsiteY124" fmla="*/ 206757 h 2340761"/>
            <a:gd name="connsiteX125" fmla="*/ 2070984 w 2967861"/>
            <a:gd name="connsiteY125" fmla="*/ 208930 h 2340761"/>
            <a:gd name="connsiteX126" fmla="*/ 2058566 w 2967861"/>
            <a:gd name="connsiteY126" fmla="*/ 214208 h 2340761"/>
            <a:gd name="connsiteX127" fmla="*/ 2047079 w 2967861"/>
            <a:gd name="connsiteY127" fmla="*/ 223831 h 2340761"/>
            <a:gd name="connsiteX128" fmla="*/ 2036524 w 2967861"/>
            <a:gd name="connsiteY128" fmla="*/ 218554 h 2340761"/>
            <a:gd name="connsiteX129" fmla="*/ 2025038 w 2967861"/>
            <a:gd name="connsiteY129" fmla="*/ 212345 h 2340761"/>
            <a:gd name="connsiteX130" fmla="*/ 2014482 w 2967861"/>
            <a:gd name="connsiteY130" fmla="*/ 207067 h 2340761"/>
            <a:gd name="connsiteX131" fmla="*/ 2012310 w 2967861"/>
            <a:gd name="connsiteY131" fmla="*/ 209240 h 2340761"/>
            <a:gd name="connsiteX132" fmla="*/ 2012310 w 2967861"/>
            <a:gd name="connsiteY132" fmla="*/ 211414 h 2340761"/>
            <a:gd name="connsiteX133" fmla="*/ 2010136 w 2967861"/>
            <a:gd name="connsiteY133" fmla="*/ 211414 h 2340761"/>
            <a:gd name="connsiteX134" fmla="*/ 2007032 w 2967861"/>
            <a:gd name="connsiteY134" fmla="*/ 212345 h 2340761"/>
            <a:gd name="connsiteX135" fmla="*/ 2007032 w 2967861"/>
            <a:gd name="connsiteY135" fmla="*/ 218554 h 2340761"/>
            <a:gd name="connsiteX136" fmla="*/ 2007032 w 2967861"/>
            <a:gd name="connsiteY136" fmla="*/ 223831 h 2340761"/>
            <a:gd name="connsiteX137" fmla="*/ 2007032 w 2967861"/>
            <a:gd name="connsiteY137" fmla="*/ 226936 h 2340761"/>
            <a:gd name="connsiteX138" fmla="*/ 2007032 w 2967861"/>
            <a:gd name="connsiteY138" fmla="*/ 229109 h 2340761"/>
            <a:gd name="connsiteX139" fmla="*/ 2007032 w 2967861"/>
            <a:gd name="connsiteY139" fmla="*/ 232213 h 2340761"/>
            <a:gd name="connsiteX140" fmla="*/ 2002996 w 2967861"/>
            <a:gd name="connsiteY140" fmla="*/ 243700 h 2340761"/>
            <a:gd name="connsiteX141" fmla="*/ 1950841 w 2967861"/>
            <a:gd name="connsiteY141" fmla="*/ 239354 h 2340761"/>
            <a:gd name="connsiteX142" fmla="*/ 1948668 w 2967861"/>
            <a:gd name="connsiteY142" fmla="*/ 234076 h 2340761"/>
            <a:gd name="connsiteX143" fmla="*/ 1948668 w 2967861"/>
            <a:gd name="connsiteY143" fmla="*/ 228799 h 2340761"/>
            <a:gd name="connsiteX144" fmla="*/ 1946495 w 2967861"/>
            <a:gd name="connsiteY144" fmla="*/ 223521 h 2340761"/>
            <a:gd name="connsiteX145" fmla="*/ 1946495 w 2967861"/>
            <a:gd name="connsiteY145" fmla="*/ 218243 h 2340761"/>
            <a:gd name="connsiteX146" fmla="*/ 1946495 w 2967861"/>
            <a:gd name="connsiteY146" fmla="*/ 216070 h 2340761"/>
            <a:gd name="connsiteX147" fmla="*/ 1934077 w 2967861"/>
            <a:gd name="connsiteY147" fmla="*/ 206446 h 2340761"/>
            <a:gd name="connsiteX148" fmla="*/ 1921659 w 2967861"/>
            <a:gd name="connsiteY148" fmla="*/ 204273 h 2340761"/>
            <a:gd name="connsiteX149" fmla="*/ 1904895 w 2967861"/>
            <a:gd name="connsiteY149" fmla="*/ 204273 h 2340761"/>
            <a:gd name="connsiteX150" fmla="*/ 1887200 w 2967861"/>
            <a:gd name="connsiteY150" fmla="*/ 206446 h 2340761"/>
            <a:gd name="connsiteX151" fmla="*/ 1887200 w 2967861"/>
            <a:gd name="connsiteY151" fmla="*/ 219175 h 2340761"/>
            <a:gd name="connsiteX152" fmla="*/ 1877886 w 2967861"/>
            <a:gd name="connsiteY152" fmla="*/ 219175 h 2340761"/>
            <a:gd name="connsiteX153" fmla="*/ 1877886 w 2967861"/>
            <a:gd name="connsiteY153" fmla="*/ 218243 h 2340761"/>
            <a:gd name="connsiteX154" fmla="*/ 1875713 w 2967861"/>
            <a:gd name="connsiteY154" fmla="*/ 218243 h 2340761"/>
            <a:gd name="connsiteX155" fmla="*/ 1873540 w 2967861"/>
            <a:gd name="connsiteY155" fmla="*/ 216070 h 2340761"/>
            <a:gd name="connsiteX156" fmla="*/ 1875713 w 2967861"/>
            <a:gd name="connsiteY156" fmla="*/ 206446 h 2340761"/>
            <a:gd name="connsiteX157" fmla="*/ 1877886 w 2967861"/>
            <a:gd name="connsiteY157" fmla="*/ 198996 h 2340761"/>
            <a:gd name="connsiteX158" fmla="*/ 1880060 w 2967861"/>
            <a:gd name="connsiteY158" fmla="*/ 193718 h 2340761"/>
            <a:gd name="connsiteX159" fmla="*/ 1883164 w 2967861"/>
            <a:gd name="connsiteY159" fmla="*/ 188441 h 2340761"/>
            <a:gd name="connsiteX160" fmla="*/ 1883164 w 2967861"/>
            <a:gd name="connsiteY160" fmla="*/ 182232 h 2340761"/>
            <a:gd name="connsiteX161" fmla="*/ 1873851 w 2967861"/>
            <a:gd name="connsiteY161" fmla="*/ 186578 h 2340761"/>
            <a:gd name="connsiteX162" fmla="*/ 1866710 w 2967861"/>
            <a:gd name="connsiteY162" fmla="*/ 191856 h 2340761"/>
            <a:gd name="connsiteX163" fmla="*/ 1859570 w 2967861"/>
            <a:gd name="connsiteY163" fmla="*/ 197133 h 2340761"/>
            <a:gd name="connsiteX164" fmla="*/ 1854293 w 2967861"/>
            <a:gd name="connsiteY164" fmla="*/ 203342 h 2340761"/>
            <a:gd name="connsiteX165" fmla="*/ 1851188 w 2967861"/>
            <a:gd name="connsiteY165" fmla="*/ 201169 h 2340761"/>
            <a:gd name="connsiteX166" fmla="*/ 1849015 w 2967861"/>
            <a:gd name="connsiteY166" fmla="*/ 201169 h 2340761"/>
            <a:gd name="connsiteX167" fmla="*/ 1849015 w 2967861"/>
            <a:gd name="connsiteY167" fmla="*/ 198996 h 2340761"/>
            <a:gd name="connsiteX168" fmla="*/ 1849015 w 2967861"/>
            <a:gd name="connsiteY168" fmla="*/ 196823 h 2340761"/>
            <a:gd name="connsiteX169" fmla="*/ 1849015 w 2967861"/>
            <a:gd name="connsiteY169" fmla="*/ 195891 h 2340761"/>
            <a:gd name="connsiteX170" fmla="*/ 1851188 w 2967861"/>
            <a:gd name="connsiteY170" fmla="*/ 191545 h 2340761"/>
            <a:gd name="connsiteX171" fmla="*/ 1851188 w 2967861"/>
            <a:gd name="connsiteY171" fmla="*/ 188441 h 2340761"/>
            <a:gd name="connsiteX172" fmla="*/ 1834424 w 2967861"/>
            <a:gd name="connsiteY172" fmla="*/ 186267 h 2340761"/>
            <a:gd name="connsiteX173" fmla="*/ 1819833 w 2967861"/>
            <a:gd name="connsiteY173" fmla="*/ 188441 h 2340761"/>
            <a:gd name="connsiteX174" fmla="*/ 1807415 w 2967861"/>
            <a:gd name="connsiteY174" fmla="*/ 195891 h 2340761"/>
            <a:gd name="connsiteX175" fmla="*/ 1803379 w 2967861"/>
            <a:gd name="connsiteY175" fmla="*/ 195891 h 2340761"/>
            <a:gd name="connsiteX176" fmla="*/ 1815797 w 2967861"/>
            <a:gd name="connsiteY176" fmla="*/ 180990 h 2340761"/>
            <a:gd name="connsiteX177" fmla="*/ 1832561 w 2967861"/>
            <a:gd name="connsiteY177" fmla="*/ 169503 h 2340761"/>
            <a:gd name="connsiteX178" fmla="*/ 1849325 w 2967861"/>
            <a:gd name="connsiteY178" fmla="*/ 159880 h 2340761"/>
            <a:gd name="connsiteX179" fmla="*/ 1863916 w 2967861"/>
            <a:gd name="connsiteY179" fmla="*/ 151498 h 2340761"/>
            <a:gd name="connsiteX180" fmla="*/ 1869194 w 2967861"/>
            <a:gd name="connsiteY180" fmla="*/ 141874 h 2340761"/>
            <a:gd name="connsiteX181" fmla="*/ 1873230 w 2967861"/>
            <a:gd name="connsiteY181" fmla="*/ 132250 h 2340761"/>
            <a:gd name="connsiteX182" fmla="*/ 1878507 w 2967861"/>
            <a:gd name="connsiteY182" fmla="*/ 123868 h 2340761"/>
            <a:gd name="connsiteX183" fmla="*/ 1890925 w 2967861"/>
            <a:gd name="connsiteY183" fmla="*/ 114244 h 2340761"/>
            <a:gd name="connsiteX184" fmla="*/ 1890925 w 2967861"/>
            <a:gd name="connsiteY184" fmla="*/ 90029 h 2340761"/>
            <a:gd name="connsiteX185" fmla="*/ 1881612 w 2967861"/>
            <a:gd name="connsiteY185" fmla="*/ 77301 h 2340761"/>
            <a:gd name="connsiteX186" fmla="*/ 1873230 w 2967861"/>
            <a:gd name="connsiteY186" fmla="*/ 65815 h 2340761"/>
            <a:gd name="connsiteX187" fmla="*/ 1861743 w 2967861"/>
            <a:gd name="connsiteY187" fmla="*/ 57432 h 2340761"/>
            <a:gd name="connsiteX188" fmla="*/ 1847152 w 2967861"/>
            <a:gd name="connsiteY188" fmla="*/ 49982 h 2340761"/>
            <a:gd name="connsiteX189" fmla="*/ 1847152 w 2967861"/>
            <a:gd name="connsiteY189" fmla="*/ 47809 h 2340761"/>
            <a:gd name="connsiteX190" fmla="*/ 1847152 w 2967861"/>
            <a:gd name="connsiteY190" fmla="*/ 45636 h 2340761"/>
            <a:gd name="connsiteX191" fmla="*/ 1844979 w 2967861"/>
            <a:gd name="connsiteY191" fmla="*/ 43462 h 2340761"/>
            <a:gd name="connsiteX192" fmla="*/ 1844048 w 2967861"/>
            <a:gd name="connsiteY192" fmla="*/ 45636 h 2340761"/>
            <a:gd name="connsiteX193" fmla="*/ 1827284 w 2967861"/>
            <a:gd name="connsiteY193" fmla="*/ 50913 h 2340761"/>
            <a:gd name="connsiteX194" fmla="*/ 1812693 w 2967861"/>
            <a:gd name="connsiteY194" fmla="*/ 53086 h 2340761"/>
            <a:gd name="connsiteX195" fmla="*/ 1800275 w 2967861"/>
            <a:gd name="connsiteY195" fmla="*/ 55259 h 2340761"/>
            <a:gd name="connsiteX196" fmla="*/ 1787857 w 2967861"/>
            <a:gd name="connsiteY196" fmla="*/ 60537 h 2340761"/>
            <a:gd name="connsiteX197" fmla="*/ 1780717 w 2967861"/>
            <a:gd name="connsiteY197" fmla="*/ 50913 h 2340761"/>
            <a:gd name="connsiteX198" fmla="*/ 1773577 w 2967861"/>
            <a:gd name="connsiteY198" fmla="*/ 43462 h 2340761"/>
            <a:gd name="connsiteX199" fmla="*/ 1766436 w 2967861"/>
            <a:gd name="connsiteY199" fmla="*/ 40358 h 2340761"/>
            <a:gd name="connsiteX200" fmla="*/ 1751845 w 2967861"/>
            <a:gd name="connsiteY200" fmla="*/ 36012 h 2340761"/>
            <a:gd name="connsiteX201" fmla="*/ 1752777 w 2967861"/>
            <a:gd name="connsiteY201" fmla="*/ 30734 h 2340761"/>
            <a:gd name="connsiteX202" fmla="*/ 1754950 w 2967861"/>
            <a:gd name="connsiteY202" fmla="*/ 28561 h 2340761"/>
            <a:gd name="connsiteX203" fmla="*/ 1757123 w 2967861"/>
            <a:gd name="connsiteY203" fmla="*/ 25457 h 2340761"/>
            <a:gd name="connsiteX204" fmla="*/ 1760227 w 2967861"/>
            <a:gd name="connsiteY204" fmla="*/ 23283 h 2340761"/>
            <a:gd name="connsiteX205" fmla="*/ 1762401 w 2967861"/>
            <a:gd name="connsiteY205" fmla="*/ 22352 h 2340761"/>
            <a:gd name="connsiteX206" fmla="*/ 1767678 w 2967861"/>
            <a:gd name="connsiteY206" fmla="*/ 20179 h 2340761"/>
            <a:gd name="connsiteX207" fmla="*/ 1766747 w 2967861"/>
            <a:gd name="connsiteY207" fmla="*/ 14901 h 2340761"/>
            <a:gd name="connsiteX208" fmla="*/ 1762711 w 2967861"/>
            <a:gd name="connsiteY208" fmla="*/ 10555 h 2340761"/>
            <a:gd name="connsiteX209" fmla="*/ 1760538 w 2967861"/>
            <a:gd name="connsiteY209" fmla="*/ 7451 h 2340761"/>
            <a:gd name="connsiteX210" fmla="*/ 1759607 w 2967861"/>
            <a:gd name="connsiteY210" fmla="*/ 5278 h 2340761"/>
            <a:gd name="connsiteX211" fmla="*/ 1755571 w 2967861"/>
            <a:gd name="connsiteY211" fmla="*/ 0 h 2340761"/>
            <a:gd name="connsiteX212" fmla="*/ 1735702 w 2967861"/>
            <a:gd name="connsiteY212" fmla="*/ 0 h 2340761"/>
            <a:gd name="connsiteX213" fmla="*/ 1731666 w 2967861"/>
            <a:gd name="connsiteY213" fmla="*/ 18006 h 2340761"/>
            <a:gd name="connsiteX214" fmla="*/ 1721111 w 2967861"/>
            <a:gd name="connsiteY214" fmla="*/ 28561 h 2340761"/>
            <a:gd name="connsiteX215" fmla="*/ 1708693 w 2967861"/>
            <a:gd name="connsiteY215" fmla="*/ 38185 h 2340761"/>
            <a:gd name="connsiteX216" fmla="*/ 1695034 w 2967861"/>
            <a:gd name="connsiteY216" fmla="*/ 45636 h 2340761"/>
            <a:gd name="connsiteX217" fmla="*/ 1679511 w 2967861"/>
            <a:gd name="connsiteY217" fmla="*/ 53086 h 2340761"/>
            <a:gd name="connsiteX218" fmla="*/ 1679511 w 2967861"/>
            <a:gd name="connsiteY218" fmla="*/ 73265 h 2340761"/>
            <a:gd name="connsiteX219" fmla="*/ 1674234 w 2967861"/>
            <a:gd name="connsiteY219" fmla="*/ 73265 h 2340761"/>
            <a:gd name="connsiteX220" fmla="*/ 1668025 w 2967861"/>
            <a:gd name="connsiteY220" fmla="*/ 72334 h 2340761"/>
            <a:gd name="connsiteX221" fmla="*/ 1664921 w 2967861"/>
            <a:gd name="connsiteY221" fmla="*/ 72334 h 2340761"/>
            <a:gd name="connsiteX222" fmla="*/ 1659643 w 2967861"/>
            <a:gd name="connsiteY222" fmla="*/ 70161 h 2340761"/>
            <a:gd name="connsiteX223" fmla="*/ 1653434 w 2967861"/>
            <a:gd name="connsiteY223" fmla="*/ 75438 h 2340761"/>
            <a:gd name="connsiteX224" fmla="*/ 1646294 w 2967861"/>
            <a:gd name="connsiteY224" fmla="*/ 82889 h 2340761"/>
            <a:gd name="connsiteX225" fmla="*/ 1639153 w 2967861"/>
            <a:gd name="connsiteY225" fmla="*/ 88167 h 2340761"/>
            <a:gd name="connsiteX226" fmla="*/ 1632013 w 2967861"/>
            <a:gd name="connsiteY226" fmla="*/ 94376 h 2340761"/>
            <a:gd name="connsiteX227" fmla="*/ 1626736 w 2967861"/>
            <a:gd name="connsiteY227" fmla="*/ 94376 h 2340761"/>
            <a:gd name="connsiteX228" fmla="*/ 1616181 w 2967861"/>
            <a:gd name="connsiteY228" fmla="*/ 94376 h 2340761"/>
            <a:gd name="connsiteX229" fmla="*/ 1601590 w 2967861"/>
            <a:gd name="connsiteY229" fmla="*/ 94376 h 2340761"/>
            <a:gd name="connsiteX230" fmla="*/ 1586999 w 2967861"/>
            <a:gd name="connsiteY230" fmla="*/ 94376 h 2340761"/>
            <a:gd name="connsiteX231" fmla="*/ 1575512 w 2967861"/>
            <a:gd name="connsiteY231" fmla="*/ 94376 h 2340761"/>
            <a:gd name="connsiteX232" fmla="*/ 1572408 w 2967861"/>
            <a:gd name="connsiteY232" fmla="*/ 99653 h 2340761"/>
            <a:gd name="connsiteX233" fmla="*/ 1570235 w 2967861"/>
            <a:gd name="connsiteY233" fmla="*/ 104931 h 2340761"/>
            <a:gd name="connsiteX234" fmla="*/ 1567130 w 2967861"/>
            <a:gd name="connsiteY234" fmla="*/ 110208 h 2340761"/>
            <a:gd name="connsiteX235" fmla="*/ 1564957 w 2967861"/>
            <a:gd name="connsiteY235" fmla="*/ 117659 h 2340761"/>
            <a:gd name="connsiteX236" fmla="*/ 1543226 w 2967861"/>
            <a:gd name="connsiteY236" fmla="*/ 117659 h 2340761"/>
            <a:gd name="connsiteX237" fmla="*/ 1526462 w 2967861"/>
            <a:gd name="connsiteY237" fmla="*/ 123868 h 2340761"/>
            <a:gd name="connsiteX238" fmla="*/ 1511871 w 2967861"/>
            <a:gd name="connsiteY238" fmla="*/ 130077 h 2340761"/>
            <a:gd name="connsiteX239" fmla="*/ 1497280 w 2967861"/>
            <a:gd name="connsiteY239" fmla="*/ 141563 h 2340761"/>
            <a:gd name="connsiteX240" fmla="*/ 1484862 w 2967861"/>
            <a:gd name="connsiteY240" fmla="*/ 152118 h 2340761"/>
            <a:gd name="connsiteX241" fmla="*/ 1468098 w 2967861"/>
            <a:gd name="connsiteY241" fmla="*/ 161742 h 2340761"/>
            <a:gd name="connsiteX242" fmla="*/ 1462821 w 2967861"/>
            <a:gd name="connsiteY242" fmla="*/ 180679 h 2340761"/>
            <a:gd name="connsiteX243" fmla="*/ 1459716 w 2967861"/>
            <a:gd name="connsiteY243" fmla="*/ 198685 h 2340761"/>
            <a:gd name="connsiteX244" fmla="*/ 1455680 w 2967861"/>
            <a:gd name="connsiteY244" fmla="*/ 215760 h 2340761"/>
            <a:gd name="connsiteX245" fmla="*/ 1452576 w 2967861"/>
            <a:gd name="connsiteY245" fmla="*/ 215760 h 2340761"/>
            <a:gd name="connsiteX246" fmla="*/ 1445436 w 2967861"/>
            <a:gd name="connsiteY246" fmla="*/ 198685 h 2340761"/>
            <a:gd name="connsiteX247" fmla="*/ 1419358 w 2967861"/>
            <a:gd name="connsiteY247" fmla="*/ 203963 h 2340761"/>
            <a:gd name="connsiteX248" fmla="*/ 1395454 w 2967861"/>
            <a:gd name="connsiteY248" fmla="*/ 211414 h 2340761"/>
            <a:gd name="connsiteX249" fmla="*/ 1399490 w 2967861"/>
            <a:gd name="connsiteY249" fmla="*/ 233766 h 2340761"/>
            <a:gd name="connsiteX250" fmla="*/ 1404767 w 2967861"/>
            <a:gd name="connsiteY250" fmla="*/ 253945 h 2340761"/>
            <a:gd name="connsiteX251" fmla="*/ 1410045 w 2967861"/>
            <a:gd name="connsiteY251" fmla="*/ 275055 h 2340761"/>
            <a:gd name="connsiteX252" fmla="*/ 1419358 w 2967861"/>
            <a:gd name="connsiteY252" fmla="*/ 290888 h 2340761"/>
            <a:gd name="connsiteX253" fmla="*/ 1431776 w 2967861"/>
            <a:gd name="connsiteY253" fmla="*/ 304547 h 2340761"/>
            <a:gd name="connsiteX254" fmla="*/ 1431776 w 2967861"/>
            <a:gd name="connsiteY254" fmla="*/ 312929 h 2340761"/>
            <a:gd name="connsiteX255" fmla="*/ 1416254 w 2967861"/>
            <a:gd name="connsiteY255" fmla="*/ 302374 h 2340761"/>
            <a:gd name="connsiteX256" fmla="*/ 1399490 w 2967861"/>
            <a:gd name="connsiteY256" fmla="*/ 287473 h 2340761"/>
            <a:gd name="connsiteX257" fmla="*/ 1388934 w 2967861"/>
            <a:gd name="connsiteY257" fmla="*/ 272571 h 2340761"/>
            <a:gd name="connsiteX258" fmla="*/ 1368135 w 2967861"/>
            <a:gd name="connsiteY258" fmla="*/ 272571 h 2340761"/>
            <a:gd name="connsiteX259" fmla="*/ 1352612 w 2967861"/>
            <a:gd name="connsiteY259" fmla="*/ 275676 h 2340761"/>
            <a:gd name="connsiteX260" fmla="*/ 1338953 w 2967861"/>
            <a:gd name="connsiteY260" fmla="*/ 283127 h 2340761"/>
            <a:gd name="connsiteX261" fmla="*/ 1331812 w 2967861"/>
            <a:gd name="connsiteY261" fmla="*/ 274745 h 2340761"/>
            <a:gd name="connsiteX262" fmla="*/ 1328708 w 2967861"/>
            <a:gd name="connsiteY262" fmla="*/ 263258 h 2340761"/>
            <a:gd name="connsiteX263" fmla="*/ 1324672 w 2967861"/>
            <a:gd name="connsiteY263" fmla="*/ 252703 h 2340761"/>
            <a:gd name="connsiteX264" fmla="*/ 1321568 w 2967861"/>
            <a:gd name="connsiteY264" fmla="*/ 250530 h 2340761"/>
            <a:gd name="connsiteX265" fmla="*/ 1321568 w 2967861"/>
            <a:gd name="connsiteY265" fmla="*/ 249909 h 2340761"/>
            <a:gd name="connsiteX266" fmla="*/ 1319394 w 2967861"/>
            <a:gd name="connsiteY266" fmla="*/ 249909 h 2340761"/>
            <a:gd name="connsiteX267" fmla="*/ 1316290 w 2967861"/>
            <a:gd name="connsiteY267" fmla="*/ 249909 h 2340761"/>
            <a:gd name="connsiteX268" fmla="*/ 1312254 w 2967861"/>
            <a:gd name="connsiteY268" fmla="*/ 249909 h 2340761"/>
            <a:gd name="connsiteX269" fmla="*/ 1312254 w 2967861"/>
            <a:gd name="connsiteY269" fmla="*/ 284679 h 2340761"/>
            <a:gd name="connsiteX270" fmla="*/ 1289281 w 2967861"/>
            <a:gd name="connsiteY270" fmla="*/ 305789 h 2340761"/>
            <a:gd name="connsiteX271" fmla="*/ 1294559 w 2967861"/>
            <a:gd name="connsiteY271" fmla="*/ 320691 h 2340761"/>
            <a:gd name="connsiteX272" fmla="*/ 1299837 w 2967861"/>
            <a:gd name="connsiteY272" fmla="*/ 331246 h 2340761"/>
            <a:gd name="connsiteX273" fmla="*/ 1305114 w 2967861"/>
            <a:gd name="connsiteY273" fmla="*/ 343974 h 2340761"/>
            <a:gd name="connsiteX274" fmla="*/ 1309150 w 2967861"/>
            <a:gd name="connsiteY274" fmla="*/ 362911 h 2340761"/>
            <a:gd name="connsiteX275" fmla="*/ 1329018 w 2967861"/>
            <a:gd name="connsiteY275" fmla="*/ 370362 h 2340761"/>
            <a:gd name="connsiteX276" fmla="*/ 1350750 w 2967861"/>
            <a:gd name="connsiteY276" fmla="*/ 378744 h 2340761"/>
            <a:gd name="connsiteX277" fmla="*/ 1368445 w 2967861"/>
            <a:gd name="connsiteY277" fmla="*/ 386195 h 2340761"/>
            <a:gd name="connsiteX278" fmla="*/ 1368445 w 2967861"/>
            <a:gd name="connsiteY278" fmla="*/ 392403 h 2340761"/>
            <a:gd name="connsiteX279" fmla="*/ 1350750 w 2967861"/>
            <a:gd name="connsiteY279" fmla="*/ 386195 h 2340761"/>
            <a:gd name="connsiteX280" fmla="*/ 1332123 w 2967861"/>
            <a:gd name="connsiteY280" fmla="*/ 386195 h 2340761"/>
            <a:gd name="connsiteX281" fmla="*/ 1312254 w 2967861"/>
            <a:gd name="connsiteY281" fmla="*/ 386195 h 2340761"/>
            <a:gd name="connsiteX282" fmla="*/ 1314427 w 2967861"/>
            <a:gd name="connsiteY282" fmla="*/ 401096 h 2340761"/>
            <a:gd name="connsiteX283" fmla="*/ 1316601 w 2967861"/>
            <a:gd name="connsiteY283" fmla="*/ 418170 h 2340761"/>
            <a:gd name="connsiteX284" fmla="*/ 1319705 w 2967861"/>
            <a:gd name="connsiteY284" fmla="*/ 435245 h 2340761"/>
            <a:gd name="connsiteX285" fmla="*/ 1316601 w 2967861"/>
            <a:gd name="connsiteY285" fmla="*/ 453251 h 2340761"/>
            <a:gd name="connsiteX286" fmla="*/ 1310392 w 2967861"/>
            <a:gd name="connsiteY286" fmla="*/ 464737 h 2340761"/>
            <a:gd name="connsiteX287" fmla="*/ 1303251 w 2967861"/>
            <a:gd name="connsiteY287" fmla="*/ 479639 h 2340761"/>
            <a:gd name="connsiteX288" fmla="*/ 1296111 w 2967861"/>
            <a:gd name="connsiteY288" fmla="*/ 492367 h 2340761"/>
            <a:gd name="connsiteX289" fmla="*/ 1293006 w 2967861"/>
            <a:gd name="connsiteY289" fmla="*/ 494540 h 2340761"/>
            <a:gd name="connsiteX290" fmla="*/ 1290833 w 2967861"/>
            <a:gd name="connsiteY290" fmla="*/ 495472 h 2340761"/>
            <a:gd name="connsiteX291" fmla="*/ 1289902 w 2967861"/>
            <a:gd name="connsiteY291" fmla="*/ 497645 h 2340761"/>
            <a:gd name="connsiteX292" fmla="*/ 1269102 w 2967861"/>
            <a:gd name="connsiteY292" fmla="*/ 497645 h 2340761"/>
            <a:gd name="connsiteX293" fmla="*/ 1269102 w 2967861"/>
            <a:gd name="connsiteY293" fmla="*/ 492057 h 2340761"/>
            <a:gd name="connsiteX294" fmla="*/ 1276243 w 2967861"/>
            <a:gd name="connsiteY294" fmla="*/ 489883 h 2340761"/>
            <a:gd name="connsiteX295" fmla="*/ 1282452 w 2967861"/>
            <a:gd name="connsiteY295" fmla="*/ 486779 h 2340761"/>
            <a:gd name="connsiteX296" fmla="*/ 1287729 w 2967861"/>
            <a:gd name="connsiteY296" fmla="*/ 484606 h 2340761"/>
            <a:gd name="connsiteX297" fmla="*/ 1290833 w 2967861"/>
            <a:gd name="connsiteY297" fmla="*/ 480260 h 2340761"/>
            <a:gd name="connsiteX298" fmla="*/ 1296111 w 2967861"/>
            <a:gd name="connsiteY298" fmla="*/ 477155 h 2340761"/>
            <a:gd name="connsiteX299" fmla="*/ 1296111 w 2967861"/>
            <a:gd name="connsiteY299" fmla="*/ 460081 h 2340761"/>
            <a:gd name="connsiteX300" fmla="*/ 1300147 w 2967861"/>
            <a:gd name="connsiteY300" fmla="*/ 447352 h 2340761"/>
            <a:gd name="connsiteX301" fmla="*/ 1305424 w 2967861"/>
            <a:gd name="connsiteY301" fmla="*/ 435866 h 2340761"/>
            <a:gd name="connsiteX302" fmla="*/ 1302320 w 2967861"/>
            <a:gd name="connsiteY302" fmla="*/ 429657 h 2340761"/>
            <a:gd name="connsiteX303" fmla="*/ 1300147 w 2967861"/>
            <a:gd name="connsiteY303" fmla="*/ 423448 h 2340761"/>
            <a:gd name="connsiteX304" fmla="*/ 1296111 w 2967861"/>
            <a:gd name="connsiteY304" fmla="*/ 420344 h 2340761"/>
            <a:gd name="connsiteX305" fmla="*/ 1293006 w 2967861"/>
            <a:gd name="connsiteY305" fmla="*/ 415997 h 2340761"/>
            <a:gd name="connsiteX306" fmla="*/ 1290833 w 2967861"/>
            <a:gd name="connsiteY306" fmla="*/ 412893 h 2340761"/>
            <a:gd name="connsiteX307" fmla="*/ 1289902 w 2967861"/>
            <a:gd name="connsiteY307" fmla="*/ 407615 h 2340761"/>
            <a:gd name="connsiteX308" fmla="*/ 1289902 w 2967861"/>
            <a:gd name="connsiteY308" fmla="*/ 400165 h 2340761"/>
            <a:gd name="connsiteX309" fmla="*/ 1293006 w 2967861"/>
            <a:gd name="connsiteY309" fmla="*/ 390541 h 2340761"/>
            <a:gd name="connsiteX310" fmla="*/ 1296111 w 2967861"/>
            <a:gd name="connsiteY310" fmla="*/ 379054 h 2340761"/>
            <a:gd name="connsiteX311" fmla="*/ 1296111 w 2967861"/>
            <a:gd name="connsiteY311" fmla="*/ 366326 h 2340761"/>
            <a:gd name="connsiteX312" fmla="*/ 1293006 w 2967861"/>
            <a:gd name="connsiteY312" fmla="*/ 355771 h 2340761"/>
            <a:gd name="connsiteX313" fmla="*/ 1289902 w 2967861"/>
            <a:gd name="connsiteY313" fmla="*/ 340870 h 2340761"/>
            <a:gd name="connsiteX314" fmla="*/ 1283693 w 2967861"/>
            <a:gd name="connsiteY314" fmla="*/ 328141 h 2340761"/>
            <a:gd name="connsiteX315" fmla="*/ 1280589 w 2967861"/>
            <a:gd name="connsiteY315" fmla="*/ 318517 h 2340761"/>
            <a:gd name="connsiteX316" fmla="*/ 1282762 w 2967861"/>
            <a:gd name="connsiteY316" fmla="*/ 311067 h 2340761"/>
            <a:gd name="connsiteX317" fmla="*/ 1283693 w 2967861"/>
            <a:gd name="connsiteY317" fmla="*/ 299580 h 2340761"/>
            <a:gd name="connsiteX318" fmla="*/ 1287729 w 2967861"/>
            <a:gd name="connsiteY318" fmla="*/ 286852 h 2340761"/>
            <a:gd name="connsiteX319" fmla="*/ 1290833 w 2967861"/>
            <a:gd name="connsiteY319" fmla="*/ 271951 h 2340761"/>
            <a:gd name="connsiteX320" fmla="*/ 1293006 w 2967861"/>
            <a:gd name="connsiteY320" fmla="*/ 257049 h 2340761"/>
            <a:gd name="connsiteX321" fmla="*/ 1285866 w 2967861"/>
            <a:gd name="connsiteY321" fmla="*/ 249598 h 2340761"/>
            <a:gd name="connsiteX322" fmla="*/ 1280589 w 2967861"/>
            <a:gd name="connsiteY322" fmla="*/ 239975 h 2340761"/>
            <a:gd name="connsiteX323" fmla="*/ 1260720 w 2967861"/>
            <a:gd name="connsiteY323" fmla="*/ 239043 h 2340761"/>
            <a:gd name="connsiteX324" fmla="*/ 1243956 w 2967861"/>
            <a:gd name="connsiteY324" fmla="*/ 239975 h 2340761"/>
            <a:gd name="connsiteX325" fmla="*/ 1234643 w 2967861"/>
            <a:gd name="connsiteY325" fmla="*/ 246184 h 2340761"/>
            <a:gd name="connsiteX326" fmla="*/ 1227502 w 2967861"/>
            <a:gd name="connsiteY326" fmla="*/ 254566 h 2340761"/>
            <a:gd name="connsiteX327" fmla="*/ 1222225 w 2967861"/>
            <a:gd name="connsiteY327" fmla="*/ 266052 h 2340761"/>
            <a:gd name="connsiteX328" fmla="*/ 1218189 w 2967861"/>
            <a:gd name="connsiteY328" fmla="*/ 276607 h 2340761"/>
            <a:gd name="connsiteX329" fmla="*/ 1215085 w 2967861"/>
            <a:gd name="connsiteY329" fmla="*/ 290267 h 2340761"/>
            <a:gd name="connsiteX330" fmla="*/ 1211049 w 2967861"/>
            <a:gd name="connsiteY330" fmla="*/ 300822 h 2340761"/>
            <a:gd name="connsiteX331" fmla="*/ 1203909 w 2967861"/>
            <a:gd name="connsiteY331" fmla="*/ 310446 h 2340761"/>
            <a:gd name="connsiteX332" fmla="*/ 1193353 w 2967861"/>
            <a:gd name="connsiteY332" fmla="*/ 317896 h 2340761"/>
            <a:gd name="connsiteX333" fmla="*/ 1196458 w 2967861"/>
            <a:gd name="connsiteY333" fmla="*/ 338075 h 2340761"/>
            <a:gd name="connsiteX334" fmla="*/ 1198631 w 2967861"/>
            <a:gd name="connsiteY334" fmla="*/ 352977 h 2340761"/>
            <a:gd name="connsiteX335" fmla="*/ 1202667 w 2967861"/>
            <a:gd name="connsiteY335" fmla="*/ 370051 h 2340761"/>
            <a:gd name="connsiteX336" fmla="*/ 1200494 w 2967861"/>
            <a:gd name="connsiteY336" fmla="*/ 392403 h 2340761"/>
            <a:gd name="connsiteX337" fmla="*/ 1217258 w 2967861"/>
            <a:gd name="connsiteY337" fmla="*/ 392403 h 2340761"/>
            <a:gd name="connsiteX338" fmla="*/ 1218189 w 2967861"/>
            <a:gd name="connsiteY338" fmla="*/ 399854 h 2340761"/>
            <a:gd name="connsiteX339" fmla="*/ 1222225 w 2967861"/>
            <a:gd name="connsiteY339" fmla="*/ 405132 h 2340761"/>
            <a:gd name="connsiteX340" fmla="*/ 1224398 w 2967861"/>
            <a:gd name="connsiteY340" fmla="*/ 410409 h 2340761"/>
            <a:gd name="connsiteX341" fmla="*/ 1227502 w 2967861"/>
            <a:gd name="connsiteY341" fmla="*/ 414756 h 2340761"/>
            <a:gd name="connsiteX342" fmla="*/ 1232780 w 2967861"/>
            <a:gd name="connsiteY342" fmla="*/ 420033 h 2340761"/>
            <a:gd name="connsiteX343" fmla="*/ 1231849 w 2967861"/>
            <a:gd name="connsiteY343" fmla="*/ 423138 h 2340761"/>
            <a:gd name="connsiteX344" fmla="*/ 1231849 w 2967861"/>
            <a:gd name="connsiteY344" fmla="*/ 425311 h 2340761"/>
            <a:gd name="connsiteX345" fmla="*/ 1229676 w 2967861"/>
            <a:gd name="connsiteY345" fmla="*/ 427484 h 2340761"/>
            <a:gd name="connsiteX346" fmla="*/ 1220362 w 2967861"/>
            <a:gd name="connsiteY346" fmla="*/ 423138 h 2340761"/>
            <a:gd name="connsiteX347" fmla="*/ 1205771 w 2967861"/>
            <a:gd name="connsiteY347" fmla="*/ 415687 h 2340761"/>
            <a:gd name="connsiteX348" fmla="*/ 1190249 w 2967861"/>
            <a:gd name="connsiteY348" fmla="*/ 402959 h 2340761"/>
            <a:gd name="connsiteX349" fmla="*/ 1171622 w 2967861"/>
            <a:gd name="connsiteY349" fmla="*/ 390230 h 2340761"/>
            <a:gd name="connsiteX350" fmla="*/ 1159204 w 2967861"/>
            <a:gd name="connsiteY350" fmla="*/ 377502 h 2340761"/>
            <a:gd name="connsiteX351" fmla="*/ 1149891 w 2967861"/>
            <a:gd name="connsiteY351" fmla="*/ 366016 h 2340761"/>
            <a:gd name="connsiteX352" fmla="*/ 1142751 w 2967861"/>
            <a:gd name="connsiteY352" fmla="*/ 366016 h 2340761"/>
            <a:gd name="connsiteX353" fmla="*/ 1135611 w 2967861"/>
            <a:gd name="connsiteY353" fmla="*/ 366016 h 2340761"/>
            <a:gd name="connsiteX354" fmla="*/ 1130333 w 2967861"/>
            <a:gd name="connsiteY354" fmla="*/ 363842 h 2340761"/>
            <a:gd name="connsiteX355" fmla="*/ 1126297 w 2967861"/>
            <a:gd name="connsiteY355" fmla="*/ 362911 h 2340761"/>
            <a:gd name="connsiteX356" fmla="*/ 1119157 w 2967861"/>
            <a:gd name="connsiteY356" fmla="*/ 366016 h 2340761"/>
            <a:gd name="connsiteX357" fmla="*/ 1116052 w 2967861"/>
            <a:gd name="connsiteY357" fmla="*/ 368189 h 2340761"/>
            <a:gd name="connsiteX358" fmla="*/ 1112017 w 2967861"/>
            <a:gd name="connsiteY358" fmla="*/ 371293 h 2340761"/>
            <a:gd name="connsiteX359" fmla="*/ 1106739 w 2967861"/>
            <a:gd name="connsiteY359" fmla="*/ 375639 h 2340761"/>
            <a:gd name="connsiteX360" fmla="*/ 1106739 w 2967861"/>
            <a:gd name="connsiteY360" fmla="*/ 383090 h 2340761"/>
            <a:gd name="connsiteX361" fmla="*/ 1106739 w 2967861"/>
            <a:gd name="connsiteY361" fmla="*/ 388368 h 2340761"/>
            <a:gd name="connsiteX362" fmla="*/ 1108912 w 2967861"/>
            <a:gd name="connsiteY362" fmla="*/ 392714 h 2340761"/>
            <a:gd name="connsiteX363" fmla="*/ 1111085 w 2967861"/>
            <a:gd name="connsiteY363" fmla="*/ 395818 h 2340761"/>
            <a:gd name="connsiteX364" fmla="*/ 1114190 w 2967861"/>
            <a:gd name="connsiteY364" fmla="*/ 400165 h 2340761"/>
            <a:gd name="connsiteX365" fmla="*/ 1114190 w 2967861"/>
            <a:gd name="connsiteY365" fmla="*/ 405442 h 2340761"/>
            <a:gd name="connsiteX366" fmla="*/ 1112017 w 2967861"/>
            <a:gd name="connsiteY366" fmla="*/ 410720 h 2340761"/>
            <a:gd name="connsiteX367" fmla="*/ 1112017 w 2967861"/>
            <a:gd name="connsiteY367" fmla="*/ 415066 h 2340761"/>
            <a:gd name="connsiteX368" fmla="*/ 1111085 w 2967861"/>
            <a:gd name="connsiteY368" fmla="*/ 415997 h 2340761"/>
            <a:gd name="connsiteX369" fmla="*/ 1108912 w 2967861"/>
            <a:gd name="connsiteY369" fmla="*/ 420344 h 2340761"/>
            <a:gd name="connsiteX370" fmla="*/ 1106739 w 2967861"/>
            <a:gd name="connsiteY370" fmla="*/ 423448 h 2340761"/>
            <a:gd name="connsiteX371" fmla="*/ 1099599 w 2967861"/>
            <a:gd name="connsiteY371" fmla="*/ 422517 h 2340761"/>
            <a:gd name="connsiteX372" fmla="*/ 1096495 w 2967861"/>
            <a:gd name="connsiteY372" fmla="*/ 422517 h 2340761"/>
            <a:gd name="connsiteX373" fmla="*/ 1094321 w 2967861"/>
            <a:gd name="connsiteY373" fmla="*/ 420344 h 2340761"/>
            <a:gd name="connsiteX374" fmla="*/ 1092148 w 2967861"/>
            <a:gd name="connsiteY374" fmla="*/ 418170 h 2340761"/>
            <a:gd name="connsiteX375" fmla="*/ 1089044 w 2967861"/>
            <a:gd name="connsiteY375" fmla="*/ 415066 h 2340761"/>
            <a:gd name="connsiteX376" fmla="*/ 1086871 w 2967861"/>
            <a:gd name="connsiteY376" fmla="*/ 412893 h 2340761"/>
            <a:gd name="connsiteX377" fmla="*/ 1083766 w 2967861"/>
            <a:gd name="connsiteY377" fmla="*/ 412893 h 2340761"/>
            <a:gd name="connsiteX378" fmla="*/ 1072280 w 2967861"/>
            <a:gd name="connsiteY378" fmla="*/ 415997 h 2340761"/>
            <a:gd name="connsiteX379" fmla="*/ 1061724 w 2967861"/>
            <a:gd name="connsiteY379" fmla="*/ 420344 h 2340761"/>
            <a:gd name="connsiteX380" fmla="*/ 1048065 w 2967861"/>
            <a:gd name="connsiteY380" fmla="*/ 425621 h 2340761"/>
            <a:gd name="connsiteX381" fmla="*/ 1035647 w 2967861"/>
            <a:gd name="connsiteY381" fmla="*/ 430899 h 2340761"/>
            <a:gd name="connsiteX382" fmla="*/ 1030369 w 2967861"/>
            <a:gd name="connsiteY382" fmla="*/ 436176 h 2340761"/>
            <a:gd name="connsiteX383" fmla="*/ 1021056 w 2967861"/>
            <a:gd name="connsiteY383" fmla="*/ 436176 h 2340761"/>
            <a:gd name="connsiteX384" fmla="*/ 1028196 w 2967861"/>
            <a:gd name="connsiteY384" fmla="*/ 425621 h 2340761"/>
            <a:gd name="connsiteX385" fmla="*/ 1035336 w 2967861"/>
            <a:gd name="connsiteY385" fmla="*/ 420344 h 2340761"/>
            <a:gd name="connsiteX386" fmla="*/ 1044650 w 2967861"/>
            <a:gd name="connsiteY386" fmla="*/ 415066 h 2340761"/>
            <a:gd name="connsiteX387" fmla="*/ 1053963 w 2967861"/>
            <a:gd name="connsiteY387" fmla="*/ 407615 h 2340761"/>
            <a:gd name="connsiteX388" fmla="*/ 1040304 w 2967861"/>
            <a:gd name="connsiteY388" fmla="*/ 403269 h 2340761"/>
            <a:gd name="connsiteX389" fmla="*/ 1025713 w 2967861"/>
            <a:gd name="connsiteY389" fmla="*/ 400165 h 2340761"/>
            <a:gd name="connsiteX390" fmla="*/ 1010190 w 2967861"/>
            <a:gd name="connsiteY390" fmla="*/ 400165 h 2340761"/>
            <a:gd name="connsiteX391" fmla="*/ 1008017 w 2967861"/>
            <a:gd name="connsiteY391" fmla="*/ 407615 h 2340761"/>
            <a:gd name="connsiteX392" fmla="*/ 1008017 w 2967861"/>
            <a:gd name="connsiteY392" fmla="*/ 412893 h 2340761"/>
            <a:gd name="connsiteX393" fmla="*/ 1005844 w 2967861"/>
            <a:gd name="connsiteY393" fmla="*/ 415997 h 2340761"/>
            <a:gd name="connsiteX394" fmla="*/ 1003671 w 2967861"/>
            <a:gd name="connsiteY394" fmla="*/ 420344 h 2340761"/>
            <a:gd name="connsiteX395" fmla="*/ 1000567 w 2967861"/>
            <a:gd name="connsiteY395" fmla="*/ 423448 h 2340761"/>
            <a:gd name="connsiteX396" fmla="*/ 1000567 w 2967861"/>
            <a:gd name="connsiteY396" fmla="*/ 427794 h 2340761"/>
            <a:gd name="connsiteX397" fmla="*/ 996531 w 2967861"/>
            <a:gd name="connsiteY397" fmla="*/ 425621 h 2340761"/>
            <a:gd name="connsiteX398" fmla="*/ 995600 w 2967861"/>
            <a:gd name="connsiteY398" fmla="*/ 422517 h 2340761"/>
            <a:gd name="connsiteX399" fmla="*/ 993426 w 2967861"/>
            <a:gd name="connsiteY399" fmla="*/ 420344 h 2340761"/>
            <a:gd name="connsiteX400" fmla="*/ 991253 w 2967861"/>
            <a:gd name="connsiteY400" fmla="*/ 415997 h 2340761"/>
            <a:gd name="connsiteX401" fmla="*/ 990322 w 2967861"/>
            <a:gd name="connsiteY401" fmla="*/ 412893 h 2340761"/>
            <a:gd name="connsiteX402" fmla="*/ 986286 w 2967861"/>
            <a:gd name="connsiteY402" fmla="*/ 410720 h 2340761"/>
            <a:gd name="connsiteX403" fmla="*/ 983182 w 2967861"/>
            <a:gd name="connsiteY403" fmla="*/ 408547 h 2340761"/>
            <a:gd name="connsiteX404" fmla="*/ 981009 w 2967861"/>
            <a:gd name="connsiteY404" fmla="*/ 410720 h 2340761"/>
            <a:gd name="connsiteX405" fmla="*/ 975731 w 2967861"/>
            <a:gd name="connsiteY405" fmla="*/ 410720 h 2340761"/>
            <a:gd name="connsiteX406" fmla="*/ 969522 w 2967861"/>
            <a:gd name="connsiteY406" fmla="*/ 412893 h 2340761"/>
            <a:gd name="connsiteX407" fmla="*/ 957104 w 2967861"/>
            <a:gd name="connsiteY407" fmla="*/ 429967 h 2340761"/>
            <a:gd name="connsiteX408" fmla="*/ 942513 w 2967861"/>
            <a:gd name="connsiteY408" fmla="*/ 443627 h 2340761"/>
            <a:gd name="connsiteX409" fmla="*/ 930095 w 2967861"/>
            <a:gd name="connsiteY409" fmla="*/ 460702 h 2340761"/>
            <a:gd name="connsiteX410" fmla="*/ 932269 w 2967861"/>
            <a:gd name="connsiteY410" fmla="*/ 465979 h 2340761"/>
            <a:gd name="connsiteX411" fmla="*/ 932269 w 2967861"/>
            <a:gd name="connsiteY411" fmla="*/ 470325 h 2340761"/>
            <a:gd name="connsiteX412" fmla="*/ 932269 w 2967861"/>
            <a:gd name="connsiteY412" fmla="*/ 475603 h 2340761"/>
            <a:gd name="connsiteX413" fmla="*/ 932269 w 2967861"/>
            <a:gd name="connsiteY413" fmla="*/ 479949 h 2340761"/>
            <a:gd name="connsiteX414" fmla="*/ 930095 w 2967861"/>
            <a:gd name="connsiteY414" fmla="*/ 485227 h 2340761"/>
            <a:gd name="connsiteX415" fmla="*/ 926060 w 2967861"/>
            <a:gd name="connsiteY415" fmla="*/ 487400 h 2340761"/>
            <a:gd name="connsiteX416" fmla="*/ 925128 w 2967861"/>
            <a:gd name="connsiteY416" fmla="*/ 487400 h 2340761"/>
            <a:gd name="connsiteX417" fmla="*/ 922955 w 2967861"/>
            <a:gd name="connsiteY417" fmla="*/ 488331 h 2340761"/>
            <a:gd name="connsiteX418" fmla="*/ 920782 w 2967861"/>
            <a:gd name="connsiteY418" fmla="*/ 488331 h 2340761"/>
            <a:gd name="connsiteX419" fmla="*/ 915504 w 2967861"/>
            <a:gd name="connsiteY419" fmla="*/ 488331 h 2340761"/>
            <a:gd name="connsiteX420" fmla="*/ 911469 w 2967861"/>
            <a:gd name="connsiteY420" fmla="*/ 487400 h 2340761"/>
            <a:gd name="connsiteX421" fmla="*/ 908364 w 2967861"/>
            <a:gd name="connsiteY421" fmla="*/ 485227 h 2340761"/>
            <a:gd name="connsiteX422" fmla="*/ 906191 w 2967861"/>
            <a:gd name="connsiteY422" fmla="*/ 483054 h 2340761"/>
            <a:gd name="connsiteX423" fmla="*/ 900914 w 2967861"/>
            <a:gd name="connsiteY423" fmla="*/ 480881 h 2340761"/>
            <a:gd name="connsiteX424" fmla="*/ 900914 w 2967861"/>
            <a:gd name="connsiteY424" fmla="*/ 460702 h 2340761"/>
            <a:gd name="connsiteX425" fmla="*/ 908054 w 2967861"/>
            <a:gd name="connsiteY425" fmla="*/ 460702 h 2340761"/>
            <a:gd name="connsiteX426" fmla="*/ 911158 w 2967861"/>
            <a:gd name="connsiteY426" fmla="*/ 458528 h 2340761"/>
            <a:gd name="connsiteX427" fmla="*/ 913331 w 2967861"/>
            <a:gd name="connsiteY427" fmla="*/ 458528 h 2340761"/>
            <a:gd name="connsiteX428" fmla="*/ 917367 w 2967861"/>
            <a:gd name="connsiteY428" fmla="*/ 457597 h 2340761"/>
            <a:gd name="connsiteX429" fmla="*/ 917367 w 2967861"/>
            <a:gd name="connsiteY429" fmla="*/ 447973 h 2340761"/>
            <a:gd name="connsiteX430" fmla="*/ 911158 w 2967861"/>
            <a:gd name="connsiteY430" fmla="*/ 438349 h 2340761"/>
            <a:gd name="connsiteX431" fmla="*/ 904018 w 2967861"/>
            <a:gd name="connsiteY431" fmla="*/ 427794 h 2340761"/>
            <a:gd name="connsiteX432" fmla="*/ 896878 w 2967861"/>
            <a:gd name="connsiteY432" fmla="*/ 420344 h 2340761"/>
            <a:gd name="connsiteX433" fmla="*/ 866765 w 2967861"/>
            <a:gd name="connsiteY433" fmla="*/ 420344 h 2340761"/>
            <a:gd name="connsiteX434" fmla="*/ 873905 w 2967861"/>
            <a:gd name="connsiteY434" fmla="*/ 464737 h 2340761"/>
            <a:gd name="connsiteX435" fmla="*/ 877009 w 2967861"/>
            <a:gd name="connsiteY435" fmla="*/ 504785 h 2340761"/>
            <a:gd name="connsiteX436" fmla="*/ 869869 w 2967861"/>
            <a:gd name="connsiteY436" fmla="*/ 502612 h 2340761"/>
            <a:gd name="connsiteX437" fmla="*/ 862729 w 2967861"/>
            <a:gd name="connsiteY437" fmla="*/ 501680 h 2340761"/>
            <a:gd name="connsiteX438" fmla="*/ 855588 w 2967861"/>
            <a:gd name="connsiteY438" fmla="*/ 499507 h 2340761"/>
            <a:gd name="connsiteX439" fmla="*/ 850311 w 2967861"/>
            <a:gd name="connsiteY439" fmla="*/ 497334 h 2340761"/>
            <a:gd name="connsiteX440" fmla="*/ 840997 w 2967861"/>
            <a:gd name="connsiteY440" fmla="*/ 510062 h 2340761"/>
            <a:gd name="connsiteX441" fmla="*/ 830442 w 2967861"/>
            <a:gd name="connsiteY441" fmla="*/ 521549 h 2340761"/>
            <a:gd name="connsiteX442" fmla="*/ 813678 w 2967861"/>
            <a:gd name="connsiteY442" fmla="*/ 529000 h 2340761"/>
            <a:gd name="connsiteX443" fmla="*/ 815851 w 2967861"/>
            <a:gd name="connsiteY443" fmla="*/ 534277 h 2340761"/>
            <a:gd name="connsiteX444" fmla="*/ 815851 w 2967861"/>
            <a:gd name="connsiteY444" fmla="*/ 537382 h 2340761"/>
            <a:gd name="connsiteX445" fmla="*/ 815851 w 2967861"/>
            <a:gd name="connsiteY445" fmla="*/ 539555 h 2340761"/>
            <a:gd name="connsiteX446" fmla="*/ 818025 w 2967861"/>
            <a:gd name="connsiteY446" fmla="*/ 541728 h 2340761"/>
            <a:gd name="connsiteX447" fmla="*/ 818956 w 2967861"/>
            <a:gd name="connsiteY447" fmla="*/ 543901 h 2340761"/>
            <a:gd name="connsiteX448" fmla="*/ 821129 w 2967861"/>
            <a:gd name="connsiteY448" fmla="*/ 544832 h 2340761"/>
            <a:gd name="connsiteX449" fmla="*/ 821129 w 2967861"/>
            <a:gd name="connsiteY449" fmla="*/ 551041 h 2340761"/>
            <a:gd name="connsiteX450" fmla="*/ 818956 w 2967861"/>
            <a:gd name="connsiteY450" fmla="*/ 556319 h 2340761"/>
            <a:gd name="connsiteX451" fmla="*/ 818025 w 2967861"/>
            <a:gd name="connsiteY451" fmla="*/ 558492 h 2340761"/>
            <a:gd name="connsiteX452" fmla="*/ 815851 w 2967861"/>
            <a:gd name="connsiteY452" fmla="*/ 561596 h 2340761"/>
            <a:gd name="connsiteX453" fmla="*/ 813678 w 2967861"/>
            <a:gd name="connsiteY453" fmla="*/ 565943 h 2340761"/>
            <a:gd name="connsiteX454" fmla="*/ 799087 w 2967861"/>
            <a:gd name="connsiteY454" fmla="*/ 559734 h 2340761"/>
            <a:gd name="connsiteX455" fmla="*/ 786669 w 2967861"/>
            <a:gd name="connsiteY455" fmla="*/ 552283 h 2340761"/>
            <a:gd name="connsiteX456" fmla="*/ 774252 w 2967861"/>
            <a:gd name="connsiteY456" fmla="*/ 544832 h 2340761"/>
            <a:gd name="connsiteX457" fmla="*/ 774252 w 2967861"/>
            <a:gd name="connsiteY457" fmla="*/ 549179 h 2340761"/>
            <a:gd name="connsiteX458" fmla="*/ 767732 w 2967861"/>
            <a:gd name="connsiteY458" fmla="*/ 549179 h 2340761"/>
            <a:gd name="connsiteX459" fmla="*/ 767732 w 2967861"/>
            <a:gd name="connsiteY459" fmla="*/ 559734 h 2340761"/>
            <a:gd name="connsiteX460" fmla="*/ 769906 w 2967861"/>
            <a:gd name="connsiteY460" fmla="*/ 569358 h 2340761"/>
            <a:gd name="connsiteX461" fmla="*/ 772079 w 2967861"/>
            <a:gd name="connsiteY461" fmla="*/ 582086 h 2340761"/>
            <a:gd name="connsiteX462" fmla="*/ 764938 w 2967861"/>
            <a:gd name="connsiteY462" fmla="*/ 581155 h 2340761"/>
            <a:gd name="connsiteX463" fmla="*/ 760903 w 2967861"/>
            <a:gd name="connsiteY463" fmla="*/ 576808 h 2340761"/>
            <a:gd name="connsiteX464" fmla="*/ 755625 w 2967861"/>
            <a:gd name="connsiteY464" fmla="*/ 574635 h 2340761"/>
            <a:gd name="connsiteX465" fmla="*/ 752520 w 2967861"/>
            <a:gd name="connsiteY465" fmla="*/ 569358 h 2340761"/>
            <a:gd name="connsiteX466" fmla="*/ 748485 w 2967861"/>
            <a:gd name="connsiteY466" fmla="*/ 559734 h 2340761"/>
            <a:gd name="connsiteX467" fmla="*/ 745380 w 2967861"/>
            <a:gd name="connsiteY467" fmla="*/ 544832 h 2340761"/>
            <a:gd name="connsiteX468" fmla="*/ 743207 w 2967861"/>
            <a:gd name="connsiteY468" fmla="*/ 526827 h 2340761"/>
            <a:gd name="connsiteX469" fmla="*/ 741034 w 2967861"/>
            <a:gd name="connsiteY469" fmla="*/ 509752 h 2340761"/>
            <a:gd name="connsiteX470" fmla="*/ 738861 w 2967861"/>
            <a:gd name="connsiteY470" fmla="*/ 497024 h 2340761"/>
            <a:gd name="connsiteX471" fmla="*/ 753452 w 2967861"/>
            <a:gd name="connsiteY471" fmla="*/ 502301 h 2340761"/>
            <a:gd name="connsiteX472" fmla="*/ 768043 w 2967861"/>
            <a:gd name="connsiteY472" fmla="*/ 509752 h 2340761"/>
            <a:gd name="connsiteX473" fmla="*/ 784807 w 2967861"/>
            <a:gd name="connsiteY473" fmla="*/ 517203 h 2340761"/>
            <a:gd name="connsiteX474" fmla="*/ 802502 w 2967861"/>
            <a:gd name="connsiteY474" fmla="*/ 517203 h 2340761"/>
            <a:gd name="connsiteX475" fmla="*/ 819266 w 2967861"/>
            <a:gd name="connsiteY475" fmla="*/ 508821 h 2340761"/>
            <a:gd name="connsiteX476" fmla="*/ 831684 w 2967861"/>
            <a:gd name="connsiteY476" fmla="*/ 495161 h 2340761"/>
            <a:gd name="connsiteX477" fmla="*/ 833857 w 2967861"/>
            <a:gd name="connsiteY477" fmla="*/ 479328 h 2340761"/>
            <a:gd name="connsiteX478" fmla="*/ 830753 w 2967861"/>
            <a:gd name="connsiteY478" fmla="*/ 462254 h 2340761"/>
            <a:gd name="connsiteX479" fmla="*/ 819266 w 2967861"/>
            <a:gd name="connsiteY479" fmla="*/ 445179 h 2340761"/>
            <a:gd name="connsiteX480" fmla="*/ 806848 w 2967861"/>
            <a:gd name="connsiteY480" fmla="*/ 429347 h 2340761"/>
            <a:gd name="connsiteX481" fmla="*/ 792258 w 2967861"/>
            <a:gd name="connsiteY481" fmla="*/ 414445 h 2340761"/>
            <a:gd name="connsiteX482" fmla="*/ 777667 w 2967861"/>
            <a:gd name="connsiteY482" fmla="*/ 402959 h 2340761"/>
            <a:gd name="connsiteX483" fmla="*/ 765249 w 2967861"/>
            <a:gd name="connsiteY483" fmla="*/ 395508 h 2340761"/>
            <a:gd name="connsiteX484" fmla="*/ 732031 w 2967861"/>
            <a:gd name="connsiteY484" fmla="*/ 392403 h 2340761"/>
            <a:gd name="connsiteX485" fmla="*/ 726753 w 2967861"/>
            <a:gd name="connsiteY485" fmla="*/ 386195 h 2340761"/>
            <a:gd name="connsiteX486" fmla="*/ 721476 w 2967861"/>
            <a:gd name="connsiteY486" fmla="*/ 380917 h 2340761"/>
            <a:gd name="connsiteX487" fmla="*/ 719303 w 2967861"/>
            <a:gd name="connsiteY487" fmla="*/ 375639 h 2340761"/>
            <a:gd name="connsiteX488" fmla="*/ 717130 w 2967861"/>
            <a:gd name="connsiteY488" fmla="*/ 371293 h 2340761"/>
            <a:gd name="connsiteX489" fmla="*/ 711852 w 2967861"/>
            <a:gd name="connsiteY489" fmla="*/ 371293 h 2340761"/>
            <a:gd name="connsiteX490" fmla="*/ 704712 w 2967861"/>
            <a:gd name="connsiteY490" fmla="*/ 373466 h 2340761"/>
            <a:gd name="connsiteX491" fmla="*/ 692294 w 2967861"/>
            <a:gd name="connsiteY491" fmla="*/ 378744 h 2340761"/>
            <a:gd name="connsiteX492" fmla="*/ 690121 w 2967861"/>
            <a:gd name="connsiteY492" fmla="*/ 375639 h 2340761"/>
            <a:gd name="connsiteX493" fmla="*/ 689190 w 2967861"/>
            <a:gd name="connsiteY493" fmla="*/ 373466 h 2340761"/>
            <a:gd name="connsiteX494" fmla="*/ 687016 w 2967861"/>
            <a:gd name="connsiteY494" fmla="*/ 373466 h 2340761"/>
            <a:gd name="connsiteX495" fmla="*/ 684843 w 2967861"/>
            <a:gd name="connsiteY495" fmla="*/ 370362 h 2340761"/>
            <a:gd name="connsiteX496" fmla="*/ 684843 w 2967861"/>
            <a:gd name="connsiteY496" fmla="*/ 366016 h 2340761"/>
            <a:gd name="connsiteX497" fmla="*/ 687016 w 2967861"/>
            <a:gd name="connsiteY497" fmla="*/ 363842 h 2340761"/>
            <a:gd name="connsiteX498" fmla="*/ 687016 w 2967861"/>
            <a:gd name="connsiteY498" fmla="*/ 362911 h 2340761"/>
            <a:gd name="connsiteX499" fmla="*/ 689190 w 2967861"/>
            <a:gd name="connsiteY499" fmla="*/ 362911 h 2340761"/>
            <a:gd name="connsiteX500" fmla="*/ 690121 w 2967861"/>
            <a:gd name="connsiteY500" fmla="*/ 360738 h 2340761"/>
            <a:gd name="connsiteX501" fmla="*/ 692294 w 2967861"/>
            <a:gd name="connsiteY501" fmla="*/ 358565 h 2340761"/>
            <a:gd name="connsiteX502" fmla="*/ 689190 w 2967861"/>
            <a:gd name="connsiteY502" fmla="*/ 343664 h 2340761"/>
            <a:gd name="connsiteX503" fmla="*/ 682981 w 2967861"/>
            <a:gd name="connsiteY503" fmla="*/ 336213 h 2340761"/>
            <a:gd name="connsiteX504" fmla="*/ 675840 w 2967861"/>
            <a:gd name="connsiteY504" fmla="*/ 334040 h 2340761"/>
            <a:gd name="connsiteX505" fmla="*/ 668700 w 2967861"/>
            <a:gd name="connsiteY505" fmla="*/ 333108 h 2340761"/>
            <a:gd name="connsiteX506" fmla="*/ 660318 w 2967861"/>
            <a:gd name="connsiteY506" fmla="*/ 328762 h 2340761"/>
            <a:gd name="connsiteX507" fmla="*/ 653178 w 2967861"/>
            <a:gd name="connsiteY507" fmla="*/ 321311 h 2340761"/>
            <a:gd name="connsiteX508" fmla="*/ 636414 w 2967861"/>
            <a:gd name="connsiteY508" fmla="*/ 323485 h 2340761"/>
            <a:gd name="connsiteX509" fmla="*/ 619650 w 2967861"/>
            <a:gd name="connsiteY509" fmla="*/ 327831 h 2340761"/>
            <a:gd name="connsiteX510" fmla="*/ 607232 w 2967861"/>
            <a:gd name="connsiteY510" fmla="*/ 330935 h 2340761"/>
            <a:gd name="connsiteX511" fmla="*/ 595745 w 2967861"/>
            <a:gd name="connsiteY511" fmla="*/ 340559 h 2340761"/>
            <a:gd name="connsiteX512" fmla="*/ 589536 w 2967861"/>
            <a:gd name="connsiteY512" fmla="*/ 355460 h 2340761"/>
            <a:gd name="connsiteX513" fmla="*/ 583328 w 2967861"/>
            <a:gd name="connsiteY513" fmla="*/ 351114 h 2340761"/>
            <a:gd name="connsiteX514" fmla="*/ 581465 w 2967861"/>
            <a:gd name="connsiteY514" fmla="*/ 351114 h 2340761"/>
            <a:gd name="connsiteX515" fmla="*/ 579292 w 2967861"/>
            <a:gd name="connsiteY515" fmla="*/ 348941 h 2340761"/>
            <a:gd name="connsiteX516" fmla="*/ 577119 w 2967861"/>
            <a:gd name="connsiteY516" fmla="*/ 348941 h 2340761"/>
            <a:gd name="connsiteX517" fmla="*/ 574014 w 2967861"/>
            <a:gd name="connsiteY517" fmla="*/ 348941 h 2340761"/>
            <a:gd name="connsiteX518" fmla="*/ 569978 w 2967861"/>
            <a:gd name="connsiteY518" fmla="*/ 348941 h 2340761"/>
            <a:gd name="connsiteX519" fmla="*/ 564701 w 2967861"/>
            <a:gd name="connsiteY519" fmla="*/ 348941 h 2340761"/>
            <a:gd name="connsiteX520" fmla="*/ 564701 w 2967861"/>
            <a:gd name="connsiteY520" fmla="*/ 362601 h 2340761"/>
            <a:gd name="connsiteX521" fmla="*/ 560665 w 2967861"/>
            <a:gd name="connsiteY521" fmla="*/ 360428 h 2340761"/>
            <a:gd name="connsiteX522" fmla="*/ 559734 w 2967861"/>
            <a:gd name="connsiteY522" fmla="*/ 360428 h 2340761"/>
            <a:gd name="connsiteX523" fmla="*/ 557561 w 2967861"/>
            <a:gd name="connsiteY523" fmla="*/ 360428 h 2340761"/>
            <a:gd name="connsiteX524" fmla="*/ 555387 w 2967861"/>
            <a:gd name="connsiteY524" fmla="*/ 358254 h 2340761"/>
            <a:gd name="connsiteX525" fmla="*/ 535519 w 2967861"/>
            <a:gd name="connsiteY525" fmla="*/ 363532 h 2340761"/>
            <a:gd name="connsiteX526" fmla="*/ 520928 w 2967861"/>
            <a:gd name="connsiteY526" fmla="*/ 375019 h 2340761"/>
            <a:gd name="connsiteX527" fmla="*/ 511615 w 2967861"/>
            <a:gd name="connsiteY527" fmla="*/ 392093 h 2340761"/>
            <a:gd name="connsiteX528" fmla="*/ 494850 w 2967861"/>
            <a:gd name="connsiteY528" fmla="*/ 392093 h 2340761"/>
            <a:gd name="connsiteX529" fmla="*/ 494850 w 2967861"/>
            <a:gd name="connsiteY529" fmla="*/ 406994 h 2340761"/>
            <a:gd name="connsiteX530" fmla="*/ 479328 w 2967861"/>
            <a:gd name="connsiteY530" fmla="*/ 415377 h 2340761"/>
            <a:gd name="connsiteX531" fmla="*/ 466910 w 2967861"/>
            <a:gd name="connsiteY531" fmla="*/ 430278 h 2340761"/>
            <a:gd name="connsiteX532" fmla="*/ 453251 w 2967861"/>
            <a:gd name="connsiteY532" fmla="*/ 452630 h 2340761"/>
            <a:gd name="connsiteX533" fmla="*/ 442696 w 2967861"/>
            <a:gd name="connsiteY533" fmla="*/ 476845 h 2340761"/>
            <a:gd name="connsiteX534" fmla="*/ 431209 w 2967861"/>
            <a:gd name="connsiteY534" fmla="*/ 501060 h 2340761"/>
            <a:gd name="connsiteX535" fmla="*/ 420654 w 2967861"/>
            <a:gd name="connsiteY535" fmla="*/ 524343 h 2340761"/>
            <a:gd name="connsiteX536" fmla="*/ 408236 w 2967861"/>
            <a:gd name="connsiteY536" fmla="*/ 544522 h 2340761"/>
            <a:gd name="connsiteX537" fmla="*/ 394577 w 2967861"/>
            <a:gd name="connsiteY537" fmla="*/ 561596 h 2340761"/>
            <a:gd name="connsiteX538" fmla="*/ 396750 w 2967861"/>
            <a:gd name="connsiteY538" fmla="*/ 565943 h 2340761"/>
            <a:gd name="connsiteX539" fmla="*/ 396750 w 2967861"/>
            <a:gd name="connsiteY539" fmla="*/ 569047 h 2340761"/>
            <a:gd name="connsiteX540" fmla="*/ 396750 w 2967861"/>
            <a:gd name="connsiteY540" fmla="*/ 571220 h 2340761"/>
            <a:gd name="connsiteX541" fmla="*/ 398923 w 2967861"/>
            <a:gd name="connsiteY541" fmla="*/ 571220 h 2340761"/>
            <a:gd name="connsiteX542" fmla="*/ 401096 w 2967861"/>
            <a:gd name="connsiteY542" fmla="*/ 571220 h 2340761"/>
            <a:gd name="connsiteX543" fmla="*/ 404200 w 2967861"/>
            <a:gd name="connsiteY543" fmla="*/ 573393 h 2340761"/>
            <a:gd name="connsiteX544" fmla="*/ 394887 w 2967861"/>
            <a:gd name="connsiteY544" fmla="*/ 581775 h 2340761"/>
            <a:gd name="connsiteX545" fmla="*/ 384332 w 2967861"/>
            <a:gd name="connsiteY545" fmla="*/ 586122 h 2340761"/>
            <a:gd name="connsiteX546" fmla="*/ 371914 w 2967861"/>
            <a:gd name="connsiteY546" fmla="*/ 593572 h 2340761"/>
            <a:gd name="connsiteX547" fmla="*/ 369741 w 2967861"/>
            <a:gd name="connsiteY547" fmla="*/ 596677 h 2340761"/>
            <a:gd name="connsiteX548" fmla="*/ 367568 w 2967861"/>
            <a:gd name="connsiteY548" fmla="*/ 602886 h 2340761"/>
            <a:gd name="connsiteX549" fmla="*/ 366636 w 2967861"/>
            <a:gd name="connsiteY549" fmla="*/ 605990 h 2340761"/>
            <a:gd name="connsiteX550" fmla="*/ 364463 w 2967861"/>
            <a:gd name="connsiteY550" fmla="*/ 610336 h 2340761"/>
            <a:gd name="connsiteX551" fmla="*/ 360427 w 2967861"/>
            <a:gd name="connsiteY551" fmla="*/ 613441 h 2340761"/>
            <a:gd name="connsiteX552" fmla="*/ 359496 w 2967861"/>
            <a:gd name="connsiteY552" fmla="*/ 611268 h 2340761"/>
            <a:gd name="connsiteX553" fmla="*/ 357323 w 2967861"/>
            <a:gd name="connsiteY553" fmla="*/ 610336 h 2340761"/>
            <a:gd name="connsiteX554" fmla="*/ 355150 w 2967861"/>
            <a:gd name="connsiteY554" fmla="*/ 608163 h 2340761"/>
            <a:gd name="connsiteX555" fmla="*/ 352045 w 2967861"/>
            <a:gd name="connsiteY555" fmla="*/ 605990 h 2340761"/>
            <a:gd name="connsiteX556" fmla="*/ 345836 w 2967861"/>
            <a:gd name="connsiteY556" fmla="*/ 611268 h 2340761"/>
            <a:gd name="connsiteX557" fmla="*/ 340559 w 2967861"/>
            <a:gd name="connsiteY557" fmla="*/ 617477 h 2340761"/>
            <a:gd name="connsiteX558" fmla="*/ 335281 w 2967861"/>
            <a:gd name="connsiteY558" fmla="*/ 622754 h 2340761"/>
            <a:gd name="connsiteX559" fmla="*/ 331246 w 2967861"/>
            <a:gd name="connsiteY559" fmla="*/ 625859 h 2340761"/>
            <a:gd name="connsiteX560" fmla="*/ 325968 w 2967861"/>
            <a:gd name="connsiteY560" fmla="*/ 640760 h 2340761"/>
            <a:gd name="connsiteX561" fmla="*/ 323795 w 2967861"/>
            <a:gd name="connsiteY561" fmla="*/ 652247 h 2340761"/>
            <a:gd name="connsiteX562" fmla="*/ 320690 w 2967861"/>
            <a:gd name="connsiteY562" fmla="*/ 660629 h 2340761"/>
            <a:gd name="connsiteX563" fmla="*/ 311377 w 2967861"/>
            <a:gd name="connsiteY563" fmla="*/ 670252 h 2340761"/>
            <a:gd name="connsiteX564" fmla="*/ 313550 w 2967861"/>
            <a:gd name="connsiteY564" fmla="*/ 692605 h 2340761"/>
            <a:gd name="connsiteX565" fmla="*/ 316655 w 2967861"/>
            <a:gd name="connsiteY565" fmla="*/ 709679 h 2340761"/>
            <a:gd name="connsiteX566" fmla="*/ 320690 w 2967861"/>
            <a:gd name="connsiteY566" fmla="*/ 724581 h 2340761"/>
            <a:gd name="connsiteX567" fmla="*/ 322864 w 2967861"/>
            <a:gd name="connsiteY567" fmla="*/ 742586 h 2340761"/>
            <a:gd name="connsiteX568" fmla="*/ 323795 w 2967861"/>
            <a:gd name="connsiteY568" fmla="*/ 764938 h 2340761"/>
            <a:gd name="connsiteX569" fmla="*/ 327831 w 2967861"/>
            <a:gd name="connsiteY569" fmla="*/ 764938 h 2340761"/>
            <a:gd name="connsiteX570" fmla="*/ 330004 w 2967861"/>
            <a:gd name="connsiteY570" fmla="*/ 767112 h 2340761"/>
            <a:gd name="connsiteX571" fmla="*/ 330935 w 2967861"/>
            <a:gd name="connsiteY571" fmla="*/ 767112 h 2340761"/>
            <a:gd name="connsiteX572" fmla="*/ 333108 w 2967861"/>
            <a:gd name="connsiteY572" fmla="*/ 767112 h 2340761"/>
            <a:gd name="connsiteX573" fmla="*/ 335281 w 2967861"/>
            <a:gd name="connsiteY573" fmla="*/ 769285 h 2340761"/>
            <a:gd name="connsiteX574" fmla="*/ 352977 w 2967861"/>
            <a:gd name="connsiteY574" fmla="*/ 764938 h 2340761"/>
            <a:gd name="connsiteX575" fmla="*/ 364463 w 2967861"/>
            <a:gd name="connsiteY575" fmla="*/ 759661 h 2340761"/>
            <a:gd name="connsiteX576" fmla="*/ 375018 w 2967861"/>
            <a:gd name="connsiteY576" fmla="*/ 752210 h 2340761"/>
            <a:gd name="connsiteX577" fmla="*/ 384332 w 2967861"/>
            <a:gd name="connsiteY577" fmla="*/ 742586 h 2340761"/>
            <a:gd name="connsiteX578" fmla="*/ 398923 w 2967861"/>
            <a:gd name="connsiteY578" fmla="*/ 735136 h 2340761"/>
            <a:gd name="connsiteX579" fmla="*/ 409478 w 2967861"/>
            <a:gd name="connsiteY579" fmla="*/ 762765 h 2340761"/>
            <a:gd name="connsiteX580" fmla="*/ 415687 w 2967861"/>
            <a:gd name="connsiteY580" fmla="*/ 786980 h 2340761"/>
            <a:gd name="connsiteX581" fmla="*/ 424069 w 2967861"/>
            <a:gd name="connsiteY581" fmla="*/ 809332 h 2340761"/>
            <a:gd name="connsiteX582" fmla="*/ 438660 w 2967861"/>
            <a:gd name="connsiteY582" fmla="*/ 829511 h 2340761"/>
            <a:gd name="connsiteX583" fmla="*/ 438660 w 2967861"/>
            <a:gd name="connsiteY583" fmla="*/ 833857 h 2340761"/>
            <a:gd name="connsiteX584" fmla="*/ 444869 w 2967861"/>
            <a:gd name="connsiteY584" fmla="*/ 833857 h 2340761"/>
            <a:gd name="connsiteX585" fmla="*/ 453251 w 2967861"/>
            <a:gd name="connsiteY585" fmla="*/ 818956 h 2340761"/>
            <a:gd name="connsiteX586" fmla="*/ 462564 w 2967861"/>
            <a:gd name="connsiteY586" fmla="*/ 807470 h 2340761"/>
            <a:gd name="connsiteX587" fmla="*/ 474051 w 2967861"/>
            <a:gd name="connsiteY587" fmla="*/ 796914 h 2340761"/>
            <a:gd name="connsiteX588" fmla="*/ 481191 w 2967861"/>
            <a:gd name="connsiteY588" fmla="*/ 784186 h 2340761"/>
            <a:gd name="connsiteX589" fmla="*/ 488331 w 2967861"/>
            <a:gd name="connsiteY589" fmla="*/ 767112 h 2340761"/>
            <a:gd name="connsiteX590" fmla="*/ 491436 w 2967861"/>
            <a:gd name="connsiteY590" fmla="*/ 744759 h 2340761"/>
            <a:gd name="connsiteX591" fmla="*/ 515340 w 2967861"/>
            <a:gd name="connsiteY591" fmla="*/ 735136 h 2340761"/>
            <a:gd name="connsiteX592" fmla="*/ 516271 w 2967861"/>
            <a:gd name="connsiteY592" fmla="*/ 734204 h 2340761"/>
            <a:gd name="connsiteX593" fmla="*/ 516271 w 2967861"/>
            <a:gd name="connsiteY593" fmla="*/ 729858 h 2340761"/>
            <a:gd name="connsiteX594" fmla="*/ 518444 w 2967861"/>
            <a:gd name="connsiteY594" fmla="*/ 727685 h 2340761"/>
            <a:gd name="connsiteX595" fmla="*/ 518444 w 2967861"/>
            <a:gd name="connsiteY595" fmla="*/ 726754 h 2340761"/>
            <a:gd name="connsiteX596" fmla="*/ 520618 w 2967861"/>
            <a:gd name="connsiteY596" fmla="*/ 724581 h 2340761"/>
            <a:gd name="connsiteX597" fmla="*/ 522791 w 2967861"/>
            <a:gd name="connsiteY597" fmla="*/ 722407 h 2340761"/>
            <a:gd name="connsiteX598" fmla="*/ 528068 w 2967861"/>
            <a:gd name="connsiteY598" fmla="*/ 720234 h 2340761"/>
            <a:gd name="connsiteX599" fmla="*/ 524032 w 2967861"/>
            <a:gd name="connsiteY599" fmla="*/ 704402 h 2340761"/>
            <a:gd name="connsiteX600" fmla="*/ 516892 w 2967861"/>
            <a:gd name="connsiteY600" fmla="*/ 690742 h 2340761"/>
            <a:gd name="connsiteX601" fmla="*/ 506337 w 2967861"/>
            <a:gd name="connsiteY601" fmla="*/ 680187 h 2340761"/>
            <a:gd name="connsiteX602" fmla="*/ 494850 w 2967861"/>
            <a:gd name="connsiteY602" fmla="*/ 670563 h 2340761"/>
            <a:gd name="connsiteX603" fmla="*/ 501059 w 2967861"/>
            <a:gd name="connsiteY603" fmla="*/ 645106 h 2340761"/>
            <a:gd name="connsiteX604" fmla="*/ 509441 w 2967861"/>
            <a:gd name="connsiteY604" fmla="*/ 622754 h 2340761"/>
            <a:gd name="connsiteX605" fmla="*/ 523101 w 2967861"/>
            <a:gd name="connsiteY605" fmla="*/ 603817 h 2340761"/>
            <a:gd name="connsiteX606" fmla="*/ 537692 w 2967861"/>
            <a:gd name="connsiteY606" fmla="*/ 587984 h 2340761"/>
            <a:gd name="connsiteX607" fmla="*/ 550110 w 2967861"/>
            <a:gd name="connsiteY607" fmla="*/ 570910 h 2340761"/>
            <a:gd name="connsiteX608" fmla="*/ 559423 w 2967861"/>
            <a:gd name="connsiteY608" fmla="*/ 550731 h 2340761"/>
            <a:gd name="connsiteX609" fmla="*/ 564701 w 2967861"/>
            <a:gd name="connsiteY609" fmla="*/ 524343 h 2340761"/>
            <a:gd name="connsiteX610" fmla="*/ 581465 w 2967861"/>
            <a:gd name="connsiteY610" fmla="*/ 523412 h 2340761"/>
            <a:gd name="connsiteX611" fmla="*/ 595125 w 2967861"/>
            <a:gd name="connsiteY611" fmla="*/ 521238 h 2340761"/>
            <a:gd name="connsiteX612" fmla="*/ 601334 w 2967861"/>
            <a:gd name="connsiteY612" fmla="*/ 526516 h 2340761"/>
            <a:gd name="connsiteX613" fmla="*/ 606611 w 2967861"/>
            <a:gd name="connsiteY613" fmla="*/ 531794 h 2340761"/>
            <a:gd name="connsiteX614" fmla="*/ 611889 w 2967861"/>
            <a:gd name="connsiteY614" fmla="*/ 537071 h 2340761"/>
            <a:gd name="connsiteX615" fmla="*/ 602575 w 2967861"/>
            <a:gd name="connsiteY615" fmla="*/ 554146 h 2340761"/>
            <a:gd name="connsiteX616" fmla="*/ 590157 w 2967861"/>
            <a:gd name="connsiteY616" fmla="*/ 569047 h 2340761"/>
            <a:gd name="connsiteX617" fmla="*/ 575566 w 2967861"/>
            <a:gd name="connsiteY617" fmla="*/ 583949 h 2340761"/>
            <a:gd name="connsiteX618" fmla="*/ 560976 w 2967861"/>
            <a:gd name="connsiteY618" fmla="*/ 596677 h 2340761"/>
            <a:gd name="connsiteX619" fmla="*/ 552593 w 2967861"/>
            <a:gd name="connsiteY619" fmla="*/ 615614 h 2340761"/>
            <a:gd name="connsiteX620" fmla="*/ 550420 w 2967861"/>
            <a:gd name="connsiteY620" fmla="*/ 628342 h 2340761"/>
            <a:gd name="connsiteX621" fmla="*/ 552593 w 2967861"/>
            <a:gd name="connsiteY621" fmla="*/ 643244 h 2340761"/>
            <a:gd name="connsiteX622" fmla="*/ 553525 w 2967861"/>
            <a:gd name="connsiteY622" fmla="*/ 655972 h 2340761"/>
            <a:gd name="connsiteX623" fmla="*/ 552593 w 2967861"/>
            <a:gd name="connsiteY623" fmla="*/ 667458 h 2340761"/>
            <a:gd name="connsiteX624" fmla="*/ 553525 w 2967861"/>
            <a:gd name="connsiteY624" fmla="*/ 682360 h 2340761"/>
            <a:gd name="connsiteX625" fmla="*/ 557561 w 2967861"/>
            <a:gd name="connsiteY625" fmla="*/ 690742 h 2340761"/>
            <a:gd name="connsiteX626" fmla="*/ 562838 w 2967861"/>
            <a:gd name="connsiteY626" fmla="*/ 698193 h 2340761"/>
            <a:gd name="connsiteX627" fmla="*/ 568116 w 2967861"/>
            <a:gd name="connsiteY627" fmla="*/ 705643 h 2340761"/>
            <a:gd name="connsiteX628" fmla="*/ 572152 w 2967861"/>
            <a:gd name="connsiteY628" fmla="*/ 715267 h 2340761"/>
            <a:gd name="connsiteX629" fmla="*/ 593883 w 2967861"/>
            <a:gd name="connsiteY629" fmla="*/ 712163 h 2340761"/>
            <a:gd name="connsiteX630" fmla="*/ 613751 w 2967861"/>
            <a:gd name="connsiteY630" fmla="*/ 705954 h 2340761"/>
            <a:gd name="connsiteX631" fmla="*/ 631447 w 2967861"/>
            <a:gd name="connsiteY631" fmla="*/ 697572 h 2340761"/>
            <a:gd name="connsiteX632" fmla="*/ 638587 w 2967861"/>
            <a:gd name="connsiteY632" fmla="*/ 697572 h 2340761"/>
            <a:gd name="connsiteX633" fmla="*/ 644796 w 2967861"/>
            <a:gd name="connsiteY633" fmla="*/ 698503 h 2340761"/>
            <a:gd name="connsiteX634" fmla="*/ 647900 w 2967861"/>
            <a:gd name="connsiteY634" fmla="*/ 700676 h 2340761"/>
            <a:gd name="connsiteX635" fmla="*/ 653178 w 2967861"/>
            <a:gd name="connsiteY635" fmla="*/ 702849 h 2340761"/>
            <a:gd name="connsiteX636" fmla="*/ 659387 w 2967861"/>
            <a:gd name="connsiteY636" fmla="*/ 705022 h 2340761"/>
            <a:gd name="connsiteX637" fmla="*/ 652246 w 2967861"/>
            <a:gd name="connsiteY637" fmla="*/ 715578 h 2340761"/>
            <a:gd name="connsiteX638" fmla="*/ 642933 w 2967861"/>
            <a:gd name="connsiteY638" fmla="*/ 719924 h 2340761"/>
            <a:gd name="connsiteX639" fmla="*/ 633620 w 2967861"/>
            <a:gd name="connsiteY639" fmla="*/ 717751 h 2340761"/>
            <a:gd name="connsiteX640" fmla="*/ 621202 w 2967861"/>
            <a:gd name="connsiteY640" fmla="*/ 715578 h 2340761"/>
            <a:gd name="connsiteX641" fmla="*/ 608784 w 2967861"/>
            <a:gd name="connsiteY641" fmla="*/ 715578 h 2340761"/>
            <a:gd name="connsiteX642" fmla="*/ 601644 w 2967861"/>
            <a:gd name="connsiteY642" fmla="*/ 719924 h 2340761"/>
            <a:gd name="connsiteX643" fmla="*/ 595435 w 2967861"/>
            <a:gd name="connsiteY643" fmla="*/ 723028 h 2340761"/>
            <a:gd name="connsiteX644" fmla="*/ 589226 w 2967861"/>
            <a:gd name="connsiteY644" fmla="*/ 727375 h 2340761"/>
            <a:gd name="connsiteX645" fmla="*/ 579913 w 2967861"/>
            <a:gd name="connsiteY645" fmla="*/ 728306 h 2340761"/>
            <a:gd name="connsiteX646" fmla="*/ 583017 w 2967861"/>
            <a:gd name="connsiteY646" fmla="*/ 745380 h 2340761"/>
            <a:gd name="connsiteX647" fmla="*/ 585190 w 2967861"/>
            <a:gd name="connsiteY647" fmla="*/ 755004 h 2340761"/>
            <a:gd name="connsiteX648" fmla="*/ 589226 w 2967861"/>
            <a:gd name="connsiteY648" fmla="*/ 762455 h 2340761"/>
            <a:gd name="connsiteX649" fmla="*/ 590157 w 2967861"/>
            <a:gd name="connsiteY649" fmla="*/ 773010 h 2340761"/>
            <a:gd name="connsiteX650" fmla="*/ 592331 w 2967861"/>
            <a:gd name="connsiteY650" fmla="*/ 790085 h 2340761"/>
            <a:gd name="connsiteX651" fmla="*/ 587053 w 2967861"/>
            <a:gd name="connsiteY651" fmla="*/ 787911 h 2340761"/>
            <a:gd name="connsiteX652" fmla="*/ 581775 w 2967861"/>
            <a:gd name="connsiteY652" fmla="*/ 785738 h 2340761"/>
            <a:gd name="connsiteX653" fmla="*/ 579602 w 2967861"/>
            <a:gd name="connsiteY653" fmla="*/ 784807 h 2340761"/>
            <a:gd name="connsiteX654" fmla="*/ 577429 w 2967861"/>
            <a:gd name="connsiteY654" fmla="*/ 780461 h 2340761"/>
            <a:gd name="connsiteX655" fmla="*/ 575256 w 2967861"/>
            <a:gd name="connsiteY655" fmla="*/ 777356 h 2340761"/>
            <a:gd name="connsiteX656" fmla="*/ 572152 w 2967861"/>
            <a:gd name="connsiteY656" fmla="*/ 773010 h 2340761"/>
            <a:gd name="connsiteX657" fmla="*/ 572152 w 2967861"/>
            <a:gd name="connsiteY657" fmla="*/ 769906 h 2340761"/>
            <a:gd name="connsiteX658" fmla="*/ 566874 w 2967861"/>
            <a:gd name="connsiteY658" fmla="*/ 770837 h 2340761"/>
            <a:gd name="connsiteX659" fmla="*/ 562838 w 2967861"/>
            <a:gd name="connsiteY659" fmla="*/ 773010 h 2340761"/>
            <a:gd name="connsiteX660" fmla="*/ 559734 w 2967861"/>
            <a:gd name="connsiteY660" fmla="*/ 777356 h 2340761"/>
            <a:gd name="connsiteX661" fmla="*/ 555698 w 2967861"/>
            <a:gd name="connsiteY661" fmla="*/ 778288 h 2340761"/>
            <a:gd name="connsiteX662" fmla="*/ 552593 w 2967861"/>
            <a:gd name="connsiteY662" fmla="*/ 782634 h 2340761"/>
            <a:gd name="connsiteX663" fmla="*/ 548558 w 2967861"/>
            <a:gd name="connsiteY663" fmla="*/ 808090 h 2340761"/>
            <a:gd name="connsiteX664" fmla="*/ 548558 w 2967861"/>
            <a:gd name="connsiteY664" fmla="*/ 839756 h 2340761"/>
            <a:gd name="connsiteX665" fmla="*/ 543280 w 2967861"/>
            <a:gd name="connsiteY665" fmla="*/ 841929 h 2340761"/>
            <a:gd name="connsiteX666" fmla="*/ 539244 w 2967861"/>
            <a:gd name="connsiteY666" fmla="*/ 841929 h 2340761"/>
            <a:gd name="connsiteX667" fmla="*/ 536140 w 2967861"/>
            <a:gd name="connsiteY667" fmla="*/ 842860 h 2340761"/>
            <a:gd name="connsiteX668" fmla="*/ 532104 w 2967861"/>
            <a:gd name="connsiteY668" fmla="*/ 847207 h 2340761"/>
            <a:gd name="connsiteX669" fmla="*/ 531173 w 2967861"/>
            <a:gd name="connsiteY669" fmla="*/ 849380 h 2340761"/>
            <a:gd name="connsiteX670" fmla="*/ 528999 w 2967861"/>
            <a:gd name="connsiteY670" fmla="*/ 854657 h 2340761"/>
            <a:gd name="connsiteX671" fmla="*/ 509131 w 2967861"/>
            <a:gd name="connsiteY671" fmla="*/ 850311 h 2340761"/>
            <a:gd name="connsiteX672" fmla="*/ 494540 w 2967861"/>
            <a:gd name="connsiteY672" fmla="*/ 849380 h 2340761"/>
            <a:gd name="connsiteX673" fmla="*/ 485227 w 2967861"/>
            <a:gd name="connsiteY673" fmla="*/ 852484 h 2340761"/>
            <a:gd name="connsiteX674" fmla="*/ 478086 w 2967861"/>
            <a:gd name="connsiteY674" fmla="*/ 856830 h 2340761"/>
            <a:gd name="connsiteX675" fmla="*/ 472809 w 2967861"/>
            <a:gd name="connsiteY675" fmla="*/ 862108 h 2340761"/>
            <a:gd name="connsiteX676" fmla="*/ 463495 w 2967861"/>
            <a:gd name="connsiteY676" fmla="*/ 867386 h 2340761"/>
            <a:gd name="connsiteX677" fmla="*/ 452940 w 2967861"/>
            <a:gd name="connsiteY677" fmla="*/ 871732 h 2340761"/>
            <a:gd name="connsiteX678" fmla="*/ 443627 w 2967861"/>
            <a:gd name="connsiteY678" fmla="*/ 871732 h 2340761"/>
            <a:gd name="connsiteX679" fmla="*/ 436487 w 2967861"/>
            <a:gd name="connsiteY679" fmla="*/ 865523 h 2340761"/>
            <a:gd name="connsiteX680" fmla="*/ 431209 w 2967861"/>
            <a:gd name="connsiteY680" fmla="*/ 862418 h 2340761"/>
            <a:gd name="connsiteX681" fmla="*/ 423138 w 2967861"/>
            <a:gd name="connsiteY681" fmla="*/ 862418 h 2340761"/>
            <a:gd name="connsiteX682" fmla="*/ 411651 w 2967861"/>
            <a:gd name="connsiteY682" fmla="*/ 867696 h 2340761"/>
            <a:gd name="connsiteX683" fmla="*/ 406373 w 2967861"/>
            <a:gd name="connsiteY683" fmla="*/ 864592 h 2340761"/>
            <a:gd name="connsiteX684" fmla="*/ 402338 w 2967861"/>
            <a:gd name="connsiteY684" fmla="*/ 862418 h 2340761"/>
            <a:gd name="connsiteX685" fmla="*/ 401406 w 2967861"/>
            <a:gd name="connsiteY685" fmla="*/ 860245 h 2340761"/>
            <a:gd name="connsiteX686" fmla="*/ 397371 w 2967861"/>
            <a:gd name="connsiteY686" fmla="*/ 858072 h 2340761"/>
            <a:gd name="connsiteX687" fmla="*/ 392093 w 2967861"/>
            <a:gd name="connsiteY687" fmla="*/ 854968 h 2340761"/>
            <a:gd name="connsiteX688" fmla="*/ 392093 w 2967861"/>
            <a:gd name="connsiteY688" fmla="*/ 842239 h 2340761"/>
            <a:gd name="connsiteX689" fmla="*/ 394266 w 2967861"/>
            <a:gd name="connsiteY689" fmla="*/ 825165 h 2340761"/>
            <a:gd name="connsiteX690" fmla="*/ 395197 w 2967861"/>
            <a:gd name="connsiteY690" fmla="*/ 807159 h 2340761"/>
            <a:gd name="connsiteX691" fmla="*/ 397371 w 2967861"/>
            <a:gd name="connsiteY691" fmla="*/ 793500 h 2340761"/>
            <a:gd name="connsiteX692" fmla="*/ 399544 w 2967861"/>
            <a:gd name="connsiteY692" fmla="*/ 786049 h 2340761"/>
            <a:gd name="connsiteX693" fmla="*/ 399544 w 2967861"/>
            <a:gd name="connsiteY693" fmla="*/ 777667 h 2340761"/>
            <a:gd name="connsiteX694" fmla="*/ 387126 w 2967861"/>
            <a:gd name="connsiteY694" fmla="*/ 780771 h 2340761"/>
            <a:gd name="connsiteX695" fmla="*/ 375639 w 2967861"/>
            <a:gd name="connsiteY695" fmla="*/ 785117 h 2340761"/>
            <a:gd name="connsiteX696" fmla="*/ 360117 w 2967861"/>
            <a:gd name="connsiteY696" fmla="*/ 786049 h 2340761"/>
            <a:gd name="connsiteX697" fmla="*/ 361048 w 2967861"/>
            <a:gd name="connsiteY697" fmla="*/ 803123 h 2340761"/>
            <a:gd name="connsiteX698" fmla="*/ 361048 w 2967861"/>
            <a:gd name="connsiteY698" fmla="*/ 823302 h 2340761"/>
            <a:gd name="connsiteX699" fmla="*/ 365084 w 2967861"/>
            <a:gd name="connsiteY699" fmla="*/ 845654 h 2340761"/>
            <a:gd name="connsiteX700" fmla="*/ 372224 w 2967861"/>
            <a:gd name="connsiteY700" fmla="*/ 864592 h 2340761"/>
            <a:gd name="connsiteX701" fmla="*/ 370051 w 2967861"/>
            <a:gd name="connsiteY701" fmla="*/ 865523 h 2340761"/>
            <a:gd name="connsiteX702" fmla="*/ 370051 w 2967861"/>
            <a:gd name="connsiteY702" fmla="*/ 867696 h 2340761"/>
            <a:gd name="connsiteX703" fmla="*/ 370051 w 2967861"/>
            <a:gd name="connsiteY703" fmla="*/ 869869 h 2340761"/>
            <a:gd name="connsiteX704" fmla="*/ 367878 w 2967861"/>
            <a:gd name="connsiteY704" fmla="*/ 872042 h 2340761"/>
            <a:gd name="connsiteX705" fmla="*/ 353287 w 2967861"/>
            <a:gd name="connsiteY705" fmla="*/ 877320 h 2340761"/>
            <a:gd name="connsiteX706" fmla="*/ 337765 w 2967861"/>
            <a:gd name="connsiteY706" fmla="*/ 882597 h 2340761"/>
            <a:gd name="connsiteX707" fmla="*/ 324105 w 2967861"/>
            <a:gd name="connsiteY707" fmla="*/ 887875 h 2340761"/>
            <a:gd name="connsiteX708" fmla="*/ 313550 w 2967861"/>
            <a:gd name="connsiteY708" fmla="*/ 895326 h 2340761"/>
            <a:gd name="connsiteX709" fmla="*/ 308273 w 2967861"/>
            <a:gd name="connsiteY709" fmla="*/ 906812 h 2340761"/>
            <a:gd name="connsiteX710" fmla="*/ 306099 w 2967861"/>
            <a:gd name="connsiteY710" fmla="*/ 917367 h 2340761"/>
            <a:gd name="connsiteX711" fmla="*/ 298959 w 2967861"/>
            <a:gd name="connsiteY711" fmla="*/ 928854 h 2340761"/>
            <a:gd name="connsiteX712" fmla="*/ 264500 w 2967861"/>
            <a:gd name="connsiteY712" fmla="*/ 939409 h 2340761"/>
            <a:gd name="connsiteX713" fmla="*/ 262327 w 2967861"/>
            <a:gd name="connsiteY713" fmla="*/ 943755 h 2340761"/>
            <a:gd name="connsiteX714" fmla="*/ 260154 w 2967861"/>
            <a:gd name="connsiteY714" fmla="*/ 946860 h 2340761"/>
            <a:gd name="connsiteX715" fmla="*/ 260154 w 2967861"/>
            <a:gd name="connsiteY715" fmla="*/ 951206 h 2340761"/>
            <a:gd name="connsiteX716" fmla="*/ 260154 w 2967861"/>
            <a:gd name="connsiteY716" fmla="*/ 954310 h 2340761"/>
            <a:gd name="connsiteX717" fmla="*/ 260154 w 2967861"/>
            <a:gd name="connsiteY717" fmla="*/ 958657 h 2340761"/>
            <a:gd name="connsiteX718" fmla="*/ 259222 w 2967861"/>
            <a:gd name="connsiteY718" fmla="*/ 961761 h 2340761"/>
            <a:gd name="connsiteX719" fmla="*/ 257049 w 2967861"/>
            <a:gd name="connsiteY719" fmla="*/ 963934 h 2340761"/>
            <a:gd name="connsiteX720" fmla="*/ 251771 w 2967861"/>
            <a:gd name="connsiteY720" fmla="*/ 966107 h 2340761"/>
            <a:gd name="connsiteX721" fmla="*/ 247736 w 2967861"/>
            <a:gd name="connsiteY721" fmla="*/ 967039 h 2340761"/>
            <a:gd name="connsiteX722" fmla="*/ 242458 w 2967861"/>
            <a:gd name="connsiteY722" fmla="*/ 969212 h 2340761"/>
            <a:gd name="connsiteX723" fmla="*/ 238422 w 2967861"/>
            <a:gd name="connsiteY723" fmla="*/ 973558 h 2340761"/>
            <a:gd name="connsiteX724" fmla="*/ 235318 w 2967861"/>
            <a:gd name="connsiteY724" fmla="*/ 971385 h 2340761"/>
            <a:gd name="connsiteX725" fmla="*/ 231282 w 2967861"/>
            <a:gd name="connsiteY725" fmla="*/ 969212 h 2340761"/>
            <a:gd name="connsiteX726" fmla="*/ 228178 w 2967861"/>
            <a:gd name="connsiteY726" fmla="*/ 969212 h 2340761"/>
            <a:gd name="connsiteX727" fmla="*/ 226004 w 2967861"/>
            <a:gd name="connsiteY727" fmla="*/ 967039 h 2340761"/>
            <a:gd name="connsiteX728" fmla="*/ 220727 w 2967861"/>
            <a:gd name="connsiteY728" fmla="*/ 966107 h 2340761"/>
            <a:gd name="connsiteX729" fmla="*/ 215449 w 2967861"/>
            <a:gd name="connsiteY729" fmla="*/ 966107 h 2340761"/>
            <a:gd name="connsiteX730" fmla="*/ 215449 w 2967861"/>
            <a:gd name="connsiteY730" fmla="*/ 986286 h 2340761"/>
            <a:gd name="connsiteX731" fmla="*/ 209240 w 2967861"/>
            <a:gd name="connsiteY731" fmla="*/ 986286 h 2340761"/>
            <a:gd name="connsiteX732" fmla="*/ 203963 w 2967861"/>
            <a:gd name="connsiteY732" fmla="*/ 986286 h 2340761"/>
            <a:gd name="connsiteX733" fmla="*/ 198685 w 2967861"/>
            <a:gd name="connsiteY733" fmla="*/ 988459 h 2340761"/>
            <a:gd name="connsiteX734" fmla="*/ 194650 w 2967861"/>
            <a:gd name="connsiteY734" fmla="*/ 989391 h 2340761"/>
            <a:gd name="connsiteX735" fmla="*/ 188441 w 2967861"/>
            <a:gd name="connsiteY735" fmla="*/ 989391 h 2340761"/>
            <a:gd name="connsiteX736" fmla="*/ 184405 w 2967861"/>
            <a:gd name="connsiteY736" fmla="*/ 991564 h 2340761"/>
            <a:gd name="connsiteX737" fmla="*/ 181300 w 2967861"/>
            <a:gd name="connsiteY737" fmla="*/ 991564 h 2340761"/>
            <a:gd name="connsiteX738" fmla="*/ 179127 w 2967861"/>
            <a:gd name="connsiteY738" fmla="*/ 993737 h 2340761"/>
            <a:gd name="connsiteX739" fmla="*/ 175091 w 2967861"/>
            <a:gd name="connsiteY739" fmla="*/ 995910 h 2340761"/>
            <a:gd name="connsiteX740" fmla="*/ 171987 w 2967861"/>
            <a:gd name="connsiteY740" fmla="*/ 996842 h 2340761"/>
            <a:gd name="connsiteX741" fmla="*/ 181300 w 2967861"/>
            <a:gd name="connsiteY741" fmla="*/ 1006465 h 2340761"/>
            <a:gd name="connsiteX742" fmla="*/ 193718 w 2967861"/>
            <a:gd name="connsiteY742" fmla="*/ 1013916 h 2340761"/>
            <a:gd name="connsiteX743" fmla="*/ 206136 w 2967861"/>
            <a:gd name="connsiteY743" fmla="*/ 1018262 h 2340761"/>
            <a:gd name="connsiteX744" fmla="*/ 218554 w 2967861"/>
            <a:gd name="connsiteY744" fmla="*/ 1021367 h 2340761"/>
            <a:gd name="connsiteX745" fmla="*/ 220727 w 2967861"/>
            <a:gd name="connsiteY745" fmla="*/ 1040304 h 2340761"/>
            <a:gd name="connsiteX746" fmla="*/ 222900 w 2967861"/>
            <a:gd name="connsiteY746" fmla="*/ 1056137 h 2340761"/>
            <a:gd name="connsiteX747" fmla="*/ 222900 w 2967861"/>
            <a:gd name="connsiteY747" fmla="*/ 1073211 h 2340761"/>
            <a:gd name="connsiteX748" fmla="*/ 218864 w 2967861"/>
            <a:gd name="connsiteY748" fmla="*/ 1088113 h 2340761"/>
            <a:gd name="connsiteX749" fmla="*/ 218864 w 2967861"/>
            <a:gd name="connsiteY749" fmla="*/ 1090286 h 2340761"/>
            <a:gd name="connsiteX750" fmla="*/ 218864 w 2967861"/>
            <a:gd name="connsiteY750" fmla="*/ 1091217 h 2340761"/>
            <a:gd name="connsiteX751" fmla="*/ 216691 w 2967861"/>
            <a:gd name="connsiteY751" fmla="*/ 1091217 h 2340761"/>
            <a:gd name="connsiteX752" fmla="*/ 216691 w 2967861"/>
            <a:gd name="connsiteY752" fmla="*/ 1093390 h 2340761"/>
            <a:gd name="connsiteX753" fmla="*/ 215760 w 2967861"/>
            <a:gd name="connsiteY753" fmla="*/ 1095563 h 2340761"/>
            <a:gd name="connsiteX754" fmla="*/ 202100 w 2967861"/>
            <a:gd name="connsiteY754" fmla="*/ 1100841 h 2340761"/>
            <a:gd name="connsiteX755" fmla="*/ 184405 w 2967861"/>
            <a:gd name="connsiteY755" fmla="*/ 1105187 h 2340761"/>
            <a:gd name="connsiteX756" fmla="*/ 166709 w 2967861"/>
            <a:gd name="connsiteY756" fmla="*/ 1105187 h 2340761"/>
            <a:gd name="connsiteX757" fmla="*/ 149945 w 2967861"/>
            <a:gd name="connsiteY757" fmla="*/ 1100841 h 2340761"/>
            <a:gd name="connsiteX758" fmla="*/ 135354 w 2967861"/>
            <a:gd name="connsiteY758" fmla="*/ 1095563 h 2340761"/>
            <a:gd name="connsiteX759" fmla="*/ 130077 w 2967861"/>
            <a:gd name="connsiteY759" fmla="*/ 1095563 h 2340761"/>
            <a:gd name="connsiteX760" fmla="*/ 126041 w 2967861"/>
            <a:gd name="connsiteY760" fmla="*/ 1097736 h 2340761"/>
            <a:gd name="connsiteX761" fmla="*/ 122936 w 2967861"/>
            <a:gd name="connsiteY761" fmla="*/ 1097736 h 2340761"/>
            <a:gd name="connsiteX762" fmla="*/ 120763 w 2967861"/>
            <a:gd name="connsiteY762" fmla="*/ 1097736 h 2340761"/>
            <a:gd name="connsiteX763" fmla="*/ 118590 w 2967861"/>
            <a:gd name="connsiteY763" fmla="*/ 1098668 h 2340761"/>
            <a:gd name="connsiteX764" fmla="*/ 116417 w 2967861"/>
            <a:gd name="connsiteY764" fmla="*/ 1103014 h 2340761"/>
            <a:gd name="connsiteX765" fmla="*/ 115796 w 2967861"/>
            <a:gd name="connsiteY765" fmla="*/ 1106739 h 2340761"/>
            <a:gd name="connsiteX766" fmla="*/ 111760 w 2967861"/>
            <a:gd name="connsiteY766" fmla="*/ 1119468 h 2340761"/>
            <a:gd name="connsiteX767" fmla="*/ 111760 w 2967861"/>
            <a:gd name="connsiteY767" fmla="*/ 1140578 h 2340761"/>
            <a:gd name="connsiteX768" fmla="*/ 111760 w 2967861"/>
            <a:gd name="connsiteY768" fmla="*/ 1163861 h 2340761"/>
            <a:gd name="connsiteX769" fmla="*/ 113934 w 2967861"/>
            <a:gd name="connsiteY769" fmla="*/ 1188076 h 2340761"/>
            <a:gd name="connsiteX770" fmla="*/ 116107 w 2967861"/>
            <a:gd name="connsiteY770" fmla="*/ 1208255 h 2340761"/>
            <a:gd name="connsiteX771" fmla="*/ 116107 w 2967861"/>
            <a:gd name="connsiteY771" fmla="*/ 1223157 h 2340761"/>
            <a:gd name="connsiteX772" fmla="*/ 119211 w 2967861"/>
            <a:gd name="connsiteY772" fmla="*/ 1223157 h 2340761"/>
            <a:gd name="connsiteX773" fmla="*/ 119211 w 2967861"/>
            <a:gd name="connsiteY773" fmla="*/ 1228434 h 2340761"/>
            <a:gd name="connsiteX774" fmla="*/ 126351 w 2967861"/>
            <a:gd name="connsiteY774" fmla="*/ 1228434 h 2340761"/>
            <a:gd name="connsiteX775" fmla="*/ 131629 w 2967861"/>
            <a:gd name="connsiteY775" fmla="*/ 1227503 h 2340761"/>
            <a:gd name="connsiteX776" fmla="*/ 135665 w 2967861"/>
            <a:gd name="connsiteY776" fmla="*/ 1227503 h 2340761"/>
            <a:gd name="connsiteX777" fmla="*/ 138769 w 2967861"/>
            <a:gd name="connsiteY777" fmla="*/ 1223157 h 2340761"/>
            <a:gd name="connsiteX778" fmla="*/ 144978 w 2967861"/>
            <a:gd name="connsiteY778" fmla="*/ 1225330 h 2340761"/>
            <a:gd name="connsiteX779" fmla="*/ 148083 w 2967861"/>
            <a:gd name="connsiteY779" fmla="*/ 1225330 h 2340761"/>
            <a:gd name="connsiteX780" fmla="*/ 152118 w 2967861"/>
            <a:gd name="connsiteY780" fmla="*/ 1227503 h 2340761"/>
            <a:gd name="connsiteX781" fmla="*/ 155223 w 2967861"/>
            <a:gd name="connsiteY781" fmla="*/ 1228434 h 2340761"/>
            <a:gd name="connsiteX782" fmla="*/ 157396 w 2967861"/>
            <a:gd name="connsiteY782" fmla="*/ 1230607 h 2340761"/>
            <a:gd name="connsiteX783" fmla="*/ 157396 w 2967861"/>
            <a:gd name="connsiteY783" fmla="*/ 1232780 h 2340761"/>
            <a:gd name="connsiteX784" fmla="*/ 157396 w 2967861"/>
            <a:gd name="connsiteY784" fmla="*/ 1234953 h 2340761"/>
            <a:gd name="connsiteX785" fmla="*/ 159569 w 2967861"/>
            <a:gd name="connsiteY785" fmla="*/ 1234953 h 2340761"/>
            <a:gd name="connsiteX786" fmla="*/ 159569 w 2967861"/>
            <a:gd name="connsiteY786" fmla="*/ 1235885 h 2340761"/>
            <a:gd name="connsiteX787" fmla="*/ 153360 w 2967861"/>
            <a:gd name="connsiteY787" fmla="*/ 1252959 h 2340761"/>
            <a:gd name="connsiteX788" fmla="*/ 142805 w 2967861"/>
            <a:gd name="connsiteY788" fmla="*/ 1265688 h 2340761"/>
            <a:gd name="connsiteX789" fmla="*/ 130387 w 2967861"/>
            <a:gd name="connsiteY789" fmla="*/ 1277174 h 2340761"/>
            <a:gd name="connsiteX790" fmla="*/ 116728 w 2967861"/>
            <a:gd name="connsiteY790" fmla="*/ 1287729 h 2340761"/>
            <a:gd name="connsiteX791" fmla="*/ 104310 w 2967861"/>
            <a:gd name="connsiteY791" fmla="*/ 1299216 h 2340761"/>
            <a:gd name="connsiteX792" fmla="*/ 94996 w 2967861"/>
            <a:gd name="connsiteY792" fmla="*/ 1314117 h 2340761"/>
            <a:gd name="connsiteX793" fmla="*/ 94065 w 2967861"/>
            <a:gd name="connsiteY793" fmla="*/ 1324672 h 2340761"/>
            <a:gd name="connsiteX794" fmla="*/ 94996 w 2967861"/>
            <a:gd name="connsiteY794" fmla="*/ 1337401 h 2340761"/>
            <a:gd name="connsiteX795" fmla="*/ 94996 w 2967861"/>
            <a:gd name="connsiteY795" fmla="*/ 1348887 h 2340761"/>
            <a:gd name="connsiteX796" fmla="*/ 91892 w 2967861"/>
            <a:gd name="connsiteY796" fmla="*/ 1357269 h 2340761"/>
            <a:gd name="connsiteX797" fmla="*/ 77301 w 2967861"/>
            <a:gd name="connsiteY797" fmla="*/ 1366893 h 2340761"/>
            <a:gd name="connsiteX798" fmla="*/ 62710 w 2967861"/>
            <a:gd name="connsiteY798" fmla="*/ 1374344 h 2340761"/>
            <a:gd name="connsiteX799" fmla="*/ 48119 w 2967861"/>
            <a:gd name="connsiteY799" fmla="*/ 1383967 h 2340761"/>
            <a:gd name="connsiteX800" fmla="*/ 35701 w 2967861"/>
            <a:gd name="connsiteY800" fmla="*/ 1394523 h 2340761"/>
            <a:gd name="connsiteX801" fmla="*/ 31666 w 2967861"/>
            <a:gd name="connsiteY801" fmla="*/ 1401973 h 2340761"/>
            <a:gd name="connsiteX802" fmla="*/ 24525 w 2967861"/>
            <a:gd name="connsiteY802" fmla="*/ 1415633 h 2340761"/>
            <a:gd name="connsiteX803" fmla="*/ 17385 w 2967861"/>
            <a:gd name="connsiteY803" fmla="*/ 1431466 h 2340761"/>
            <a:gd name="connsiteX804" fmla="*/ 10245 w 2967861"/>
            <a:gd name="connsiteY804" fmla="*/ 1450403 h 2340761"/>
            <a:gd name="connsiteX805" fmla="*/ 3104 w 2967861"/>
            <a:gd name="connsiteY805" fmla="*/ 1466236 h 2340761"/>
            <a:gd name="connsiteX806" fmla="*/ 0 w 2967861"/>
            <a:gd name="connsiteY806" fmla="*/ 1481137 h 2340761"/>
            <a:gd name="connsiteX807" fmla="*/ 0 w 2967861"/>
            <a:gd name="connsiteY807" fmla="*/ 1492623 h 2340761"/>
            <a:gd name="connsiteX808" fmla="*/ 3104 w 2967861"/>
            <a:gd name="connsiteY808" fmla="*/ 1500074 h 2340761"/>
            <a:gd name="connsiteX809" fmla="*/ 9313 w 2967861"/>
            <a:gd name="connsiteY809" fmla="*/ 1509698 h 2340761"/>
            <a:gd name="connsiteX810" fmla="*/ 12418 w 2967861"/>
            <a:gd name="connsiteY810" fmla="*/ 1518080 h 2340761"/>
            <a:gd name="connsiteX811" fmla="*/ 12418 w 2967861"/>
            <a:gd name="connsiteY811" fmla="*/ 1532981 h 2340761"/>
            <a:gd name="connsiteX812" fmla="*/ 10245 w 2967861"/>
            <a:gd name="connsiteY812" fmla="*/ 1542605 h 2340761"/>
            <a:gd name="connsiteX813" fmla="*/ 7140 w 2967861"/>
            <a:gd name="connsiteY813" fmla="*/ 1555334 h 2340761"/>
            <a:gd name="connsiteX814" fmla="*/ 3104 w 2967861"/>
            <a:gd name="connsiteY814" fmla="*/ 1570235 h 2340761"/>
            <a:gd name="connsiteX815" fmla="*/ 2173 w 2967861"/>
            <a:gd name="connsiteY815" fmla="*/ 1587309 h 2340761"/>
            <a:gd name="connsiteX816" fmla="*/ 5278 w 2967861"/>
            <a:gd name="connsiteY816" fmla="*/ 1597865 h 2340761"/>
            <a:gd name="connsiteX817" fmla="*/ 5278 w 2967861"/>
            <a:gd name="connsiteY817" fmla="*/ 1622079 h 2340761"/>
            <a:gd name="connsiteX818" fmla="*/ 14591 w 2967861"/>
            <a:gd name="connsiteY818" fmla="*/ 1633566 h 2340761"/>
            <a:gd name="connsiteX819" fmla="*/ 29182 w 2967861"/>
            <a:gd name="connsiteY819" fmla="*/ 1646294 h 2340761"/>
            <a:gd name="connsiteX820" fmla="*/ 45946 w 2967861"/>
            <a:gd name="connsiteY820" fmla="*/ 1659022 h 2340761"/>
            <a:gd name="connsiteX821" fmla="*/ 56501 w 2967861"/>
            <a:gd name="connsiteY821" fmla="*/ 1671751 h 2340761"/>
            <a:gd name="connsiteX822" fmla="*/ 65815 w 2967861"/>
            <a:gd name="connsiteY822" fmla="*/ 1695965 h 2340761"/>
            <a:gd name="connsiteX823" fmla="*/ 78232 w 2967861"/>
            <a:gd name="connsiteY823" fmla="*/ 1705589 h 2340761"/>
            <a:gd name="connsiteX824" fmla="*/ 92823 w 2967861"/>
            <a:gd name="connsiteY824" fmla="*/ 1713040 h 2340761"/>
            <a:gd name="connsiteX825" fmla="*/ 107414 w 2967861"/>
            <a:gd name="connsiteY825" fmla="*/ 1720491 h 2340761"/>
            <a:gd name="connsiteX826" fmla="*/ 122005 w 2967861"/>
            <a:gd name="connsiteY826" fmla="*/ 1727941 h 2340761"/>
            <a:gd name="connsiteX827" fmla="*/ 132560 w 2967861"/>
            <a:gd name="connsiteY827" fmla="*/ 1740670 h 2340761"/>
            <a:gd name="connsiteX828" fmla="*/ 139701 w 2967861"/>
            <a:gd name="connsiteY828" fmla="*/ 1738497 h 2340761"/>
            <a:gd name="connsiteX829" fmla="*/ 145910 w 2967861"/>
            <a:gd name="connsiteY829" fmla="*/ 1736323 h 2340761"/>
            <a:gd name="connsiteX830" fmla="*/ 149014 w 2967861"/>
            <a:gd name="connsiteY830" fmla="*/ 1733219 h 2340761"/>
            <a:gd name="connsiteX831" fmla="*/ 153050 w 2967861"/>
            <a:gd name="connsiteY831" fmla="*/ 1731046 h 2340761"/>
            <a:gd name="connsiteX832" fmla="*/ 161432 w 2967861"/>
            <a:gd name="connsiteY832" fmla="*/ 1733219 h 2340761"/>
            <a:gd name="connsiteX833" fmla="*/ 172918 w 2967861"/>
            <a:gd name="connsiteY833" fmla="*/ 1736323 h 2340761"/>
            <a:gd name="connsiteX834" fmla="*/ 185336 w 2967861"/>
            <a:gd name="connsiteY834" fmla="*/ 1736323 h 2340761"/>
            <a:gd name="connsiteX835" fmla="*/ 189372 w 2967861"/>
            <a:gd name="connsiteY835" fmla="*/ 1723595 h 2340761"/>
            <a:gd name="connsiteX836" fmla="*/ 224763 w 2967861"/>
            <a:gd name="connsiteY836" fmla="*/ 1731046 h 2340761"/>
            <a:gd name="connsiteX837" fmla="*/ 239354 w 2967861"/>
            <a:gd name="connsiteY837" fmla="*/ 1725768 h 2340761"/>
            <a:gd name="connsiteX838" fmla="*/ 257980 w 2967861"/>
            <a:gd name="connsiteY838" fmla="*/ 1718318 h 2340761"/>
            <a:gd name="connsiteX839" fmla="*/ 275676 w 2967861"/>
            <a:gd name="connsiteY839" fmla="*/ 1710867 h 2340761"/>
            <a:gd name="connsiteX840" fmla="*/ 290267 w 2967861"/>
            <a:gd name="connsiteY840" fmla="*/ 1713040 h 2340761"/>
            <a:gd name="connsiteX841" fmla="*/ 302685 w 2967861"/>
            <a:gd name="connsiteY841" fmla="*/ 1713971 h 2340761"/>
            <a:gd name="connsiteX842" fmla="*/ 316344 w 2967861"/>
            <a:gd name="connsiteY842" fmla="*/ 1716144 h 2340761"/>
            <a:gd name="connsiteX843" fmla="*/ 336213 w 2967861"/>
            <a:gd name="connsiteY843" fmla="*/ 1747810 h 2340761"/>
            <a:gd name="connsiteX844" fmla="*/ 343353 w 2967861"/>
            <a:gd name="connsiteY844" fmla="*/ 1747810 h 2340761"/>
            <a:gd name="connsiteX845" fmla="*/ 348631 w 2967861"/>
            <a:gd name="connsiteY845" fmla="*/ 1747810 h 2340761"/>
            <a:gd name="connsiteX846" fmla="*/ 353908 w 2967861"/>
            <a:gd name="connsiteY846" fmla="*/ 1745637 h 2340761"/>
            <a:gd name="connsiteX847" fmla="*/ 356081 w 2967861"/>
            <a:gd name="connsiteY847" fmla="*/ 1743464 h 2340761"/>
            <a:gd name="connsiteX848" fmla="*/ 360117 w 2967861"/>
            <a:gd name="connsiteY848" fmla="*/ 1740359 h 2340761"/>
            <a:gd name="connsiteX849" fmla="*/ 367257 w 2967861"/>
            <a:gd name="connsiteY849" fmla="*/ 1742532 h 2340761"/>
            <a:gd name="connsiteX850" fmla="*/ 372535 w 2967861"/>
            <a:gd name="connsiteY850" fmla="*/ 1742532 h 2340761"/>
            <a:gd name="connsiteX851" fmla="*/ 375639 w 2967861"/>
            <a:gd name="connsiteY851" fmla="*/ 1743464 h 2340761"/>
            <a:gd name="connsiteX852" fmla="*/ 379675 w 2967861"/>
            <a:gd name="connsiteY852" fmla="*/ 1747810 h 2340761"/>
            <a:gd name="connsiteX853" fmla="*/ 382780 w 2967861"/>
            <a:gd name="connsiteY853" fmla="*/ 1749983 h 2340761"/>
            <a:gd name="connsiteX854" fmla="*/ 388989 w 2967861"/>
            <a:gd name="connsiteY854" fmla="*/ 1753088 h 2340761"/>
            <a:gd name="connsiteX855" fmla="*/ 382780 w 2967861"/>
            <a:gd name="connsiteY855" fmla="*/ 1775440 h 2340761"/>
            <a:gd name="connsiteX856" fmla="*/ 377502 w 2967861"/>
            <a:gd name="connsiteY856" fmla="*/ 1795619 h 2340761"/>
            <a:gd name="connsiteX857" fmla="*/ 372224 w 2967861"/>
            <a:gd name="connsiteY857" fmla="*/ 1817971 h 2340761"/>
            <a:gd name="connsiteX858" fmla="*/ 388989 w 2967861"/>
            <a:gd name="connsiteY858" fmla="*/ 1835045 h 2340761"/>
            <a:gd name="connsiteX859" fmla="*/ 404511 w 2967861"/>
            <a:gd name="connsiteY859" fmla="*/ 1855224 h 2340761"/>
            <a:gd name="connsiteX860" fmla="*/ 421275 w 2967861"/>
            <a:gd name="connsiteY860" fmla="*/ 1877576 h 2340761"/>
            <a:gd name="connsiteX861" fmla="*/ 431830 w 2967861"/>
            <a:gd name="connsiteY861" fmla="*/ 1899928 h 2340761"/>
            <a:gd name="connsiteX862" fmla="*/ 435866 w 2967861"/>
            <a:gd name="connsiteY862" fmla="*/ 1917003 h 2340761"/>
            <a:gd name="connsiteX863" fmla="*/ 435866 w 2967861"/>
            <a:gd name="connsiteY863" fmla="*/ 1929731 h 2340761"/>
            <a:gd name="connsiteX864" fmla="*/ 438039 w 2967861"/>
            <a:gd name="connsiteY864" fmla="*/ 1942459 h 2340761"/>
            <a:gd name="connsiteX865" fmla="*/ 445179 w 2967861"/>
            <a:gd name="connsiteY865" fmla="*/ 1957361 h 2340761"/>
            <a:gd name="connsiteX866" fmla="*/ 438970 w 2967861"/>
            <a:gd name="connsiteY866" fmla="*/ 1972262 h 2340761"/>
            <a:gd name="connsiteX867" fmla="*/ 431830 w 2967861"/>
            <a:gd name="connsiteY867" fmla="*/ 1989337 h 2340761"/>
            <a:gd name="connsiteX868" fmla="*/ 421275 w 2967861"/>
            <a:gd name="connsiteY868" fmla="*/ 2009516 h 2340761"/>
            <a:gd name="connsiteX869" fmla="*/ 414135 w 2967861"/>
            <a:gd name="connsiteY869" fmla="*/ 2027522 h 2340761"/>
            <a:gd name="connsiteX870" fmla="*/ 410099 w 2967861"/>
            <a:gd name="connsiteY870" fmla="*/ 2048632 h 2340761"/>
            <a:gd name="connsiteX871" fmla="*/ 412272 w 2967861"/>
            <a:gd name="connsiteY871" fmla="*/ 2066638 h 2340761"/>
            <a:gd name="connsiteX872" fmla="*/ 419412 w 2967861"/>
            <a:gd name="connsiteY872" fmla="*/ 2081539 h 2340761"/>
            <a:gd name="connsiteX873" fmla="*/ 430899 w 2967861"/>
            <a:gd name="connsiteY873" fmla="*/ 2096441 h 2340761"/>
            <a:gd name="connsiteX874" fmla="*/ 441454 w 2967861"/>
            <a:gd name="connsiteY874" fmla="*/ 2113515 h 2340761"/>
            <a:gd name="connsiteX875" fmla="*/ 448594 w 2967861"/>
            <a:gd name="connsiteY875" fmla="*/ 2128416 h 2340761"/>
            <a:gd name="connsiteX876" fmla="*/ 448594 w 2967861"/>
            <a:gd name="connsiteY876" fmla="*/ 2133694 h 2340761"/>
            <a:gd name="connsiteX877" fmla="*/ 448594 w 2967861"/>
            <a:gd name="connsiteY877" fmla="*/ 2138972 h 2340761"/>
            <a:gd name="connsiteX878" fmla="*/ 446421 w 2967861"/>
            <a:gd name="connsiteY878" fmla="*/ 2143318 h 2340761"/>
            <a:gd name="connsiteX879" fmla="*/ 445490 w 2967861"/>
            <a:gd name="connsiteY879" fmla="*/ 2148595 h 2340761"/>
            <a:gd name="connsiteX880" fmla="*/ 445490 w 2967861"/>
            <a:gd name="connsiteY880" fmla="*/ 2151700 h 2340761"/>
            <a:gd name="connsiteX881" fmla="*/ 445490 w 2967861"/>
            <a:gd name="connsiteY881" fmla="*/ 2156046 h 2340761"/>
            <a:gd name="connsiteX882" fmla="*/ 452630 w 2967861"/>
            <a:gd name="connsiteY882" fmla="*/ 2159151 h 2340761"/>
            <a:gd name="connsiteX883" fmla="*/ 450457 w 2967861"/>
            <a:gd name="connsiteY883" fmla="*/ 2163497 h 2340761"/>
            <a:gd name="connsiteX884" fmla="*/ 448284 w 2967861"/>
            <a:gd name="connsiteY884" fmla="*/ 2166601 h 2340761"/>
            <a:gd name="connsiteX885" fmla="*/ 448284 w 2967861"/>
            <a:gd name="connsiteY885" fmla="*/ 2170948 h 2340761"/>
            <a:gd name="connsiteX886" fmla="*/ 446111 w 2967861"/>
            <a:gd name="connsiteY886" fmla="*/ 2176225 h 2340761"/>
            <a:gd name="connsiteX887" fmla="*/ 448284 w 2967861"/>
            <a:gd name="connsiteY887" fmla="*/ 2181503 h 2340761"/>
            <a:gd name="connsiteX888" fmla="*/ 450457 w 2967861"/>
            <a:gd name="connsiteY888" fmla="*/ 2181503 h 2340761"/>
            <a:gd name="connsiteX889" fmla="*/ 452630 w 2967861"/>
            <a:gd name="connsiteY889" fmla="*/ 2185849 h 2340761"/>
            <a:gd name="connsiteX890" fmla="*/ 455734 w 2967861"/>
            <a:gd name="connsiteY890" fmla="*/ 2186780 h 2340761"/>
            <a:gd name="connsiteX891" fmla="*/ 459770 w 2967861"/>
            <a:gd name="connsiteY891" fmla="*/ 2191127 h 2340761"/>
            <a:gd name="connsiteX892" fmla="*/ 459770 w 2967861"/>
            <a:gd name="connsiteY892" fmla="*/ 2193300 h 2340761"/>
            <a:gd name="connsiteX893" fmla="*/ 455734 w 2967861"/>
            <a:gd name="connsiteY893" fmla="*/ 2206028 h 2340761"/>
            <a:gd name="connsiteX894" fmla="*/ 465048 w 2967861"/>
            <a:gd name="connsiteY894" fmla="*/ 2224034 h 2340761"/>
            <a:gd name="connsiteX895" fmla="*/ 479639 w 2967861"/>
            <a:gd name="connsiteY895" fmla="*/ 2242971 h 2340761"/>
            <a:gd name="connsiteX896" fmla="*/ 494230 w 2967861"/>
            <a:gd name="connsiteY896" fmla="*/ 2260046 h 2340761"/>
            <a:gd name="connsiteX897" fmla="*/ 504785 w 2967861"/>
            <a:gd name="connsiteY897" fmla="*/ 2278051 h 2340761"/>
            <a:gd name="connsiteX898" fmla="*/ 506958 w 2967861"/>
            <a:gd name="connsiteY898" fmla="*/ 2290780 h 2340761"/>
            <a:gd name="connsiteX899" fmla="*/ 506958 w 2967861"/>
            <a:gd name="connsiteY899" fmla="*/ 2303508 h 2340761"/>
            <a:gd name="connsiteX900" fmla="*/ 506958 w 2967861"/>
            <a:gd name="connsiteY900" fmla="*/ 2314994 h 2340761"/>
            <a:gd name="connsiteX901" fmla="*/ 509131 w 2967861"/>
            <a:gd name="connsiteY901" fmla="*/ 2324618 h 2340761"/>
            <a:gd name="connsiteX902" fmla="*/ 512236 w 2967861"/>
            <a:gd name="connsiteY902" fmla="*/ 2327723 h 2340761"/>
            <a:gd name="connsiteX903" fmla="*/ 516271 w 2967861"/>
            <a:gd name="connsiteY903" fmla="*/ 2333000 h 2340761"/>
            <a:gd name="connsiteX904" fmla="*/ 519376 w 2967861"/>
            <a:gd name="connsiteY904" fmla="*/ 2335173 h 2340761"/>
            <a:gd name="connsiteX905" fmla="*/ 523411 w 2967861"/>
            <a:gd name="connsiteY905" fmla="*/ 2339520 h 2340761"/>
            <a:gd name="connsiteX906" fmla="*/ 528689 w 2967861"/>
            <a:gd name="connsiteY906" fmla="*/ 2342624 h 2340761"/>
            <a:gd name="connsiteX907" fmla="*/ 553835 w 2967861"/>
            <a:gd name="connsiteY907" fmla="*/ 2337347 h 2340761"/>
            <a:gd name="connsiteX908" fmla="*/ 582086 w 2967861"/>
            <a:gd name="connsiteY908" fmla="*/ 2332069 h 2340761"/>
            <a:gd name="connsiteX909" fmla="*/ 609095 w 2967861"/>
            <a:gd name="connsiteY909" fmla="*/ 2324618 h 2340761"/>
            <a:gd name="connsiteX910" fmla="*/ 636103 w 2967861"/>
            <a:gd name="connsiteY910" fmla="*/ 2317168 h 2340761"/>
            <a:gd name="connsiteX911" fmla="*/ 657834 w 2967861"/>
            <a:gd name="connsiteY911" fmla="*/ 2303508 h 2340761"/>
            <a:gd name="connsiteX912" fmla="*/ 675530 w 2967861"/>
            <a:gd name="connsiteY912" fmla="*/ 2287675 h 2340761"/>
            <a:gd name="connsiteX913" fmla="*/ 684843 w 2967861"/>
            <a:gd name="connsiteY913" fmla="*/ 2270601 h 2340761"/>
            <a:gd name="connsiteX914" fmla="*/ 691984 w 2967861"/>
            <a:gd name="connsiteY914" fmla="*/ 2253526 h 2340761"/>
            <a:gd name="connsiteX915" fmla="*/ 715888 w 2967861"/>
            <a:gd name="connsiteY915" fmla="*/ 2233347 h 2340761"/>
            <a:gd name="connsiteX916" fmla="*/ 718992 w 2967861"/>
            <a:gd name="connsiteY916" fmla="*/ 2218446 h 2340761"/>
            <a:gd name="connsiteX917" fmla="*/ 721165 w 2967861"/>
            <a:gd name="connsiteY917" fmla="*/ 2203544 h 2340761"/>
            <a:gd name="connsiteX918" fmla="*/ 723339 w 2967861"/>
            <a:gd name="connsiteY918" fmla="*/ 2188643 h 2340761"/>
            <a:gd name="connsiteX919" fmla="*/ 728616 w 2967861"/>
            <a:gd name="connsiteY919" fmla="*/ 2175915 h 2340761"/>
            <a:gd name="connsiteX920" fmla="*/ 748485 w 2967861"/>
            <a:gd name="connsiteY920" fmla="*/ 2171568 h 2340761"/>
            <a:gd name="connsiteX921" fmla="*/ 752520 w 2967861"/>
            <a:gd name="connsiteY921" fmla="*/ 2168464 h 2340761"/>
            <a:gd name="connsiteX922" fmla="*/ 753452 w 2967861"/>
            <a:gd name="connsiteY922" fmla="*/ 2164118 h 2340761"/>
            <a:gd name="connsiteX923" fmla="*/ 757488 w 2967861"/>
            <a:gd name="connsiteY923" fmla="*/ 2161013 h 2340761"/>
            <a:gd name="connsiteX924" fmla="*/ 759661 w 2967861"/>
            <a:gd name="connsiteY924" fmla="*/ 2158840 h 2340761"/>
            <a:gd name="connsiteX925" fmla="*/ 762765 w 2967861"/>
            <a:gd name="connsiteY925" fmla="*/ 2155736 h 2340761"/>
            <a:gd name="connsiteX926" fmla="*/ 768043 w 2967861"/>
            <a:gd name="connsiteY926" fmla="*/ 2151390 h 2340761"/>
            <a:gd name="connsiteX927" fmla="*/ 764938 w 2967861"/>
            <a:gd name="connsiteY927" fmla="*/ 2131211 h 2340761"/>
            <a:gd name="connsiteX928" fmla="*/ 757798 w 2967861"/>
            <a:gd name="connsiteY928" fmla="*/ 2114136 h 2340761"/>
            <a:gd name="connsiteX929" fmla="*/ 748485 w 2967861"/>
            <a:gd name="connsiteY929" fmla="*/ 2103581 h 2340761"/>
            <a:gd name="connsiteX930" fmla="*/ 757798 w 2967861"/>
            <a:gd name="connsiteY930" fmla="*/ 2084644 h 2340761"/>
            <a:gd name="connsiteX931" fmla="*/ 772389 w 2967861"/>
            <a:gd name="connsiteY931" fmla="*/ 2071915 h 2340761"/>
            <a:gd name="connsiteX932" fmla="*/ 790084 w 2967861"/>
            <a:gd name="connsiteY932" fmla="*/ 2062291 h 2340761"/>
            <a:gd name="connsiteX933" fmla="*/ 808711 w 2967861"/>
            <a:gd name="connsiteY933" fmla="*/ 2053909 h 2340761"/>
            <a:gd name="connsiteX934" fmla="*/ 824234 w 2967861"/>
            <a:gd name="connsiteY934" fmla="*/ 2042423 h 2340761"/>
            <a:gd name="connsiteX935" fmla="*/ 835720 w 2967861"/>
            <a:gd name="connsiteY935" fmla="*/ 2019140 h 2340761"/>
            <a:gd name="connsiteX936" fmla="*/ 837893 w 2967861"/>
            <a:gd name="connsiteY936" fmla="*/ 1996787 h 2340761"/>
            <a:gd name="connsiteX937" fmla="*/ 831684 w 2967861"/>
            <a:gd name="connsiteY937" fmla="*/ 1974435 h 2340761"/>
            <a:gd name="connsiteX938" fmla="*/ 824544 w 2967861"/>
            <a:gd name="connsiteY938" fmla="*/ 1952083 h 2340761"/>
            <a:gd name="connsiteX939" fmla="*/ 817404 w 2967861"/>
            <a:gd name="connsiteY939" fmla="*/ 1931904 h 2340761"/>
            <a:gd name="connsiteX940" fmla="*/ 810263 w 2967861"/>
            <a:gd name="connsiteY940" fmla="*/ 1909552 h 2340761"/>
            <a:gd name="connsiteX941" fmla="*/ 807159 w 2967861"/>
            <a:gd name="connsiteY941" fmla="*/ 1887200 h 2340761"/>
            <a:gd name="connsiteX942" fmla="*/ 812437 w 2967861"/>
            <a:gd name="connsiteY942" fmla="*/ 1862985 h 2340761"/>
            <a:gd name="connsiteX943" fmla="*/ 827027 w 2967861"/>
            <a:gd name="connsiteY943" fmla="*/ 1837529 h 2340761"/>
            <a:gd name="connsiteX944" fmla="*/ 845654 w 2967861"/>
            <a:gd name="connsiteY944" fmla="*/ 1815177 h 2340761"/>
            <a:gd name="connsiteX945" fmla="*/ 867385 w 2967861"/>
            <a:gd name="connsiteY945" fmla="*/ 1794066 h 2340761"/>
            <a:gd name="connsiteX946" fmla="*/ 890358 w 2967861"/>
            <a:gd name="connsiteY946" fmla="*/ 1776060 h 2340761"/>
            <a:gd name="connsiteX947" fmla="*/ 912090 w 2967861"/>
            <a:gd name="connsiteY947" fmla="*/ 1757123 h 2340761"/>
            <a:gd name="connsiteX948" fmla="*/ 931958 w 2967861"/>
            <a:gd name="connsiteY948" fmla="*/ 1736944 h 2340761"/>
            <a:gd name="connsiteX949" fmla="*/ 945618 w 2967861"/>
            <a:gd name="connsiteY949" fmla="*/ 1718938 h 2340761"/>
            <a:gd name="connsiteX950" fmla="*/ 958036 w 2967861"/>
            <a:gd name="connsiteY950" fmla="*/ 1696586 h 2340761"/>
            <a:gd name="connsiteX951" fmla="*/ 968591 w 2967861"/>
            <a:gd name="connsiteY951" fmla="*/ 1674234 h 2340761"/>
            <a:gd name="connsiteX952" fmla="*/ 975731 w 2967861"/>
            <a:gd name="connsiteY952" fmla="*/ 1655297 h 2340761"/>
            <a:gd name="connsiteX953" fmla="*/ 979767 w 2967861"/>
            <a:gd name="connsiteY953" fmla="*/ 1642569 h 2340761"/>
            <a:gd name="connsiteX954" fmla="*/ 979767 w 2967861"/>
            <a:gd name="connsiteY954" fmla="*/ 1631393 h 2340761"/>
            <a:gd name="connsiteX955" fmla="*/ 985044 w 2967861"/>
            <a:gd name="connsiteY955" fmla="*/ 1621769 h 2340761"/>
            <a:gd name="connsiteX956" fmla="*/ 985044 w 2967861"/>
            <a:gd name="connsiteY956" fmla="*/ 1618665 h 2340761"/>
            <a:gd name="connsiteX957" fmla="*/ 963313 w 2967861"/>
            <a:gd name="connsiteY957" fmla="*/ 1621769 h 2340761"/>
            <a:gd name="connsiteX958" fmla="*/ 939409 w 2967861"/>
            <a:gd name="connsiteY958" fmla="*/ 1627046 h 2340761"/>
            <a:gd name="connsiteX959" fmla="*/ 914263 w 2967861"/>
            <a:gd name="connsiteY959" fmla="*/ 1633255 h 2340761"/>
            <a:gd name="connsiteX960" fmla="*/ 895636 w 2967861"/>
            <a:gd name="connsiteY960" fmla="*/ 1641637 h 2340761"/>
            <a:gd name="connsiteX961" fmla="*/ 880114 w 2967861"/>
            <a:gd name="connsiteY961" fmla="*/ 1640706 h 2340761"/>
            <a:gd name="connsiteX962" fmla="*/ 874836 w 2967861"/>
            <a:gd name="connsiteY962" fmla="*/ 1634497 h 2340761"/>
            <a:gd name="connsiteX963" fmla="*/ 872663 w 2967861"/>
            <a:gd name="connsiteY963" fmla="*/ 1629220 h 2340761"/>
            <a:gd name="connsiteX964" fmla="*/ 872663 w 2967861"/>
            <a:gd name="connsiteY964" fmla="*/ 1623942 h 2340761"/>
            <a:gd name="connsiteX965" fmla="*/ 872663 w 2967861"/>
            <a:gd name="connsiteY965" fmla="*/ 1616491 h 2340761"/>
            <a:gd name="connsiteX966" fmla="*/ 868627 w 2967861"/>
            <a:gd name="connsiteY966" fmla="*/ 1611214 h 2340761"/>
            <a:gd name="connsiteX967" fmla="*/ 854036 w 2967861"/>
            <a:gd name="connsiteY967" fmla="*/ 1599727 h 2340761"/>
            <a:gd name="connsiteX968" fmla="*/ 836341 w 2967861"/>
            <a:gd name="connsiteY968" fmla="*/ 1589172 h 2340761"/>
            <a:gd name="connsiteX969" fmla="*/ 819577 w 2967861"/>
            <a:gd name="connsiteY969" fmla="*/ 1577686 h 2340761"/>
            <a:gd name="connsiteX970" fmla="*/ 809022 w 2967861"/>
            <a:gd name="connsiteY970" fmla="*/ 1564957 h 2340761"/>
            <a:gd name="connsiteX971" fmla="*/ 804986 w 2967861"/>
            <a:gd name="connsiteY971" fmla="*/ 1553471 h 2340761"/>
            <a:gd name="connsiteX972" fmla="*/ 802813 w 2967861"/>
            <a:gd name="connsiteY972" fmla="*/ 1545089 h 2340761"/>
            <a:gd name="connsiteX973" fmla="*/ 799708 w 2967861"/>
            <a:gd name="connsiteY973" fmla="*/ 1533602 h 2340761"/>
            <a:gd name="connsiteX974" fmla="*/ 797535 w 2967861"/>
            <a:gd name="connsiteY974" fmla="*/ 1530498 h 2340761"/>
            <a:gd name="connsiteX975" fmla="*/ 792258 w 2967861"/>
            <a:gd name="connsiteY975" fmla="*/ 1526152 h 2340761"/>
            <a:gd name="connsiteX976" fmla="*/ 786980 w 2967861"/>
            <a:gd name="connsiteY976" fmla="*/ 1523047 h 2340761"/>
            <a:gd name="connsiteX977" fmla="*/ 782944 w 2967861"/>
            <a:gd name="connsiteY977" fmla="*/ 1517770 h 2340761"/>
            <a:gd name="connsiteX978" fmla="*/ 779840 w 2967861"/>
            <a:gd name="connsiteY978" fmla="*/ 1513423 h 2340761"/>
            <a:gd name="connsiteX979" fmla="*/ 779840 w 2967861"/>
            <a:gd name="connsiteY979" fmla="*/ 1476480 h 2340761"/>
            <a:gd name="connsiteX980" fmla="*/ 777667 w 2967861"/>
            <a:gd name="connsiteY980" fmla="*/ 1471203 h 2340761"/>
            <a:gd name="connsiteX981" fmla="*/ 772389 w 2967861"/>
            <a:gd name="connsiteY981" fmla="*/ 1466856 h 2340761"/>
            <a:gd name="connsiteX982" fmla="*/ 768353 w 2967861"/>
            <a:gd name="connsiteY982" fmla="*/ 1463752 h 2340761"/>
            <a:gd name="connsiteX983" fmla="*/ 763076 w 2967861"/>
            <a:gd name="connsiteY983" fmla="*/ 1459406 h 2340761"/>
            <a:gd name="connsiteX984" fmla="*/ 759971 w 2967861"/>
            <a:gd name="connsiteY984" fmla="*/ 1456301 h 2340761"/>
            <a:gd name="connsiteX985" fmla="*/ 750658 w 2967861"/>
            <a:gd name="connsiteY985" fmla="*/ 1436122 h 2340761"/>
            <a:gd name="connsiteX986" fmla="*/ 743518 w 2967861"/>
            <a:gd name="connsiteY986" fmla="*/ 1415943 h 2340761"/>
            <a:gd name="connsiteX987" fmla="*/ 736377 w 2967861"/>
            <a:gd name="connsiteY987" fmla="*/ 1393591 h 2340761"/>
            <a:gd name="connsiteX988" fmla="*/ 724891 w 2967861"/>
            <a:gd name="connsiteY988" fmla="*/ 1374654 h 2340761"/>
            <a:gd name="connsiteX989" fmla="*/ 712473 w 2967861"/>
            <a:gd name="connsiteY989" fmla="*/ 1357580 h 2340761"/>
            <a:gd name="connsiteX990" fmla="*/ 712473 w 2967861"/>
            <a:gd name="connsiteY990" fmla="*/ 1350129 h 2340761"/>
            <a:gd name="connsiteX991" fmla="*/ 716509 w 2967861"/>
            <a:gd name="connsiteY991" fmla="*/ 1350129 h 2340761"/>
            <a:gd name="connsiteX992" fmla="*/ 719613 w 2967861"/>
            <a:gd name="connsiteY992" fmla="*/ 1357580 h 2340761"/>
            <a:gd name="connsiteX993" fmla="*/ 723649 w 2967861"/>
            <a:gd name="connsiteY993" fmla="*/ 1363788 h 2340761"/>
            <a:gd name="connsiteX994" fmla="*/ 726753 w 2967861"/>
            <a:gd name="connsiteY994" fmla="*/ 1366893 h 2340761"/>
            <a:gd name="connsiteX995" fmla="*/ 730789 w 2967861"/>
            <a:gd name="connsiteY995" fmla="*/ 1369066 h 2340761"/>
            <a:gd name="connsiteX996" fmla="*/ 733894 w 2967861"/>
            <a:gd name="connsiteY996" fmla="*/ 1371239 h 2340761"/>
            <a:gd name="connsiteX997" fmla="*/ 737930 w 2967861"/>
            <a:gd name="connsiteY997" fmla="*/ 1372170 h 2340761"/>
            <a:gd name="connsiteX998" fmla="*/ 738861 w 2967861"/>
            <a:gd name="connsiteY998" fmla="*/ 1376517 h 2340761"/>
            <a:gd name="connsiteX999" fmla="*/ 745070 w 2967861"/>
            <a:gd name="connsiteY999" fmla="*/ 1378690 h 2340761"/>
            <a:gd name="connsiteX1000" fmla="*/ 755625 w 2967861"/>
            <a:gd name="connsiteY1000" fmla="*/ 1386141 h 2340761"/>
            <a:gd name="connsiteX1001" fmla="*/ 762765 w 2967861"/>
            <a:gd name="connsiteY1001" fmla="*/ 1396696 h 2340761"/>
            <a:gd name="connsiteX1002" fmla="*/ 768043 w 2967861"/>
            <a:gd name="connsiteY1002" fmla="*/ 1409424 h 2340761"/>
            <a:gd name="connsiteX1003" fmla="*/ 774252 w 2967861"/>
            <a:gd name="connsiteY1003" fmla="*/ 1423084 h 2340761"/>
            <a:gd name="connsiteX1004" fmla="*/ 779529 w 2967861"/>
            <a:gd name="connsiteY1004" fmla="*/ 1435812 h 2340761"/>
            <a:gd name="connsiteX1005" fmla="*/ 799398 w 2967861"/>
            <a:gd name="connsiteY1005" fmla="*/ 1448540 h 2340761"/>
            <a:gd name="connsiteX1006" fmla="*/ 804675 w 2967861"/>
            <a:gd name="connsiteY1006" fmla="*/ 1459095 h 2340761"/>
            <a:gd name="connsiteX1007" fmla="*/ 806848 w 2967861"/>
            <a:gd name="connsiteY1007" fmla="*/ 1472755 h 2340761"/>
            <a:gd name="connsiteX1008" fmla="*/ 809022 w 2967861"/>
            <a:gd name="connsiteY1008" fmla="*/ 1485483 h 2340761"/>
            <a:gd name="connsiteX1009" fmla="*/ 812126 w 2967861"/>
            <a:gd name="connsiteY1009" fmla="*/ 1496038 h 2340761"/>
            <a:gd name="connsiteX1010" fmla="*/ 824544 w 2967861"/>
            <a:gd name="connsiteY1010" fmla="*/ 1510940 h 2340761"/>
            <a:gd name="connsiteX1011" fmla="*/ 838204 w 2967861"/>
            <a:gd name="connsiteY1011" fmla="*/ 1525841 h 2340761"/>
            <a:gd name="connsiteX1012" fmla="*/ 850621 w 2967861"/>
            <a:gd name="connsiteY1012" fmla="*/ 1542916 h 2340761"/>
            <a:gd name="connsiteX1013" fmla="*/ 859935 w 2967861"/>
            <a:gd name="connsiteY1013" fmla="*/ 1560922 h 2340761"/>
            <a:gd name="connsiteX1014" fmla="*/ 860866 w 2967861"/>
            <a:gd name="connsiteY1014" fmla="*/ 1572408 h 2340761"/>
            <a:gd name="connsiteX1015" fmla="*/ 860866 w 2967861"/>
            <a:gd name="connsiteY1015" fmla="*/ 1582963 h 2340761"/>
            <a:gd name="connsiteX1016" fmla="*/ 863039 w 2967861"/>
            <a:gd name="connsiteY1016" fmla="*/ 1594450 h 2340761"/>
            <a:gd name="connsiteX1017" fmla="*/ 868317 w 2967861"/>
            <a:gd name="connsiteY1017" fmla="*/ 1605005 h 2340761"/>
            <a:gd name="connsiteX1018" fmla="*/ 870490 w 2967861"/>
            <a:gd name="connsiteY1018" fmla="*/ 1609351 h 2340761"/>
            <a:gd name="connsiteX1019" fmla="*/ 872663 w 2967861"/>
            <a:gd name="connsiteY1019" fmla="*/ 1611524 h 2340761"/>
            <a:gd name="connsiteX1020" fmla="*/ 874836 w 2967861"/>
            <a:gd name="connsiteY1020" fmla="*/ 1612456 h 2340761"/>
            <a:gd name="connsiteX1021" fmla="*/ 875767 w 2967861"/>
            <a:gd name="connsiteY1021" fmla="*/ 1612456 h 2340761"/>
            <a:gd name="connsiteX1022" fmla="*/ 879803 w 2967861"/>
            <a:gd name="connsiteY1022" fmla="*/ 1614629 h 2340761"/>
            <a:gd name="connsiteX1023" fmla="*/ 889117 w 2967861"/>
            <a:gd name="connsiteY1023" fmla="*/ 1614629 h 2340761"/>
            <a:gd name="connsiteX1024" fmla="*/ 901534 w 2967861"/>
            <a:gd name="connsiteY1024" fmla="*/ 1611524 h 2340761"/>
            <a:gd name="connsiteX1025" fmla="*/ 913952 w 2967861"/>
            <a:gd name="connsiteY1025" fmla="*/ 1604074 h 2340761"/>
            <a:gd name="connsiteX1026" fmla="*/ 928543 w 2967861"/>
            <a:gd name="connsiteY1026" fmla="*/ 1597865 h 2340761"/>
            <a:gd name="connsiteX1027" fmla="*/ 946239 w 2967861"/>
            <a:gd name="connsiteY1027" fmla="*/ 1592587 h 2340761"/>
            <a:gd name="connsiteX1028" fmla="*/ 963003 w 2967861"/>
            <a:gd name="connsiteY1028" fmla="*/ 1589483 h 2340761"/>
            <a:gd name="connsiteX1029" fmla="*/ 979767 w 2967861"/>
            <a:gd name="connsiteY1029" fmla="*/ 1582032 h 2340761"/>
            <a:gd name="connsiteX1030" fmla="*/ 992185 w 2967861"/>
            <a:gd name="connsiteY1030" fmla="*/ 1572408 h 2340761"/>
            <a:gd name="connsiteX1031" fmla="*/ 1002740 w 2967861"/>
            <a:gd name="connsiteY1031" fmla="*/ 1560922 h 2340761"/>
            <a:gd name="connsiteX1032" fmla="*/ 1016399 w 2967861"/>
            <a:gd name="connsiteY1032" fmla="*/ 1553471 h 2340761"/>
            <a:gd name="connsiteX1033" fmla="*/ 1039372 w 2967861"/>
            <a:gd name="connsiteY1033" fmla="*/ 1553471 h 2340761"/>
            <a:gd name="connsiteX1034" fmla="*/ 1039372 w 2967861"/>
            <a:gd name="connsiteY1034" fmla="*/ 1544468 h 2340761"/>
            <a:gd name="connsiteX1035" fmla="*/ 1057999 w 2967861"/>
            <a:gd name="connsiteY1035" fmla="*/ 1531740 h 2340761"/>
            <a:gd name="connsiteX1036" fmla="*/ 1075694 w 2967861"/>
            <a:gd name="connsiteY1036" fmla="*/ 1520253 h 2340761"/>
            <a:gd name="connsiteX1037" fmla="*/ 1075694 w 2967861"/>
            <a:gd name="connsiteY1037" fmla="*/ 1500074 h 2340761"/>
            <a:gd name="connsiteX1038" fmla="*/ 1089354 w 2967861"/>
            <a:gd name="connsiteY1038" fmla="*/ 1494797 h 2340761"/>
            <a:gd name="connsiteX1039" fmla="*/ 1095563 w 2967861"/>
            <a:gd name="connsiteY1039" fmla="*/ 1487346 h 2340761"/>
            <a:gd name="connsiteX1040" fmla="*/ 1101772 w 2967861"/>
            <a:gd name="connsiteY1040" fmla="*/ 1477722 h 2340761"/>
            <a:gd name="connsiteX1041" fmla="*/ 1108912 w 2967861"/>
            <a:gd name="connsiteY1041" fmla="*/ 1468098 h 2340761"/>
            <a:gd name="connsiteX1042" fmla="*/ 1087181 w 2967861"/>
            <a:gd name="connsiteY1042" fmla="*/ 1450092 h 2340761"/>
            <a:gd name="connsiteX1043" fmla="*/ 1060172 w 2967861"/>
            <a:gd name="connsiteY1043" fmla="*/ 1435191 h 2340761"/>
            <a:gd name="connsiteX1044" fmla="*/ 1057999 w 2967861"/>
            <a:gd name="connsiteY1044" fmla="*/ 1420290 h 2340761"/>
            <a:gd name="connsiteX1045" fmla="*/ 1055826 w 2967861"/>
            <a:gd name="connsiteY1045" fmla="*/ 1401352 h 2340761"/>
            <a:gd name="connsiteX1046" fmla="*/ 1035958 w 2967861"/>
            <a:gd name="connsiteY1046" fmla="*/ 1416254 h 2340761"/>
            <a:gd name="connsiteX1047" fmla="*/ 1019193 w 2967861"/>
            <a:gd name="connsiteY1047" fmla="*/ 1435191 h 2340761"/>
            <a:gd name="connsiteX1048" fmla="*/ 1008638 w 2967861"/>
            <a:gd name="connsiteY1048" fmla="*/ 1435191 h 2340761"/>
            <a:gd name="connsiteX1049" fmla="*/ 999325 w 2967861"/>
            <a:gd name="connsiteY1049" fmla="*/ 1437364 h 2340761"/>
            <a:gd name="connsiteX1050" fmla="*/ 992185 w 2967861"/>
            <a:gd name="connsiteY1050" fmla="*/ 1438295 h 2340761"/>
            <a:gd name="connsiteX1051" fmla="*/ 990011 w 2967861"/>
            <a:gd name="connsiteY1051" fmla="*/ 1433018 h 2340761"/>
            <a:gd name="connsiteX1052" fmla="*/ 989080 w 2967861"/>
            <a:gd name="connsiteY1052" fmla="*/ 1427740 h 2340761"/>
            <a:gd name="connsiteX1053" fmla="*/ 989080 w 2967861"/>
            <a:gd name="connsiteY1053" fmla="*/ 1422463 h 2340761"/>
            <a:gd name="connsiteX1054" fmla="*/ 986907 w 2967861"/>
            <a:gd name="connsiteY1054" fmla="*/ 1416254 h 2340761"/>
            <a:gd name="connsiteX1055" fmla="*/ 984734 w 2967861"/>
            <a:gd name="connsiteY1055" fmla="*/ 1410976 h 2340761"/>
            <a:gd name="connsiteX1056" fmla="*/ 979456 w 2967861"/>
            <a:gd name="connsiteY1056" fmla="*/ 1408803 h 2340761"/>
            <a:gd name="connsiteX1057" fmla="*/ 977283 w 2967861"/>
            <a:gd name="connsiteY1057" fmla="*/ 1408803 h 2340761"/>
            <a:gd name="connsiteX1058" fmla="*/ 975110 w 2967861"/>
            <a:gd name="connsiteY1058" fmla="*/ 1408803 h 2340761"/>
            <a:gd name="connsiteX1059" fmla="*/ 975110 w 2967861"/>
            <a:gd name="connsiteY1059" fmla="*/ 1410976 h 2340761"/>
            <a:gd name="connsiteX1060" fmla="*/ 974179 w 2967861"/>
            <a:gd name="connsiteY1060" fmla="*/ 1413149 h 2340761"/>
            <a:gd name="connsiteX1061" fmla="*/ 972006 w 2967861"/>
            <a:gd name="connsiteY1061" fmla="*/ 1418427 h 2340761"/>
            <a:gd name="connsiteX1062" fmla="*/ 964865 w 2967861"/>
            <a:gd name="connsiteY1062" fmla="*/ 1407872 h 2340761"/>
            <a:gd name="connsiteX1063" fmla="*/ 957725 w 2967861"/>
            <a:gd name="connsiteY1063" fmla="*/ 1392970 h 2340761"/>
            <a:gd name="connsiteX1064" fmla="*/ 948412 w 2967861"/>
            <a:gd name="connsiteY1064" fmla="*/ 1375896 h 2340761"/>
            <a:gd name="connsiteX1065" fmla="*/ 943134 w 2967861"/>
            <a:gd name="connsiteY1065" fmla="*/ 1358821 h 2340761"/>
            <a:gd name="connsiteX1066" fmla="*/ 939098 w 2967861"/>
            <a:gd name="connsiteY1066" fmla="*/ 1343920 h 2340761"/>
            <a:gd name="connsiteX1067" fmla="*/ 946239 w 2967861"/>
            <a:gd name="connsiteY1067" fmla="*/ 1343920 h 2340761"/>
            <a:gd name="connsiteX1068" fmla="*/ 950274 w 2967861"/>
            <a:gd name="connsiteY1068" fmla="*/ 1343920 h 2340761"/>
            <a:gd name="connsiteX1069" fmla="*/ 952448 w 2967861"/>
            <a:gd name="connsiteY1069" fmla="*/ 1343920 h 2340761"/>
            <a:gd name="connsiteX1070" fmla="*/ 953379 w 2967861"/>
            <a:gd name="connsiteY1070" fmla="*/ 1343920 h 2340761"/>
            <a:gd name="connsiteX1071" fmla="*/ 955552 w 2967861"/>
            <a:gd name="connsiteY1071" fmla="*/ 1343920 h 2340761"/>
            <a:gd name="connsiteX1072" fmla="*/ 967039 w 2967861"/>
            <a:gd name="connsiteY1072" fmla="*/ 1353544 h 2340761"/>
            <a:gd name="connsiteX1073" fmla="*/ 972316 w 2967861"/>
            <a:gd name="connsiteY1073" fmla="*/ 1363167 h 2340761"/>
            <a:gd name="connsiteX1074" fmla="*/ 975421 w 2967861"/>
            <a:gd name="connsiteY1074" fmla="*/ 1373723 h 2340761"/>
            <a:gd name="connsiteX1075" fmla="*/ 984734 w 2967861"/>
            <a:gd name="connsiteY1075" fmla="*/ 1381173 h 2340761"/>
            <a:gd name="connsiteX1076" fmla="*/ 997152 w 2967861"/>
            <a:gd name="connsiteY1076" fmla="*/ 1388624 h 2340761"/>
            <a:gd name="connsiteX1077" fmla="*/ 1008638 w 2967861"/>
            <a:gd name="connsiteY1077" fmla="*/ 1393902 h 2340761"/>
            <a:gd name="connsiteX1078" fmla="*/ 1019193 w 2967861"/>
            <a:gd name="connsiteY1078" fmla="*/ 1401352 h 2340761"/>
            <a:gd name="connsiteX1079" fmla="*/ 1031611 w 2967861"/>
            <a:gd name="connsiteY1079" fmla="*/ 1401352 h 2340761"/>
            <a:gd name="connsiteX1080" fmla="*/ 1040925 w 2967861"/>
            <a:gd name="connsiteY1080" fmla="*/ 1400421 h 2340761"/>
            <a:gd name="connsiteX1081" fmla="*/ 1048065 w 2967861"/>
            <a:gd name="connsiteY1081" fmla="*/ 1398248 h 2340761"/>
            <a:gd name="connsiteX1082" fmla="*/ 1059551 w 2967861"/>
            <a:gd name="connsiteY1082" fmla="*/ 1393902 h 2340761"/>
            <a:gd name="connsiteX1083" fmla="*/ 1066692 w 2967861"/>
            <a:gd name="connsiteY1083" fmla="*/ 1407561 h 2340761"/>
            <a:gd name="connsiteX1084" fmla="*/ 1071969 w 2967861"/>
            <a:gd name="connsiteY1084" fmla="*/ 1418116 h 2340761"/>
            <a:gd name="connsiteX1085" fmla="*/ 1102082 w 2967861"/>
            <a:gd name="connsiteY1085" fmla="*/ 1420290 h 2340761"/>
            <a:gd name="connsiteX1086" fmla="*/ 1133438 w 2967861"/>
            <a:gd name="connsiteY1086" fmla="*/ 1422463 h 2340761"/>
            <a:gd name="connsiteX1087" fmla="*/ 1164793 w 2967861"/>
            <a:gd name="connsiteY1087" fmla="*/ 1422463 h 2340761"/>
            <a:gd name="connsiteX1088" fmla="*/ 1194906 w 2967861"/>
            <a:gd name="connsiteY1088" fmla="*/ 1418116 h 2340761"/>
            <a:gd name="connsiteX1089" fmla="*/ 1206392 w 2967861"/>
            <a:gd name="connsiteY1089" fmla="*/ 1429603 h 2340761"/>
            <a:gd name="connsiteX1090" fmla="*/ 1218810 w 2967861"/>
            <a:gd name="connsiteY1090" fmla="*/ 1437985 h 2340761"/>
            <a:gd name="connsiteX1091" fmla="*/ 1231228 w 2967861"/>
            <a:gd name="connsiteY1091" fmla="*/ 1447609 h 2340761"/>
            <a:gd name="connsiteX1092" fmla="*/ 1238368 w 2967861"/>
            <a:gd name="connsiteY1092" fmla="*/ 1458164 h 2340761"/>
            <a:gd name="connsiteX1093" fmla="*/ 1235264 w 2967861"/>
            <a:gd name="connsiteY1093" fmla="*/ 1471824 h 2340761"/>
            <a:gd name="connsiteX1094" fmla="*/ 1238368 w 2967861"/>
            <a:gd name="connsiteY1094" fmla="*/ 1474928 h 2340761"/>
            <a:gd name="connsiteX1095" fmla="*/ 1242404 w 2967861"/>
            <a:gd name="connsiteY1095" fmla="*/ 1479274 h 2340761"/>
            <a:gd name="connsiteX1096" fmla="*/ 1247681 w 2967861"/>
            <a:gd name="connsiteY1096" fmla="*/ 1482379 h 2340761"/>
            <a:gd name="connsiteX1097" fmla="*/ 1251717 w 2967861"/>
            <a:gd name="connsiteY1097" fmla="*/ 1486725 h 2340761"/>
            <a:gd name="connsiteX1098" fmla="*/ 1262273 w 2967861"/>
            <a:gd name="connsiteY1098" fmla="*/ 1487656 h 2340761"/>
            <a:gd name="connsiteX1099" fmla="*/ 1271586 w 2967861"/>
            <a:gd name="connsiteY1099" fmla="*/ 1487656 h 2340761"/>
            <a:gd name="connsiteX1100" fmla="*/ 1284004 w 2967861"/>
            <a:gd name="connsiteY1100" fmla="*/ 1486725 h 2340761"/>
            <a:gd name="connsiteX1101" fmla="*/ 1288039 w 2967861"/>
            <a:gd name="connsiteY1101" fmla="*/ 1524910 h 2340761"/>
            <a:gd name="connsiteX1102" fmla="*/ 1296422 w 2967861"/>
            <a:gd name="connsiteY1102" fmla="*/ 1556575 h 2340761"/>
            <a:gd name="connsiteX1103" fmla="*/ 1308840 w 2967861"/>
            <a:gd name="connsiteY1103" fmla="*/ 1586068 h 2340761"/>
            <a:gd name="connsiteX1104" fmla="*/ 1327466 w 2967861"/>
            <a:gd name="connsiteY1104" fmla="*/ 1613697 h 2340761"/>
            <a:gd name="connsiteX1105" fmla="*/ 1327466 w 2967861"/>
            <a:gd name="connsiteY1105" fmla="*/ 1615870 h 2340761"/>
            <a:gd name="connsiteX1106" fmla="*/ 1325293 w 2967861"/>
            <a:gd name="connsiteY1106" fmla="*/ 1618044 h 2340761"/>
            <a:gd name="connsiteX1107" fmla="*/ 1323120 w 2967861"/>
            <a:gd name="connsiteY1107" fmla="*/ 1621148 h 2340761"/>
            <a:gd name="connsiteX1108" fmla="*/ 1322188 w 2967861"/>
            <a:gd name="connsiteY1108" fmla="*/ 1625494 h 2340761"/>
            <a:gd name="connsiteX1109" fmla="*/ 1323120 w 2967861"/>
            <a:gd name="connsiteY1109" fmla="*/ 1628599 h 2340761"/>
            <a:gd name="connsiteX1110" fmla="*/ 1329329 w 2967861"/>
            <a:gd name="connsiteY1110" fmla="*/ 1645673 h 2340761"/>
            <a:gd name="connsiteX1111" fmla="*/ 1339884 w 2967861"/>
            <a:gd name="connsiteY1111" fmla="*/ 1665852 h 2340761"/>
            <a:gd name="connsiteX1112" fmla="*/ 1351370 w 2967861"/>
            <a:gd name="connsiteY1112" fmla="*/ 1678581 h 2340761"/>
            <a:gd name="connsiteX1113" fmla="*/ 1352302 w 2967861"/>
            <a:gd name="connsiteY1113" fmla="*/ 1680754 h 2340761"/>
            <a:gd name="connsiteX1114" fmla="*/ 1354475 w 2967861"/>
            <a:gd name="connsiteY1114" fmla="*/ 1680754 h 2340761"/>
            <a:gd name="connsiteX1115" fmla="*/ 1356648 w 2967861"/>
            <a:gd name="connsiteY1115" fmla="*/ 1682927 h 2340761"/>
            <a:gd name="connsiteX1116" fmla="*/ 1358821 w 2967861"/>
            <a:gd name="connsiteY1116" fmla="*/ 1682927 h 2340761"/>
            <a:gd name="connsiteX1117" fmla="*/ 1378690 w 2967861"/>
            <a:gd name="connsiteY1117" fmla="*/ 1658712 h 2340761"/>
            <a:gd name="connsiteX1118" fmla="*/ 1391108 w 2967861"/>
            <a:gd name="connsiteY1118" fmla="*/ 1633255 h 2340761"/>
            <a:gd name="connsiteX1119" fmla="*/ 1400421 w 2967861"/>
            <a:gd name="connsiteY1119" fmla="*/ 1601590 h 2340761"/>
            <a:gd name="connsiteX1120" fmla="*/ 1403525 w 2967861"/>
            <a:gd name="connsiteY1120" fmla="*/ 1564647 h 2340761"/>
            <a:gd name="connsiteX1121" fmla="*/ 1415943 w 2967861"/>
            <a:gd name="connsiteY1121" fmla="*/ 1557196 h 2340761"/>
            <a:gd name="connsiteX1122" fmla="*/ 1425257 w 2967861"/>
            <a:gd name="connsiteY1122" fmla="*/ 1547572 h 2340761"/>
            <a:gd name="connsiteX1123" fmla="*/ 1434570 w 2967861"/>
            <a:gd name="connsiteY1123" fmla="*/ 1540122 h 2340761"/>
            <a:gd name="connsiteX1124" fmla="*/ 1451334 w 2967861"/>
            <a:gd name="connsiteY1124" fmla="*/ 1540122 h 2340761"/>
            <a:gd name="connsiteX1125" fmla="*/ 1463752 w 2967861"/>
            <a:gd name="connsiteY1125" fmla="*/ 1507214 h 2340761"/>
            <a:gd name="connsiteX1126" fmla="*/ 1470892 w 2967861"/>
            <a:gd name="connsiteY1126" fmla="*/ 1501937 h 2340761"/>
            <a:gd name="connsiteX1127" fmla="*/ 1478032 w 2967861"/>
            <a:gd name="connsiteY1127" fmla="*/ 1499764 h 2340761"/>
            <a:gd name="connsiteX1128" fmla="*/ 1485172 w 2967861"/>
            <a:gd name="connsiteY1128" fmla="*/ 1499764 h 2340761"/>
            <a:gd name="connsiteX1129" fmla="*/ 1488277 w 2967861"/>
            <a:gd name="connsiteY1129" fmla="*/ 1497591 h 2340761"/>
            <a:gd name="connsiteX1130" fmla="*/ 1493555 w 2967861"/>
            <a:gd name="connsiteY1130" fmla="*/ 1490140 h 2340761"/>
            <a:gd name="connsiteX1131" fmla="*/ 1497590 w 2967861"/>
            <a:gd name="connsiteY1131" fmla="*/ 1475239 h 2340761"/>
            <a:gd name="connsiteX1132" fmla="*/ 1512181 w 2967861"/>
            <a:gd name="connsiteY1132" fmla="*/ 1475239 h 2340761"/>
            <a:gd name="connsiteX1133" fmla="*/ 1526772 w 2967861"/>
            <a:gd name="connsiteY1133" fmla="*/ 1477412 h 2340761"/>
            <a:gd name="connsiteX1134" fmla="*/ 1543536 w 2967861"/>
            <a:gd name="connsiteY1134" fmla="*/ 1475239 h 2340761"/>
            <a:gd name="connsiteX1135" fmla="*/ 1544468 w 2967861"/>
            <a:gd name="connsiteY1135" fmla="*/ 1473065 h 2340761"/>
            <a:gd name="connsiteX1136" fmla="*/ 1546641 w 2967861"/>
            <a:gd name="connsiteY1136" fmla="*/ 1472134 h 2340761"/>
            <a:gd name="connsiteX1137" fmla="*/ 1548814 w 2967861"/>
            <a:gd name="connsiteY1137" fmla="*/ 1467788 h 2340761"/>
            <a:gd name="connsiteX1138" fmla="*/ 1550987 w 2967861"/>
            <a:gd name="connsiteY1138" fmla="*/ 1465615 h 2340761"/>
            <a:gd name="connsiteX1139" fmla="*/ 1554092 w 2967861"/>
            <a:gd name="connsiteY1139" fmla="*/ 1462510 h 2340761"/>
            <a:gd name="connsiteX1140" fmla="*/ 1565578 w 2967861"/>
            <a:gd name="connsiteY1140" fmla="*/ 1480516 h 2340761"/>
            <a:gd name="connsiteX1141" fmla="*/ 1573960 w 2967861"/>
            <a:gd name="connsiteY1141" fmla="*/ 1495418 h 2340761"/>
            <a:gd name="connsiteX1142" fmla="*/ 1585447 w 2967861"/>
            <a:gd name="connsiteY1142" fmla="*/ 1509077 h 2340761"/>
            <a:gd name="connsiteX1143" fmla="*/ 1592587 w 2967861"/>
            <a:gd name="connsiteY1143" fmla="*/ 1523979 h 2340761"/>
            <a:gd name="connsiteX1144" fmla="*/ 1597864 w 2967861"/>
            <a:gd name="connsiteY1144" fmla="*/ 1541984 h 2340761"/>
            <a:gd name="connsiteX1145" fmla="*/ 1597864 w 2967861"/>
            <a:gd name="connsiteY1145" fmla="*/ 1564337 h 2340761"/>
            <a:gd name="connsiteX1146" fmla="*/ 1600037 w 2967861"/>
            <a:gd name="connsiteY1146" fmla="*/ 1566509 h 2340761"/>
            <a:gd name="connsiteX1147" fmla="*/ 1600969 w 2967861"/>
            <a:gd name="connsiteY1147" fmla="*/ 1566509 h 2340761"/>
            <a:gd name="connsiteX1148" fmla="*/ 1600969 w 2967861"/>
            <a:gd name="connsiteY1148" fmla="*/ 1567441 h 2340761"/>
            <a:gd name="connsiteX1149" fmla="*/ 1603142 w 2967861"/>
            <a:gd name="connsiteY1149" fmla="*/ 1567441 h 2340761"/>
            <a:gd name="connsiteX1150" fmla="*/ 1610282 w 2967861"/>
            <a:gd name="connsiteY1150" fmla="*/ 1567441 h 2340761"/>
            <a:gd name="connsiteX1151" fmla="*/ 1617422 w 2967861"/>
            <a:gd name="connsiteY1151" fmla="*/ 1566509 h 2340761"/>
            <a:gd name="connsiteX1152" fmla="*/ 1621458 w 2967861"/>
            <a:gd name="connsiteY1152" fmla="*/ 1564337 h 2340761"/>
            <a:gd name="connsiteX1153" fmla="*/ 1626736 w 2967861"/>
            <a:gd name="connsiteY1153" fmla="*/ 1559990 h 2340761"/>
            <a:gd name="connsiteX1154" fmla="*/ 1629840 w 2967861"/>
            <a:gd name="connsiteY1154" fmla="*/ 1556886 h 2340761"/>
            <a:gd name="connsiteX1155" fmla="*/ 1641327 w 2967861"/>
            <a:gd name="connsiteY1155" fmla="*/ 1569614 h 2340761"/>
            <a:gd name="connsiteX1156" fmla="*/ 1648467 w 2967861"/>
            <a:gd name="connsiteY1156" fmla="*/ 1586688 h 2340761"/>
            <a:gd name="connsiteX1157" fmla="*/ 1650640 w 2967861"/>
            <a:gd name="connsiteY1157" fmla="*/ 1606867 h 2340761"/>
            <a:gd name="connsiteX1158" fmla="*/ 1650640 w 2967861"/>
            <a:gd name="connsiteY1158" fmla="*/ 1629220 h 2340761"/>
            <a:gd name="connsiteX1159" fmla="*/ 1650640 w 2967861"/>
            <a:gd name="connsiteY1159" fmla="*/ 1649399 h 2340761"/>
            <a:gd name="connsiteX1160" fmla="*/ 1650640 w 2967861"/>
            <a:gd name="connsiteY1160" fmla="*/ 1668336 h 2340761"/>
            <a:gd name="connsiteX1161" fmla="*/ 1653745 w 2967861"/>
            <a:gd name="connsiteY1161" fmla="*/ 1683237 h 2340761"/>
            <a:gd name="connsiteX1162" fmla="*/ 1653745 w 2967861"/>
            <a:gd name="connsiteY1162" fmla="*/ 1686342 h 2340761"/>
            <a:gd name="connsiteX1163" fmla="*/ 1663058 w 2967861"/>
            <a:gd name="connsiteY1163" fmla="*/ 1683237 h 2340761"/>
            <a:gd name="connsiteX1164" fmla="*/ 1663058 w 2967861"/>
            <a:gd name="connsiteY1164" fmla="*/ 1686342 h 2340761"/>
            <a:gd name="connsiteX1165" fmla="*/ 1672371 w 2967861"/>
            <a:gd name="connsiteY1165" fmla="*/ 1699070 h 2340761"/>
            <a:gd name="connsiteX1166" fmla="*/ 1677649 w 2967861"/>
            <a:gd name="connsiteY1166" fmla="*/ 1713971 h 2340761"/>
            <a:gd name="connsiteX1167" fmla="*/ 1682927 w 2967861"/>
            <a:gd name="connsiteY1167" fmla="*/ 1728873 h 2340761"/>
            <a:gd name="connsiteX1168" fmla="*/ 1686962 w 2967861"/>
            <a:gd name="connsiteY1168" fmla="*/ 1745947 h 2340761"/>
            <a:gd name="connsiteX1169" fmla="*/ 1693171 w 2967861"/>
            <a:gd name="connsiteY1169" fmla="*/ 1760849 h 2340761"/>
            <a:gd name="connsiteX1170" fmla="*/ 1702485 w 2967861"/>
            <a:gd name="connsiteY1170" fmla="*/ 1768299 h 2340761"/>
            <a:gd name="connsiteX1171" fmla="*/ 1704658 w 2967861"/>
            <a:gd name="connsiteY1171" fmla="*/ 1770472 h 2340761"/>
            <a:gd name="connsiteX1172" fmla="*/ 1715213 w 2967861"/>
            <a:gd name="connsiteY1172" fmla="*/ 1775750 h 2340761"/>
            <a:gd name="connsiteX1173" fmla="*/ 1726699 w 2967861"/>
            <a:gd name="connsiteY1173" fmla="*/ 1785374 h 2340761"/>
            <a:gd name="connsiteX1174" fmla="*/ 1737255 w 2967861"/>
            <a:gd name="connsiteY1174" fmla="*/ 1785374 h 2340761"/>
            <a:gd name="connsiteX1175" fmla="*/ 1736323 w 2967861"/>
            <a:gd name="connsiteY1175" fmla="*/ 1758986 h 2340761"/>
            <a:gd name="connsiteX1176" fmla="*/ 1729183 w 2967861"/>
            <a:gd name="connsiteY1176" fmla="*/ 1733529 h 2340761"/>
            <a:gd name="connsiteX1177" fmla="*/ 1717696 w 2967861"/>
            <a:gd name="connsiteY1177" fmla="*/ 1711177 h 2340761"/>
            <a:gd name="connsiteX1178" fmla="*/ 1703106 w 2967861"/>
            <a:gd name="connsiteY1178" fmla="*/ 1696276 h 2340761"/>
            <a:gd name="connsiteX1179" fmla="*/ 1700001 w 2967861"/>
            <a:gd name="connsiteY1179" fmla="*/ 1694103 h 2340761"/>
            <a:gd name="connsiteX1180" fmla="*/ 1695965 w 2967861"/>
            <a:gd name="connsiteY1180" fmla="*/ 1694103 h 2340761"/>
            <a:gd name="connsiteX1181" fmla="*/ 1692861 w 2967861"/>
            <a:gd name="connsiteY1181" fmla="*/ 1694103 h 2340761"/>
            <a:gd name="connsiteX1182" fmla="*/ 1688825 w 2967861"/>
            <a:gd name="connsiteY1182" fmla="*/ 1694103 h 2340761"/>
            <a:gd name="connsiteX1183" fmla="*/ 1687894 w 2967861"/>
            <a:gd name="connsiteY1183" fmla="*/ 1691930 h 2340761"/>
            <a:gd name="connsiteX1184" fmla="*/ 1681685 w 2967861"/>
            <a:gd name="connsiteY1184" fmla="*/ 1681374 h 2340761"/>
            <a:gd name="connsiteX1185" fmla="*/ 1680753 w 2967861"/>
            <a:gd name="connsiteY1185" fmla="*/ 1671751 h 2340761"/>
            <a:gd name="connsiteX1186" fmla="*/ 1676718 w 2967861"/>
            <a:gd name="connsiteY1186" fmla="*/ 1664300 h 2340761"/>
            <a:gd name="connsiteX1187" fmla="*/ 1667404 w 2967861"/>
            <a:gd name="connsiteY1187" fmla="*/ 1659022 h 2340761"/>
            <a:gd name="connsiteX1188" fmla="*/ 1676718 w 2967861"/>
            <a:gd name="connsiteY1188" fmla="*/ 1634808 h 2340761"/>
            <a:gd name="connsiteX1189" fmla="*/ 1683858 w 2967861"/>
            <a:gd name="connsiteY1189" fmla="*/ 1605315 h 2340761"/>
            <a:gd name="connsiteX1190" fmla="*/ 1700622 w 2967861"/>
            <a:gd name="connsiteY1190" fmla="*/ 1618975 h 2340761"/>
            <a:gd name="connsiteX1191" fmla="*/ 1716144 w 2967861"/>
            <a:gd name="connsiteY1191" fmla="*/ 1631703 h 2340761"/>
            <a:gd name="connsiteX1192" fmla="*/ 1730735 w 2967861"/>
            <a:gd name="connsiteY1192" fmla="*/ 1644431 h 2340761"/>
            <a:gd name="connsiteX1193" fmla="*/ 1742222 w 2967861"/>
            <a:gd name="connsiteY1193" fmla="*/ 1659333 h 2340761"/>
            <a:gd name="connsiteX1194" fmla="*/ 1747499 w 2967861"/>
            <a:gd name="connsiteY1194" fmla="*/ 1679512 h 2340761"/>
            <a:gd name="connsiteX1195" fmla="*/ 1754640 w 2967861"/>
            <a:gd name="connsiteY1195" fmla="*/ 1679512 h 2340761"/>
            <a:gd name="connsiteX1196" fmla="*/ 1815176 w 2967861"/>
            <a:gd name="connsiteY1196" fmla="*/ 1629841 h 2340761"/>
            <a:gd name="connsiteX1197" fmla="*/ 1813003 w 2967861"/>
            <a:gd name="connsiteY1197" fmla="*/ 1600348 h 2340761"/>
            <a:gd name="connsiteX1198" fmla="*/ 1807726 w 2967861"/>
            <a:gd name="connsiteY1198" fmla="*/ 1576133 h 2340761"/>
            <a:gd name="connsiteX1199" fmla="*/ 1796239 w 2967861"/>
            <a:gd name="connsiteY1199" fmla="*/ 1558128 h 2340761"/>
            <a:gd name="connsiteX1200" fmla="*/ 1783822 w 2967861"/>
            <a:gd name="connsiteY1200" fmla="*/ 1541053 h 2340761"/>
            <a:gd name="connsiteX1201" fmla="*/ 1767057 w 2967861"/>
            <a:gd name="connsiteY1201" fmla="*/ 1525220 h 2340761"/>
            <a:gd name="connsiteX1202" fmla="*/ 1769230 w 2967861"/>
            <a:gd name="connsiteY1202" fmla="*/ 1510319 h 2340761"/>
            <a:gd name="connsiteX1203" fmla="*/ 1774508 w 2967861"/>
            <a:gd name="connsiteY1203" fmla="*/ 1500695 h 2340761"/>
            <a:gd name="connsiteX1204" fmla="*/ 1780717 w 2967861"/>
            <a:gd name="connsiteY1204" fmla="*/ 1495418 h 2340761"/>
            <a:gd name="connsiteX1205" fmla="*/ 1787857 w 2967861"/>
            <a:gd name="connsiteY1205" fmla="*/ 1489209 h 2340761"/>
            <a:gd name="connsiteX1206" fmla="*/ 1794066 w 2967861"/>
            <a:gd name="connsiteY1206" fmla="*/ 1480827 h 2340761"/>
            <a:gd name="connsiteX1207" fmla="*/ 1800275 w 2967861"/>
            <a:gd name="connsiteY1207" fmla="*/ 1480827 h 2340761"/>
            <a:gd name="connsiteX1208" fmla="*/ 1805553 w 2967861"/>
            <a:gd name="connsiteY1208" fmla="*/ 1481758 h 2340761"/>
            <a:gd name="connsiteX1209" fmla="*/ 1807726 w 2967861"/>
            <a:gd name="connsiteY1209" fmla="*/ 1481758 h 2340761"/>
            <a:gd name="connsiteX1210" fmla="*/ 1810830 w 2967861"/>
            <a:gd name="connsiteY1210" fmla="*/ 1483931 h 2340761"/>
            <a:gd name="connsiteX1211" fmla="*/ 1813003 w 2967861"/>
            <a:gd name="connsiteY1211" fmla="*/ 1488277 h 2340761"/>
            <a:gd name="connsiteX1212" fmla="*/ 1816108 w 2967861"/>
            <a:gd name="connsiteY1212" fmla="*/ 1493555 h 2340761"/>
            <a:gd name="connsiteX1213" fmla="*/ 1818281 w 2967861"/>
            <a:gd name="connsiteY1213" fmla="*/ 1496659 h 2340761"/>
            <a:gd name="connsiteX1214" fmla="*/ 1816108 w 2967861"/>
            <a:gd name="connsiteY1214" fmla="*/ 1501006 h 2340761"/>
            <a:gd name="connsiteX1215" fmla="*/ 1815176 w 2967861"/>
            <a:gd name="connsiteY1215" fmla="*/ 1504110 h 2340761"/>
            <a:gd name="connsiteX1216" fmla="*/ 1811141 w 2967861"/>
            <a:gd name="connsiteY1216" fmla="*/ 1506283 h 2340761"/>
            <a:gd name="connsiteX1217" fmla="*/ 1808036 w 2967861"/>
            <a:gd name="connsiteY1217" fmla="*/ 1506283 h 2340761"/>
            <a:gd name="connsiteX1218" fmla="*/ 1804000 w 2967861"/>
            <a:gd name="connsiteY1218" fmla="*/ 1508456 h 2340761"/>
            <a:gd name="connsiteX1219" fmla="*/ 1804000 w 2967861"/>
            <a:gd name="connsiteY1219" fmla="*/ 1518080 h 2340761"/>
            <a:gd name="connsiteX1220" fmla="*/ 1804000 w 2967861"/>
            <a:gd name="connsiteY1220" fmla="*/ 1523358 h 2340761"/>
            <a:gd name="connsiteX1221" fmla="*/ 1806173 w 2967861"/>
            <a:gd name="connsiteY1221" fmla="*/ 1528635 h 2340761"/>
            <a:gd name="connsiteX1222" fmla="*/ 1808346 w 2967861"/>
            <a:gd name="connsiteY1222" fmla="*/ 1533913 h 2340761"/>
            <a:gd name="connsiteX1223" fmla="*/ 1811451 w 2967861"/>
            <a:gd name="connsiteY1223" fmla="*/ 1532981 h 2340761"/>
            <a:gd name="connsiteX1224" fmla="*/ 1813624 w 2967861"/>
            <a:gd name="connsiteY1224" fmla="*/ 1532981 h 2340761"/>
            <a:gd name="connsiteX1225" fmla="*/ 1815797 w 2967861"/>
            <a:gd name="connsiteY1225" fmla="*/ 1532981 h 2340761"/>
            <a:gd name="connsiteX1226" fmla="*/ 1816729 w 2967861"/>
            <a:gd name="connsiteY1226" fmla="*/ 1530808 h 2340761"/>
            <a:gd name="connsiteX1227" fmla="*/ 1818902 w 2967861"/>
            <a:gd name="connsiteY1227" fmla="*/ 1530808 h 2340761"/>
            <a:gd name="connsiteX1228" fmla="*/ 1826042 w 2967861"/>
            <a:gd name="connsiteY1228" fmla="*/ 1526462 h 2340761"/>
            <a:gd name="connsiteX1229" fmla="*/ 1830078 w 2967861"/>
            <a:gd name="connsiteY1229" fmla="*/ 1523358 h 2340761"/>
            <a:gd name="connsiteX1230" fmla="*/ 1831009 w 2967861"/>
            <a:gd name="connsiteY1230" fmla="*/ 1521184 h 2340761"/>
            <a:gd name="connsiteX1231" fmla="*/ 1835045 w 2967861"/>
            <a:gd name="connsiteY1231" fmla="*/ 1518080 h 2340761"/>
            <a:gd name="connsiteX1232" fmla="*/ 1838150 w 2967861"/>
            <a:gd name="connsiteY1232" fmla="*/ 1513734 h 2340761"/>
            <a:gd name="connsiteX1233" fmla="*/ 1837218 w 2967861"/>
            <a:gd name="connsiteY1233" fmla="*/ 1508456 h 2340761"/>
            <a:gd name="connsiteX1234" fmla="*/ 1837218 w 2967861"/>
            <a:gd name="connsiteY1234" fmla="*/ 1503179 h 2340761"/>
            <a:gd name="connsiteX1235" fmla="*/ 1835045 w 2967861"/>
            <a:gd name="connsiteY1235" fmla="*/ 1501006 h 2340761"/>
            <a:gd name="connsiteX1236" fmla="*/ 1835045 w 2967861"/>
            <a:gd name="connsiteY1236" fmla="*/ 1498832 h 2340761"/>
            <a:gd name="connsiteX1237" fmla="*/ 1835045 w 2967861"/>
            <a:gd name="connsiteY1237" fmla="*/ 1495728 h 2340761"/>
            <a:gd name="connsiteX1238" fmla="*/ 1835045 w 2967861"/>
            <a:gd name="connsiteY1238" fmla="*/ 1491382 h 2340761"/>
            <a:gd name="connsiteX1239" fmla="*/ 1835045 w 2967861"/>
            <a:gd name="connsiteY1239" fmla="*/ 1483931 h 2340761"/>
            <a:gd name="connsiteX1240" fmla="*/ 1862054 w 2967861"/>
            <a:gd name="connsiteY1240" fmla="*/ 1478653 h 2340761"/>
            <a:gd name="connsiteX1241" fmla="*/ 1891236 w 2967861"/>
            <a:gd name="connsiteY1241" fmla="*/ 1469030 h 2340761"/>
            <a:gd name="connsiteX1242" fmla="*/ 1916382 w 2967861"/>
            <a:gd name="connsiteY1242" fmla="*/ 1458474 h 2340761"/>
            <a:gd name="connsiteX1243" fmla="*/ 1940286 w 2967861"/>
            <a:gd name="connsiteY1243" fmla="*/ 1443573 h 2340761"/>
            <a:gd name="connsiteX1244" fmla="*/ 1958913 w 2967861"/>
            <a:gd name="connsiteY1244" fmla="*/ 1423394 h 2340761"/>
            <a:gd name="connsiteX1245" fmla="*/ 1967295 w 2967861"/>
            <a:gd name="connsiteY1245" fmla="*/ 1408493 h 2340761"/>
            <a:gd name="connsiteX1246" fmla="*/ 1974435 w 2967861"/>
            <a:gd name="connsiteY1246" fmla="*/ 1394833 h 2340761"/>
            <a:gd name="connsiteX1247" fmla="*/ 1981575 w 2967861"/>
            <a:gd name="connsiteY1247" fmla="*/ 1379932 h 2340761"/>
            <a:gd name="connsiteX1248" fmla="*/ 1993993 w 2967861"/>
            <a:gd name="connsiteY1248" fmla="*/ 1371550 h 2340761"/>
            <a:gd name="connsiteX1249" fmla="*/ 1993993 w 2967861"/>
            <a:gd name="connsiteY1249" fmla="*/ 1351992 h 2340761"/>
            <a:gd name="connsiteX1250" fmla="*/ 1993062 w 2967861"/>
            <a:gd name="connsiteY1250" fmla="*/ 1329639 h 2340761"/>
            <a:gd name="connsiteX1251" fmla="*/ 1989026 w 2967861"/>
            <a:gd name="connsiteY1251" fmla="*/ 1309460 h 2340761"/>
            <a:gd name="connsiteX1252" fmla="*/ 1981886 w 2967861"/>
            <a:gd name="connsiteY1252" fmla="*/ 1289281 h 2340761"/>
            <a:gd name="connsiteX1253" fmla="*/ 1973504 w 2967861"/>
            <a:gd name="connsiteY1253" fmla="*/ 1274380 h 2340761"/>
            <a:gd name="connsiteX1254" fmla="*/ 1958913 w 2967861"/>
            <a:gd name="connsiteY1254" fmla="*/ 1264756 h 2340761"/>
            <a:gd name="connsiteX1255" fmla="*/ 1964190 w 2967861"/>
            <a:gd name="connsiteY1255" fmla="*/ 1252028 h 2340761"/>
            <a:gd name="connsiteX1256" fmla="*/ 1969468 w 2967861"/>
            <a:gd name="connsiteY1256" fmla="*/ 1244577 h 2340761"/>
            <a:gd name="connsiteX1257" fmla="*/ 1976608 w 2967861"/>
            <a:gd name="connsiteY1257" fmla="*/ 1237127 h 2340761"/>
            <a:gd name="connsiteX1258" fmla="*/ 1983748 w 2967861"/>
            <a:gd name="connsiteY1258" fmla="*/ 1227503 h 2340761"/>
            <a:gd name="connsiteX1259" fmla="*/ 2003617 w 2967861"/>
            <a:gd name="connsiteY1259" fmla="*/ 1227503 h 2340761"/>
            <a:gd name="connsiteX1260" fmla="*/ 2003617 w 2967861"/>
            <a:gd name="connsiteY1260" fmla="*/ 1214774 h 2340761"/>
            <a:gd name="connsiteX1261" fmla="*/ 1998339 w 2967861"/>
            <a:gd name="connsiteY1261" fmla="*/ 1214774 h 2340761"/>
            <a:gd name="connsiteX1262" fmla="*/ 1987784 w 2967861"/>
            <a:gd name="connsiteY1262" fmla="*/ 1209497 h 2340761"/>
            <a:gd name="connsiteX1263" fmla="*/ 1978471 w 2967861"/>
            <a:gd name="connsiteY1263" fmla="*/ 1209497 h 2340761"/>
            <a:gd name="connsiteX1264" fmla="*/ 1969157 w 2967861"/>
            <a:gd name="connsiteY1264" fmla="*/ 1212601 h 2340761"/>
            <a:gd name="connsiteX1265" fmla="*/ 1958602 w 2967861"/>
            <a:gd name="connsiteY1265" fmla="*/ 1218810 h 2340761"/>
            <a:gd name="connsiteX1266" fmla="*/ 1954567 w 2967861"/>
            <a:gd name="connsiteY1266" fmla="*/ 1212601 h 2340761"/>
            <a:gd name="connsiteX1267" fmla="*/ 1951462 w 2967861"/>
            <a:gd name="connsiteY1267" fmla="*/ 1209497 h 2340761"/>
            <a:gd name="connsiteX1268" fmla="*/ 1947426 w 2967861"/>
            <a:gd name="connsiteY1268" fmla="*/ 1205151 h 2340761"/>
            <a:gd name="connsiteX1269" fmla="*/ 1942149 w 2967861"/>
            <a:gd name="connsiteY1269" fmla="*/ 1202046 h 2340761"/>
            <a:gd name="connsiteX1270" fmla="*/ 1935008 w 2967861"/>
            <a:gd name="connsiteY1270" fmla="*/ 1197700 h 2340761"/>
            <a:gd name="connsiteX1271" fmla="*/ 1942149 w 2967861"/>
            <a:gd name="connsiteY1271" fmla="*/ 1184972 h 2340761"/>
            <a:gd name="connsiteX1272" fmla="*/ 1954567 w 2967861"/>
            <a:gd name="connsiteY1272" fmla="*/ 1174416 h 2340761"/>
            <a:gd name="connsiteX1273" fmla="*/ 1966985 w 2967861"/>
            <a:gd name="connsiteY1273" fmla="*/ 1164793 h 2340761"/>
            <a:gd name="connsiteX1274" fmla="*/ 1978471 w 2967861"/>
            <a:gd name="connsiteY1274" fmla="*/ 1153306 h 2340761"/>
            <a:gd name="connsiteX1275" fmla="*/ 1983748 w 2967861"/>
            <a:gd name="connsiteY1275" fmla="*/ 1155479 h 2340761"/>
            <a:gd name="connsiteX1276" fmla="*/ 1987784 w 2967861"/>
            <a:gd name="connsiteY1276" fmla="*/ 1155479 h 2340761"/>
            <a:gd name="connsiteX1277" fmla="*/ 1990889 w 2967861"/>
            <a:gd name="connsiteY1277" fmla="*/ 1157652 h 2340761"/>
            <a:gd name="connsiteX1278" fmla="*/ 1993993 w 2967861"/>
            <a:gd name="connsiteY1278" fmla="*/ 1157652 h 2340761"/>
            <a:gd name="connsiteX1279" fmla="*/ 1990889 w 2967861"/>
            <a:gd name="connsiteY1279" fmla="*/ 1165103 h 2340761"/>
            <a:gd name="connsiteX1280" fmla="*/ 1988716 w 2967861"/>
            <a:gd name="connsiteY1280" fmla="*/ 1168208 h 2340761"/>
            <a:gd name="connsiteX1281" fmla="*/ 1987784 w 2967861"/>
            <a:gd name="connsiteY1281" fmla="*/ 1174416 h 2340761"/>
            <a:gd name="connsiteX1282" fmla="*/ 1985611 w 2967861"/>
            <a:gd name="connsiteY1282" fmla="*/ 1177521 h 2340761"/>
            <a:gd name="connsiteX1283" fmla="*/ 1983438 w 2967861"/>
            <a:gd name="connsiteY1283" fmla="*/ 1182799 h 2340761"/>
            <a:gd name="connsiteX1284" fmla="*/ 1983438 w 2967861"/>
            <a:gd name="connsiteY1284" fmla="*/ 1187145 h 2340761"/>
            <a:gd name="connsiteX1285" fmla="*/ 1995856 w 2967861"/>
            <a:gd name="connsiteY1285" fmla="*/ 1181867 h 2340761"/>
            <a:gd name="connsiteX1286" fmla="*/ 2010447 w 2967861"/>
            <a:gd name="connsiteY1286" fmla="*/ 1175658 h 2340761"/>
            <a:gd name="connsiteX1287" fmla="*/ 2022865 w 2967861"/>
            <a:gd name="connsiteY1287" fmla="*/ 1172554 h 2340761"/>
            <a:gd name="connsiteX1288" fmla="*/ 2034351 w 2967861"/>
            <a:gd name="connsiteY1288" fmla="*/ 1174727 h 2340761"/>
            <a:gd name="connsiteX1289" fmla="*/ 2043664 w 2967861"/>
            <a:gd name="connsiteY1289" fmla="*/ 1174727 h 2340761"/>
            <a:gd name="connsiteX1290" fmla="*/ 2039629 w 2967861"/>
            <a:gd name="connsiteY1290" fmla="*/ 1182178 h 2340761"/>
            <a:gd name="connsiteX1291" fmla="*/ 2037456 w 2967861"/>
            <a:gd name="connsiteY1291" fmla="*/ 1187455 h 2340761"/>
            <a:gd name="connsiteX1292" fmla="*/ 2034351 w 2967861"/>
            <a:gd name="connsiteY1292" fmla="*/ 1192733 h 2340761"/>
            <a:gd name="connsiteX1293" fmla="*/ 2030315 w 2967861"/>
            <a:gd name="connsiteY1293" fmla="*/ 1198010 h 2340761"/>
            <a:gd name="connsiteX1294" fmla="*/ 2034351 w 2967861"/>
            <a:gd name="connsiteY1294" fmla="*/ 1204219 h 2340761"/>
            <a:gd name="connsiteX1295" fmla="*/ 2037456 w 2967861"/>
            <a:gd name="connsiteY1295" fmla="*/ 1205151 h 2340761"/>
            <a:gd name="connsiteX1296" fmla="*/ 2039629 w 2967861"/>
            <a:gd name="connsiteY1296" fmla="*/ 1207324 h 2340761"/>
            <a:gd name="connsiteX1297" fmla="*/ 2041802 w 2967861"/>
            <a:gd name="connsiteY1297" fmla="*/ 1207324 h 2340761"/>
            <a:gd name="connsiteX1298" fmla="*/ 2044906 w 2967861"/>
            <a:gd name="connsiteY1298" fmla="*/ 1207324 h 2340761"/>
            <a:gd name="connsiteX1299" fmla="*/ 2048942 w 2967861"/>
            <a:gd name="connsiteY1299" fmla="*/ 1207324 h 2340761"/>
            <a:gd name="connsiteX1300" fmla="*/ 2054220 w 2967861"/>
            <a:gd name="connsiteY1300" fmla="*/ 1207324 h 2340761"/>
            <a:gd name="connsiteX1301" fmla="*/ 2054220 w 2967861"/>
            <a:gd name="connsiteY1301" fmla="*/ 1218810 h 2340761"/>
            <a:gd name="connsiteX1302" fmla="*/ 2052046 w 2967861"/>
            <a:gd name="connsiteY1302" fmla="*/ 1233712 h 2340761"/>
            <a:gd name="connsiteX1303" fmla="*/ 2052046 w 2967861"/>
            <a:gd name="connsiteY1303" fmla="*/ 1246440 h 2340761"/>
            <a:gd name="connsiteX1304" fmla="*/ 2054220 w 2967861"/>
            <a:gd name="connsiteY1304" fmla="*/ 1254822 h 2340761"/>
            <a:gd name="connsiteX1305" fmla="*/ 2054220 w 2967861"/>
            <a:gd name="connsiteY1305" fmla="*/ 1264446 h 2340761"/>
            <a:gd name="connsiteX1306" fmla="*/ 2078124 w 2967861"/>
            <a:gd name="connsiteY1306" fmla="*/ 1261341 h 2340761"/>
            <a:gd name="connsiteX1307" fmla="*/ 2092715 w 2967861"/>
            <a:gd name="connsiteY1307" fmla="*/ 1255132 h 2340761"/>
            <a:gd name="connsiteX1308" fmla="*/ 2099855 w 2967861"/>
            <a:gd name="connsiteY1308" fmla="*/ 1247682 h 2340761"/>
            <a:gd name="connsiteX1309" fmla="*/ 2102960 w 2967861"/>
            <a:gd name="connsiteY1309" fmla="*/ 1239300 h 2340761"/>
            <a:gd name="connsiteX1310" fmla="*/ 2100787 w 2967861"/>
            <a:gd name="connsiteY1310" fmla="*/ 1226571 h 2340761"/>
            <a:gd name="connsiteX1311" fmla="*/ 2097682 w 2967861"/>
            <a:gd name="connsiteY1311" fmla="*/ 1215085 h 2340761"/>
            <a:gd name="connsiteX1312" fmla="*/ 2090542 w 2967861"/>
            <a:gd name="connsiteY1312" fmla="*/ 1202357 h 2340761"/>
            <a:gd name="connsiteX1313" fmla="*/ 2085264 w 2967861"/>
            <a:gd name="connsiteY1313" fmla="*/ 1189628 h 2340761"/>
            <a:gd name="connsiteX1314" fmla="*/ 2078124 w 2967861"/>
            <a:gd name="connsiteY1314" fmla="*/ 1178142 h 2340761"/>
            <a:gd name="connsiteX1315" fmla="*/ 2074088 w 2967861"/>
            <a:gd name="connsiteY1315" fmla="*/ 1167587 h 2340761"/>
            <a:gd name="connsiteX1316" fmla="*/ 2078124 w 2967861"/>
            <a:gd name="connsiteY1316" fmla="*/ 1165414 h 2340761"/>
            <a:gd name="connsiteX1317" fmla="*/ 2081228 w 2967861"/>
            <a:gd name="connsiteY1317" fmla="*/ 1165414 h 2340761"/>
            <a:gd name="connsiteX1318" fmla="*/ 2083402 w 2967861"/>
            <a:gd name="connsiteY1318" fmla="*/ 1165414 h 2340761"/>
            <a:gd name="connsiteX1319" fmla="*/ 2085575 w 2967861"/>
            <a:gd name="connsiteY1319" fmla="*/ 1163241 h 2340761"/>
            <a:gd name="connsiteX1320" fmla="*/ 2087748 w 2967861"/>
            <a:gd name="connsiteY1320" fmla="*/ 1163241 h 2340761"/>
            <a:gd name="connsiteX1321" fmla="*/ 2098303 w 2967861"/>
            <a:gd name="connsiteY1321" fmla="*/ 1155790 h 2340761"/>
            <a:gd name="connsiteX1322" fmla="*/ 2105443 w 2967861"/>
            <a:gd name="connsiteY1322" fmla="*/ 1145235 h 2340761"/>
            <a:gd name="connsiteX1323" fmla="*/ 2110721 w 2967861"/>
            <a:gd name="connsiteY1323" fmla="*/ 1133748 h 2340761"/>
            <a:gd name="connsiteX1324" fmla="*/ 2117861 w 2967861"/>
            <a:gd name="connsiteY1324" fmla="*/ 1123193 h 2340761"/>
            <a:gd name="connsiteX1325" fmla="*/ 2127175 w 2967861"/>
            <a:gd name="connsiteY1325" fmla="*/ 1113569 h 2340761"/>
            <a:gd name="connsiteX1326" fmla="*/ 2137730 w 2967861"/>
            <a:gd name="connsiteY1326" fmla="*/ 1111396 h 2340761"/>
            <a:gd name="connsiteX1327" fmla="*/ 2149216 w 2967861"/>
            <a:gd name="connsiteY1327" fmla="*/ 1111396 h 2340761"/>
            <a:gd name="connsiteX1328" fmla="*/ 2161634 w 2967861"/>
            <a:gd name="connsiteY1328" fmla="*/ 1113569 h 2340761"/>
            <a:gd name="connsiteX1329" fmla="*/ 2174052 w 2967861"/>
            <a:gd name="connsiteY1329" fmla="*/ 1110465 h 2340761"/>
            <a:gd name="connsiteX1330" fmla="*/ 2178088 w 2967861"/>
            <a:gd name="connsiteY1330" fmla="*/ 1106118 h 2340761"/>
            <a:gd name="connsiteX1331" fmla="*/ 2185228 w 2967861"/>
            <a:gd name="connsiteY1331" fmla="*/ 1096495 h 2340761"/>
            <a:gd name="connsiteX1332" fmla="*/ 2195783 w 2967861"/>
            <a:gd name="connsiteY1332" fmla="*/ 1083766 h 2340761"/>
            <a:gd name="connsiteX1333" fmla="*/ 2208201 w 2967861"/>
            <a:gd name="connsiteY1333" fmla="*/ 1071038 h 2340761"/>
            <a:gd name="connsiteX1334" fmla="*/ 2219687 w 2967861"/>
            <a:gd name="connsiteY1334" fmla="*/ 1056137 h 2340761"/>
            <a:gd name="connsiteX1335" fmla="*/ 2230242 w 2967861"/>
            <a:gd name="connsiteY1335" fmla="*/ 1043408 h 2340761"/>
            <a:gd name="connsiteX1336" fmla="*/ 2239556 w 2967861"/>
            <a:gd name="connsiteY1336" fmla="*/ 1031922 h 2340761"/>
            <a:gd name="connsiteX1337" fmla="*/ 2243592 w 2967861"/>
            <a:gd name="connsiteY1337" fmla="*/ 1028817 h 2340761"/>
            <a:gd name="connsiteX1338" fmla="*/ 2250732 w 2967861"/>
            <a:gd name="connsiteY1338" fmla="*/ 1011743 h 2340761"/>
            <a:gd name="connsiteX1339" fmla="*/ 2256010 w 2967861"/>
            <a:gd name="connsiteY1339" fmla="*/ 999015 h 2340761"/>
            <a:gd name="connsiteX1340" fmla="*/ 2263150 w 2967861"/>
            <a:gd name="connsiteY1340" fmla="*/ 986286 h 2340761"/>
            <a:gd name="connsiteX1341" fmla="*/ 2273705 w 2967861"/>
            <a:gd name="connsiteY1341" fmla="*/ 974800 h 2340761"/>
            <a:gd name="connsiteX1342" fmla="*/ 2270600 w 2967861"/>
            <a:gd name="connsiteY1342" fmla="*/ 962072 h 2340761"/>
            <a:gd name="connsiteX1343" fmla="*/ 2266565 w 2967861"/>
            <a:gd name="connsiteY1343" fmla="*/ 952448 h 2340761"/>
            <a:gd name="connsiteX1344" fmla="*/ 2263460 w 2967861"/>
            <a:gd name="connsiteY1344" fmla="*/ 942824 h 2340761"/>
            <a:gd name="connsiteX1345" fmla="*/ 2263460 w 2967861"/>
            <a:gd name="connsiteY1345" fmla="*/ 932269 h 2340761"/>
            <a:gd name="connsiteX1346" fmla="*/ 2265633 w 2967861"/>
            <a:gd name="connsiteY1346" fmla="*/ 922645 h 2340761"/>
            <a:gd name="connsiteX1347" fmla="*/ 2270911 w 2967861"/>
            <a:gd name="connsiteY1347" fmla="*/ 917367 h 2340761"/>
            <a:gd name="connsiteX1348" fmla="*/ 2273084 w 2967861"/>
            <a:gd name="connsiteY1348" fmla="*/ 912090 h 2340761"/>
            <a:gd name="connsiteX1349" fmla="*/ 2270911 w 2967861"/>
            <a:gd name="connsiteY1349" fmla="*/ 902466 h 2340761"/>
            <a:gd name="connsiteX1350" fmla="*/ 2266875 w 2967861"/>
            <a:gd name="connsiteY1350" fmla="*/ 887565 h 2340761"/>
            <a:gd name="connsiteX1351" fmla="*/ 2263771 w 2967861"/>
            <a:gd name="connsiteY1351" fmla="*/ 877941 h 2340761"/>
            <a:gd name="connsiteX1352" fmla="*/ 2258493 w 2967861"/>
            <a:gd name="connsiteY1352" fmla="*/ 870490 h 2340761"/>
            <a:gd name="connsiteX1353" fmla="*/ 2251353 w 2967861"/>
            <a:gd name="connsiteY1353" fmla="*/ 862108 h 2340761"/>
            <a:gd name="connsiteX1354" fmla="*/ 2242039 w 2967861"/>
            <a:gd name="connsiteY1354" fmla="*/ 862108 h 2340761"/>
            <a:gd name="connsiteX1355" fmla="*/ 2236762 w 2967861"/>
            <a:gd name="connsiteY1355" fmla="*/ 862108 h 2340761"/>
            <a:gd name="connsiteX1356" fmla="*/ 2230553 w 2967861"/>
            <a:gd name="connsiteY1356" fmla="*/ 863039 h 2340761"/>
            <a:gd name="connsiteX1357" fmla="*/ 2227448 w 2967861"/>
            <a:gd name="connsiteY1357" fmla="*/ 865213 h 2340761"/>
            <a:gd name="connsiteX1358" fmla="*/ 2223413 w 2967861"/>
            <a:gd name="connsiteY1358" fmla="*/ 869559 h 2340761"/>
            <a:gd name="connsiteX1359" fmla="*/ 2216272 w 2967861"/>
            <a:gd name="connsiteY1359" fmla="*/ 867386 h 2340761"/>
            <a:gd name="connsiteX1360" fmla="*/ 2213168 w 2967861"/>
            <a:gd name="connsiteY1360" fmla="*/ 865213 h 2340761"/>
            <a:gd name="connsiteX1361" fmla="*/ 2209132 w 2967861"/>
            <a:gd name="connsiteY1361" fmla="*/ 862108 h 2340761"/>
            <a:gd name="connsiteX1362" fmla="*/ 2208201 w 2967861"/>
            <a:gd name="connsiteY1362" fmla="*/ 857762 h 2340761"/>
            <a:gd name="connsiteX1363" fmla="*/ 2206028 w 2967861"/>
            <a:gd name="connsiteY1363" fmla="*/ 854657 h 2340761"/>
            <a:gd name="connsiteX1364" fmla="*/ 2203854 w 2967861"/>
            <a:gd name="connsiteY1364" fmla="*/ 848448 h 2340761"/>
            <a:gd name="connsiteX1365" fmla="*/ 2188332 w 2967861"/>
            <a:gd name="connsiteY1365" fmla="*/ 848448 h 2340761"/>
            <a:gd name="connsiteX1366" fmla="*/ 2188332 w 2967861"/>
            <a:gd name="connsiteY1366" fmla="*/ 837893 h 2340761"/>
            <a:gd name="connsiteX1367" fmla="*/ 2200750 w 2967861"/>
            <a:gd name="connsiteY1367" fmla="*/ 828269 h 2340761"/>
            <a:gd name="connsiteX1368" fmla="*/ 2206028 w 2967861"/>
            <a:gd name="connsiteY1368" fmla="*/ 820819 h 2340761"/>
            <a:gd name="connsiteX1369" fmla="*/ 2211305 w 2967861"/>
            <a:gd name="connsiteY1369" fmla="*/ 812437 h 2340761"/>
            <a:gd name="connsiteX1370" fmla="*/ 2218446 w 2967861"/>
            <a:gd name="connsiteY1370" fmla="*/ 804986 h 2340761"/>
            <a:gd name="connsiteX1371" fmla="*/ 2247627 w 2967861"/>
            <a:gd name="connsiteY1371" fmla="*/ 795362 h 2340761"/>
            <a:gd name="connsiteX1372" fmla="*/ 2256941 w 2967861"/>
            <a:gd name="connsiteY1372" fmla="*/ 785738 h 2340761"/>
            <a:gd name="connsiteX1373" fmla="*/ 2264081 w 2967861"/>
            <a:gd name="connsiteY1373" fmla="*/ 773010 h 2340761"/>
            <a:gd name="connsiteX1374" fmla="*/ 2271221 w 2967861"/>
            <a:gd name="connsiteY1374" fmla="*/ 760282 h 2340761"/>
            <a:gd name="connsiteX1375" fmla="*/ 2278361 w 2967861"/>
            <a:gd name="connsiteY1375" fmla="*/ 746622 h 2340761"/>
            <a:gd name="connsiteX1376" fmla="*/ 2290779 w 2967861"/>
            <a:gd name="connsiteY1376" fmla="*/ 736067 h 2340761"/>
            <a:gd name="connsiteX1377" fmla="*/ 2305370 w 2967861"/>
            <a:gd name="connsiteY1377" fmla="*/ 726443 h 2340761"/>
            <a:gd name="connsiteX1378" fmla="*/ 2317788 w 2967861"/>
            <a:gd name="connsiteY1378" fmla="*/ 713715 h 2340761"/>
            <a:gd name="connsiteX1379" fmla="*/ 2354110 w 2967861"/>
            <a:gd name="connsiteY1379" fmla="*/ 718993 h 2340761"/>
            <a:gd name="connsiteX1380" fmla="*/ 2363424 w 2967861"/>
            <a:gd name="connsiteY1380" fmla="*/ 730479 h 2340761"/>
            <a:gd name="connsiteX1381" fmla="*/ 2375841 w 2967861"/>
            <a:gd name="connsiteY1381" fmla="*/ 732652 h 2340761"/>
            <a:gd name="connsiteX1382" fmla="*/ 2390432 w 2967861"/>
            <a:gd name="connsiteY1382" fmla="*/ 726443 h 2340761"/>
            <a:gd name="connsiteX1383" fmla="*/ 2407196 w 2967861"/>
            <a:gd name="connsiteY1383" fmla="*/ 723339 h 2340761"/>
            <a:gd name="connsiteX1384" fmla="*/ 2407196 w 2967861"/>
            <a:gd name="connsiteY1384" fmla="*/ 743518 h 2340761"/>
            <a:gd name="connsiteX1385" fmla="*/ 2422719 w 2967861"/>
            <a:gd name="connsiteY1385" fmla="*/ 743518 h 2340761"/>
            <a:gd name="connsiteX1386" fmla="*/ 2439483 w 2967861"/>
            <a:gd name="connsiteY1386" fmla="*/ 741345 h 2340761"/>
            <a:gd name="connsiteX1387" fmla="*/ 2451901 w 2967861"/>
            <a:gd name="connsiteY1387" fmla="*/ 739171 h 2340761"/>
            <a:gd name="connsiteX1388" fmla="*/ 2463387 w 2967861"/>
            <a:gd name="connsiteY1388" fmla="*/ 733894 h 2340761"/>
            <a:gd name="connsiteX1389" fmla="*/ 2463387 w 2967861"/>
            <a:gd name="connsiteY1389" fmla="*/ 730789 h 2340761"/>
            <a:gd name="connsiteX1390" fmla="*/ 2461214 w 2967861"/>
            <a:gd name="connsiteY1390" fmla="*/ 726443 h 2340761"/>
            <a:gd name="connsiteX1391" fmla="*/ 2459041 w 2967861"/>
            <a:gd name="connsiteY1391" fmla="*/ 721166 h 2340761"/>
            <a:gd name="connsiteX1392" fmla="*/ 2458110 w 2967861"/>
            <a:gd name="connsiteY1392" fmla="*/ 718061 h 2340761"/>
            <a:gd name="connsiteX1393" fmla="*/ 2458110 w 2967861"/>
            <a:gd name="connsiteY1393" fmla="*/ 713715 h 2340761"/>
            <a:gd name="connsiteX1394" fmla="*/ 2458110 w 2967861"/>
            <a:gd name="connsiteY1394" fmla="*/ 710610 h 2340761"/>
            <a:gd name="connsiteX1395" fmla="*/ 2463387 w 2967861"/>
            <a:gd name="connsiteY1395" fmla="*/ 700987 h 2340761"/>
            <a:gd name="connsiteX1396" fmla="*/ 2473942 w 2967861"/>
            <a:gd name="connsiteY1396" fmla="*/ 688258 h 2340761"/>
            <a:gd name="connsiteX1397" fmla="*/ 2485429 w 2967861"/>
            <a:gd name="connsiteY1397" fmla="*/ 674599 h 2340761"/>
            <a:gd name="connsiteX1398" fmla="*/ 2497847 w 2967861"/>
            <a:gd name="connsiteY1398" fmla="*/ 664044 h 2340761"/>
            <a:gd name="connsiteX1399" fmla="*/ 2507160 w 2967861"/>
            <a:gd name="connsiteY1399" fmla="*/ 658766 h 2340761"/>
            <a:gd name="connsiteX1400" fmla="*/ 2510265 w 2967861"/>
            <a:gd name="connsiteY1400" fmla="*/ 656593 h 2340761"/>
            <a:gd name="connsiteX1401" fmla="*/ 2515542 w 2967861"/>
            <a:gd name="connsiteY1401" fmla="*/ 658766 h 2340761"/>
            <a:gd name="connsiteX1402" fmla="*/ 2519578 w 2967861"/>
            <a:gd name="connsiteY1402" fmla="*/ 659697 h 2340761"/>
            <a:gd name="connsiteX1403" fmla="*/ 2524855 w 2967861"/>
            <a:gd name="connsiteY1403" fmla="*/ 661871 h 2340761"/>
            <a:gd name="connsiteX1404" fmla="*/ 2530133 w 2967861"/>
            <a:gd name="connsiteY1404" fmla="*/ 666217 h 2340761"/>
            <a:gd name="connsiteX1405" fmla="*/ 2530133 w 2967861"/>
            <a:gd name="connsiteY1405" fmla="*/ 669321 h 2340761"/>
            <a:gd name="connsiteX1406" fmla="*/ 2529202 w 2967861"/>
            <a:gd name="connsiteY1406" fmla="*/ 673667 h 2340761"/>
            <a:gd name="connsiteX1407" fmla="*/ 2529202 w 2967861"/>
            <a:gd name="connsiteY1407" fmla="*/ 674599 h 2340761"/>
            <a:gd name="connsiteX1408" fmla="*/ 2529202 w 2967861"/>
            <a:gd name="connsiteY1408" fmla="*/ 676772 h 2340761"/>
            <a:gd name="connsiteX1409" fmla="*/ 2527028 w 2967861"/>
            <a:gd name="connsiteY1409" fmla="*/ 678945 h 2340761"/>
            <a:gd name="connsiteX1410" fmla="*/ 2527028 w 2967861"/>
            <a:gd name="connsiteY1410" fmla="*/ 684223 h 2340761"/>
            <a:gd name="connsiteX1411" fmla="*/ 2529202 w 2967861"/>
            <a:gd name="connsiteY1411" fmla="*/ 688569 h 2340761"/>
            <a:gd name="connsiteX1412" fmla="*/ 2529202 w 2967861"/>
            <a:gd name="connsiteY1412" fmla="*/ 689500 h 2340761"/>
            <a:gd name="connsiteX1413" fmla="*/ 2530133 w 2967861"/>
            <a:gd name="connsiteY1413" fmla="*/ 695709 h 2340761"/>
            <a:gd name="connsiteX1414" fmla="*/ 2546897 w 2967861"/>
            <a:gd name="connsiteY1414" fmla="*/ 688258 h 2340761"/>
            <a:gd name="connsiteX1415" fmla="*/ 2559315 w 2967861"/>
            <a:gd name="connsiteY1415" fmla="*/ 678635 h 2340761"/>
            <a:gd name="connsiteX1416" fmla="*/ 2568628 w 2967861"/>
            <a:gd name="connsiteY1416" fmla="*/ 665906 h 2340761"/>
            <a:gd name="connsiteX1417" fmla="*/ 2577942 w 2967861"/>
            <a:gd name="connsiteY1417" fmla="*/ 651005 h 2340761"/>
            <a:gd name="connsiteX1418" fmla="*/ 2587255 w 2967861"/>
            <a:gd name="connsiteY1418" fmla="*/ 637345 h 2340761"/>
            <a:gd name="connsiteX1419" fmla="*/ 2588186 w 2967861"/>
            <a:gd name="connsiteY1419" fmla="*/ 636414 h 2340761"/>
            <a:gd name="connsiteX1420" fmla="*/ 2590359 w 2967861"/>
            <a:gd name="connsiteY1420" fmla="*/ 634241 h 2340761"/>
            <a:gd name="connsiteX1421" fmla="*/ 2593464 w 2967861"/>
            <a:gd name="connsiteY1421" fmla="*/ 632068 h 2340761"/>
            <a:gd name="connsiteX1422" fmla="*/ 2595637 w 2967861"/>
            <a:gd name="connsiteY1422" fmla="*/ 634241 h 2340761"/>
            <a:gd name="connsiteX1423" fmla="*/ 2595637 w 2967861"/>
            <a:gd name="connsiteY1423" fmla="*/ 636414 h 2340761"/>
            <a:gd name="connsiteX1424" fmla="*/ 2597810 w 2967861"/>
            <a:gd name="connsiteY1424" fmla="*/ 636414 h 2340761"/>
            <a:gd name="connsiteX1425" fmla="*/ 2597810 w 2967861"/>
            <a:gd name="connsiteY1425" fmla="*/ 637345 h 2340761"/>
            <a:gd name="connsiteX1426" fmla="*/ 2592533 w 2967861"/>
            <a:gd name="connsiteY1426" fmla="*/ 651005 h 2340761"/>
            <a:gd name="connsiteX1427" fmla="*/ 2588497 w 2967861"/>
            <a:gd name="connsiteY1427" fmla="*/ 665906 h 2340761"/>
            <a:gd name="connsiteX1428" fmla="*/ 2583219 w 2967861"/>
            <a:gd name="connsiteY1428" fmla="*/ 678635 h 2340761"/>
            <a:gd name="connsiteX1429" fmla="*/ 2570802 w 2967861"/>
            <a:gd name="connsiteY1429" fmla="*/ 688258 h 2340761"/>
            <a:gd name="connsiteX1430" fmla="*/ 2558384 w 2967861"/>
            <a:gd name="connsiteY1430" fmla="*/ 696640 h 2340761"/>
            <a:gd name="connsiteX1431" fmla="*/ 2546897 w 2967861"/>
            <a:gd name="connsiteY1431" fmla="*/ 706264 h 2340761"/>
            <a:gd name="connsiteX1432" fmla="*/ 2532306 w 2967861"/>
            <a:gd name="connsiteY1432" fmla="*/ 728616 h 2340761"/>
            <a:gd name="connsiteX1433" fmla="*/ 2517715 w 2967861"/>
            <a:gd name="connsiteY1433" fmla="*/ 750968 h 2340761"/>
            <a:gd name="connsiteX1434" fmla="*/ 2510575 w 2967861"/>
            <a:gd name="connsiteY1434" fmla="*/ 758419 h 2340761"/>
            <a:gd name="connsiteX1435" fmla="*/ 2500020 w 2967861"/>
            <a:gd name="connsiteY1435" fmla="*/ 761524 h 2340761"/>
            <a:gd name="connsiteX1436" fmla="*/ 2490706 w 2967861"/>
            <a:gd name="connsiteY1436" fmla="*/ 765870 h 2340761"/>
            <a:gd name="connsiteX1437" fmla="*/ 2483566 w 2967861"/>
            <a:gd name="connsiteY1437" fmla="*/ 771147 h 2340761"/>
            <a:gd name="connsiteX1438" fmla="*/ 2476426 w 2967861"/>
            <a:gd name="connsiteY1438" fmla="*/ 786049 h 2340761"/>
            <a:gd name="connsiteX1439" fmla="*/ 2478599 w 2967861"/>
            <a:gd name="connsiteY1439" fmla="*/ 798777 h 2340761"/>
            <a:gd name="connsiteX1440" fmla="*/ 2483877 w 2967861"/>
            <a:gd name="connsiteY1440" fmla="*/ 808401 h 2340761"/>
            <a:gd name="connsiteX1441" fmla="*/ 2480772 w 2967861"/>
            <a:gd name="connsiteY1441" fmla="*/ 815852 h 2340761"/>
            <a:gd name="connsiteX1442" fmla="*/ 2478599 w 2967861"/>
            <a:gd name="connsiteY1442" fmla="*/ 821129 h 2340761"/>
            <a:gd name="connsiteX1443" fmla="*/ 2473322 w 2967861"/>
            <a:gd name="connsiteY1443" fmla="*/ 825475 h 2340761"/>
            <a:gd name="connsiteX1444" fmla="*/ 2469286 w 2967861"/>
            <a:gd name="connsiteY1444" fmla="*/ 828580 h 2340761"/>
            <a:gd name="connsiteX1445" fmla="*/ 2464008 w 2967861"/>
            <a:gd name="connsiteY1445" fmla="*/ 832926 h 2340761"/>
            <a:gd name="connsiteX1446" fmla="*/ 2461835 w 2967861"/>
            <a:gd name="connsiteY1446" fmla="*/ 865833 h 2340761"/>
            <a:gd name="connsiteX1447" fmla="*/ 2464008 w 2967861"/>
            <a:gd name="connsiteY1447" fmla="*/ 893463 h 2340761"/>
            <a:gd name="connsiteX1448" fmla="*/ 2473322 w 2967861"/>
            <a:gd name="connsiteY1448" fmla="*/ 917678 h 2340761"/>
            <a:gd name="connsiteX1449" fmla="*/ 2487912 w 2967861"/>
            <a:gd name="connsiteY1449" fmla="*/ 937857 h 2340761"/>
            <a:gd name="connsiteX1450" fmla="*/ 2487912 w 2967861"/>
            <a:gd name="connsiteY1450" fmla="*/ 943134 h 2340761"/>
            <a:gd name="connsiteX1451" fmla="*/ 2494121 w 2967861"/>
            <a:gd name="connsiteY1451" fmla="*/ 943134 h 2340761"/>
            <a:gd name="connsiteX1452" fmla="*/ 2498157 w 2967861"/>
            <a:gd name="connsiteY1452" fmla="*/ 922955 h 2340761"/>
            <a:gd name="connsiteX1453" fmla="*/ 2510575 w 2967861"/>
            <a:gd name="connsiteY1453" fmla="*/ 922955 h 2340761"/>
            <a:gd name="connsiteX1454" fmla="*/ 2515852 w 2967861"/>
            <a:gd name="connsiteY1454" fmla="*/ 904950 h 2340761"/>
            <a:gd name="connsiteX1455" fmla="*/ 2522993 w 2967861"/>
            <a:gd name="connsiteY1455" fmla="*/ 890048 h 2340761"/>
            <a:gd name="connsiteX1456" fmla="*/ 2527028 w 2967861"/>
            <a:gd name="connsiteY1456" fmla="*/ 890048 h 2340761"/>
            <a:gd name="connsiteX1457" fmla="*/ 2529202 w 2967861"/>
            <a:gd name="connsiteY1457" fmla="*/ 890048 h 2340761"/>
            <a:gd name="connsiteX1458" fmla="*/ 2530133 w 2967861"/>
            <a:gd name="connsiteY1458" fmla="*/ 890048 h 2340761"/>
            <a:gd name="connsiteX1459" fmla="*/ 2534169 w 2967861"/>
            <a:gd name="connsiteY1459" fmla="*/ 890048 h 2340761"/>
            <a:gd name="connsiteX1460" fmla="*/ 2537273 w 2967861"/>
            <a:gd name="connsiteY1460" fmla="*/ 890048 h 2340761"/>
            <a:gd name="connsiteX1461" fmla="*/ 2539446 w 2967861"/>
            <a:gd name="connsiteY1461" fmla="*/ 875147 h 2340761"/>
            <a:gd name="connsiteX1462" fmla="*/ 2541620 w 2967861"/>
            <a:gd name="connsiteY1462" fmla="*/ 867696 h 2340761"/>
            <a:gd name="connsiteX1463" fmla="*/ 2546897 w 2967861"/>
            <a:gd name="connsiteY1463" fmla="*/ 860245 h 2340761"/>
            <a:gd name="connsiteX1464" fmla="*/ 2554037 w 2967861"/>
            <a:gd name="connsiteY1464" fmla="*/ 848759 h 2340761"/>
            <a:gd name="connsiteX1465" fmla="*/ 2566455 w 2967861"/>
            <a:gd name="connsiteY1465" fmla="*/ 848759 h 2340761"/>
            <a:gd name="connsiteX1466" fmla="*/ 2566455 w 2967861"/>
            <a:gd name="connsiteY1466" fmla="*/ 840377 h 2340761"/>
            <a:gd name="connsiteX1467" fmla="*/ 2566455 w 2967861"/>
            <a:gd name="connsiteY1467" fmla="*/ 832926 h 2340761"/>
            <a:gd name="connsiteX1468" fmla="*/ 2568628 w 2967861"/>
            <a:gd name="connsiteY1468" fmla="*/ 827649 h 2340761"/>
            <a:gd name="connsiteX1469" fmla="*/ 2570802 w 2967861"/>
            <a:gd name="connsiteY1469" fmla="*/ 821440 h 2340761"/>
            <a:gd name="connsiteX1470" fmla="*/ 2572975 w 2967861"/>
            <a:gd name="connsiteY1470" fmla="*/ 820508 h 2340761"/>
            <a:gd name="connsiteX1471" fmla="*/ 2573906 w 2967861"/>
            <a:gd name="connsiteY1471" fmla="*/ 818335 h 2340761"/>
            <a:gd name="connsiteX1472" fmla="*/ 2576079 w 2967861"/>
            <a:gd name="connsiteY1472" fmla="*/ 818335 h 2340761"/>
            <a:gd name="connsiteX1473" fmla="*/ 2578252 w 2967861"/>
            <a:gd name="connsiteY1473" fmla="*/ 818335 h 2340761"/>
            <a:gd name="connsiteX1474" fmla="*/ 2583530 w 2967861"/>
            <a:gd name="connsiteY1474" fmla="*/ 818335 h 2340761"/>
            <a:gd name="connsiteX1475" fmla="*/ 2580425 w 2967861"/>
            <a:gd name="connsiteY1475" fmla="*/ 794120 h 2340761"/>
            <a:gd name="connsiteX1476" fmla="*/ 2580425 w 2967861"/>
            <a:gd name="connsiteY1476" fmla="*/ 766491 h 2340761"/>
            <a:gd name="connsiteX1477" fmla="*/ 2581356 w 2967861"/>
            <a:gd name="connsiteY1477" fmla="*/ 742276 h 2340761"/>
            <a:gd name="connsiteX1478" fmla="*/ 2590670 w 2967861"/>
            <a:gd name="connsiteY1478" fmla="*/ 719924 h 2340761"/>
            <a:gd name="connsiteX1479" fmla="*/ 2595948 w 2967861"/>
            <a:gd name="connsiteY1479" fmla="*/ 718993 h 2340761"/>
            <a:gd name="connsiteX1480" fmla="*/ 2607434 w 2967861"/>
            <a:gd name="connsiteY1480" fmla="*/ 716819 h 2340761"/>
            <a:gd name="connsiteX1481" fmla="*/ 2619852 w 2967861"/>
            <a:gd name="connsiteY1481" fmla="*/ 716819 h 2340761"/>
            <a:gd name="connsiteX1482" fmla="*/ 2629165 w 2967861"/>
            <a:gd name="connsiteY1482" fmla="*/ 716819 h 2340761"/>
            <a:gd name="connsiteX1483" fmla="*/ 2634443 w 2967861"/>
            <a:gd name="connsiteY1483" fmla="*/ 714646 h 2340761"/>
            <a:gd name="connsiteX1484" fmla="*/ 2634443 w 2967861"/>
            <a:gd name="connsiteY1484" fmla="*/ 707196 h 2340761"/>
            <a:gd name="connsiteX1485" fmla="*/ 2639720 w 2967861"/>
            <a:gd name="connsiteY1485" fmla="*/ 704091 h 2340761"/>
            <a:gd name="connsiteX1486" fmla="*/ 2646861 w 2967861"/>
            <a:gd name="connsiteY1486" fmla="*/ 699745 h 2340761"/>
            <a:gd name="connsiteX1487" fmla="*/ 2656174 w 2967861"/>
            <a:gd name="connsiteY1487" fmla="*/ 697572 h 2340761"/>
            <a:gd name="connsiteX1488" fmla="*/ 2663314 w 2967861"/>
            <a:gd name="connsiteY1488" fmla="*/ 696640 h 2340761"/>
            <a:gd name="connsiteX1489" fmla="*/ 2666419 w 2967861"/>
            <a:gd name="connsiteY1489" fmla="*/ 701918 h 2340761"/>
            <a:gd name="connsiteX1490" fmla="*/ 2672628 w 2967861"/>
            <a:gd name="connsiteY1490" fmla="*/ 707196 h 2340761"/>
            <a:gd name="connsiteX1491" fmla="*/ 2677905 w 2967861"/>
            <a:gd name="connsiteY1491" fmla="*/ 711542 h 2340761"/>
            <a:gd name="connsiteX1492" fmla="*/ 2685045 w 2967861"/>
            <a:gd name="connsiteY1492" fmla="*/ 709369 h 2340761"/>
            <a:gd name="connsiteX1493" fmla="*/ 2692186 w 2967861"/>
            <a:gd name="connsiteY1493" fmla="*/ 705022 h 2340761"/>
            <a:gd name="connsiteX1494" fmla="*/ 2702741 w 2967861"/>
            <a:gd name="connsiteY1494" fmla="*/ 701918 h 2340761"/>
            <a:gd name="connsiteX1495" fmla="*/ 2717332 w 2967861"/>
            <a:gd name="connsiteY1495" fmla="*/ 699745 h 2340761"/>
            <a:gd name="connsiteX1496" fmla="*/ 2724472 w 2967861"/>
            <a:gd name="connsiteY1496" fmla="*/ 689190 h 2340761"/>
            <a:gd name="connsiteX1497" fmla="*/ 2728508 w 2967861"/>
            <a:gd name="connsiteY1497" fmla="*/ 677703 h 2340761"/>
            <a:gd name="connsiteX1498" fmla="*/ 2729439 w 2967861"/>
            <a:gd name="connsiteY1498" fmla="*/ 662802 h 2340761"/>
            <a:gd name="connsiteX1499" fmla="*/ 2744030 w 2967861"/>
            <a:gd name="connsiteY1499" fmla="*/ 657524 h 2340761"/>
            <a:gd name="connsiteX1500" fmla="*/ 2757690 w 2967861"/>
            <a:gd name="connsiteY1500" fmla="*/ 652247 h 2340761"/>
            <a:gd name="connsiteX1501" fmla="*/ 2768245 w 2967861"/>
            <a:gd name="connsiteY1501" fmla="*/ 644796 h 2340761"/>
            <a:gd name="connsiteX1502" fmla="*/ 2773522 w 2967861"/>
            <a:gd name="connsiteY1502" fmla="*/ 629895 h 2340761"/>
            <a:gd name="connsiteX1503" fmla="*/ 2782836 w 2967861"/>
            <a:gd name="connsiteY1503" fmla="*/ 632068 h 2340761"/>
            <a:gd name="connsiteX1504" fmla="*/ 2789976 w 2967861"/>
            <a:gd name="connsiteY1504" fmla="*/ 632999 h 2340761"/>
            <a:gd name="connsiteX1505" fmla="*/ 2795254 w 2967861"/>
            <a:gd name="connsiteY1505" fmla="*/ 637345 h 2340761"/>
            <a:gd name="connsiteX1506" fmla="*/ 2802394 w 2967861"/>
            <a:gd name="connsiteY1506" fmla="*/ 642623 h 2340761"/>
            <a:gd name="connsiteX1507" fmla="*/ 2807671 w 2967861"/>
            <a:gd name="connsiteY1507" fmla="*/ 640450 h 2340761"/>
            <a:gd name="connsiteX1508" fmla="*/ 2811707 w 2967861"/>
            <a:gd name="connsiteY1508" fmla="*/ 640450 h 2340761"/>
            <a:gd name="connsiteX1509" fmla="*/ 2813880 w 2967861"/>
            <a:gd name="connsiteY1509" fmla="*/ 638277 h 2340761"/>
            <a:gd name="connsiteX1510" fmla="*/ 2816985 w 2967861"/>
            <a:gd name="connsiteY1510" fmla="*/ 638277 h 2340761"/>
            <a:gd name="connsiteX1511" fmla="*/ 2811707 w 2967861"/>
            <a:gd name="connsiteY1511" fmla="*/ 612820 h 2340761"/>
            <a:gd name="connsiteX1512" fmla="*/ 2800221 w 2967861"/>
            <a:gd name="connsiteY1512" fmla="*/ 590468 h 2340761"/>
            <a:gd name="connsiteX1513" fmla="*/ 2789666 w 2967861"/>
            <a:gd name="connsiteY1513" fmla="*/ 577740 h 2340761"/>
            <a:gd name="connsiteX1514" fmla="*/ 2792770 w 2967861"/>
            <a:gd name="connsiteY1514" fmla="*/ 572462 h 2340761"/>
            <a:gd name="connsiteX1515" fmla="*/ 2794943 w 2967861"/>
            <a:gd name="connsiteY1515" fmla="*/ 570289 h 2340761"/>
            <a:gd name="connsiteX1516" fmla="*/ 2797116 w 2967861"/>
            <a:gd name="connsiteY1516" fmla="*/ 568116 h 2340761"/>
            <a:gd name="connsiteX1517" fmla="*/ 2799290 w 2967861"/>
            <a:gd name="connsiteY1517" fmla="*/ 568116 h 2340761"/>
            <a:gd name="connsiteX1518" fmla="*/ 2800221 w 2967861"/>
            <a:gd name="connsiteY1518" fmla="*/ 568116 h 2340761"/>
            <a:gd name="connsiteX1519" fmla="*/ 2802394 w 2967861"/>
            <a:gd name="connsiteY1519" fmla="*/ 570289 h 2340761"/>
            <a:gd name="connsiteX1520" fmla="*/ 2804567 w 2967861"/>
            <a:gd name="connsiteY1520" fmla="*/ 570289 h 2340761"/>
            <a:gd name="connsiteX1521" fmla="*/ 2806740 w 2967861"/>
            <a:gd name="connsiteY1521" fmla="*/ 570289 h 2340761"/>
            <a:gd name="connsiteX1522" fmla="*/ 2809845 w 2967861"/>
            <a:gd name="connsiteY1522" fmla="*/ 570289 h 2340761"/>
            <a:gd name="connsiteX1523" fmla="*/ 2813880 w 2967861"/>
            <a:gd name="connsiteY1523" fmla="*/ 568116 h 2340761"/>
            <a:gd name="connsiteX1524" fmla="*/ 2822263 w 2967861"/>
            <a:gd name="connsiteY1524" fmla="*/ 560665 h 2340761"/>
            <a:gd name="connsiteX1525" fmla="*/ 2826298 w 2967861"/>
            <a:gd name="connsiteY1525" fmla="*/ 547937 h 2340761"/>
            <a:gd name="connsiteX1526" fmla="*/ 2829403 w 2967861"/>
            <a:gd name="connsiteY1526" fmla="*/ 533036 h 2340761"/>
            <a:gd name="connsiteX1527" fmla="*/ 2829403 w 2967861"/>
            <a:gd name="connsiteY1527" fmla="*/ 520307 h 2340761"/>
            <a:gd name="connsiteX1528" fmla="*/ 2833439 w 2967861"/>
            <a:gd name="connsiteY1528" fmla="*/ 525585 h 2340761"/>
            <a:gd name="connsiteX1529" fmla="*/ 2838716 w 2967861"/>
            <a:gd name="connsiteY1529" fmla="*/ 533036 h 2340761"/>
            <a:gd name="connsiteX1530" fmla="*/ 2842752 w 2967861"/>
            <a:gd name="connsiteY1530" fmla="*/ 540486 h 2340761"/>
            <a:gd name="connsiteX1531" fmla="*/ 2845856 w 2967861"/>
            <a:gd name="connsiteY1531" fmla="*/ 538313 h 2340761"/>
            <a:gd name="connsiteX1532" fmla="*/ 2848029 w 2967861"/>
            <a:gd name="connsiteY1532" fmla="*/ 538313 h 2340761"/>
            <a:gd name="connsiteX1533" fmla="*/ 2850203 w 2967861"/>
            <a:gd name="connsiteY1533" fmla="*/ 538313 h 2340761"/>
            <a:gd name="connsiteX1534" fmla="*/ 2851134 w 2967861"/>
            <a:gd name="connsiteY1534" fmla="*/ 536140 h 2340761"/>
            <a:gd name="connsiteX1535" fmla="*/ 2853307 w 2967861"/>
            <a:gd name="connsiteY1535" fmla="*/ 536140 h 2340761"/>
            <a:gd name="connsiteX1536" fmla="*/ 2860447 w 2967861"/>
            <a:gd name="connsiteY1536" fmla="*/ 536140 h 2340761"/>
            <a:gd name="connsiteX1537" fmla="*/ 2864483 w 2967861"/>
            <a:gd name="connsiteY1537" fmla="*/ 538313 h 2340761"/>
            <a:gd name="connsiteX1538" fmla="*/ 2865414 w 2967861"/>
            <a:gd name="connsiteY1538" fmla="*/ 540486 h 2340761"/>
            <a:gd name="connsiteX1539" fmla="*/ 2869450 w 2967861"/>
            <a:gd name="connsiteY1539" fmla="*/ 542659 h 2340761"/>
            <a:gd name="connsiteX1540" fmla="*/ 2872555 w 2967861"/>
            <a:gd name="connsiteY1540" fmla="*/ 543591 h 2340761"/>
            <a:gd name="connsiteX1541" fmla="*/ 2872555 w 2967861"/>
            <a:gd name="connsiteY1541" fmla="*/ 557250 h 2340761"/>
            <a:gd name="connsiteX1542" fmla="*/ 2887146 w 2967861"/>
            <a:gd name="connsiteY1542" fmla="*/ 560355 h 2340761"/>
            <a:gd name="connsiteX1543" fmla="*/ 2898632 w 2967861"/>
            <a:gd name="connsiteY1543" fmla="*/ 565632 h 2340761"/>
            <a:gd name="connsiteX1544" fmla="*/ 2905772 w 2967861"/>
            <a:gd name="connsiteY1544" fmla="*/ 577119 h 2340761"/>
            <a:gd name="connsiteX1545" fmla="*/ 2912913 w 2967861"/>
            <a:gd name="connsiteY1545" fmla="*/ 577119 h 2340761"/>
            <a:gd name="connsiteX1546" fmla="*/ 2916017 w 2967861"/>
            <a:gd name="connsiteY1546" fmla="*/ 577119 h 2340761"/>
            <a:gd name="connsiteX1547" fmla="*/ 2920053 w 2967861"/>
            <a:gd name="connsiteY1547" fmla="*/ 577119 h 2340761"/>
            <a:gd name="connsiteX1548" fmla="*/ 2923158 w 2967861"/>
            <a:gd name="connsiteY1548" fmla="*/ 574946 h 2340761"/>
            <a:gd name="connsiteX1549" fmla="*/ 2925330 w 2967861"/>
            <a:gd name="connsiteY1549" fmla="*/ 572773 h 2340761"/>
            <a:gd name="connsiteX1550" fmla="*/ 2928435 w 2967861"/>
            <a:gd name="connsiteY1550" fmla="*/ 567495 h 2340761"/>
            <a:gd name="connsiteX1551" fmla="*/ 2930608 w 2967861"/>
            <a:gd name="connsiteY1551" fmla="*/ 564390 h 2340761"/>
            <a:gd name="connsiteX1552" fmla="*/ 2930608 w 2967861"/>
            <a:gd name="connsiteY1552" fmla="*/ 562217 h 2340761"/>
            <a:gd name="connsiteX1553" fmla="*/ 2928435 w 2967861"/>
            <a:gd name="connsiteY1553" fmla="*/ 557871 h 2340761"/>
            <a:gd name="connsiteX1554" fmla="*/ 2927503 w 2967861"/>
            <a:gd name="connsiteY1554" fmla="*/ 556940 h 2340761"/>
            <a:gd name="connsiteX1555" fmla="*/ 2925330 w 2967861"/>
            <a:gd name="connsiteY1555" fmla="*/ 554767 h 2340761"/>
            <a:gd name="connsiteX1556" fmla="*/ 2921295 w 2967861"/>
            <a:gd name="connsiteY1556" fmla="*/ 552594 h 2340761"/>
            <a:gd name="connsiteX1557" fmla="*/ 2923468 w 2967861"/>
            <a:gd name="connsiteY1557" fmla="*/ 547316 h 2340761"/>
            <a:gd name="connsiteX1558" fmla="*/ 2925641 w 2967861"/>
            <a:gd name="connsiteY1558" fmla="*/ 542038 h 2340761"/>
            <a:gd name="connsiteX1559" fmla="*/ 2927814 w 2967861"/>
            <a:gd name="connsiteY1559" fmla="*/ 539865 h 2340761"/>
            <a:gd name="connsiteX1560" fmla="*/ 2930919 w 2967861"/>
            <a:gd name="connsiteY1560" fmla="*/ 535519 h 2340761"/>
            <a:gd name="connsiteX1561" fmla="*/ 2933092 w 2967861"/>
            <a:gd name="connsiteY1561" fmla="*/ 532415 h 2340761"/>
            <a:gd name="connsiteX1562" fmla="*/ 2969414 w 2967861"/>
            <a:gd name="connsiteY1562" fmla="*/ 532415 h 2340761"/>
            <a:gd name="connsiteX1563" fmla="*/ 2965999 w 2967861"/>
            <a:gd name="connsiteY1563" fmla="*/ 516271 h 2340761"/>
            <a:gd name="connsiteX1564" fmla="*/ 758729 w 2967861"/>
            <a:gd name="connsiteY1564" fmla="*/ 1039993 h 2340761"/>
            <a:gd name="connsiteX1565" fmla="*/ 776425 w 2967861"/>
            <a:gd name="connsiteY1565" fmla="*/ 1034716 h 2340761"/>
            <a:gd name="connsiteX1566" fmla="*/ 791016 w 2967861"/>
            <a:gd name="connsiteY1566" fmla="*/ 1027265 h 2340761"/>
            <a:gd name="connsiteX1567" fmla="*/ 791016 w 2967861"/>
            <a:gd name="connsiteY1567" fmla="*/ 1030370 h 2340761"/>
            <a:gd name="connsiteX1568" fmla="*/ 791016 w 2967861"/>
            <a:gd name="connsiteY1568" fmla="*/ 1034716 h 2340761"/>
            <a:gd name="connsiteX1569" fmla="*/ 791016 w 2967861"/>
            <a:gd name="connsiteY1569" fmla="*/ 1039993 h 2340761"/>
            <a:gd name="connsiteX1570" fmla="*/ 788843 w 2967861"/>
            <a:gd name="connsiteY1570" fmla="*/ 1045271 h 2340761"/>
            <a:gd name="connsiteX1571" fmla="*/ 785738 w 2967861"/>
            <a:gd name="connsiteY1571" fmla="*/ 1050549 h 2340761"/>
            <a:gd name="connsiteX1572" fmla="*/ 785738 w 2967861"/>
            <a:gd name="connsiteY1572" fmla="*/ 1057999 h 2340761"/>
            <a:gd name="connsiteX1573" fmla="*/ 774252 w 2967861"/>
            <a:gd name="connsiteY1573" fmla="*/ 1057999 h 2340761"/>
            <a:gd name="connsiteX1574" fmla="*/ 765870 w 2967861"/>
            <a:gd name="connsiteY1574" fmla="*/ 1057068 h 2340761"/>
            <a:gd name="connsiteX1575" fmla="*/ 758729 w 2967861"/>
            <a:gd name="connsiteY1575" fmla="*/ 1054895 h 2340761"/>
            <a:gd name="connsiteX1576" fmla="*/ 758729 w 2967861"/>
            <a:gd name="connsiteY1576" fmla="*/ 1039993 h 2340761"/>
            <a:gd name="connsiteX1577" fmla="*/ 644175 w 2967861"/>
            <a:gd name="connsiteY1577" fmla="*/ 1152064 h 2340761"/>
            <a:gd name="connsiteX1578" fmla="*/ 645106 w 2967861"/>
            <a:gd name="connsiteY1578" fmla="*/ 1151133 h 2340761"/>
            <a:gd name="connsiteX1579" fmla="*/ 645106 w 2967861"/>
            <a:gd name="connsiteY1579" fmla="*/ 1148960 h 2340761"/>
            <a:gd name="connsiteX1580" fmla="*/ 647279 w 2967861"/>
            <a:gd name="connsiteY1580" fmla="*/ 1148960 h 2340761"/>
            <a:gd name="connsiteX1581" fmla="*/ 649453 w 2967861"/>
            <a:gd name="connsiteY1581" fmla="*/ 1146787 h 2340761"/>
            <a:gd name="connsiteX1582" fmla="*/ 651626 w 2967861"/>
            <a:gd name="connsiteY1582" fmla="*/ 1144614 h 2340761"/>
            <a:gd name="connsiteX1583" fmla="*/ 666217 w 2967861"/>
            <a:gd name="connsiteY1583" fmla="*/ 1144614 h 2340761"/>
            <a:gd name="connsiteX1584" fmla="*/ 662181 w 2967861"/>
            <a:gd name="connsiteY1584" fmla="*/ 1148960 h 2340761"/>
            <a:gd name="connsiteX1585" fmla="*/ 659076 w 2967861"/>
            <a:gd name="connsiteY1585" fmla="*/ 1151133 h 2340761"/>
            <a:gd name="connsiteX1586" fmla="*/ 655041 w 2967861"/>
            <a:gd name="connsiteY1586" fmla="*/ 1152064 h 2340761"/>
            <a:gd name="connsiteX1587" fmla="*/ 651936 w 2967861"/>
            <a:gd name="connsiteY1587" fmla="*/ 1154238 h 2340761"/>
            <a:gd name="connsiteX1588" fmla="*/ 645727 w 2967861"/>
            <a:gd name="connsiteY1588" fmla="*/ 1156411 h 2340761"/>
            <a:gd name="connsiteX1589" fmla="*/ 642623 w 2967861"/>
            <a:gd name="connsiteY1589" fmla="*/ 1156411 h 2340761"/>
            <a:gd name="connsiteX1590" fmla="*/ 644175 w 2967861"/>
            <a:gd name="connsiteY1590" fmla="*/ 1152064 h 2340761"/>
            <a:gd name="connsiteX1591" fmla="*/ 765870 w 2967861"/>
            <a:gd name="connsiteY1591" fmla="*/ 1265377 h 2340761"/>
            <a:gd name="connsiteX1592" fmla="*/ 759661 w 2967861"/>
            <a:gd name="connsiteY1592" fmla="*/ 1282452 h 2340761"/>
            <a:gd name="connsiteX1593" fmla="*/ 752520 w 2967861"/>
            <a:gd name="connsiteY1593" fmla="*/ 1300457 h 2340761"/>
            <a:gd name="connsiteX1594" fmla="*/ 751589 w 2967861"/>
            <a:gd name="connsiteY1594" fmla="*/ 1315359 h 2340761"/>
            <a:gd name="connsiteX1595" fmla="*/ 737930 w 2967861"/>
            <a:gd name="connsiteY1595" fmla="*/ 1319705 h 2340761"/>
            <a:gd name="connsiteX1596" fmla="*/ 725512 w 2967861"/>
            <a:gd name="connsiteY1596" fmla="*/ 1320636 h 2340761"/>
            <a:gd name="connsiteX1597" fmla="*/ 714957 w 2967861"/>
            <a:gd name="connsiteY1597" fmla="*/ 1315359 h 2340761"/>
            <a:gd name="connsiteX1598" fmla="*/ 701297 w 2967861"/>
            <a:gd name="connsiteY1598" fmla="*/ 1312254 h 2340761"/>
            <a:gd name="connsiteX1599" fmla="*/ 696019 w 2967861"/>
            <a:gd name="connsiteY1599" fmla="*/ 1312254 h 2340761"/>
            <a:gd name="connsiteX1600" fmla="*/ 692915 w 2967861"/>
            <a:gd name="connsiteY1600" fmla="*/ 1312254 h 2340761"/>
            <a:gd name="connsiteX1601" fmla="*/ 688879 w 2967861"/>
            <a:gd name="connsiteY1601" fmla="*/ 1313186 h 2340761"/>
            <a:gd name="connsiteX1602" fmla="*/ 685775 w 2967861"/>
            <a:gd name="connsiteY1602" fmla="*/ 1317532 h 2340761"/>
            <a:gd name="connsiteX1603" fmla="*/ 683602 w 2967861"/>
            <a:gd name="connsiteY1603" fmla="*/ 1319705 h 2340761"/>
            <a:gd name="connsiteX1604" fmla="*/ 681428 w 2967861"/>
            <a:gd name="connsiteY1604" fmla="*/ 1322810 h 2340761"/>
            <a:gd name="connsiteX1605" fmla="*/ 678324 w 2967861"/>
            <a:gd name="connsiteY1605" fmla="*/ 1324983 h 2340761"/>
            <a:gd name="connsiteX1606" fmla="*/ 673046 w 2967861"/>
            <a:gd name="connsiteY1606" fmla="*/ 1322810 h 2340761"/>
            <a:gd name="connsiteX1607" fmla="*/ 661560 w 2967861"/>
            <a:gd name="connsiteY1607" fmla="*/ 1320636 h 2340761"/>
            <a:gd name="connsiteX1608" fmla="*/ 646969 w 2967861"/>
            <a:gd name="connsiteY1608" fmla="*/ 1319705 h 2340761"/>
            <a:gd name="connsiteX1609" fmla="*/ 632378 w 2967861"/>
            <a:gd name="connsiteY1609" fmla="*/ 1315359 h 2340761"/>
            <a:gd name="connsiteX1610" fmla="*/ 617787 w 2967861"/>
            <a:gd name="connsiteY1610" fmla="*/ 1313186 h 2340761"/>
            <a:gd name="connsiteX1611" fmla="*/ 610647 w 2967861"/>
            <a:gd name="connsiteY1611" fmla="*/ 1312254 h 2340761"/>
            <a:gd name="connsiteX1612" fmla="*/ 596056 w 2967861"/>
            <a:gd name="connsiteY1612" fmla="*/ 1306046 h 2340761"/>
            <a:gd name="connsiteX1613" fmla="*/ 581465 w 2967861"/>
            <a:gd name="connsiteY1613" fmla="*/ 1298595 h 2340761"/>
            <a:gd name="connsiteX1614" fmla="*/ 566874 w 2967861"/>
            <a:gd name="connsiteY1614" fmla="*/ 1295490 h 2340761"/>
            <a:gd name="connsiteX1615" fmla="*/ 551352 w 2967861"/>
            <a:gd name="connsiteY1615" fmla="*/ 1298595 h 2340761"/>
            <a:gd name="connsiteX1616" fmla="*/ 539865 w 2967861"/>
            <a:gd name="connsiteY1616" fmla="*/ 1306046 h 2340761"/>
            <a:gd name="connsiteX1617" fmla="*/ 536761 w 2967861"/>
            <a:gd name="connsiteY1617" fmla="*/ 1315669 h 2340761"/>
            <a:gd name="connsiteX1618" fmla="*/ 532725 w 2967861"/>
            <a:gd name="connsiteY1618" fmla="*/ 1325293 h 2340761"/>
            <a:gd name="connsiteX1619" fmla="*/ 530552 w 2967861"/>
            <a:gd name="connsiteY1619" fmla="*/ 1335848 h 2340761"/>
            <a:gd name="connsiteX1620" fmla="*/ 523411 w 2967861"/>
            <a:gd name="connsiteY1620" fmla="*/ 1334917 h 2340761"/>
            <a:gd name="connsiteX1621" fmla="*/ 510994 w 2967861"/>
            <a:gd name="connsiteY1621" fmla="*/ 1330571 h 2340761"/>
            <a:gd name="connsiteX1622" fmla="*/ 496403 w 2967861"/>
            <a:gd name="connsiteY1622" fmla="*/ 1327466 h 2340761"/>
            <a:gd name="connsiteX1623" fmla="*/ 485848 w 2967861"/>
            <a:gd name="connsiteY1623" fmla="*/ 1323120 h 2340761"/>
            <a:gd name="connsiteX1624" fmla="*/ 478707 w 2967861"/>
            <a:gd name="connsiteY1624" fmla="*/ 1320016 h 2340761"/>
            <a:gd name="connsiteX1625" fmla="*/ 474671 w 2967861"/>
            <a:gd name="connsiteY1625" fmla="*/ 1305114 h 2340761"/>
            <a:gd name="connsiteX1626" fmla="*/ 460081 w 2967861"/>
            <a:gd name="connsiteY1626" fmla="*/ 1297664 h 2340761"/>
            <a:gd name="connsiteX1627" fmla="*/ 445490 w 2967861"/>
            <a:gd name="connsiteY1627" fmla="*/ 1295490 h 2340761"/>
            <a:gd name="connsiteX1628" fmla="*/ 430899 w 2967861"/>
            <a:gd name="connsiteY1628" fmla="*/ 1295490 h 2340761"/>
            <a:gd name="connsiteX1629" fmla="*/ 418481 w 2967861"/>
            <a:gd name="connsiteY1629" fmla="*/ 1291144 h 2340761"/>
            <a:gd name="connsiteX1630" fmla="*/ 415376 w 2967861"/>
            <a:gd name="connsiteY1630" fmla="*/ 1288040 h 2340761"/>
            <a:gd name="connsiteX1631" fmla="*/ 413203 w 2967861"/>
            <a:gd name="connsiteY1631" fmla="*/ 1285867 h 2340761"/>
            <a:gd name="connsiteX1632" fmla="*/ 409167 w 2967861"/>
            <a:gd name="connsiteY1632" fmla="*/ 1282762 h 2340761"/>
            <a:gd name="connsiteX1633" fmla="*/ 408236 w 2967861"/>
            <a:gd name="connsiteY1633" fmla="*/ 1278416 h 2340761"/>
            <a:gd name="connsiteX1634" fmla="*/ 402027 w 2967861"/>
            <a:gd name="connsiteY1634" fmla="*/ 1275311 h 2340761"/>
            <a:gd name="connsiteX1635" fmla="*/ 406063 w 2967861"/>
            <a:gd name="connsiteY1635" fmla="*/ 1256374 h 2340761"/>
            <a:gd name="connsiteX1636" fmla="*/ 409167 w 2967861"/>
            <a:gd name="connsiteY1636" fmla="*/ 1238368 h 2340761"/>
            <a:gd name="connsiteX1637" fmla="*/ 415376 w 2967861"/>
            <a:gd name="connsiteY1637" fmla="*/ 1221294 h 2340761"/>
            <a:gd name="connsiteX1638" fmla="*/ 410720 w 2967861"/>
            <a:gd name="connsiteY1638" fmla="*/ 1221294 h 2340761"/>
            <a:gd name="connsiteX1639" fmla="*/ 401406 w 2967861"/>
            <a:gd name="connsiteY1639" fmla="*/ 1219121 h 2340761"/>
            <a:gd name="connsiteX1640" fmla="*/ 381538 w 2967861"/>
            <a:gd name="connsiteY1640" fmla="*/ 1218189 h 2340761"/>
            <a:gd name="connsiteX1641" fmla="*/ 358565 w 2967861"/>
            <a:gd name="connsiteY1641" fmla="*/ 1218189 h 2340761"/>
            <a:gd name="connsiteX1642" fmla="*/ 330314 w 2967861"/>
            <a:gd name="connsiteY1642" fmla="*/ 1218189 h 2340761"/>
            <a:gd name="connsiteX1643" fmla="*/ 305168 w 2967861"/>
            <a:gd name="connsiteY1643" fmla="*/ 1219121 h 2340761"/>
            <a:gd name="connsiteX1644" fmla="*/ 281264 w 2967861"/>
            <a:gd name="connsiteY1644" fmla="*/ 1223467 h 2340761"/>
            <a:gd name="connsiteX1645" fmla="*/ 265742 w 2967861"/>
            <a:gd name="connsiteY1645" fmla="*/ 1226571 h 2340761"/>
            <a:gd name="connsiteX1646" fmla="*/ 254255 w 2967861"/>
            <a:gd name="connsiteY1646" fmla="*/ 1234022 h 2340761"/>
            <a:gd name="connsiteX1647" fmla="*/ 239664 w 2967861"/>
            <a:gd name="connsiteY1647" fmla="*/ 1243646 h 2340761"/>
            <a:gd name="connsiteX1648" fmla="*/ 225073 w 2967861"/>
            <a:gd name="connsiteY1648" fmla="*/ 1251097 h 2340761"/>
            <a:gd name="connsiteX1649" fmla="*/ 174160 w 2967861"/>
            <a:gd name="connsiteY1649" fmla="*/ 1243646 h 2340761"/>
            <a:gd name="connsiteX1650" fmla="*/ 174160 w 2967861"/>
            <a:gd name="connsiteY1650" fmla="*/ 1234022 h 2340761"/>
            <a:gd name="connsiteX1651" fmla="*/ 180369 w 2967861"/>
            <a:gd name="connsiteY1651" fmla="*/ 1233091 h 2340761"/>
            <a:gd name="connsiteX1652" fmla="*/ 183473 w 2967861"/>
            <a:gd name="connsiteY1652" fmla="*/ 1230918 h 2340761"/>
            <a:gd name="connsiteX1653" fmla="*/ 187509 w 2967861"/>
            <a:gd name="connsiteY1653" fmla="*/ 1228744 h 2340761"/>
            <a:gd name="connsiteX1654" fmla="*/ 190614 w 2967861"/>
            <a:gd name="connsiteY1654" fmla="*/ 1226571 h 2340761"/>
            <a:gd name="connsiteX1655" fmla="*/ 192787 w 2967861"/>
            <a:gd name="connsiteY1655" fmla="*/ 1226571 h 2340761"/>
            <a:gd name="connsiteX1656" fmla="*/ 195891 w 2967861"/>
            <a:gd name="connsiteY1656" fmla="*/ 1228744 h 2340761"/>
            <a:gd name="connsiteX1657" fmla="*/ 199927 w 2967861"/>
            <a:gd name="connsiteY1657" fmla="*/ 1230918 h 2340761"/>
            <a:gd name="connsiteX1658" fmla="*/ 205205 w 2967861"/>
            <a:gd name="connsiteY1658" fmla="*/ 1233091 h 2340761"/>
            <a:gd name="connsiteX1659" fmla="*/ 208309 w 2967861"/>
            <a:gd name="connsiteY1659" fmla="*/ 1233091 h 2340761"/>
            <a:gd name="connsiteX1660" fmla="*/ 214518 w 2967861"/>
            <a:gd name="connsiteY1660" fmla="*/ 1230918 h 2340761"/>
            <a:gd name="connsiteX1661" fmla="*/ 219796 w 2967861"/>
            <a:gd name="connsiteY1661" fmla="*/ 1225640 h 2340761"/>
            <a:gd name="connsiteX1662" fmla="*/ 222900 w 2967861"/>
            <a:gd name="connsiteY1662" fmla="*/ 1219431 h 2340761"/>
            <a:gd name="connsiteX1663" fmla="*/ 226936 w 2967861"/>
            <a:gd name="connsiteY1663" fmla="*/ 1216327 h 2340761"/>
            <a:gd name="connsiteX1664" fmla="*/ 232213 w 2967861"/>
            <a:gd name="connsiteY1664" fmla="*/ 1211980 h 2340761"/>
            <a:gd name="connsiteX1665" fmla="*/ 244631 w 2967861"/>
            <a:gd name="connsiteY1665" fmla="*/ 1211049 h 2340761"/>
            <a:gd name="connsiteX1666" fmla="*/ 244631 w 2967861"/>
            <a:gd name="connsiteY1666" fmla="*/ 1204840 h 2340761"/>
            <a:gd name="connsiteX1667" fmla="*/ 244631 w 2967861"/>
            <a:gd name="connsiteY1667" fmla="*/ 1202978 h 2340761"/>
            <a:gd name="connsiteX1668" fmla="*/ 244631 w 2967861"/>
            <a:gd name="connsiteY1668" fmla="*/ 1200804 h 2340761"/>
            <a:gd name="connsiteX1669" fmla="*/ 244631 w 2967861"/>
            <a:gd name="connsiteY1669" fmla="*/ 1196458 h 2340761"/>
            <a:gd name="connsiteX1670" fmla="*/ 248667 w 2967861"/>
            <a:gd name="connsiteY1670" fmla="*/ 1195527 h 2340761"/>
            <a:gd name="connsiteX1671" fmla="*/ 250840 w 2967861"/>
            <a:gd name="connsiteY1671" fmla="*/ 1193354 h 2340761"/>
            <a:gd name="connsiteX1672" fmla="*/ 251771 w 2967861"/>
            <a:gd name="connsiteY1672" fmla="*/ 1191181 h 2340761"/>
            <a:gd name="connsiteX1673" fmla="*/ 253945 w 2967861"/>
            <a:gd name="connsiteY1673" fmla="*/ 1191181 h 2340761"/>
            <a:gd name="connsiteX1674" fmla="*/ 256118 w 2967861"/>
            <a:gd name="connsiteY1674" fmla="*/ 1189007 h 2340761"/>
            <a:gd name="connsiteX1675" fmla="*/ 261395 w 2967861"/>
            <a:gd name="connsiteY1675" fmla="*/ 1189007 h 2340761"/>
            <a:gd name="connsiteX1676" fmla="*/ 259222 w 2967861"/>
            <a:gd name="connsiteY1676" fmla="*/ 1185903 h 2340761"/>
            <a:gd name="connsiteX1677" fmla="*/ 256118 w 2967861"/>
            <a:gd name="connsiteY1677" fmla="*/ 1181557 h 2340761"/>
            <a:gd name="connsiteX1678" fmla="*/ 253945 w 2967861"/>
            <a:gd name="connsiteY1678" fmla="*/ 1180625 h 2340761"/>
            <a:gd name="connsiteX1679" fmla="*/ 251771 w 2967861"/>
            <a:gd name="connsiteY1679" fmla="*/ 1178452 h 2340761"/>
            <a:gd name="connsiteX1680" fmla="*/ 251771 w 2967861"/>
            <a:gd name="connsiteY1680" fmla="*/ 1174106 h 2340761"/>
            <a:gd name="connsiteX1681" fmla="*/ 253945 w 2967861"/>
            <a:gd name="connsiteY1681" fmla="*/ 1173175 h 2340761"/>
            <a:gd name="connsiteX1682" fmla="*/ 257980 w 2967861"/>
            <a:gd name="connsiteY1682" fmla="*/ 1159515 h 2340761"/>
            <a:gd name="connsiteX1683" fmla="*/ 263258 w 2967861"/>
            <a:gd name="connsiteY1683" fmla="*/ 1148960 h 2340761"/>
            <a:gd name="connsiteX1684" fmla="*/ 270398 w 2967861"/>
            <a:gd name="connsiteY1684" fmla="*/ 1139336 h 2340761"/>
            <a:gd name="connsiteX1685" fmla="*/ 290267 w 2967861"/>
            <a:gd name="connsiteY1685" fmla="*/ 1139336 h 2340761"/>
            <a:gd name="connsiteX1686" fmla="*/ 295544 w 2967861"/>
            <a:gd name="connsiteY1686" fmla="*/ 1130954 h 2340761"/>
            <a:gd name="connsiteX1687" fmla="*/ 297717 w 2967861"/>
            <a:gd name="connsiteY1687" fmla="*/ 1119468 h 2340761"/>
            <a:gd name="connsiteX1688" fmla="*/ 300822 w 2967861"/>
            <a:gd name="connsiteY1688" fmla="*/ 1108912 h 2340761"/>
            <a:gd name="connsiteX1689" fmla="*/ 310135 w 2967861"/>
            <a:gd name="connsiteY1689" fmla="*/ 1101462 h 2340761"/>
            <a:gd name="connsiteX1690" fmla="*/ 314171 w 2967861"/>
            <a:gd name="connsiteY1690" fmla="*/ 1099289 h 2340761"/>
            <a:gd name="connsiteX1691" fmla="*/ 315102 w 2967861"/>
            <a:gd name="connsiteY1691" fmla="*/ 1099289 h 2340761"/>
            <a:gd name="connsiteX1692" fmla="*/ 319138 w 2967861"/>
            <a:gd name="connsiteY1692" fmla="*/ 1099289 h 2340761"/>
            <a:gd name="connsiteX1693" fmla="*/ 321311 w 2967861"/>
            <a:gd name="connsiteY1693" fmla="*/ 1101462 h 2340761"/>
            <a:gd name="connsiteX1694" fmla="*/ 322243 w 2967861"/>
            <a:gd name="connsiteY1694" fmla="*/ 1104566 h 2340761"/>
            <a:gd name="connsiteX1695" fmla="*/ 324416 w 2967861"/>
            <a:gd name="connsiteY1695" fmla="*/ 1108912 h 2340761"/>
            <a:gd name="connsiteX1696" fmla="*/ 344284 w 2967861"/>
            <a:gd name="connsiteY1696" fmla="*/ 1104566 h 2340761"/>
            <a:gd name="connsiteX1697" fmla="*/ 361048 w 2967861"/>
            <a:gd name="connsiteY1697" fmla="*/ 1094942 h 2340761"/>
            <a:gd name="connsiteX1698" fmla="*/ 373466 w 2967861"/>
            <a:gd name="connsiteY1698" fmla="*/ 1084387 h 2340761"/>
            <a:gd name="connsiteX1699" fmla="*/ 388057 w 2967861"/>
            <a:gd name="connsiteY1699" fmla="*/ 1089665 h 2340761"/>
            <a:gd name="connsiteX1700" fmla="*/ 399544 w 2967861"/>
            <a:gd name="connsiteY1700" fmla="*/ 1101151 h 2340761"/>
            <a:gd name="connsiteX1701" fmla="*/ 406684 w 2967861"/>
            <a:gd name="connsiteY1701" fmla="*/ 1113880 h 2340761"/>
            <a:gd name="connsiteX1702" fmla="*/ 415066 w 2967861"/>
            <a:gd name="connsiteY1702" fmla="*/ 1124435 h 2340761"/>
            <a:gd name="connsiteX1703" fmla="*/ 424379 w 2967861"/>
            <a:gd name="connsiteY1703" fmla="*/ 1135921 h 2340761"/>
            <a:gd name="connsiteX1704" fmla="*/ 453561 w 2967861"/>
            <a:gd name="connsiteY1704" fmla="*/ 1156100 h 2340761"/>
            <a:gd name="connsiteX1705" fmla="*/ 480570 w 2967861"/>
            <a:gd name="connsiteY1705" fmla="*/ 1176279 h 2340761"/>
            <a:gd name="connsiteX1706" fmla="*/ 480570 w 2967861"/>
            <a:gd name="connsiteY1706" fmla="*/ 1180625 h 2340761"/>
            <a:gd name="connsiteX1707" fmla="*/ 480570 w 2967861"/>
            <a:gd name="connsiteY1707" fmla="*/ 1183730 h 2340761"/>
            <a:gd name="connsiteX1708" fmla="*/ 479639 w 2967861"/>
            <a:gd name="connsiteY1708" fmla="*/ 1185903 h 2340761"/>
            <a:gd name="connsiteX1709" fmla="*/ 479639 w 2967861"/>
            <a:gd name="connsiteY1709" fmla="*/ 1188076 h 2340761"/>
            <a:gd name="connsiteX1710" fmla="*/ 477466 w 2967861"/>
            <a:gd name="connsiteY1710" fmla="*/ 1189007 h 2340761"/>
            <a:gd name="connsiteX1711" fmla="*/ 470325 w 2967861"/>
            <a:gd name="connsiteY1711" fmla="*/ 1196458 h 2340761"/>
            <a:gd name="connsiteX1712" fmla="*/ 458839 w 2967861"/>
            <a:gd name="connsiteY1712" fmla="*/ 1200804 h 2340761"/>
            <a:gd name="connsiteX1713" fmla="*/ 444248 w 2967861"/>
            <a:gd name="connsiteY1713" fmla="*/ 1202978 h 2340761"/>
            <a:gd name="connsiteX1714" fmla="*/ 429657 w 2967861"/>
            <a:gd name="connsiteY1714" fmla="*/ 1200804 h 2340761"/>
            <a:gd name="connsiteX1715" fmla="*/ 435866 w 2967861"/>
            <a:gd name="connsiteY1715" fmla="*/ 1213533 h 2340761"/>
            <a:gd name="connsiteX1716" fmla="*/ 444248 w 2967861"/>
            <a:gd name="connsiteY1716" fmla="*/ 1218810 h 2340761"/>
            <a:gd name="connsiteX1717" fmla="*/ 455734 w 2967861"/>
            <a:gd name="connsiteY1717" fmla="*/ 1223157 h 2340761"/>
            <a:gd name="connsiteX1718" fmla="*/ 465048 w 2967861"/>
            <a:gd name="connsiteY1718" fmla="*/ 1230607 h 2340761"/>
            <a:gd name="connsiteX1719" fmla="*/ 473430 w 2967861"/>
            <a:gd name="connsiteY1719" fmla="*/ 1230607 h 2340761"/>
            <a:gd name="connsiteX1720" fmla="*/ 473430 w 2967861"/>
            <a:gd name="connsiteY1720" fmla="*/ 1206082 h 2340761"/>
            <a:gd name="connsiteX1721" fmla="*/ 484916 w 2967861"/>
            <a:gd name="connsiteY1721" fmla="*/ 1206082 h 2340761"/>
            <a:gd name="connsiteX1722" fmla="*/ 488021 w 2967861"/>
            <a:gd name="connsiteY1722" fmla="*/ 1198631 h 2340761"/>
            <a:gd name="connsiteX1723" fmla="*/ 492057 w 2967861"/>
            <a:gd name="connsiteY1723" fmla="*/ 1193354 h 2340761"/>
            <a:gd name="connsiteX1724" fmla="*/ 495161 w 2967861"/>
            <a:gd name="connsiteY1724" fmla="*/ 1189007 h 2340761"/>
            <a:gd name="connsiteX1725" fmla="*/ 500439 w 2967861"/>
            <a:gd name="connsiteY1725" fmla="*/ 1185903 h 2340761"/>
            <a:gd name="connsiteX1726" fmla="*/ 499507 w 2967861"/>
            <a:gd name="connsiteY1726" fmla="*/ 1180625 h 2340761"/>
            <a:gd name="connsiteX1727" fmla="*/ 497334 w 2967861"/>
            <a:gd name="connsiteY1727" fmla="*/ 1176279 h 2340761"/>
            <a:gd name="connsiteX1728" fmla="*/ 497334 w 2967861"/>
            <a:gd name="connsiteY1728" fmla="*/ 1174106 h 2340761"/>
            <a:gd name="connsiteX1729" fmla="*/ 495161 w 2967861"/>
            <a:gd name="connsiteY1729" fmla="*/ 1171002 h 2340761"/>
            <a:gd name="connsiteX1730" fmla="*/ 494230 w 2967861"/>
            <a:gd name="connsiteY1730" fmla="*/ 1166655 h 2340761"/>
            <a:gd name="connsiteX1731" fmla="*/ 494230 w 2967861"/>
            <a:gd name="connsiteY1731" fmla="*/ 1161378 h 2340761"/>
            <a:gd name="connsiteX1732" fmla="*/ 499507 w 2967861"/>
            <a:gd name="connsiteY1732" fmla="*/ 1161378 h 2340761"/>
            <a:gd name="connsiteX1733" fmla="*/ 504785 w 2967861"/>
            <a:gd name="connsiteY1733" fmla="*/ 1163551 h 2340761"/>
            <a:gd name="connsiteX1734" fmla="*/ 507889 w 2967861"/>
            <a:gd name="connsiteY1734" fmla="*/ 1165724 h 2340761"/>
            <a:gd name="connsiteX1735" fmla="*/ 510062 w 2967861"/>
            <a:gd name="connsiteY1735" fmla="*/ 1165724 h 2340761"/>
            <a:gd name="connsiteX1736" fmla="*/ 514098 w 2967861"/>
            <a:gd name="connsiteY1736" fmla="*/ 1165724 h 2340761"/>
            <a:gd name="connsiteX1737" fmla="*/ 517203 w 2967861"/>
            <a:gd name="connsiteY1737" fmla="*/ 1165724 h 2340761"/>
            <a:gd name="connsiteX1738" fmla="*/ 521238 w 2967861"/>
            <a:gd name="connsiteY1738" fmla="*/ 1165724 h 2340761"/>
            <a:gd name="connsiteX1739" fmla="*/ 521238 w 2967861"/>
            <a:gd name="connsiteY1739" fmla="*/ 1161378 h 2340761"/>
            <a:gd name="connsiteX1740" fmla="*/ 509752 w 2967861"/>
            <a:gd name="connsiteY1740" fmla="*/ 1151754 h 2340761"/>
            <a:gd name="connsiteX1741" fmla="*/ 499197 w 2967861"/>
            <a:gd name="connsiteY1741" fmla="*/ 1144303 h 2340761"/>
            <a:gd name="connsiteX1742" fmla="*/ 484606 w 2967861"/>
            <a:gd name="connsiteY1742" fmla="*/ 1139026 h 2340761"/>
            <a:gd name="connsiteX1743" fmla="*/ 484606 w 2967861"/>
            <a:gd name="connsiteY1743" fmla="*/ 1128471 h 2340761"/>
            <a:gd name="connsiteX1744" fmla="*/ 470015 w 2967861"/>
            <a:gd name="connsiteY1744" fmla="*/ 1128471 h 2340761"/>
            <a:gd name="connsiteX1745" fmla="*/ 457597 w 2967861"/>
            <a:gd name="connsiteY1745" fmla="*/ 1109533 h 2340761"/>
            <a:gd name="connsiteX1746" fmla="*/ 443937 w 2967861"/>
            <a:gd name="connsiteY1746" fmla="*/ 1093701 h 2340761"/>
            <a:gd name="connsiteX1747" fmla="*/ 429346 w 2967861"/>
            <a:gd name="connsiteY1747" fmla="*/ 1078799 h 2340761"/>
            <a:gd name="connsiteX1748" fmla="*/ 429346 w 2967861"/>
            <a:gd name="connsiteY1748" fmla="*/ 1072590 h 2340761"/>
            <a:gd name="connsiteX1749" fmla="*/ 429346 w 2967861"/>
            <a:gd name="connsiteY1749" fmla="*/ 1069486 h 2340761"/>
            <a:gd name="connsiteX1750" fmla="*/ 429346 w 2967861"/>
            <a:gd name="connsiteY1750" fmla="*/ 1065140 h 2340761"/>
            <a:gd name="connsiteX1751" fmla="*/ 429346 w 2967861"/>
            <a:gd name="connsiteY1751" fmla="*/ 1064208 h 2340761"/>
            <a:gd name="connsiteX1752" fmla="*/ 433382 w 2967861"/>
            <a:gd name="connsiteY1752" fmla="*/ 1062035 h 2340761"/>
            <a:gd name="connsiteX1753" fmla="*/ 436487 w 2967861"/>
            <a:gd name="connsiteY1753" fmla="*/ 1057689 h 2340761"/>
            <a:gd name="connsiteX1754" fmla="*/ 438660 w 2967861"/>
            <a:gd name="connsiteY1754" fmla="*/ 1057689 h 2340761"/>
            <a:gd name="connsiteX1755" fmla="*/ 438660 w 2967861"/>
            <a:gd name="connsiteY1755" fmla="*/ 1056758 h 2340761"/>
            <a:gd name="connsiteX1756" fmla="*/ 440833 w 2967861"/>
            <a:gd name="connsiteY1756" fmla="*/ 1056758 h 2340761"/>
            <a:gd name="connsiteX1757" fmla="*/ 443006 w 2967861"/>
            <a:gd name="connsiteY1757" fmla="*/ 1056758 h 2340761"/>
            <a:gd name="connsiteX1758" fmla="*/ 443937 w 2967861"/>
            <a:gd name="connsiteY1758" fmla="*/ 1054584 h 2340761"/>
            <a:gd name="connsiteX1759" fmla="*/ 446111 w 2967861"/>
            <a:gd name="connsiteY1759" fmla="*/ 1057689 h 2340761"/>
            <a:gd name="connsiteX1760" fmla="*/ 448284 w 2967861"/>
            <a:gd name="connsiteY1760" fmla="*/ 1062035 h 2340761"/>
            <a:gd name="connsiteX1761" fmla="*/ 448284 w 2967861"/>
            <a:gd name="connsiteY1761" fmla="*/ 1065140 h 2340761"/>
            <a:gd name="connsiteX1762" fmla="*/ 450457 w 2967861"/>
            <a:gd name="connsiteY1762" fmla="*/ 1071349 h 2340761"/>
            <a:gd name="connsiteX1763" fmla="*/ 465048 w 2967861"/>
            <a:gd name="connsiteY1763" fmla="*/ 1067002 h 2340761"/>
            <a:gd name="connsiteX1764" fmla="*/ 472188 w 2967861"/>
            <a:gd name="connsiteY1764" fmla="*/ 1087181 h 2340761"/>
            <a:gd name="connsiteX1765" fmla="*/ 479328 w 2967861"/>
            <a:gd name="connsiteY1765" fmla="*/ 1098668 h 2340761"/>
            <a:gd name="connsiteX1766" fmla="*/ 487710 w 2967861"/>
            <a:gd name="connsiteY1766" fmla="*/ 1103945 h 2340761"/>
            <a:gd name="connsiteX1767" fmla="*/ 497024 w 2967861"/>
            <a:gd name="connsiteY1767" fmla="*/ 1106118 h 2340761"/>
            <a:gd name="connsiteX1768" fmla="*/ 507579 w 2967861"/>
            <a:gd name="connsiteY1768" fmla="*/ 1111396 h 2340761"/>
            <a:gd name="connsiteX1769" fmla="*/ 521238 w 2967861"/>
            <a:gd name="connsiteY1769" fmla="*/ 1121020 h 2340761"/>
            <a:gd name="connsiteX1770" fmla="*/ 526516 w 2967861"/>
            <a:gd name="connsiteY1770" fmla="*/ 1126297 h 2340761"/>
            <a:gd name="connsiteX1771" fmla="*/ 526516 w 2967861"/>
            <a:gd name="connsiteY1771" fmla="*/ 1133748 h 2340761"/>
            <a:gd name="connsiteX1772" fmla="*/ 524343 w 2967861"/>
            <a:gd name="connsiteY1772" fmla="*/ 1141199 h 2340761"/>
            <a:gd name="connsiteX1773" fmla="*/ 522170 w 2967861"/>
            <a:gd name="connsiteY1773" fmla="*/ 1150823 h 2340761"/>
            <a:gd name="connsiteX1774" fmla="*/ 524343 w 2967861"/>
            <a:gd name="connsiteY1774" fmla="*/ 1161378 h 2340761"/>
            <a:gd name="connsiteX1775" fmla="*/ 528379 w 2967861"/>
            <a:gd name="connsiteY1775" fmla="*/ 1165724 h 2340761"/>
            <a:gd name="connsiteX1776" fmla="*/ 531483 w 2967861"/>
            <a:gd name="connsiteY1776" fmla="*/ 1166655 h 2340761"/>
            <a:gd name="connsiteX1777" fmla="*/ 536761 w 2967861"/>
            <a:gd name="connsiteY1777" fmla="*/ 1171002 h 2340761"/>
            <a:gd name="connsiteX1778" fmla="*/ 540797 w 2967861"/>
            <a:gd name="connsiteY1778" fmla="*/ 1174106 h 2340761"/>
            <a:gd name="connsiteX1779" fmla="*/ 543901 w 2967861"/>
            <a:gd name="connsiteY1779" fmla="*/ 1176279 h 2340761"/>
            <a:gd name="connsiteX1780" fmla="*/ 560665 w 2967861"/>
            <a:gd name="connsiteY1780" fmla="*/ 1225951 h 2340761"/>
            <a:gd name="connsiteX1781" fmla="*/ 564701 w 2967861"/>
            <a:gd name="connsiteY1781" fmla="*/ 1225951 h 2340761"/>
            <a:gd name="connsiteX1782" fmla="*/ 565632 w 2967861"/>
            <a:gd name="connsiteY1782" fmla="*/ 1228124 h 2340761"/>
            <a:gd name="connsiteX1783" fmla="*/ 567805 w 2967861"/>
            <a:gd name="connsiteY1783" fmla="*/ 1228124 h 2340761"/>
            <a:gd name="connsiteX1784" fmla="*/ 569978 w 2967861"/>
            <a:gd name="connsiteY1784" fmla="*/ 1230297 h 2340761"/>
            <a:gd name="connsiteX1785" fmla="*/ 575256 w 2967861"/>
            <a:gd name="connsiteY1785" fmla="*/ 1228124 h 2340761"/>
            <a:gd name="connsiteX1786" fmla="*/ 580534 w 2967861"/>
            <a:gd name="connsiteY1786" fmla="*/ 1225951 h 2340761"/>
            <a:gd name="connsiteX1787" fmla="*/ 582707 w 2967861"/>
            <a:gd name="connsiteY1787" fmla="*/ 1225019 h 2340761"/>
            <a:gd name="connsiteX1788" fmla="*/ 584880 w 2967861"/>
            <a:gd name="connsiteY1788" fmla="*/ 1220673 h 2340761"/>
            <a:gd name="connsiteX1789" fmla="*/ 584880 w 2967861"/>
            <a:gd name="connsiteY1789" fmla="*/ 1218500 h 2340761"/>
            <a:gd name="connsiteX1790" fmla="*/ 587053 w 2967861"/>
            <a:gd name="connsiteY1790" fmla="*/ 1215395 h 2340761"/>
            <a:gd name="connsiteX1791" fmla="*/ 587984 w 2967861"/>
            <a:gd name="connsiteY1791" fmla="*/ 1211049 h 2340761"/>
            <a:gd name="connsiteX1792" fmla="*/ 592020 w 2967861"/>
            <a:gd name="connsiteY1792" fmla="*/ 1210118 h 2340761"/>
            <a:gd name="connsiteX1793" fmla="*/ 597298 w 2967861"/>
            <a:gd name="connsiteY1793" fmla="*/ 1205772 h 2340761"/>
            <a:gd name="connsiteX1794" fmla="*/ 594193 w 2967861"/>
            <a:gd name="connsiteY1794" fmla="*/ 1188697 h 2340761"/>
            <a:gd name="connsiteX1795" fmla="*/ 587053 w 2967861"/>
            <a:gd name="connsiteY1795" fmla="*/ 1172864 h 2340761"/>
            <a:gd name="connsiteX1796" fmla="*/ 577740 w 2967861"/>
            <a:gd name="connsiteY1796" fmla="*/ 1161378 h 2340761"/>
            <a:gd name="connsiteX1797" fmla="*/ 577740 w 2967861"/>
            <a:gd name="connsiteY1797" fmla="*/ 1156411 h 2340761"/>
            <a:gd name="connsiteX1798" fmla="*/ 580844 w 2967861"/>
            <a:gd name="connsiteY1798" fmla="*/ 1158584 h 2340761"/>
            <a:gd name="connsiteX1799" fmla="*/ 580844 w 2967861"/>
            <a:gd name="connsiteY1799" fmla="*/ 1159515 h 2340761"/>
            <a:gd name="connsiteX1800" fmla="*/ 583017 w 2967861"/>
            <a:gd name="connsiteY1800" fmla="*/ 1161688 h 2340761"/>
            <a:gd name="connsiteX1801" fmla="*/ 585190 w 2967861"/>
            <a:gd name="connsiteY1801" fmla="*/ 1166035 h 2340761"/>
            <a:gd name="connsiteX1802" fmla="*/ 592331 w 2967861"/>
            <a:gd name="connsiteY1802" fmla="*/ 1163861 h 2340761"/>
            <a:gd name="connsiteX1803" fmla="*/ 595435 w 2967861"/>
            <a:gd name="connsiteY1803" fmla="*/ 1163861 h 2340761"/>
            <a:gd name="connsiteX1804" fmla="*/ 597608 w 2967861"/>
            <a:gd name="connsiteY1804" fmla="*/ 1163861 h 2340761"/>
            <a:gd name="connsiteX1805" fmla="*/ 599781 w 2967861"/>
            <a:gd name="connsiteY1805" fmla="*/ 1161688 h 2340761"/>
            <a:gd name="connsiteX1806" fmla="*/ 599781 w 2967861"/>
            <a:gd name="connsiteY1806" fmla="*/ 1159515 h 2340761"/>
            <a:gd name="connsiteX1807" fmla="*/ 599781 w 2967861"/>
            <a:gd name="connsiteY1807" fmla="*/ 1158584 h 2340761"/>
            <a:gd name="connsiteX1808" fmla="*/ 597608 w 2967861"/>
            <a:gd name="connsiteY1808" fmla="*/ 1154238 h 2340761"/>
            <a:gd name="connsiteX1809" fmla="*/ 597608 w 2967861"/>
            <a:gd name="connsiteY1809" fmla="*/ 1148960 h 2340761"/>
            <a:gd name="connsiteX1810" fmla="*/ 600713 w 2967861"/>
            <a:gd name="connsiteY1810" fmla="*/ 1148960 h 2340761"/>
            <a:gd name="connsiteX1811" fmla="*/ 600713 w 2967861"/>
            <a:gd name="connsiteY1811" fmla="*/ 1144614 h 2340761"/>
            <a:gd name="connsiteX1812" fmla="*/ 604748 w 2967861"/>
            <a:gd name="connsiteY1812" fmla="*/ 1144614 h 2340761"/>
            <a:gd name="connsiteX1813" fmla="*/ 607853 w 2967861"/>
            <a:gd name="connsiteY1813" fmla="*/ 1144614 h 2340761"/>
            <a:gd name="connsiteX1814" fmla="*/ 610026 w 2967861"/>
            <a:gd name="connsiteY1814" fmla="*/ 1146787 h 2340761"/>
            <a:gd name="connsiteX1815" fmla="*/ 612199 w 2967861"/>
            <a:gd name="connsiteY1815" fmla="*/ 1146787 h 2340761"/>
            <a:gd name="connsiteX1816" fmla="*/ 614372 w 2967861"/>
            <a:gd name="connsiteY1816" fmla="*/ 1148960 h 2340761"/>
            <a:gd name="connsiteX1817" fmla="*/ 619650 w 2967861"/>
            <a:gd name="connsiteY1817" fmla="*/ 1151133 h 2340761"/>
            <a:gd name="connsiteX1818" fmla="*/ 622754 w 2967861"/>
            <a:gd name="connsiteY1818" fmla="*/ 1152064 h 2340761"/>
            <a:gd name="connsiteX1819" fmla="*/ 624927 w 2967861"/>
            <a:gd name="connsiteY1819" fmla="*/ 1154238 h 2340761"/>
            <a:gd name="connsiteX1820" fmla="*/ 627100 w 2967861"/>
            <a:gd name="connsiteY1820" fmla="*/ 1156411 h 2340761"/>
            <a:gd name="connsiteX1821" fmla="*/ 630205 w 2967861"/>
            <a:gd name="connsiteY1821" fmla="*/ 1158584 h 2340761"/>
            <a:gd name="connsiteX1822" fmla="*/ 634241 w 2967861"/>
            <a:gd name="connsiteY1822" fmla="*/ 1161688 h 2340761"/>
            <a:gd name="connsiteX1823" fmla="*/ 632068 w 2967861"/>
            <a:gd name="connsiteY1823" fmla="*/ 1166966 h 2340761"/>
            <a:gd name="connsiteX1824" fmla="*/ 629894 w 2967861"/>
            <a:gd name="connsiteY1824" fmla="*/ 1171312 h 2340761"/>
            <a:gd name="connsiteX1825" fmla="*/ 629894 w 2967861"/>
            <a:gd name="connsiteY1825" fmla="*/ 1174416 h 2340761"/>
            <a:gd name="connsiteX1826" fmla="*/ 629894 w 2967861"/>
            <a:gd name="connsiteY1826" fmla="*/ 1178763 h 2340761"/>
            <a:gd name="connsiteX1827" fmla="*/ 629894 w 2967861"/>
            <a:gd name="connsiteY1827" fmla="*/ 1181867 h 2340761"/>
            <a:gd name="connsiteX1828" fmla="*/ 629894 w 2967861"/>
            <a:gd name="connsiteY1828" fmla="*/ 1186213 h 2340761"/>
            <a:gd name="connsiteX1829" fmla="*/ 629894 w 2967861"/>
            <a:gd name="connsiteY1829" fmla="*/ 1189318 h 2340761"/>
            <a:gd name="connsiteX1830" fmla="*/ 636103 w 2967861"/>
            <a:gd name="connsiteY1830" fmla="*/ 1206392 h 2340761"/>
            <a:gd name="connsiteX1831" fmla="*/ 648521 w 2967861"/>
            <a:gd name="connsiteY1831" fmla="*/ 1223467 h 2340761"/>
            <a:gd name="connsiteX1832" fmla="*/ 665285 w 2967861"/>
            <a:gd name="connsiteY1832" fmla="*/ 1234022 h 2340761"/>
            <a:gd name="connsiteX1833" fmla="*/ 680808 w 2967861"/>
            <a:gd name="connsiteY1833" fmla="*/ 1238368 h 2340761"/>
            <a:gd name="connsiteX1834" fmla="*/ 684843 w 2967861"/>
            <a:gd name="connsiteY1834" fmla="*/ 1236195 h 2340761"/>
            <a:gd name="connsiteX1835" fmla="*/ 687948 w 2967861"/>
            <a:gd name="connsiteY1835" fmla="*/ 1233091 h 2340761"/>
            <a:gd name="connsiteX1836" fmla="*/ 690121 w 2967861"/>
            <a:gd name="connsiteY1836" fmla="*/ 1228744 h 2340761"/>
            <a:gd name="connsiteX1837" fmla="*/ 695399 w 2967861"/>
            <a:gd name="connsiteY1837" fmla="*/ 1226571 h 2340761"/>
            <a:gd name="connsiteX1838" fmla="*/ 699434 w 2967861"/>
            <a:gd name="connsiteY1838" fmla="*/ 1225640 h 2340761"/>
            <a:gd name="connsiteX1839" fmla="*/ 704712 w 2967861"/>
            <a:gd name="connsiteY1839" fmla="*/ 1226571 h 2340761"/>
            <a:gd name="connsiteX1840" fmla="*/ 714025 w 2967861"/>
            <a:gd name="connsiteY1840" fmla="*/ 1230918 h 2340761"/>
            <a:gd name="connsiteX1841" fmla="*/ 721165 w 2967861"/>
            <a:gd name="connsiteY1841" fmla="*/ 1234022 h 2340761"/>
            <a:gd name="connsiteX1842" fmla="*/ 728306 w 2967861"/>
            <a:gd name="connsiteY1842" fmla="*/ 1236195 h 2340761"/>
            <a:gd name="connsiteX1843" fmla="*/ 735446 w 2967861"/>
            <a:gd name="connsiteY1843" fmla="*/ 1234022 h 2340761"/>
            <a:gd name="connsiteX1844" fmla="*/ 743828 w 2967861"/>
            <a:gd name="connsiteY1844" fmla="*/ 1226571 h 2340761"/>
            <a:gd name="connsiteX1845" fmla="*/ 750968 w 2967861"/>
            <a:gd name="connsiteY1845" fmla="*/ 1226571 h 2340761"/>
            <a:gd name="connsiteX1846" fmla="*/ 755004 w 2967861"/>
            <a:gd name="connsiteY1846" fmla="*/ 1226571 h 2340761"/>
            <a:gd name="connsiteX1847" fmla="*/ 758109 w 2967861"/>
            <a:gd name="connsiteY1847" fmla="*/ 1226571 h 2340761"/>
            <a:gd name="connsiteX1848" fmla="*/ 760282 w 2967861"/>
            <a:gd name="connsiteY1848" fmla="*/ 1228744 h 2340761"/>
            <a:gd name="connsiteX1849" fmla="*/ 762455 w 2967861"/>
            <a:gd name="connsiteY1849" fmla="*/ 1230918 h 2340761"/>
            <a:gd name="connsiteX1850" fmla="*/ 762455 w 2967861"/>
            <a:gd name="connsiteY1850" fmla="*/ 1234022 h 2340761"/>
            <a:gd name="connsiteX1851" fmla="*/ 764628 w 2967861"/>
            <a:gd name="connsiteY1851" fmla="*/ 1238368 h 2340761"/>
            <a:gd name="connsiteX1852" fmla="*/ 767732 w 2967861"/>
            <a:gd name="connsiteY1852" fmla="*/ 1251097 h 2340761"/>
            <a:gd name="connsiteX1853" fmla="*/ 765870 w 2967861"/>
            <a:gd name="connsiteY1853" fmla="*/ 1265377 h 2340761"/>
            <a:gd name="connsiteX1854" fmla="*/ 845033 w 2967861"/>
            <a:gd name="connsiteY1854" fmla="*/ 1136232 h 2340761"/>
            <a:gd name="connsiteX1855" fmla="*/ 825165 w 2967861"/>
            <a:gd name="connsiteY1855" fmla="*/ 1141509 h 2340761"/>
            <a:gd name="connsiteX1856" fmla="*/ 803434 w 2967861"/>
            <a:gd name="connsiteY1856" fmla="*/ 1143682 h 2340761"/>
            <a:gd name="connsiteX1857" fmla="*/ 781702 w 2967861"/>
            <a:gd name="connsiteY1857" fmla="*/ 1139336 h 2340761"/>
            <a:gd name="connsiteX1858" fmla="*/ 773320 w 2967861"/>
            <a:gd name="connsiteY1858" fmla="*/ 1136232 h 2340761"/>
            <a:gd name="connsiteX1859" fmla="*/ 766180 w 2967861"/>
            <a:gd name="connsiteY1859" fmla="*/ 1130954 h 2340761"/>
            <a:gd name="connsiteX1860" fmla="*/ 756867 w 2967861"/>
            <a:gd name="connsiteY1860" fmla="*/ 1124745 h 2340761"/>
            <a:gd name="connsiteX1861" fmla="*/ 742276 w 2967861"/>
            <a:gd name="connsiteY1861" fmla="*/ 1124745 h 2340761"/>
            <a:gd name="connsiteX1862" fmla="*/ 727685 w 2967861"/>
            <a:gd name="connsiteY1862" fmla="*/ 1126918 h 2340761"/>
            <a:gd name="connsiteX1863" fmla="*/ 713094 w 2967861"/>
            <a:gd name="connsiteY1863" fmla="*/ 1134369 h 2340761"/>
            <a:gd name="connsiteX1864" fmla="*/ 700676 w 2967861"/>
            <a:gd name="connsiteY1864" fmla="*/ 1139647 h 2340761"/>
            <a:gd name="connsiteX1865" fmla="*/ 686085 w 2967861"/>
            <a:gd name="connsiteY1865" fmla="*/ 1141820 h 2340761"/>
            <a:gd name="connsiteX1866" fmla="*/ 671494 w 2967861"/>
            <a:gd name="connsiteY1866" fmla="*/ 1136542 h 2340761"/>
            <a:gd name="connsiteX1867" fmla="*/ 666217 w 2967861"/>
            <a:gd name="connsiteY1867" fmla="*/ 1134369 h 2340761"/>
            <a:gd name="connsiteX1868" fmla="*/ 662181 w 2967861"/>
            <a:gd name="connsiteY1868" fmla="*/ 1132196 h 2340761"/>
            <a:gd name="connsiteX1869" fmla="*/ 659076 w 2967861"/>
            <a:gd name="connsiteY1869" fmla="*/ 1131265 h 2340761"/>
            <a:gd name="connsiteX1870" fmla="*/ 656903 w 2967861"/>
            <a:gd name="connsiteY1870" fmla="*/ 1126918 h 2340761"/>
            <a:gd name="connsiteX1871" fmla="*/ 656903 w 2967861"/>
            <a:gd name="connsiteY1871" fmla="*/ 1123814 h 2340761"/>
            <a:gd name="connsiteX1872" fmla="*/ 654730 w 2967861"/>
            <a:gd name="connsiteY1872" fmla="*/ 1116363 h 2340761"/>
            <a:gd name="connsiteX1873" fmla="*/ 654730 w 2967861"/>
            <a:gd name="connsiteY1873" fmla="*/ 1110154 h 2340761"/>
            <a:gd name="connsiteX1874" fmla="*/ 658766 w 2967861"/>
            <a:gd name="connsiteY1874" fmla="*/ 1099599 h 2340761"/>
            <a:gd name="connsiteX1875" fmla="*/ 665906 w 2967861"/>
            <a:gd name="connsiteY1875" fmla="*/ 1086871 h 2340761"/>
            <a:gd name="connsiteX1876" fmla="*/ 674288 w 2967861"/>
            <a:gd name="connsiteY1876" fmla="*/ 1071969 h 2340761"/>
            <a:gd name="connsiteX1877" fmla="*/ 683602 w 2967861"/>
            <a:gd name="connsiteY1877" fmla="*/ 1057068 h 2340761"/>
            <a:gd name="connsiteX1878" fmla="*/ 690742 w 2967861"/>
            <a:gd name="connsiteY1878" fmla="*/ 1043408 h 2340761"/>
            <a:gd name="connsiteX1879" fmla="*/ 694778 w 2967861"/>
            <a:gd name="connsiteY1879" fmla="*/ 1035026 h 2340761"/>
            <a:gd name="connsiteX1880" fmla="*/ 703160 w 2967861"/>
            <a:gd name="connsiteY1880" fmla="*/ 1037199 h 2340761"/>
            <a:gd name="connsiteX1881" fmla="*/ 710300 w 2967861"/>
            <a:gd name="connsiteY1881" fmla="*/ 1040304 h 2340761"/>
            <a:gd name="connsiteX1882" fmla="*/ 715578 w 2967861"/>
            <a:gd name="connsiteY1882" fmla="*/ 1042477 h 2340761"/>
            <a:gd name="connsiteX1883" fmla="*/ 721786 w 2967861"/>
            <a:gd name="connsiteY1883" fmla="*/ 1047755 h 2340761"/>
            <a:gd name="connsiteX1884" fmla="*/ 724891 w 2967861"/>
            <a:gd name="connsiteY1884" fmla="*/ 1049928 h 2340761"/>
            <a:gd name="connsiteX1885" fmla="*/ 727064 w 2967861"/>
            <a:gd name="connsiteY1885" fmla="*/ 1049928 h 2340761"/>
            <a:gd name="connsiteX1886" fmla="*/ 729237 w 2967861"/>
            <a:gd name="connsiteY1886" fmla="*/ 1049928 h 2340761"/>
            <a:gd name="connsiteX1887" fmla="*/ 730168 w 2967861"/>
            <a:gd name="connsiteY1887" fmla="*/ 1050859 h 2340761"/>
            <a:gd name="connsiteX1888" fmla="*/ 717751 w 2967861"/>
            <a:gd name="connsiteY1888" fmla="*/ 1055205 h 2340761"/>
            <a:gd name="connsiteX1889" fmla="*/ 721786 w 2967861"/>
            <a:gd name="connsiteY1889" fmla="*/ 1064829 h 2340761"/>
            <a:gd name="connsiteX1890" fmla="*/ 728927 w 2967861"/>
            <a:gd name="connsiteY1890" fmla="*/ 1072280 h 2340761"/>
            <a:gd name="connsiteX1891" fmla="*/ 734204 w 2967861"/>
            <a:gd name="connsiteY1891" fmla="*/ 1079731 h 2340761"/>
            <a:gd name="connsiteX1892" fmla="*/ 743518 w 2967861"/>
            <a:gd name="connsiteY1892" fmla="*/ 1080662 h 2340761"/>
            <a:gd name="connsiteX1893" fmla="*/ 755935 w 2967861"/>
            <a:gd name="connsiteY1893" fmla="*/ 1075384 h 2340761"/>
            <a:gd name="connsiteX1894" fmla="*/ 765249 w 2967861"/>
            <a:gd name="connsiteY1894" fmla="*/ 1067934 h 2340761"/>
            <a:gd name="connsiteX1895" fmla="*/ 780771 w 2967861"/>
            <a:gd name="connsiteY1895" fmla="*/ 1073211 h 2340761"/>
            <a:gd name="connsiteX1896" fmla="*/ 800640 w 2967861"/>
            <a:gd name="connsiteY1896" fmla="*/ 1084698 h 2340761"/>
            <a:gd name="connsiteX1897" fmla="*/ 821439 w 2967861"/>
            <a:gd name="connsiteY1897" fmla="*/ 1097426 h 2340761"/>
            <a:gd name="connsiteX1898" fmla="*/ 836030 w 2967861"/>
            <a:gd name="connsiteY1898" fmla="*/ 1110154 h 2340761"/>
            <a:gd name="connsiteX1899" fmla="*/ 844413 w 2967861"/>
            <a:gd name="connsiteY1899" fmla="*/ 1125056 h 2340761"/>
            <a:gd name="connsiteX1900" fmla="*/ 850621 w 2967861"/>
            <a:gd name="connsiteY1900" fmla="*/ 1125056 h 2340761"/>
            <a:gd name="connsiteX1901" fmla="*/ 845033 w 2967861"/>
            <a:gd name="connsiteY1901" fmla="*/ 1136232 h 2340761"/>
            <a:gd name="connsiteX1902" fmla="*/ 1025402 w 2967861"/>
            <a:gd name="connsiteY1902" fmla="*/ 1146787 h 2340761"/>
            <a:gd name="connsiteX1903" fmla="*/ 1022298 w 2967861"/>
            <a:gd name="connsiteY1903" fmla="*/ 1146787 h 2340761"/>
            <a:gd name="connsiteX1904" fmla="*/ 1018262 w 2967861"/>
            <a:gd name="connsiteY1904" fmla="*/ 1146787 h 2340761"/>
            <a:gd name="connsiteX1905" fmla="*/ 1015157 w 2967861"/>
            <a:gd name="connsiteY1905" fmla="*/ 1146787 h 2340761"/>
            <a:gd name="connsiteX1906" fmla="*/ 1011122 w 2967861"/>
            <a:gd name="connsiteY1906" fmla="*/ 1144614 h 2340761"/>
            <a:gd name="connsiteX1907" fmla="*/ 1008949 w 2967861"/>
            <a:gd name="connsiteY1907" fmla="*/ 1161688 h 2340761"/>
            <a:gd name="connsiteX1908" fmla="*/ 1011122 w 2967861"/>
            <a:gd name="connsiteY1908" fmla="*/ 1173175 h 2340761"/>
            <a:gd name="connsiteX1909" fmla="*/ 1016399 w 2967861"/>
            <a:gd name="connsiteY1909" fmla="*/ 1183730 h 2340761"/>
            <a:gd name="connsiteX1910" fmla="*/ 1020435 w 2967861"/>
            <a:gd name="connsiteY1910" fmla="*/ 1196458 h 2340761"/>
            <a:gd name="connsiteX1911" fmla="*/ 1022608 w 2967861"/>
            <a:gd name="connsiteY1911" fmla="*/ 1217569 h 2340761"/>
            <a:gd name="connsiteX1912" fmla="*/ 995600 w 2967861"/>
            <a:gd name="connsiteY1912" fmla="*/ 1218500 h 2340761"/>
            <a:gd name="connsiteX1913" fmla="*/ 976973 w 2967861"/>
            <a:gd name="connsiteY1913" fmla="*/ 1215395 h 2340761"/>
            <a:gd name="connsiteX1914" fmla="*/ 966418 w 2967861"/>
            <a:gd name="connsiteY1914" fmla="*/ 1205772 h 2340761"/>
            <a:gd name="connsiteX1915" fmla="*/ 962382 w 2967861"/>
            <a:gd name="connsiteY1915" fmla="*/ 1188697 h 2340761"/>
            <a:gd name="connsiteX1916" fmla="*/ 962382 w 2967861"/>
            <a:gd name="connsiteY1916" fmla="*/ 1165414 h 2340761"/>
            <a:gd name="connsiteX1917" fmla="*/ 974800 w 2967861"/>
            <a:gd name="connsiteY1917" fmla="*/ 1165414 h 2340761"/>
            <a:gd name="connsiteX1918" fmla="*/ 967660 w 2967861"/>
            <a:gd name="connsiteY1918" fmla="*/ 1151754 h 2340761"/>
            <a:gd name="connsiteX1919" fmla="*/ 955242 w 2967861"/>
            <a:gd name="connsiteY1919" fmla="*/ 1138094 h 2340761"/>
            <a:gd name="connsiteX1920" fmla="*/ 944686 w 2967861"/>
            <a:gd name="connsiteY1920" fmla="*/ 1121020 h 2340761"/>
            <a:gd name="connsiteX1921" fmla="*/ 933200 w 2967861"/>
            <a:gd name="connsiteY1921" fmla="*/ 1103945 h 2340761"/>
            <a:gd name="connsiteX1922" fmla="*/ 927922 w 2967861"/>
            <a:gd name="connsiteY1922" fmla="*/ 1086871 h 2340761"/>
            <a:gd name="connsiteX1923" fmla="*/ 931027 w 2967861"/>
            <a:gd name="connsiteY1923" fmla="*/ 1071038 h 2340761"/>
            <a:gd name="connsiteX1924" fmla="*/ 938167 w 2967861"/>
            <a:gd name="connsiteY1924" fmla="*/ 1059552 h 2340761"/>
            <a:gd name="connsiteX1925" fmla="*/ 949653 w 2967861"/>
            <a:gd name="connsiteY1925" fmla="*/ 1049928 h 2340761"/>
            <a:gd name="connsiteX1926" fmla="*/ 962071 w 2967861"/>
            <a:gd name="connsiteY1926" fmla="*/ 1044650 h 2340761"/>
            <a:gd name="connsiteX1927" fmla="*/ 974489 w 2967861"/>
            <a:gd name="connsiteY1927" fmla="*/ 1039373 h 2340761"/>
            <a:gd name="connsiteX1928" fmla="*/ 985976 w 2967861"/>
            <a:gd name="connsiteY1928" fmla="*/ 1029749 h 2340761"/>
            <a:gd name="connsiteX1929" fmla="*/ 995289 w 2967861"/>
            <a:gd name="connsiteY1929" fmla="*/ 1029749 h 2340761"/>
            <a:gd name="connsiteX1930" fmla="*/ 1000567 w 2967861"/>
            <a:gd name="connsiteY1930" fmla="*/ 1031922 h 2340761"/>
            <a:gd name="connsiteX1931" fmla="*/ 1005844 w 2967861"/>
            <a:gd name="connsiteY1931" fmla="*/ 1031922 h 2340761"/>
            <a:gd name="connsiteX1932" fmla="*/ 1011122 w 2967861"/>
            <a:gd name="connsiteY1932" fmla="*/ 1034095 h 2340761"/>
            <a:gd name="connsiteX1933" fmla="*/ 1008017 w 2967861"/>
            <a:gd name="connsiteY1933" fmla="*/ 1049928 h 2340761"/>
            <a:gd name="connsiteX1934" fmla="*/ 1000877 w 2967861"/>
            <a:gd name="connsiteY1934" fmla="*/ 1063587 h 2340761"/>
            <a:gd name="connsiteX1935" fmla="*/ 986286 w 2967861"/>
            <a:gd name="connsiteY1935" fmla="*/ 1068865 h 2340761"/>
            <a:gd name="connsiteX1936" fmla="*/ 966418 w 2967861"/>
            <a:gd name="connsiteY1936" fmla="*/ 1071038 h 2340761"/>
            <a:gd name="connsiteX1937" fmla="*/ 973558 w 2967861"/>
            <a:gd name="connsiteY1937" fmla="*/ 1086871 h 2340761"/>
            <a:gd name="connsiteX1938" fmla="*/ 985976 w 2967861"/>
            <a:gd name="connsiteY1938" fmla="*/ 1101772 h 2340761"/>
            <a:gd name="connsiteX1939" fmla="*/ 1001498 w 2967861"/>
            <a:gd name="connsiteY1939" fmla="*/ 1111396 h 2340761"/>
            <a:gd name="connsiteX1940" fmla="*/ 1000567 w 2967861"/>
            <a:gd name="connsiteY1940" fmla="*/ 1115742 h 2340761"/>
            <a:gd name="connsiteX1941" fmla="*/ 998394 w 2967861"/>
            <a:gd name="connsiteY1941" fmla="*/ 1116674 h 2340761"/>
            <a:gd name="connsiteX1942" fmla="*/ 996220 w 2967861"/>
            <a:gd name="connsiteY1942" fmla="*/ 1116674 h 2340761"/>
            <a:gd name="connsiteX1943" fmla="*/ 995289 w 2967861"/>
            <a:gd name="connsiteY1943" fmla="*/ 1121020 h 2340761"/>
            <a:gd name="connsiteX1944" fmla="*/ 1000567 w 2967861"/>
            <a:gd name="connsiteY1944" fmla="*/ 1130644 h 2340761"/>
            <a:gd name="connsiteX1945" fmla="*/ 1005844 w 2967861"/>
            <a:gd name="connsiteY1945" fmla="*/ 1139026 h 2340761"/>
            <a:gd name="connsiteX1946" fmla="*/ 1008017 w 2967861"/>
            <a:gd name="connsiteY1946" fmla="*/ 1143372 h 2340761"/>
            <a:gd name="connsiteX1947" fmla="*/ 1008949 w 2967861"/>
            <a:gd name="connsiteY1947" fmla="*/ 1144303 h 2340761"/>
            <a:gd name="connsiteX1948" fmla="*/ 1011122 w 2967861"/>
            <a:gd name="connsiteY1948" fmla="*/ 1143372 h 2340761"/>
            <a:gd name="connsiteX1949" fmla="*/ 1011122 w 2967861"/>
            <a:gd name="connsiteY1949" fmla="*/ 1141199 h 2340761"/>
            <a:gd name="connsiteX1950" fmla="*/ 1013295 w 2967861"/>
            <a:gd name="connsiteY1950" fmla="*/ 1138094 h 2340761"/>
            <a:gd name="connsiteX1951" fmla="*/ 1013295 w 2967861"/>
            <a:gd name="connsiteY1951" fmla="*/ 1133748 h 2340761"/>
            <a:gd name="connsiteX1952" fmla="*/ 1015468 w 2967861"/>
            <a:gd name="connsiteY1952" fmla="*/ 1131575 h 2340761"/>
            <a:gd name="connsiteX1953" fmla="*/ 1018573 w 2967861"/>
            <a:gd name="connsiteY1953" fmla="*/ 1133748 h 2340761"/>
            <a:gd name="connsiteX1954" fmla="*/ 1022608 w 2967861"/>
            <a:gd name="connsiteY1954" fmla="*/ 1138094 h 2340761"/>
            <a:gd name="connsiteX1955" fmla="*/ 1023540 w 2967861"/>
            <a:gd name="connsiteY1955" fmla="*/ 1139026 h 2340761"/>
            <a:gd name="connsiteX1956" fmla="*/ 1027575 w 2967861"/>
            <a:gd name="connsiteY1956" fmla="*/ 1141199 h 2340761"/>
            <a:gd name="connsiteX1957" fmla="*/ 1030680 w 2967861"/>
            <a:gd name="connsiteY1957" fmla="*/ 1144303 h 2340761"/>
            <a:gd name="connsiteX1958" fmla="*/ 1025402 w 2967861"/>
            <a:gd name="connsiteY1958" fmla="*/ 1146787 h 23407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  <a:cxn ang="0">
              <a:pos x="connsiteX775" y="connsiteY775"/>
            </a:cxn>
            <a:cxn ang="0">
              <a:pos x="connsiteX776" y="connsiteY776"/>
            </a:cxn>
            <a:cxn ang="0">
              <a:pos x="connsiteX777" y="connsiteY777"/>
            </a:cxn>
            <a:cxn ang="0">
              <a:pos x="connsiteX778" y="connsiteY778"/>
            </a:cxn>
            <a:cxn ang="0">
              <a:pos x="connsiteX779" y="connsiteY779"/>
            </a:cxn>
            <a:cxn ang="0">
              <a:pos x="connsiteX780" y="connsiteY780"/>
            </a:cxn>
            <a:cxn ang="0">
              <a:pos x="connsiteX781" y="connsiteY781"/>
            </a:cxn>
            <a:cxn ang="0">
              <a:pos x="connsiteX782" y="connsiteY782"/>
            </a:cxn>
            <a:cxn ang="0">
              <a:pos x="connsiteX783" y="connsiteY783"/>
            </a:cxn>
            <a:cxn ang="0">
              <a:pos x="connsiteX784" y="connsiteY784"/>
            </a:cxn>
            <a:cxn ang="0">
              <a:pos x="connsiteX785" y="connsiteY785"/>
            </a:cxn>
            <a:cxn ang="0">
              <a:pos x="connsiteX786" y="connsiteY786"/>
            </a:cxn>
            <a:cxn ang="0">
              <a:pos x="connsiteX787" y="connsiteY787"/>
            </a:cxn>
            <a:cxn ang="0">
              <a:pos x="connsiteX788" y="connsiteY788"/>
            </a:cxn>
            <a:cxn ang="0">
              <a:pos x="connsiteX789" y="connsiteY789"/>
            </a:cxn>
            <a:cxn ang="0">
              <a:pos x="connsiteX790" y="connsiteY790"/>
            </a:cxn>
            <a:cxn ang="0">
              <a:pos x="connsiteX791" y="connsiteY791"/>
            </a:cxn>
            <a:cxn ang="0">
              <a:pos x="connsiteX792" y="connsiteY792"/>
            </a:cxn>
            <a:cxn ang="0">
              <a:pos x="connsiteX793" y="connsiteY793"/>
            </a:cxn>
            <a:cxn ang="0">
              <a:pos x="connsiteX794" y="connsiteY794"/>
            </a:cxn>
            <a:cxn ang="0">
              <a:pos x="connsiteX795" y="connsiteY795"/>
            </a:cxn>
            <a:cxn ang="0">
              <a:pos x="connsiteX796" y="connsiteY796"/>
            </a:cxn>
            <a:cxn ang="0">
              <a:pos x="connsiteX797" y="connsiteY797"/>
            </a:cxn>
            <a:cxn ang="0">
              <a:pos x="connsiteX798" y="connsiteY798"/>
            </a:cxn>
            <a:cxn ang="0">
              <a:pos x="connsiteX799" y="connsiteY799"/>
            </a:cxn>
            <a:cxn ang="0">
              <a:pos x="connsiteX800" y="connsiteY800"/>
            </a:cxn>
            <a:cxn ang="0">
              <a:pos x="connsiteX801" y="connsiteY801"/>
            </a:cxn>
            <a:cxn ang="0">
              <a:pos x="connsiteX802" y="connsiteY802"/>
            </a:cxn>
            <a:cxn ang="0">
              <a:pos x="connsiteX803" y="connsiteY803"/>
            </a:cxn>
            <a:cxn ang="0">
              <a:pos x="connsiteX804" y="connsiteY804"/>
            </a:cxn>
            <a:cxn ang="0">
              <a:pos x="connsiteX805" y="connsiteY805"/>
            </a:cxn>
            <a:cxn ang="0">
              <a:pos x="connsiteX806" y="connsiteY806"/>
            </a:cxn>
            <a:cxn ang="0">
              <a:pos x="connsiteX807" y="connsiteY807"/>
            </a:cxn>
            <a:cxn ang="0">
              <a:pos x="connsiteX808" y="connsiteY808"/>
            </a:cxn>
            <a:cxn ang="0">
              <a:pos x="connsiteX809" y="connsiteY809"/>
            </a:cxn>
            <a:cxn ang="0">
              <a:pos x="connsiteX810" y="connsiteY810"/>
            </a:cxn>
            <a:cxn ang="0">
              <a:pos x="connsiteX811" y="connsiteY811"/>
            </a:cxn>
            <a:cxn ang="0">
              <a:pos x="connsiteX812" y="connsiteY812"/>
            </a:cxn>
            <a:cxn ang="0">
              <a:pos x="connsiteX813" y="connsiteY813"/>
            </a:cxn>
            <a:cxn ang="0">
              <a:pos x="connsiteX814" y="connsiteY814"/>
            </a:cxn>
            <a:cxn ang="0">
              <a:pos x="connsiteX815" y="connsiteY815"/>
            </a:cxn>
            <a:cxn ang="0">
              <a:pos x="connsiteX816" y="connsiteY816"/>
            </a:cxn>
            <a:cxn ang="0">
              <a:pos x="connsiteX817" y="connsiteY817"/>
            </a:cxn>
            <a:cxn ang="0">
              <a:pos x="connsiteX818" y="connsiteY818"/>
            </a:cxn>
            <a:cxn ang="0">
              <a:pos x="connsiteX819" y="connsiteY819"/>
            </a:cxn>
            <a:cxn ang="0">
              <a:pos x="connsiteX820" y="connsiteY820"/>
            </a:cxn>
            <a:cxn ang="0">
              <a:pos x="connsiteX821" y="connsiteY821"/>
            </a:cxn>
            <a:cxn ang="0">
              <a:pos x="connsiteX822" y="connsiteY822"/>
            </a:cxn>
            <a:cxn ang="0">
              <a:pos x="connsiteX823" y="connsiteY823"/>
            </a:cxn>
            <a:cxn ang="0">
              <a:pos x="connsiteX824" y="connsiteY824"/>
            </a:cxn>
            <a:cxn ang="0">
              <a:pos x="connsiteX825" y="connsiteY825"/>
            </a:cxn>
            <a:cxn ang="0">
              <a:pos x="connsiteX826" y="connsiteY826"/>
            </a:cxn>
            <a:cxn ang="0">
              <a:pos x="connsiteX827" y="connsiteY827"/>
            </a:cxn>
            <a:cxn ang="0">
              <a:pos x="connsiteX828" y="connsiteY828"/>
            </a:cxn>
            <a:cxn ang="0">
              <a:pos x="connsiteX829" y="connsiteY829"/>
            </a:cxn>
            <a:cxn ang="0">
              <a:pos x="connsiteX830" y="connsiteY830"/>
            </a:cxn>
            <a:cxn ang="0">
              <a:pos x="connsiteX831" y="connsiteY831"/>
            </a:cxn>
            <a:cxn ang="0">
              <a:pos x="connsiteX832" y="connsiteY832"/>
            </a:cxn>
            <a:cxn ang="0">
              <a:pos x="connsiteX833" y="connsiteY833"/>
            </a:cxn>
            <a:cxn ang="0">
              <a:pos x="connsiteX834" y="connsiteY834"/>
            </a:cxn>
            <a:cxn ang="0">
              <a:pos x="connsiteX835" y="connsiteY835"/>
            </a:cxn>
            <a:cxn ang="0">
              <a:pos x="connsiteX836" y="connsiteY836"/>
            </a:cxn>
            <a:cxn ang="0">
              <a:pos x="connsiteX837" y="connsiteY837"/>
            </a:cxn>
            <a:cxn ang="0">
              <a:pos x="connsiteX838" y="connsiteY838"/>
            </a:cxn>
            <a:cxn ang="0">
              <a:pos x="connsiteX839" y="connsiteY839"/>
            </a:cxn>
            <a:cxn ang="0">
              <a:pos x="connsiteX840" y="connsiteY840"/>
            </a:cxn>
            <a:cxn ang="0">
              <a:pos x="connsiteX841" y="connsiteY841"/>
            </a:cxn>
            <a:cxn ang="0">
              <a:pos x="connsiteX842" y="connsiteY842"/>
            </a:cxn>
            <a:cxn ang="0">
              <a:pos x="connsiteX843" y="connsiteY843"/>
            </a:cxn>
            <a:cxn ang="0">
              <a:pos x="connsiteX844" y="connsiteY844"/>
            </a:cxn>
            <a:cxn ang="0">
              <a:pos x="connsiteX845" y="connsiteY845"/>
            </a:cxn>
            <a:cxn ang="0">
              <a:pos x="connsiteX846" y="connsiteY846"/>
            </a:cxn>
            <a:cxn ang="0">
              <a:pos x="connsiteX847" y="connsiteY847"/>
            </a:cxn>
            <a:cxn ang="0">
              <a:pos x="connsiteX848" y="connsiteY848"/>
            </a:cxn>
            <a:cxn ang="0">
              <a:pos x="connsiteX849" y="connsiteY849"/>
            </a:cxn>
            <a:cxn ang="0">
              <a:pos x="connsiteX850" y="connsiteY850"/>
            </a:cxn>
            <a:cxn ang="0">
              <a:pos x="connsiteX851" y="connsiteY851"/>
            </a:cxn>
            <a:cxn ang="0">
              <a:pos x="connsiteX852" y="connsiteY852"/>
            </a:cxn>
            <a:cxn ang="0">
              <a:pos x="connsiteX853" y="connsiteY853"/>
            </a:cxn>
            <a:cxn ang="0">
              <a:pos x="connsiteX854" y="connsiteY854"/>
            </a:cxn>
            <a:cxn ang="0">
              <a:pos x="connsiteX855" y="connsiteY855"/>
            </a:cxn>
            <a:cxn ang="0">
              <a:pos x="connsiteX856" y="connsiteY856"/>
            </a:cxn>
            <a:cxn ang="0">
              <a:pos x="connsiteX857" y="connsiteY857"/>
            </a:cxn>
            <a:cxn ang="0">
              <a:pos x="connsiteX858" y="connsiteY858"/>
            </a:cxn>
            <a:cxn ang="0">
              <a:pos x="connsiteX859" y="connsiteY859"/>
            </a:cxn>
            <a:cxn ang="0">
              <a:pos x="connsiteX860" y="connsiteY860"/>
            </a:cxn>
            <a:cxn ang="0">
              <a:pos x="connsiteX861" y="connsiteY861"/>
            </a:cxn>
            <a:cxn ang="0">
              <a:pos x="connsiteX862" y="connsiteY862"/>
            </a:cxn>
            <a:cxn ang="0">
              <a:pos x="connsiteX863" y="connsiteY863"/>
            </a:cxn>
            <a:cxn ang="0">
              <a:pos x="connsiteX864" y="connsiteY864"/>
            </a:cxn>
            <a:cxn ang="0">
              <a:pos x="connsiteX865" y="connsiteY865"/>
            </a:cxn>
            <a:cxn ang="0">
              <a:pos x="connsiteX866" y="connsiteY866"/>
            </a:cxn>
            <a:cxn ang="0">
              <a:pos x="connsiteX867" y="connsiteY867"/>
            </a:cxn>
            <a:cxn ang="0">
              <a:pos x="connsiteX868" y="connsiteY868"/>
            </a:cxn>
            <a:cxn ang="0">
              <a:pos x="connsiteX869" y="connsiteY869"/>
            </a:cxn>
            <a:cxn ang="0">
              <a:pos x="connsiteX870" y="connsiteY870"/>
            </a:cxn>
            <a:cxn ang="0">
              <a:pos x="connsiteX871" y="connsiteY871"/>
            </a:cxn>
            <a:cxn ang="0">
              <a:pos x="connsiteX872" y="connsiteY872"/>
            </a:cxn>
            <a:cxn ang="0">
              <a:pos x="connsiteX873" y="connsiteY873"/>
            </a:cxn>
            <a:cxn ang="0">
              <a:pos x="connsiteX874" y="connsiteY874"/>
            </a:cxn>
            <a:cxn ang="0">
              <a:pos x="connsiteX875" y="connsiteY875"/>
            </a:cxn>
            <a:cxn ang="0">
              <a:pos x="connsiteX876" y="connsiteY876"/>
            </a:cxn>
            <a:cxn ang="0">
              <a:pos x="connsiteX877" y="connsiteY877"/>
            </a:cxn>
            <a:cxn ang="0">
              <a:pos x="connsiteX878" y="connsiteY878"/>
            </a:cxn>
            <a:cxn ang="0">
              <a:pos x="connsiteX879" y="connsiteY879"/>
            </a:cxn>
            <a:cxn ang="0">
              <a:pos x="connsiteX880" y="connsiteY880"/>
            </a:cxn>
            <a:cxn ang="0">
              <a:pos x="connsiteX881" y="connsiteY881"/>
            </a:cxn>
            <a:cxn ang="0">
              <a:pos x="connsiteX882" y="connsiteY882"/>
            </a:cxn>
            <a:cxn ang="0">
              <a:pos x="connsiteX883" y="connsiteY883"/>
            </a:cxn>
            <a:cxn ang="0">
              <a:pos x="connsiteX884" y="connsiteY884"/>
            </a:cxn>
            <a:cxn ang="0">
              <a:pos x="connsiteX885" y="connsiteY885"/>
            </a:cxn>
            <a:cxn ang="0">
              <a:pos x="connsiteX886" y="connsiteY886"/>
            </a:cxn>
            <a:cxn ang="0">
              <a:pos x="connsiteX887" y="connsiteY887"/>
            </a:cxn>
            <a:cxn ang="0">
              <a:pos x="connsiteX888" y="connsiteY888"/>
            </a:cxn>
            <a:cxn ang="0">
              <a:pos x="connsiteX889" y="connsiteY889"/>
            </a:cxn>
            <a:cxn ang="0">
              <a:pos x="connsiteX890" y="connsiteY890"/>
            </a:cxn>
            <a:cxn ang="0">
              <a:pos x="connsiteX891" y="connsiteY891"/>
            </a:cxn>
            <a:cxn ang="0">
              <a:pos x="connsiteX892" y="connsiteY892"/>
            </a:cxn>
            <a:cxn ang="0">
              <a:pos x="connsiteX893" y="connsiteY893"/>
            </a:cxn>
            <a:cxn ang="0">
              <a:pos x="connsiteX894" y="connsiteY894"/>
            </a:cxn>
            <a:cxn ang="0">
              <a:pos x="connsiteX895" y="connsiteY895"/>
            </a:cxn>
            <a:cxn ang="0">
              <a:pos x="connsiteX896" y="connsiteY896"/>
            </a:cxn>
            <a:cxn ang="0">
              <a:pos x="connsiteX897" y="connsiteY897"/>
            </a:cxn>
            <a:cxn ang="0">
              <a:pos x="connsiteX898" y="connsiteY898"/>
            </a:cxn>
            <a:cxn ang="0">
              <a:pos x="connsiteX899" y="connsiteY899"/>
            </a:cxn>
            <a:cxn ang="0">
              <a:pos x="connsiteX900" y="connsiteY900"/>
            </a:cxn>
            <a:cxn ang="0">
              <a:pos x="connsiteX901" y="connsiteY901"/>
            </a:cxn>
            <a:cxn ang="0">
              <a:pos x="connsiteX902" y="connsiteY902"/>
            </a:cxn>
            <a:cxn ang="0">
              <a:pos x="connsiteX903" y="connsiteY903"/>
            </a:cxn>
            <a:cxn ang="0">
              <a:pos x="connsiteX904" y="connsiteY904"/>
            </a:cxn>
            <a:cxn ang="0">
              <a:pos x="connsiteX905" y="connsiteY905"/>
            </a:cxn>
            <a:cxn ang="0">
              <a:pos x="connsiteX906" y="connsiteY906"/>
            </a:cxn>
            <a:cxn ang="0">
              <a:pos x="connsiteX907" y="connsiteY907"/>
            </a:cxn>
            <a:cxn ang="0">
              <a:pos x="connsiteX908" y="connsiteY908"/>
            </a:cxn>
            <a:cxn ang="0">
              <a:pos x="connsiteX909" y="connsiteY909"/>
            </a:cxn>
            <a:cxn ang="0">
              <a:pos x="connsiteX910" y="connsiteY910"/>
            </a:cxn>
            <a:cxn ang="0">
              <a:pos x="connsiteX911" y="connsiteY911"/>
            </a:cxn>
            <a:cxn ang="0">
              <a:pos x="connsiteX912" y="connsiteY912"/>
            </a:cxn>
            <a:cxn ang="0">
              <a:pos x="connsiteX913" y="connsiteY913"/>
            </a:cxn>
            <a:cxn ang="0">
              <a:pos x="connsiteX914" y="connsiteY914"/>
            </a:cxn>
            <a:cxn ang="0">
              <a:pos x="connsiteX915" y="connsiteY915"/>
            </a:cxn>
            <a:cxn ang="0">
              <a:pos x="connsiteX916" y="connsiteY916"/>
            </a:cxn>
            <a:cxn ang="0">
              <a:pos x="connsiteX917" y="connsiteY917"/>
            </a:cxn>
            <a:cxn ang="0">
              <a:pos x="connsiteX918" y="connsiteY918"/>
            </a:cxn>
            <a:cxn ang="0">
              <a:pos x="connsiteX919" y="connsiteY919"/>
            </a:cxn>
            <a:cxn ang="0">
              <a:pos x="connsiteX920" y="connsiteY920"/>
            </a:cxn>
            <a:cxn ang="0">
              <a:pos x="connsiteX921" y="connsiteY921"/>
            </a:cxn>
            <a:cxn ang="0">
              <a:pos x="connsiteX922" y="connsiteY922"/>
            </a:cxn>
            <a:cxn ang="0">
              <a:pos x="connsiteX923" y="connsiteY923"/>
            </a:cxn>
            <a:cxn ang="0">
              <a:pos x="connsiteX924" y="connsiteY924"/>
            </a:cxn>
            <a:cxn ang="0">
              <a:pos x="connsiteX925" y="connsiteY925"/>
            </a:cxn>
            <a:cxn ang="0">
              <a:pos x="connsiteX926" y="connsiteY926"/>
            </a:cxn>
            <a:cxn ang="0">
              <a:pos x="connsiteX927" y="connsiteY927"/>
            </a:cxn>
            <a:cxn ang="0">
              <a:pos x="connsiteX928" y="connsiteY928"/>
            </a:cxn>
            <a:cxn ang="0">
              <a:pos x="connsiteX929" y="connsiteY929"/>
            </a:cxn>
            <a:cxn ang="0">
              <a:pos x="connsiteX930" y="connsiteY930"/>
            </a:cxn>
            <a:cxn ang="0">
              <a:pos x="connsiteX931" y="connsiteY931"/>
            </a:cxn>
            <a:cxn ang="0">
              <a:pos x="connsiteX932" y="connsiteY932"/>
            </a:cxn>
            <a:cxn ang="0">
              <a:pos x="connsiteX933" y="connsiteY933"/>
            </a:cxn>
            <a:cxn ang="0">
              <a:pos x="connsiteX934" y="connsiteY934"/>
            </a:cxn>
            <a:cxn ang="0">
              <a:pos x="connsiteX935" y="connsiteY935"/>
            </a:cxn>
            <a:cxn ang="0">
              <a:pos x="connsiteX936" y="connsiteY936"/>
            </a:cxn>
            <a:cxn ang="0">
              <a:pos x="connsiteX937" y="connsiteY937"/>
            </a:cxn>
            <a:cxn ang="0">
              <a:pos x="connsiteX938" y="connsiteY938"/>
            </a:cxn>
            <a:cxn ang="0">
              <a:pos x="connsiteX939" y="connsiteY939"/>
            </a:cxn>
            <a:cxn ang="0">
              <a:pos x="connsiteX940" y="connsiteY940"/>
            </a:cxn>
            <a:cxn ang="0">
              <a:pos x="connsiteX941" y="connsiteY941"/>
            </a:cxn>
            <a:cxn ang="0">
              <a:pos x="connsiteX942" y="connsiteY942"/>
            </a:cxn>
            <a:cxn ang="0">
              <a:pos x="connsiteX943" y="connsiteY943"/>
            </a:cxn>
            <a:cxn ang="0">
              <a:pos x="connsiteX944" y="connsiteY944"/>
            </a:cxn>
            <a:cxn ang="0">
              <a:pos x="connsiteX945" y="connsiteY945"/>
            </a:cxn>
            <a:cxn ang="0">
              <a:pos x="connsiteX946" y="connsiteY946"/>
            </a:cxn>
            <a:cxn ang="0">
              <a:pos x="connsiteX947" y="connsiteY947"/>
            </a:cxn>
            <a:cxn ang="0">
              <a:pos x="connsiteX948" y="connsiteY948"/>
            </a:cxn>
            <a:cxn ang="0">
              <a:pos x="connsiteX949" y="connsiteY949"/>
            </a:cxn>
            <a:cxn ang="0">
              <a:pos x="connsiteX950" y="connsiteY950"/>
            </a:cxn>
            <a:cxn ang="0">
              <a:pos x="connsiteX951" y="connsiteY951"/>
            </a:cxn>
            <a:cxn ang="0">
              <a:pos x="connsiteX952" y="connsiteY952"/>
            </a:cxn>
            <a:cxn ang="0">
              <a:pos x="connsiteX953" y="connsiteY953"/>
            </a:cxn>
            <a:cxn ang="0">
              <a:pos x="connsiteX954" y="connsiteY954"/>
            </a:cxn>
            <a:cxn ang="0">
              <a:pos x="connsiteX955" y="connsiteY955"/>
            </a:cxn>
            <a:cxn ang="0">
              <a:pos x="connsiteX956" y="connsiteY956"/>
            </a:cxn>
            <a:cxn ang="0">
              <a:pos x="connsiteX957" y="connsiteY957"/>
            </a:cxn>
            <a:cxn ang="0">
              <a:pos x="connsiteX958" y="connsiteY958"/>
            </a:cxn>
            <a:cxn ang="0">
              <a:pos x="connsiteX959" y="connsiteY959"/>
            </a:cxn>
            <a:cxn ang="0">
              <a:pos x="connsiteX960" y="connsiteY960"/>
            </a:cxn>
            <a:cxn ang="0">
              <a:pos x="connsiteX961" y="connsiteY961"/>
            </a:cxn>
            <a:cxn ang="0">
              <a:pos x="connsiteX962" y="connsiteY962"/>
            </a:cxn>
            <a:cxn ang="0">
              <a:pos x="connsiteX963" y="connsiteY963"/>
            </a:cxn>
            <a:cxn ang="0">
              <a:pos x="connsiteX964" y="connsiteY964"/>
            </a:cxn>
            <a:cxn ang="0">
              <a:pos x="connsiteX965" y="connsiteY965"/>
            </a:cxn>
            <a:cxn ang="0">
              <a:pos x="connsiteX966" y="connsiteY966"/>
            </a:cxn>
            <a:cxn ang="0">
              <a:pos x="connsiteX967" y="connsiteY967"/>
            </a:cxn>
            <a:cxn ang="0">
              <a:pos x="connsiteX968" y="connsiteY968"/>
            </a:cxn>
            <a:cxn ang="0">
              <a:pos x="connsiteX969" y="connsiteY969"/>
            </a:cxn>
            <a:cxn ang="0">
              <a:pos x="connsiteX970" y="connsiteY970"/>
            </a:cxn>
            <a:cxn ang="0">
              <a:pos x="connsiteX971" y="connsiteY971"/>
            </a:cxn>
            <a:cxn ang="0">
              <a:pos x="connsiteX972" y="connsiteY972"/>
            </a:cxn>
            <a:cxn ang="0">
              <a:pos x="connsiteX973" y="connsiteY973"/>
            </a:cxn>
            <a:cxn ang="0">
              <a:pos x="connsiteX974" y="connsiteY974"/>
            </a:cxn>
            <a:cxn ang="0">
              <a:pos x="connsiteX975" y="connsiteY975"/>
            </a:cxn>
            <a:cxn ang="0">
              <a:pos x="connsiteX976" y="connsiteY976"/>
            </a:cxn>
            <a:cxn ang="0">
              <a:pos x="connsiteX977" y="connsiteY977"/>
            </a:cxn>
            <a:cxn ang="0">
              <a:pos x="connsiteX978" y="connsiteY978"/>
            </a:cxn>
            <a:cxn ang="0">
              <a:pos x="connsiteX979" y="connsiteY979"/>
            </a:cxn>
            <a:cxn ang="0">
              <a:pos x="connsiteX980" y="connsiteY980"/>
            </a:cxn>
            <a:cxn ang="0">
              <a:pos x="connsiteX981" y="connsiteY981"/>
            </a:cxn>
            <a:cxn ang="0">
              <a:pos x="connsiteX982" y="connsiteY982"/>
            </a:cxn>
            <a:cxn ang="0">
              <a:pos x="connsiteX983" y="connsiteY983"/>
            </a:cxn>
            <a:cxn ang="0">
              <a:pos x="connsiteX984" y="connsiteY984"/>
            </a:cxn>
            <a:cxn ang="0">
              <a:pos x="connsiteX985" y="connsiteY985"/>
            </a:cxn>
            <a:cxn ang="0">
              <a:pos x="connsiteX986" y="connsiteY986"/>
            </a:cxn>
            <a:cxn ang="0">
              <a:pos x="connsiteX987" y="connsiteY987"/>
            </a:cxn>
            <a:cxn ang="0">
              <a:pos x="connsiteX988" y="connsiteY988"/>
            </a:cxn>
            <a:cxn ang="0">
              <a:pos x="connsiteX989" y="connsiteY989"/>
            </a:cxn>
            <a:cxn ang="0">
              <a:pos x="connsiteX990" y="connsiteY990"/>
            </a:cxn>
            <a:cxn ang="0">
              <a:pos x="connsiteX991" y="connsiteY991"/>
            </a:cxn>
            <a:cxn ang="0">
              <a:pos x="connsiteX992" y="connsiteY992"/>
            </a:cxn>
            <a:cxn ang="0">
              <a:pos x="connsiteX993" y="connsiteY993"/>
            </a:cxn>
            <a:cxn ang="0">
              <a:pos x="connsiteX994" y="connsiteY994"/>
            </a:cxn>
            <a:cxn ang="0">
              <a:pos x="connsiteX995" y="connsiteY995"/>
            </a:cxn>
            <a:cxn ang="0">
              <a:pos x="connsiteX996" y="connsiteY996"/>
            </a:cxn>
            <a:cxn ang="0">
              <a:pos x="connsiteX997" y="connsiteY997"/>
            </a:cxn>
            <a:cxn ang="0">
              <a:pos x="connsiteX998" y="connsiteY998"/>
            </a:cxn>
            <a:cxn ang="0">
              <a:pos x="connsiteX999" y="connsiteY999"/>
            </a:cxn>
            <a:cxn ang="0">
              <a:pos x="connsiteX1000" y="connsiteY1000"/>
            </a:cxn>
            <a:cxn ang="0">
              <a:pos x="connsiteX1001" y="connsiteY1001"/>
            </a:cxn>
            <a:cxn ang="0">
              <a:pos x="connsiteX1002" y="connsiteY1002"/>
            </a:cxn>
            <a:cxn ang="0">
              <a:pos x="connsiteX1003" y="connsiteY1003"/>
            </a:cxn>
            <a:cxn ang="0">
              <a:pos x="connsiteX1004" y="connsiteY1004"/>
            </a:cxn>
            <a:cxn ang="0">
              <a:pos x="connsiteX1005" y="connsiteY1005"/>
            </a:cxn>
            <a:cxn ang="0">
              <a:pos x="connsiteX1006" y="connsiteY1006"/>
            </a:cxn>
            <a:cxn ang="0">
              <a:pos x="connsiteX1007" y="connsiteY1007"/>
            </a:cxn>
            <a:cxn ang="0">
              <a:pos x="connsiteX1008" y="connsiteY1008"/>
            </a:cxn>
            <a:cxn ang="0">
              <a:pos x="connsiteX1009" y="connsiteY1009"/>
            </a:cxn>
            <a:cxn ang="0">
              <a:pos x="connsiteX1010" y="connsiteY1010"/>
            </a:cxn>
            <a:cxn ang="0">
              <a:pos x="connsiteX1011" y="connsiteY1011"/>
            </a:cxn>
            <a:cxn ang="0">
              <a:pos x="connsiteX1012" y="connsiteY1012"/>
            </a:cxn>
            <a:cxn ang="0">
              <a:pos x="connsiteX1013" y="connsiteY1013"/>
            </a:cxn>
            <a:cxn ang="0">
              <a:pos x="connsiteX1014" y="connsiteY1014"/>
            </a:cxn>
            <a:cxn ang="0">
              <a:pos x="connsiteX1015" y="connsiteY1015"/>
            </a:cxn>
            <a:cxn ang="0">
              <a:pos x="connsiteX1016" y="connsiteY1016"/>
            </a:cxn>
            <a:cxn ang="0">
              <a:pos x="connsiteX1017" y="connsiteY1017"/>
            </a:cxn>
            <a:cxn ang="0">
              <a:pos x="connsiteX1018" y="connsiteY1018"/>
            </a:cxn>
            <a:cxn ang="0">
              <a:pos x="connsiteX1019" y="connsiteY1019"/>
            </a:cxn>
            <a:cxn ang="0">
              <a:pos x="connsiteX1020" y="connsiteY1020"/>
            </a:cxn>
            <a:cxn ang="0">
              <a:pos x="connsiteX1021" y="connsiteY1021"/>
            </a:cxn>
            <a:cxn ang="0">
              <a:pos x="connsiteX1022" y="connsiteY1022"/>
            </a:cxn>
            <a:cxn ang="0">
              <a:pos x="connsiteX1023" y="connsiteY1023"/>
            </a:cxn>
            <a:cxn ang="0">
              <a:pos x="connsiteX1024" y="connsiteY1024"/>
            </a:cxn>
            <a:cxn ang="0">
              <a:pos x="connsiteX1025" y="connsiteY1025"/>
            </a:cxn>
            <a:cxn ang="0">
              <a:pos x="connsiteX1026" y="connsiteY1026"/>
            </a:cxn>
            <a:cxn ang="0">
              <a:pos x="connsiteX1027" y="connsiteY1027"/>
            </a:cxn>
            <a:cxn ang="0">
              <a:pos x="connsiteX1028" y="connsiteY1028"/>
            </a:cxn>
            <a:cxn ang="0">
              <a:pos x="connsiteX1029" y="connsiteY1029"/>
            </a:cxn>
            <a:cxn ang="0">
              <a:pos x="connsiteX1030" y="connsiteY1030"/>
            </a:cxn>
            <a:cxn ang="0">
              <a:pos x="connsiteX1031" y="connsiteY1031"/>
            </a:cxn>
            <a:cxn ang="0">
              <a:pos x="connsiteX1032" y="connsiteY1032"/>
            </a:cxn>
            <a:cxn ang="0">
              <a:pos x="connsiteX1033" y="connsiteY1033"/>
            </a:cxn>
            <a:cxn ang="0">
              <a:pos x="connsiteX1034" y="connsiteY1034"/>
            </a:cxn>
            <a:cxn ang="0">
              <a:pos x="connsiteX1035" y="connsiteY1035"/>
            </a:cxn>
            <a:cxn ang="0">
              <a:pos x="connsiteX1036" y="connsiteY1036"/>
            </a:cxn>
            <a:cxn ang="0">
              <a:pos x="connsiteX1037" y="connsiteY1037"/>
            </a:cxn>
            <a:cxn ang="0">
              <a:pos x="connsiteX1038" y="connsiteY1038"/>
            </a:cxn>
            <a:cxn ang="0">
              <a:pos x="connsiteX1039" y="connsiteY1039"/>
            </a:cxn>
            <a:cxn ang="0">
              <a:pos x="connsiteX1040" y="connsiteY1040"/>
            </a:cxn>
            <a:cxn ang="0">
              <a:pos x="connsiteX1041" y="connsiteY1041"/>
            </a:cxn>
            <a:cxn ang="0">
              <a:pos x="connsiteX1042" y="connsiteY1042"/>
            </a:cxn>
            <a:cxn ang="0">
              <a:pos x="connsiteX1043" y="connsiteY1043"/>
            </a:cxn>
            <a:cxn ang="0">
              <a:pos x="connsiteX1044" y="connsiteY1044"/>
            </a:cxn>
            <a:cxn ang="0">
              <a:pos x="connsiteX1045" y="connsiteY1045"/>
            </a:cxn>
            <a:cxn ang="0">
              <a:pos x="connsiteX1046" y="connsiteY1046"/>
            </a:cxn>
            <a:cxn ang="0">
              <a:pos x="connsiteX1047" y="connsiteY1047"/>
            </a:cxn>
            <a:cxn ang="0">
              <a:pos x="connsiteX1048" y="connsiteY1048"/>
            </a:cxn>
            <a:cxn ang="0">
              <a:pos x="connsiteX1049" y="connsiteY1049"/>
            </a:cxn>
            <a:cxn ang="0">
              <a:pos x="connsiteX1050" y="connsiteY1050"/>
            </a:cxn>
            <a:cxn ang="0">
              <a:pos x="connsiteX1051" y="connsiteY1051"/>
            </a:cxn>
            <a:cxn ang="0">
              <a:pos x="connsiteX1052" y="connsiteY1052"/>
            </a:cxn>
            <a:cxn ang="0">
              <a:pos x="connsiteX1053" y="connsiteY1053"/>
            </a:cxn>
            <a:cxn ang="0">
              <a:pos x="connsiteX1054" y="connsiteY1054"/>
            </a:cxn>
            <a:cxn ang="0">
              <a:pos x="connsiteX1055" y="connsiteY1055"/>
            </a:cxn>
            <a:cxn ang="0">
              <a:pos x="connsiteX1056" y="connsiteY1056"/>
            </a:cxn>
            <a:cxn ang="0">
              <a:pos x="connsiteX1057" y="connsiteY1057"/>
            </a:cxn>
            <a:cxn ang="0">
              <a:pos x="connsiteX1058" y="connsiteY1058"/>
            </a:cxn>
            <a:cxn ang="0">
              <a:pos x="connsiteX1059" y="connsiteY1059"/>
            </a:cxn>
            <a:cxn ang="0">
              <a:pos x="connsiteX1060" y="connsiteY1060"/>
            </a:cxn>
            <a:cxn ang="0">
              <a:pos x="connsiteX1061" y="connsiteY1061"/>
            </a:cxn>
            <a:cxn ang="0">
              <a:pos x="connsiteX1062" y="connsiteY1062"/>
            </a:cxn>
            <a:cxn ang="0">
              <a:pos x="connsiteX1063" y="connsiteY1063"/>
            </a:cxn>
            <a:cxn ang="0">
              <a:pos x="connsiteX1064" y="connsiteY1064"/>
            </a:cxn>
            <a:cxn ang="0">
              <a:pos x="connsiteX1065" y="connsiteY1065"/>
            </a:cxn>
            <a:cxn ang="0">
              <a:pos x="connsiteX1066" y="connsiteY1066"/>
            </a:cxn>
            <a:cxn ang="0">
              <a:pos x="connsiteX1067" y="connsiteY1067"/>
            </a:cxn>
            <a:cxn ang="0">
              <a:pos x="connsiteX1068" y="connsiteY1068"/>
            </a:cxn>
            <a:cxn ang="0">
              <a:pos x="connsiteX1069" y="connsiteY1069"/>
            </a:cxn>
            <a:cxn ang="0">
              <a:pos x="connsiteX1070" y="connsiteY1070"/>
            </a:cxn>
            <a:cxn ang="0">
              <a:pos x="connsiteX1071" y="connsiteY1071"/>
            </a:cxn>
            <a:cxn ang="0">
              <a:pos x="connsiteX1072" y="connsiteY1072"/>
            </a:cxn>
            <a:cxn ang="0">
              <a:pos x="connsiteX1073" y="connsiteY1073"/>
            </a:cxn>
            <a:cxn ang="0">
              <a:pos x="connsiteX1074" y="connsiteY1074"/>
            </a:cxn>
            <a:cxn ang="0">
              <a:pos x="connsiteX1075" y="connsiteY1075"/>
            </a:cxn>
            <a:cxn ang="0">
              <a:pos x="connsiteX1076" y="connsiteY1076"/>
            </a:cxn>
            <a:cxn ang="0">
              <a:pos x="connsiteX1077" y="connsiteY1077"/>
            </a:cxn>
            <a:cxn ang="0">
              <a:pos x="connsiteX1078" y="connsiteY1078"/>
            </a:cxn>
            <a:cxn ang="0">
              <a:pos x="connsiteX1079" y="connsiteY1079"/>
            </a:cxn>
            <a:cxn ang="0">
              <a:pos x="connsiteX1080" y="connsiteY1080"/>
            </a:cxn>
            <a:cxn ang="0">
              <a:pos x="connsiteX1081" y="connsiteY1081"/>
            </a:cxn>
            <a:cxn ang="0">
              <a:pos x="connsiteX1082" y="connsiteY1082"/>
            </a:cxn>
            <a:cxn ang="0">
              <a:pos x="connsiteX1083" y="connsiteY1083"/>
            </a:cxn>
            <a:cxn ang="0">
              <a:pos x="connsiteX1084" y="connsiteY1084"/>
            </a:cxn>
            <a:cxn ang="0">
              <a:pos x="connsiteX1085" y="connsiteY1085"/>
            </a:cxn>
            <a:cxn ang="0">
              <a:pos x="connsiteX1086" y="connsiteY1086"/>
            </a:cxn>
            <a:cxn ang="0">
              <a:pos x="connsiteX1087" y="connsiteY1087"/>
            </a:cxn>
            <a:cxn ang="0">
              <a:pos x="connsiteX1088" y="connsiteY1088"/>
            </a:cxn>
            <a:cxn ang="0">
              <a:pos x="connsiteX1089" y="connsiteY1089"/>
            </a:cxn>
            <a:cxn ang="0">
              <a:pos x="connsiteX1090" y="connsiteY1090"/>
            </a:cxn>
            <a:cxn ang="0">
              <a:pos x="connsiteX1091" y="connsiteY1091"/>
            </a:cxn>
            <a:cxn ang="0">
              <a:pos x="connsiteX1092" y="connsiteY1092"/>
            </a:cxn>
            <a:cxn ang="0">
              <a:pos x="connsiteX1093" y="connsiteY1093"/>
            </a:cxn>
            <a:cxn ang="0">
              <a:pos x="connsiteX1094" y="connsiteY1094"/>
            </a:cxn>
            <a:cxn ang="0">
              <a:pos x="connsiteX1095" y="connsiteY1095"/>
            </a:cxn>
            <a:cxn ang="0">
              <a:pos x="connsiteX1096" y="connsiteY1096"/>
            </a:cxn>
            <a:cxn ang="0">
              <a:pos x="connsiteX1097" y="connsiteY1097"/>
            </a:cxn>
            <a:cxn ang="0">
              <a:pos x="connsiteX1098" y="connsiteY1098"/>
            </a:cxn>
            <a:cxn ang="0">
              <a:pos x="connsiteX1099" y="connsiteY1099"/>
            </a:cxn>
            <a:cxn ang="0">
              <a:pos x="connsiteX1100" y="connsiteY1100"/>
            </a:cxn>
            <a:cxn ang="0">
              <a:pos x="connsiteX1101" y="connsiteY1101"/>
            </a:cxn>
            <a:cxn ang="0">
              <a:pos x="connsiteX1102" y="connsiteY1102"/>
            </a:cxn>
            <a:cxn ang="0">
              <a:pos x="connsiteX1103" y="connsiteY1103"/>
            </a:cxn>
            <a:cxn ang="0">
              <a:pos x="connsiteX1104" y="connsiteY1104"/>
            </a:cxn>
            <a:cxn ang="0">
              <a:pos x="connsiteX1105" y="connsiteY1105"/>
            </a:cxn>
            <a:cxn ang="0">
              <a:pos x="connsiteX1106" y="connsiteY1106"/>
            </a:cxn>
            <a:cxn ang="0">
              <a:pos x="connsiteX1107" y="connsiteY1107"/>
            </a:cxn>
            <a:cxn ang="0">
              <a:pos x="connsiteX1108" y="connsiteY1108"/>
            </a:cxn>
            <a:cxn ang="0">
              <a:pos x="connsiteX1109" y="connsiteY1109"/>
            </a:cxn>
            <a:cxn ang="0">
              <a:pos x="connsiteX1110" y="connsiteY1110"/>
            </a:cxn>
            <a:cxn ang="0">
              <a:pos x="connsiteX1111" y="connsiteY1111"/>
            </a:cxn>
            <a:cxn ang="0">
              <a:pos x="connsiteX1112" y="connsiteY1112"/>
            </a:cxn>
            <a:cxn ang="0">
              <a:pos x="connsiteX1113" y="connsiteY1113"/>
            </a:cxn>
            <a:cxn ang="0">
              <a:pos x="connsiteX1114" y="connsiteY1114"/>
            </a:cxn>
            <a:cxn ang="0">
              <a:pos x="connsiteX1115" y="connsiteY1115"/>
            </a:cxn>
            <a:cxn ang="0">
              <a:pos x="connsiteX1116" y="connsiteY1116"/>
            </a:cxn>
            <a:cxn ang="0">
              <a:pos x="connsiteX1117" y="connsiteY1117"/>
            </a:cxn>
            <a:cxn ang="0">
              <a:pos x="connsiteX1118" y="connsiteY1118"/>
            </a:cxn>
            <a:cxn ang="0">
              <a:pos x="connsiteX1119" y="connsiteY1119"/>
            </a:cxn>
            <a:cxn ang="0">
              <a:pos x="connsiteX1120" y="connsiteY1120"/>
            </a:cxn>
            <a:cxn ang="0">
              <a:pos x="connsiteX1121" y="connsiteY1121"/>
            </a:cxn>
            <a:cxn ang="0">
              <a:pos x="connsiteX1122" y="connsiteY1122"/>
            </a:cxn>
            <a:cxn ang="0">
              <a:pos x="connsiteX1123" y="connsiteY1123"/>
            </a:cxn>
            <a:cxn ang="0">
              <a:pos x="connsiteX1124" y="connsiteY1124"/>
            </a:cxn>
            <a:cxn ang="0">
              <a:pos x="connsiteX1125" y="connsiteY1125"/>
            </a:cxn>
            <a:cxn ang="0">
              <a:pos x="connsiteX1126" y="connsiteY1126"/>
            </a:cxn>
            <a:cxn ang="0">
              <a:pos x="connsiteX1127" y="connsiteY1127"/>
            </a:cxn>
            <a:cxn ang="0">
              <a:pos x="connsiteX1128" y="connsiteY1128"/>
            </a:cxn>
            <a:cxn ang="0">
              <a:pos x="connsiteX1129" y="connsiteY1129"/>
            </a:cxn>
            <a:cxn ang="0">
              <a:pos x="connsiteX1130" y="connsiteY1130"/>
            </a:cxn>
            <a:cxn ang="0">
              <a:pos x="connsiteX1131" y="connsiteY1131"/>
            </a:cxn>
            <a:cxn ang="0">
              <a:pos x="connsiteX1132" y="connsiteY1132"/>
            </a:cxn>
            <a:cxn ang="0">
              <a:pos x="connsiteX1133" y="connsiteY1133"/>
            </a:cxn>
            <a:cxn ang="0">
              <a:pos x="connsiteX1134" y="connsiteY1134"/>
            </a:cxn>
            <a:cxn ang="0">
              <a:pos x="connsiteX1135" y="connsiteY1135"/>
            </a:cxn>
            <a:cxn ang="0">
              <a:pos x="connsiteX1136" y="connsiteY1136"/>
            </a:cxn>
            <a:cxn ang="0">
              <a:pos x="connsiteX1137" y="connsiteY1137"/>
            </a:cxn>
            <a:cxn ang="0">
              <a:pos x="connsiteX1138" y="connsiteY1138"/>
            </a:cxn>
            <a:cxn ang="0">
              <a:pos x="connsiteX1139" y="connsiteY1139"/>
            </a:cxn>
            <a:cxn ang="0">
              <a:pos x="connsiteX1140" y="connsiteY1140"/>
            </a:cxn>
            <a:cxn ang="0">
              <a:pos x="connsiteX1141" y="connsiteY1141"/>
            </a:cxn>
            <a:cxn ang="0">
              <a:pos x="connsiteX1142" y="connsiteY1142"/>
            </a:cxn>
            <a:cxn ang="0">
              <a:pos x="connsiteX1143" y="connsiteY1143"/>
            </a:cxn>
            <a:cxn ang="0">
              <a:pos x="connsiteX1144" y="connsiteY1144"/>
            </a:cxn>
            <a:cxn ang="0">
              <a:pos x="connsiteX1145" y="connsiteY1145"/>
            </a:cxn>
            <a:cxn ang="0">
              <a:pos x="connsiteX1146" y="connsiteY1146"/>
            </a:cxn>
            <a:cxn ang="0">
              <a:pos x="connsiteX1147" y="connsiteY1147"/>
            </a:cxn>
            <a:cxn ang="0">
              <a:pos x="connsiteX1148" y="connsiteY1148"/>
            </a:cxn>
            <a:cxn ang="0">
              <a:pos x="connsiteX1149" y="connsiteY1149"/>
            </a:cxn>
            <a:cxn ang="0">
              <a:pos x="connsiteX1150" y="connsiteY1150"/>
            </a:cxn>
            <a:cxn ang="0">
              <a:pos x="connsiteX1151" y="connsiteY1151"/>
            </a:cxn>
            <a:cxn ang="0">
              <a:pos x="connsiteX1152" y="connsiteY1152"/>
            </a:cxn>
            <a:cxn ang="0">
              <a:pos x="connsiteX1153" y="connsiteY1153"/>
            </a:cxn>
            <a:cxn ang="0">
              <a:pos x="connsiteX1154" y="connsiteY1154"/>
            </a:cxn>
            <a:cxn ang="0">
              <a:pos x="connsiteX1155" y="connsiteY1155"/>
            </a:cxn>
            <a:cxn ang="0">
              <a:pos x="connsiteX1156" y="connsiteY1156"/>
            </a:cxn>
            <a:cxn ang="0">
              <a:pos x="connsiteX1157" y="connsiteY1157"/>
            </a:cxn>
            <a:cxn ang="0">
              <a:pos x="connsiteX1158" y="connsiteY1158"/>
            </a:cxn>
            <a:cxn ang="0">
              <a:pos x="connsiteX1159" y="connsiteY1159"/>
            </a:cxn>
            <a:cxn ang="0">
              <a:pos x="connsiteX1160" y="connsiteY1160"/>
            </a:cxn>
            <a:cxn ang="0">
              <a:pos x="connsiteX1161" y="connsiteY1161"/>
            </a:cxn>
            <a:cxn ang="0">
              <a:pos x="connsiteX1162" y="connsiteY1162"/>
            </a:cxn>
            <a:cxn ang="0">
              <a:pos x="connsiteX1163" y="connsiteY1163"/>
            </a:cxn>
            <a:cxn ang="0">
              <a:pos x="connsiteX1164" y="connsiteY1164"/>
            </a:cxn>
            <a:cxn ang="0">
              <a:pos x="connsiteX1165" y="connsiteY1165"/>
            </a:cxn>
            <a:cxn ang="0">
              <a:pos x="connsiteX1166" y="connsiteY1166"/>
            </a:cxn>
            <a:cxn ang="0">
              <a:pos x="connsiteX1167" y="connsiteY1167"/>
            </a:cxn>
            <a:cxn ang="0">
              <a:pos x="connsiteX1168" y="connsiteY1168"/>
            </a:cxn>
            <a:cxn ang="0">
              <a:pos x="connsiteX1169" y="connsiteY1169"/>
            </a:cxn>
            <a:cxn ang="0">
              <a:pos x="connsiteX1170" y="connsiteY1170"/>
            </a:cxn>
            <a:cxn ang="0">
              <a:pos x="connsiteX1171" y="connsiteY1171"/>
            </a:cxn>
            <a:cxn ang="0">
              <a:pos x="connsiteX1172" y="connsiteY1172"/>
            </a:cxn>
            <a:cxn ang="0">
              <a:pos x="connsiteX1173" y="connsiteY1173"/>
            </a:cxn>
            <a:cxn ang="0">
              <a:pos x="connsiteX1174" y="connsiteY1174"/>
            </a:cxn>
            <a:cxn ang="0">
              <a:pos x="connsiteX1175" y="connsiteY1175"/>
            </a:cxn>
            <a:cxn ang="0">
              <a:pos x="connsiteX1176" y="connsiteY1176"/>
            </a:cxn>
            <a:cxn ang="0">
              <a:pos x="connsiteX1177" y="connsiteY1177"/>
            </a:cxn>
            <a:cxn ang="0">
              <a:pos x="connsiteX1178" y="connsiteY1178"/>
            </a:cxn>
            <a:cxn ang="0">
              <a:pos x="connsiteX1179" y="connsiteY1179"/>
            </a:cxn>
            <a:cxn ang="0">
              <a:pos x="connsiteX1180" y="connsiteY1180"/>
            </a:cxn>
            <a:cxn ang="0">
              <a:pos x="connsiteX1181" y="connsiteY1181"/>
            </a:cxn>
            <a:cxn ang="0">
              <a:pos x="connsiteX1182" y="connsiteY1182"/>
            </a:cxn>
            <a:cxn ang="0">
              <a:pos x="connsiteX1183" y="connsiteY1183"/>
            </a:cxn>
            <a:cxn ang="0">
              <a:pos x="connsiteX1184" y="connsiteY1184"/>
            </a:cxn>
            <a:cxn ang="0">
              <a:pos x="connsiteX1185" y="connsiteY1185"/>
            </a:cxn>
            <a:cxn ang="0">
              <a:pos x="connsiteX1186" y="connsiteY1186"/>
            </a:cxn>
            <a:cxn ang="0">
              <a:pos x="connsiteX1187" y="connsiteY1187"/>
            </a:cxn>
            <a:cxn ang="0">
              <a:pos x="connsiteX1188" y="connsiteY1188"/>
            </a:cxn>
            <a:cxn ang="0">
              <a:pos x="connsiteX1189" y="connsiteY1189"/>
            </a:cxn>
            <a:cxn ang="0">
              <a:pos x="connsiteX1190" y="connsiteY1190"/>
            </a:cxn>
            <a:cxn ang="0">
              <a:pos x="connsiteX1191" y="connsiteY1191"/>
            </a:cxn>
            <a:cxn ang="0">
              <a:pos x="connsiteX1192" y="connsiteY1192"/>
            </a:cxn>
            <a:cxn ang="0">
              <a:pos x="connsiteX1193" y="connsiteY1193"/>
            </a:cxn>
            <a:cxn ang="0">
              <a:pos x="connsiteX1194" y="connsiteY1194"/>
            </a:cxn>
            <a:cxn ang="0">
              <a:pos x="connsiteX1195" y="connsiteY1195"/>
            </a:cxn>
            <a:cxn ang="0">
              <a:pos x="connsiteX1196" y="connsiteY1196"/>
            </a:cxn>
            <a:cxn ang="0">
              <a:pos x="connsiteX1197" y="connsiteY1197"/>
            </a:cxn>
            <a:cxn ang="0">
              <a:pos x="connsiteX1198" y="connsiteY1198"/>
            </a:cxn>
            <a:cxn ang="0">
              <a:pos x="connsiteX1199" y="connsiteY1199"/>
            </a:cxn>
            <a:cxn ang="0">
              <a:pos x="connsiteX1200" y="connsiteY1200"/>
            </a:cxn>
            <a:cxn ang="0">
              <a:pos x="connsiteX1201" y="connsiteY1201"/>
            </a:cxn>
            <a:cxn ang="0">
              <a:pos x="connsiteX1202" y="connsiteY1202"/>
            </a:cxn>
            <a:cxn ang="0">
              <a:pos x="connsiteX1203" y="connsiteY1203"/>
            </a:cxn>
            <a:cxn ang="0">
              <a:pos x="connsiteX1204" y="connsiteY1204"/>
            </a:cxn>
            <a:cxn ang="0">
              <a:pos x="connsiteX1205" y="connsiteY1205"/>
            </a:cxn>
            <a:cxn ang="0">
              <a:pos x="connsiteX1206" y="connsiteY1206"/>
            </a:cxn>
            <a:cxn ang="0">
              <a:pos x="connsiteX1207" y="connsiteY1207"/>
            </a:cxn>
            <a:cxn ang="0">
              <a:pos x="connsiteX1208" y="connsiteY1208"/>
            </a:cxn>
            <a:cxn ang="0">
              <a:pos x="connsiteX1209" y="connsiteY1209"/>
            </a:cxn>
            <a:cxn ang="0">
              <a:pos x="connsiteX1210" y="connsiteY1210"/>
            </a:cxn>
            <a:cxn ang="0">
              <a:pos x="connsiteX1211" y="connsiteY1211"/>
            </a:cxn>
            <a:cxn ang="0">
              <a:pos x="connsiteX1212" y="connsiteY1212"/>
            </a:cxn>
            <a:cxn ang="0">
              <a:pos x="connsiteX1213" y="connsiteY1213"/>
            </a:cxn>
            <a:cxn ang="0">
              <a:pos x="connsiteX1214" y="connsiteY1214"/>
            </a:cxn>
            <a:cxn ang="0">
              <a:pos x="connsiteX1215" y="connsiteY1215"/>
            </a:cxn>
            <a:cxn ang="0">
              <a:pos x="connsiteX1216" y="connsiteY1216"/>
            </a:cxn>
            <a:cxn ang="0">
              <a:pos x="connsiteX1217" y="connsiteY1217"/>
            </a:cxn>
            <a:cxn ang="0">
              <a:pos x="connsiteX1218" y="connsiteY1218"/>
            </a:cxn>
            <a:cxn ang="0">
              <a:pos x="connsiteX1219" y="connsiteY1219"/>
            </a:cxn>
            <a:cxn ang="0">
              <a:pos x="connsiteX1220" y="connsiteY1220"/>
            </a:cxn>
            <a:cxn ang="0">
              <a:pos x="connsiteX1221" y="connsiteY1221"/>
            </a:cxn>
            <a:cxn ang="0">
              <a:pos x="connsiteX1222" y="connsiteY1222"/>
            </a:cxn>
            <a:cxn ang="0">
              <a:pos x="connsiteX1223" y="connsiteY1223"/>
            </a:cxn>
            <a:cxn ang="0">
              <a:pos x="connsiteX1224" y="connsiteY1224"/>
            </a:cxn>
            <a:cxn ang="0">
              <a:pos x="connsiteX1225" y="connsiteY1225"/>
            </a:cxn>
            <a:cxn ang="0">
              <a:pos x="connsiteX1226" y="connsiteY1226"/>
            </a:cxn>
            <a:cxn ang="0">
              <a:pos x="connsiteX1227" y="connsiteY1227"/>
            </a:cxn>
            <a:cxn ang="0">
              <a:pos x="connsiteX1228" y="connsiteY1228"/>
            </a:cxn>
            <a:cxn ang="0">
              <a:pos x="connsiteX1229" y="connsiteY1229"/>
            </a:cxn>
            <a:cxn ang="0">
              <a:pos x="connsiteX1230" y="connsiteY1230"/>
            </a:cxn>
            <a:cxn ang="0">
              <a:pos x="connsiteX1231" y="connsiteY1231"/>
            </a:cxn>
            <a:cxn ang="0">
              <a:pos x="connsiteX1232" y="connsiteY1232"/>
            </a:cxn>
            <a:cxn ang="0">
              <a:pos x="connsiteX1233" y="connsiteY1233"/>
            </a:cxn>
            <a:cxn ang="0">
              <a:pos x="connsiteX1234" y="connsiteY1234"/>
            </a:cxn>
            <a:cxn ang="0">
              <a:pos x="connsiteX1235" y="connsiteY1235"/>
            </a:cxn>
            <a:cxn ang="0">
              <a:pos x="connsiteX1236" y="connsiteY1236"/>
            </a:cxn>
            <a:cxn ang="0">
              <a:pos x="connsiteX1237" y="connsiteY1237"/>
            </a:cxn>
            <a:cxn ang="0">
              <a:pos x="connsiteX1238" y="connsiteY1238"/>
            </a:cxn>
            <a:cxn ang="0">
              <a:pos x="connsiteX1239" y="connsiteY1239"/>
            </a:cxn>
            <a:cxn ang="0">
              <a:pos x="connsiteX1240" y="connsiteY1240"/>
            </a:cxn>
            <a:cxn ang="0">
              <a:pos x="connsiteX1241" y="connsiteY1241"/>
            </a:cxn>
            <a:cxn ang="0">
              <a:pos x="connsiteX1242" y="connsiteY1242"/>
            </a:cxn>
            <a:cxn ang="0">
              <a:pos x="connsiteX1243" y="connsiteY1243"/>
            </a:cxn>
            <a:cxn ang="0">
              <a:pos x="connsiteX1244" y="connsiteY1244"/>
            </a:cxn>
            <a:cxn ang="0">
              <a:pos x="connsiteX1245" y="connsiteY1245"/>
            </a:cxn>
            <a:cxn ang="0">
              <a:pos x="connsiteX1246" y="connsiteY1246"/>
            </a:cxn>
            <a:cxn ang="0">
              <a:pos x="connsiteX1247" y="connsiteY1247"/>
            </a:cxn>
            <a:cxn ang="0">
              <a:pos x="connsiteX1248" y="connsiteY1248"/>
            </a:cxn>
            <a:cxn ang="0">
              <a:pos x="connsiteX1249" y="connsiteY1249"/>
            </a:cxn>
            <a:cxn ang="0">
              <a:pos x="connsiteX1250" y="connsiteY1250"/>
            </a:cxn>
            <a:cxn ang="0">
              <a:pos x="connsiteX1251" y="connsiteY1251"/>
            </a:cxn>
            <a:cxn ang="0">
              <a:pos x="connsiteX1252" y="connsiteY1252"/>
            </a:cxn>
            <a:cxn ang="0">
              <a:pos x="connsiteX1253" y="connsiteY1253"/>
            </a:cxn>
            <a:cxn ang="0">
              <a:pos x="connsiteX1254" y="connsiteY1254"/>
            </a:cxn>
            <a:cxn ang="0">
              <a:pos x="connsiteX1255" y="connsiteY1255"/>
            </a:cxn>
            <a:cxn ang="0">
              <a:pos x="connsiteX1256" y="connsiteY1256"/>
            </a:cxn>
            <a:cxn ang="0">
              <a:pos x="connsiteX1257" y="connsiteY1257"/>
            </a:cxn>
            <a:cxn ang="0">
              <a:pos x="connsiteX1258" y="connsiteY1258"/>
            </a:cxn>
            <a:cxn ang="0">
              <a:pos x="connsiteX1259" y="connsiteY1259"/>
            </a:cxn>
            <a:cxn ang="0">
              <a:pos x="connsiteX1260" y="connsiteY1260"/>
            </a:cxn>
            <a:cxn ang="0">
              <a:pos x="connsiteX1261" y="connsiteY1261"/>
            </a:cxn>
            <a:cxn ang="0">
              <a:pos x="connsiteX1262" y="connsiteY1262"/>
            </a:cxn>
            <a:cxn ang="0">
              <a:pos x="connsiteX1263" y="connsiteY1263"/>
            </a:cxn>
            <a:cxn ang="0">
              <a:pos x="connsiteX1264" y="connsiteY1264"/>
            </a:cxn>
            <a:cxn ang="0">
              <a:pos x="connsiteX1265" y="connsiteY1265"/>
            </a:cxn>
            <a:cxn ang="0">
              <a:pos x="connsiteX1266" y="connsiteY1266"/>
            </a:cxn>
            <a:cxn ang="0">
              <a:pos x="connsiteX1267" y="connsiteY1267"/>
            </a:cxn>
            <a:cxn ang="0">
              <a:pos x="connsiteX1268" y="connsiteY1268"/>
            </a:cxn>
            <a:cxn ang="0">
              <a:pos x="connsiteX1269" y="connsiteY1269"/>
            </a:cxn>
            <a:cxn ang="0">
              <a:pos x="connsiteX1270" y="connsiteY1270"/>
            </a:cxn>
            <a:cxn ang="0">
              <a:pos x="connsiteX1271" y="connsiteY1271"/>
            </a:cxn>
            <a:cxn ang="0">
              <a:pos x="connsiteX1272" y="connsiteY1272"/>
            </a:cxn>
            <a:cxn ang="0">
              <a:pos x="connsiteX1273" y="connsiteY1273"/>
            </a:cxn>
            <a:cxn ang="0">
              <a:pos x="connsiteX1274" y="connsiteY1274"/>
            </a:cxn>
            <a:cxn ang="0">
              <a:pos x="connsiteX1275" y="connsiteY1275"/>
            </a:cxn>
            <a:cxn ang="0">
              <a:pos x="connsiteX1276" y="connsiteY1276"/>
            </a:cxn>
            <a:cxn ang="0">
              <a:pos x="connsiteX1277" y="connsiteY1277"/>
            </a:cxn>
            <a:cxn ang="0">
              <a:pos x="connsiteX1278" y="connsiteY1278"/>
            </a:cxn>
            <a:cxn ang="0">
              <a:pos x="connsiteX1279" y="connsiteY1279"/>
            </a:cxn>
            <a:cxn ang="0">
              <a:pos x="connsiteX1280" y="connsiteY1280"/>
            </a:cxn>
            <a:cxn ang="0">
              <a:pos x="connsiteX1281" y="connsiteY1281"/>
            </a:cxn>
            <a:cxn ang="0">
              <a:pos x="connsiteX1282" y="connsiteY1282"/>
            </a:cxn>
            <a:cxn ang="0">
              <a:pos x="connsiteX1283" y="connsiteY1283"/>
            </a:cxn>
            <a:cxn ang="0">
              <a:pos x="connsiteX1284" y="connsiteY1284"/>
            </a:cxn>
            <a:cxn ang="0">
              <a:pos x="connsiteX1285" y="connsiteY1285"/>
            </a:cxn>
            <a:cxn ang="0">
              <a:pos x="connsiteX1286" y="connsiteY1286"/>
            </a:cxn>
            <a:cxn ang="0">
              <a:pos x="connsiteX1287" y="connsiteY1287"/>
            </a:cxn>
            <a:cxn ang="0">
              <a:pos x="connsiteX1288" y="connsiteY1288"/>
            </a:cxn>
            <a:cxn ang="0">
              <a:pos x="connsiteX1289" y="connsiteY1289"/>
            </a:cxn>
            <a:cxn ang="0">
              <a:pos x="connsiteX1290" y="connsiteY1290"/>
            </a:cxn>
            <a:cxn ang="0">
              <a:pos x="connsiteX1291" y="connsiteY1291"/>
            </a:cxn>
            <a:cxn ang="0">
              <a:pos x="connsiteX1292" y="connsiteY1292"/>
            </a:cxn>
            <a:cxn ang="0">
              <a:pos x="connsiteX1293" y="connsiteY1293"/>
            </a:cxn>
            <a:cxn ang="0">
              <a:pos x="connsiteX1294" y="connsiteY1294"/>
            </a:cxn>
            <a:cxn ang="0">
              <a:pos x="connsiteX1295" y="connsiteY1295"/>
            </a:cxn>
            <a:cxn ang="0">
              <a:pos x="connsiteX1296" y="connsiteY1296"/>
            </a:cxn>
            <a:cxn ang="0">
              <a:pos x="connsiteX1297" y="connsiteY1297"/>
            </a:cxn>
            <a:cxn ang="0">
              <a:pos x="connsiteX1298" y="connsiteY1298"/>
            </a:cxn>
            <a:cxn ang="0">
              <a:pos x="connsiteX1299" y="connsiteY1299"/>
            </a:cxn>
            <a:cxn ang="0">
              <a:pos x="connsiteX1300" y="connsiteY1300"/>
            </a:cxn>
            <a:cxn ang="0">
              <a:pos x="connsiteX1301" y="connsiteY1301"/>
            </a:cxn>
            <a:cxn ang="0">
              <a:pos x="connsiteX1302" y="connsiteY1302"/>
            </a:cxn>
            <a:cxn ang="0">
              <a:pos x="connsiteX1303" y="connsiteY1303"/>
            </a:cxn>
            <a:cxn ang="0">
              <a:pos x="connsiteX1304" y="connsiteY1304"/>
            </a:cxn>
            <a:cxn ang="0">
              <a:pos x="connsiteX1305" y="connsiteY1305"/>
            </a:cxn>
            <a:cxn ang="0">
              <a:pos x="connsiteX1306" y="connsiteY1306"/>
            </a:cxn>
            <a:cxn ang="0">
              <a:pos x="connsiteX1307" y="connsiteY1307"/>
            </a:cxn>
            <a:cxn ang="0">
              <a:pos x="connsiteX1308" y="connsiteY1308"/>
            </a:cxn>
            <a:cxn ang="0">
              <a:pos x="connsiteX1309" y="connsiteY1309"/>
            </a:cxn>
            <a:cxn ang="0">
              <a:pos x="connsiteX1310" y="connsiteY1310"/>
            </a:cxn>
            <a:cxn ang="0">
              <a:pos x="connsiteX1311" y="connsiteY1311"/>
            </a:cxn>
            <a:cxn ang="0">
              <a:pos x="connsiteX1312" y="connsiteY1312"/>
            </a:cxn>
            <a:cxn ang="0">
              <a:pos x="connsiteX1313" y="connsiteY1313"/>
            </a:cxn>
            <a:cxn ang="0">
              <a:pos x="connsiteX1314" y="connsiteY1314"/>
            </a:cxn>
            <a:cxn ang="0">
              <a:pos x="connsiteX1315" y="connsiteY1315"/>
            </a:cxn>
            <a:cxn ang="0">
              <a:pos x="connsiteX1316" y="connsiteY1316"/>
            </a:cxn>
            <a:cxn ang="0">
              <a:pos x="connsiteX1317" y="connsiteY1317"/>
            </a:cxn>
            <a:cxn ang="0">
              <a:pos x="connsiteX1318" y="connsiteY1318"/>
            </a:cxn>
            <a:cxn ang="0">
              <a:pos x="connsiteX1319" y="connsiteY1319"/>
            </a:cxn>
            <a:cxn ang="0">
              <a:pos x="connsiteX1320" y="connsiteY1320"/>
            </a:cxn>
            <a:cxn ang="0">
              <a:pos x="connsiteX1321" y="connsiteY1321"/>
            </a:cxn>
            <a:cxn ang="0">
              <a:pos x="connsiteX1322" y="connsiteY1322"/>
            </a:cxn>
            <a:cxn ang="0">
              <a:pos x="connsiteX1323" y="connsiteY1323"/>
            </a:cxn>
            <a:cxn ang="0">
              <a:pos x="connsiteX1324" y="connsiteY1324"/>
            </a:cxn>
            <a:cxn ang="0">
              <a:pos x="connsiteX1325" y="connsiteY1325"/>
            </a:cxn>
            <a:cxn ang="0">
              <a:pos x="connsiteX1326" y="connsiteY1326"/>
            </a:cxn>
            <a:cxn ang="0">
              <a:pos x="connsiteX1327" y="connsiteY1327"/>
            </a:cxn>
            <a:cxn ang="0">
              <a:pos x="connsiteX1328" y="connsiteY1328"/>
            </a:cxn>
            <a:cxn ang="0">
              <a:pos x="connsiteX1329" y="connsiteY1329"/>
            </a:cxn>
            <a:cxn ang="0">
              <a:pos x="connsiteX1330" y="connsiteY1330"/>
            </a:cxn>
            <a:cxn ang="0">
              <a:pos x="connsiteX1331" y="connsiteY1331"/>
            </a:cxn>
            <a:cxn ang="0">
              <a:pos x="connsiteX1332" y="connsiteY1332"/>
            </a:cxn>
            <a:cxn ang="0">
              <a:pos x="connsiteX1333" y="connsiteY1333"/>
            </a:cxn>
            <a:cxn ang="0">
              <a:pos x="connsiteX1334" y="connsiteY1334"/>
            </a:cxn>
            <a:cxn ang="0">
              <a:pos x="connsiteX1335" y="connsiteY1335"/>
            </a:cxn>
            <a:cxn ang="0">
              <a:pos x="connsiteX1336" y="connsiteY1336"/>
            </a:cxn>
            <a:cxn ang="0">
              <a:pos x="connsiteX1337" y="connsiteY1337"/>
            </a:cxn>
            <a:cxn ang="0">
              <a:pos x="connsiteX1338" y="connsiteY1338"/>
            </a:cxn>
            <a:cxn ang="0">
              <a:pos x="connsiteX1339" y="connsiteY1339"/>
            </a:cxn>
            <a:cxn ang="0">
              <a:pos x="connsiteX1340" y="connsiteY1340"/>
            </a:cxn>
            <a:cxn ang="0">
              <a:pos x="connsiteX1341" y="connsiteY1341"/>
            </a:cxn>
            <a:cxn ang="0">
              <a:pos x="connsiteX1342" y="connsiteY1342"/>
            </a:cxn>
            <a:cxn ang="0">
              <a:pos x="connsiteX1343" y="connsiteY1343"/>
            </a:cxn>
            <a:cxn ang="0">
              <a:pos x="connsiteX1344" y="connsiteY1344"/>
            </a:cxn>
            <a:cxn ang="0">
              <a:pos x="connsiteX1345" y="connsiteY1345"/>
            </a:cxn>
            <a:cxn ang="0">
              <a:pos x="connsiteX1346" y="connsiteY1346"/>
            </a:cxn>
            <a:cxn ang="0">
              <a:pos x="connsiteX1347" y="connsiteY1347"/>
            </a:cxn>
            <a:cxn ang="0">
              <a:pos x="connsiteX1348" y="connsiteY1348"/>
            </a:cxn>
            <a:cxn ang="0">
              <a:pos x="connsiteX1349" y="connsiteY1349"/>
            </a:cxn>
            <a:cxn ang="0">
              <a:pos x="connsiteX1350" y="connsiteY1350"/>
            </a:cxn>
            <a:cxn ang="0">
              <a:pos x="connsiteX1351" y="connsiteY1351"/>
            </a:cxn>
            <a:cxn ang="0">
              <a:pos x="connsiteX1352" y="connsiteY1352"/>
            </a:cxn>
            <a:cxn ang="0">
              <a:pos x="connsiteX1353" y="connsiteY1353"/>
            </a:cxn>
            <a:cxn ang="0">
              <a:pos x="connsiteX1354" y="connsiteY1354"/>
            </a:cxn>
            <a:cxn ang="0">
              <a:pos x="connsiteX1355" y="connsiteY1355"/>
            </a:cxn>
            <a:cxn ang="0">
              <a:pos x="connsiteX1356" y="connsiteY1356"/>
            </a:cxn>
            <a:cxn ang="0">
              <a:pos x="connsiteX1357" y="connsiteY1357"/>
            </a:cxn>
            <a:cxn ang="0">
              <a:pos x="connsiteX1358" y="connsiteY1358"/>
            </a:cxn>
            <a:cxn ang="0">
              <a:pos x="connsiteX1359" y="connsiteY1359"/>
            </a:cxn>
            <a:cxn ang="0">
              <a:pos x="connsiteX1360" y="connsiteY1360"/>
            </a:cxn>
            <a:cxn ang="0">
              <a:pos x="connsiteX1361" y="connsiteY1361"/>
            </a:cxn>
            <a:cxn ang="0">
              <a:pos x="connsiteX1362" y="connsiteY1362"/>
            </a:cxn>
            <a:cxn ang="0">
              <a:pos x="connsiteX1363" y="connsiteY1363"/>
            </a:cxn>
            <a:cxn ang="0">
              <a:pos x="connsiteX1364" y="connsiteY1364"/>
            </a:cxn>
            <a:cxn ang="0">
              <a:pos x="connsiteX1365" y="connsiteY1365"/>
            </a:cxn>
            <a:cxn ang="0">
              <a:pos x="connsiteX1366" y="connsiteY1366"/>
            </a:cxn>
            <a:cxn ang="0">
              <a:pos x="connsiteX1367" y="connsiteY1367"/>
            </a:cxn>
            <a:cxn ang="0">
              <a:pos x="connsiteX1368" y="connsiteY1368"/>
            </a:cxn>
            <a:cxn ang="0">
              <a:pos x="connsiteX1369" y="connsiteY1369"/>
            </a:cxn>
            <a:cxn ang="0">
              <a:pos x="connsiteX1370" y="connsiteY1370"/>
            </a:cxn>
            <a:cxn ang="0">
              <a:pos x="connsiteX1371" y="connsiteY1371"/>
            </a:cxn>
            <a:cxn ang="0">
              <a:pos x="connsiteX1372" y="connsiteY1372"/>
            </a:cxn>
            <a:cxn ang="0">
              <a:pos x="connsiteX1373" y="connsiteY1373"/>
            </a:cxn>
            <a:cxn ang="0">
              <a:pos x="connsiteX1374" y="connsiteY1374"/>
            </a:cxn>
            <a:cxn ang="0">
              <a:pos x="connsiteX1375" y="connsiteY1375"/>
            </a:cxn>
            <a:cxn ang="0">
              <a:pos x="connsiteX1376" y="connsiteY1376"/>
            </a:cxn>
            <a:cxn ang="0">
              <a:pos x="connsiteX1377" y="connsiteY1377"/>
            </a:cxn>
            <a:cxn ang="0">
              <a:pos x="connsiteX1378" y="connsiteY1378"/>
            </a:cxn>
            <a:cxn ang="0">
              <a:pos x="connsiteX1379" y="connsiteY1379"/>
            </a:cxn>
            <a:cxn ang="0">
              <a:pos x="connsiteX1380" y="connsiteY1380"/>
            </a:cxn>
            <a:cxn ang="0">
              <a:pos x="connsiteX1381" y="connsiteY1381"/>
            </a:cxn>
            <a:cxn ang="0">
              <a:pos x="connsiteX1382" y="connsiteY1382"/>
            </a:cxn>
            <a:cxn ang="0">
              <a:pos x="connsiteX1383" y="connsiteY1383"/>
            </a:cxn>
            <a:cxn ang="0">
              <a:pos x="connsiteX1384" y="connsiteY1384"/>
            </a:cxn>
            <a:cxn ang="0">
              <a:pos x="connsiteX1385" y="connsiteY1385"/>
            </a:cxn>
            <a:cxn ang="0">
              <a:pos x="connsiteX1386" y="connsiteY1386"/>
            </a:cxn>
            <a:cxn ang="0">
              <a:pos x="connsiteX1387" y="connsiteY1387"/>
            </a:cxn>
            <a:cxn ang="0">
              <a:pos x="connsiteX1388" y="connsiteY1388"/>
            </a:cxn>
            <a:cxn ang="0">
              <a:pos x="connsiteX1389" y="connsiteY1389"/>
            </a:cxn>
            <a:cxn ang="0">
              <a:pos x="connsiteX1390" y="connsiteY1390"/>
            </a:cxn>
            <a:cxn ang="0">
              <a:pos x="connsiteX1391" y="connsiteY1391"/>
            </a:cxn>
            <a:cxn ang="0">
              <a:pos x="connsiteX1392" y="connsiteY1392"/>
            </a:cxn>
            <a:cxn ang="0">
              <a:pos x="connsiteX1393" y="connsiteY1393"/>
            </a:cxn>
            <a:cxn ang="0">
              <a:pos x="connsiteX1394" y="connsiteY1394"/>
            </a:cxn>
            <a:cxn ang="0">
              <a:pos x="connsiteX1395" y="connsiteY1395"/>
            </a:cxn>
            <a:cxn ang="0">
              <a:pos x="connsiteX1396" y="connsiteY1396"/>
            </a:cxn>
            <a:cxn ang="0">
              <a:pos x="connsiteX1397" y="connsiteY1397"/>
            </a:cxn>
            <a:cxn ang="0">
              <a:pos x="connsiteX1398" y="connsiteY1398"/>
            </a:cxn>
            <a:cxn ang="0">
              <a:pos x="connsiteX1399" y="connsiteY1399"/>
            </a:cxn>
            <a:cxn ang="0">
              <a:pos x="connsiteX1400" y="connsiteY1400"/>
            </a:cxn>
            <a:cxn ang="0">
              <a:pos x="connsiteX1401" y="connsiteY1401"/>
            </a:cxn>
            <a:cxn ang="0">
              <a:pos x="connsiteX1402" y="connsiteY1402"/>
            </a:cxn>
            <a:cxn ang="0">
              <a:pos x="connsiteX1403" y="connsiteY1403"/>
            </a:cxn>
            <a:cxn ang="0">
              <a:pos x="connsiteX1404" y="connsiteY1404"/>
            </a:cxn>
            <a:cxn ang="0">
              <a:pos x="connsiteX1405" y="connsiteY1405"/>
            </a:cxn>
            <a:cxn ang="0">
              <a:pos x="connsiteX1406" y="connsiteY1406"/>
            </a:cxn>
            <a:cxn ang="0">
              <a:pos x="connsiteX1407" y="connsiteY1407"/>
            </a:cxn>
            <a:cxn ang="0">
              <a:pos x="connsiteX1408" y="connsiteY1408"/>
            </a:cxn>
            <a:cxn ang="0">
              <a:pos x="connsiteX1409" y="connsiteY1409"/>
            </a:cxn>
            <a:cxn ang="0">
              <a:pos x="connsiteX1410" y="connsiteY1410"/>
            </a:cxn>
            <a:cxn ang="0">
              <a:pos x="connsiteX1411" y="connsiteY1411"/>
            </a:cxn>
            <a:cxn ang="0">
              <a:pos x="connsiteX1412" y="connsiteY1412"/>
            </a:cxn>
            <a:cxn ang="0">
              <a:pos x="connsiteX1413" y="connsiteY1413"/>
            </a:cxn>
            <a:cxn ang="0">
              <a:pos x="connsiteX1414" y="connsiteY1414"/>
            </a:cxn>
            <a:cxn ang="0">
              <a:pos x="connsiteX1415" y="connsiteY1415"/>
            </a:cxn>
            <a:cxn ang="0">
              <a:pos x="connsiteX1416" y="connsiteY1416"/>
            </a:cxn>
            <a:cxn ang="0">
              <a:pos x="connsiteX1417" y="connsiteY1417"/>
            </a:cxn>
            <a:cxn ang="0">
              <a:pos x="connsiteX1418" y="connsiteY1418"/>
            </a:cxn>
            <a:cxn ang="0">
              <a:pos x="connsiteX1419" y="connsiteY1419"/>
            </a:cxn>
            <a:cxn ang="0">
              <a:pos x="connsiteX1420" y="connsiteY1420"/>
            </a:cxn>
            <a:cxn ang="0">
              <a:pos x="connsiteX1421" y="connsiteY1421"/>
            </a:cxn>
            <a:cxn ang="0">
              <a:pos x="connsiteX1422" y="connsiteY1422"/>
            </a:cxn>
            <a:cxn ang="0">
              <a:pos x="connsiteX1423" y="connsiteY1423"/>
            </a:cxn>
            <a:cxn ang="0">
              <a:pos x="connsiteX1424" y="connsiteY1424"/>
            </a:cxn>
            <a:cxn ang="0">
              <a:pos x="connsiteX1425" y="connsiteY1425"/>
            </a:cxn>
            <a:cxn ang="0">
              <a:pos x="connsiteX1426" y="connsiteY1426"/>
            </a:cxn>
            <a:cxn ang="0">
              <a:pos x="connsiteX1427" y="connsiteY1427"/>
            </a:cxn>
            <a:cxn ang="0">
              <a:pos x="connsiteX1428" y="connsiteY1428"/>
            </a:cxn>
            <a:cxn ang="0">
              <a:pos x="connsiteX1429" y="connsiteY1429"/>
            </a:cxn>
            <a:cxn ang="0">
              <a:pos x="connsiteX1430" y="connsiteY1430"/>
            </a:cxn>
            <a:cxn ang="0">
              <a:pos x="connsiteX1431" y="connsiteY1431"/>
            </a:cxn>
            <a:cxn ang="0">
              <a:pos x="connsiteX1432" y="connsiteY1432"/>
            </a:cxn>
            <a:cxn ang="0">
              <a:pos x="connsiteX1433" y="connsiteY1433"/>
            </a:cxn>
            <a:cxn ang="0">
              <a:pos x="connsiteX1434" y="connsiteY1434"/>
            </a:cxn>
            <a:cxn ang="0">
              <a:pos x="connsiteX1435" y="connsiteY1435"/>
            </a:cxn>
            <a:cxn ang="0">
              <a:pos x="connsiteX1436" y="connsiteY1436"/>
            </a:cxn>
            <a:cxn ang="0">
              <a:pos x="connsiteX1437" y="connsiteY1437"/>
            </a:cxn>
            <a:cxn ang="0">
              <a:pos x="connsiteX1438" y="connsiteY1438"/>
            </a:cxn>
            <a:cxn ang="0">
              <a:pos x="connsiteX1439" y="connsiteY1439"/>
            </a:cxn>
            <a:cxn ang="0">
              <a:pos x="connsiteX1440" y="connsiteY1440"/>
            </a:cxn>
            <a:cxn ang="0">
              <a:pos x="connsiteX1441" y="connsiteY1441"/>
            </a:cxn>
            <a:cxn ang="0">
              <a:pos x="connsiteX1442" y="connsiteY1442"/>
            </a:cxn>
            <a:cxn ang="0">
              <a:pos x="connsiteX1443" y="connsiteY1443"/>
            </a:cxn>
            <a:cxn ang="0">
              <a:pos x="connsiteX1444" y="connsiteY1444"/>
            </a:cxn>
            <a:cxn ang="0">
              <a:pos x="connsiteX1445" y="connsiteY1445"/>
            </a:cxn>
            <a:cxn ang="0">
              <a:pos x="connsiteX1446" y="connsiteY1446"/>
            </a:cxn>
            <a:cxn ang="0">
              <a:pos x="connsiteX1447" y="connsiteY1447"/>
            </a:cxn>
            <a:cxn ang="0">
              <a:pos x="connsiteX1448" y="connsiteY1448"/>
            </a:cxn>
            <a:cxn ang="0">
              <a:pos x="connsiteX1449" y="connsiteY1449"/>
            </a:cxn>
            <a:cxn ang="0">
              <a:pos x="connsiteX1450" y="connsiteY1450"/>
            </a:cxn>
            <a:cxn ang="0">
              <a:pos x="connsiteX1451" y="connsiteY1451"/>
            </a:cxn>
            <a:cxn ang="0">
              <a:pos x="connsiteX1452" y="connsiteY1452"/>
            </a:cxn>
            <a:cxn ang="0">
              <a:pos x="connsiteX1453" y="connsiteY1453"/>
            </a:cxn>
            <a:cxn ang="0">
              <a:pos x="connsiteX1454" y="connsiteY1454"/>
            </a:cxn>
            <a:cxn ang="0">
              <a:pos x="connsiteX1455" y="connsiteY1455"/>
            </a:cxn>
            <a:cxn ang="0">
              <a:pos x="connsiteX1456" y="connsiteY1456"/>
            </a:cxn>
            <a:cxn ang="0">
              <a:pos x="connsiteX1457" y="connsiteY1457"/>
            </a:cxn>
            <a:cxn ang="0">
              <a:pos x="connsiteX1458" y="connsiteY1458"/>
            </a:cxn>
            <a:cxn ang="0">
              <a:pos x="connsiteX1459" y="connsiteY1459"/>
            </a:cxn>
            <a:cxn ang="0">
              <a:pos x="connsiteX1460" y="connsiteY1460"/>
            </a:cxn>
            <a:cxn ang="0">
              <a:pos x="connsiteX1461" y="connsiteY1461"/>
            </a:cxn>
            <a:cxn ang="0">
              <a:pos x="connsiteX1462" y="connsiteY1462"/>
            </a:cxn>
            <a:cxn ang="0">
              <a:pos x="connsiteX1463" y="connsiteY1463"/>
            </a:cxn>
            <a:cxn ang="0">
              <a:pos x="connsiteX1464" y="connsiteY1464"/>
            </a:cxn>
            <a:cxn ang="0">
              <a:pos x="connsiteX1465" y="connsiteY1465"/>
            </a:cxn>
            <a:cxn ang="0">
              <a:pos x="connsiteX1466" y="connsiteY1466"/>
            </a:cxn>
            <a:cxn ang="0">
              <a:pos x="connsiteX1467" y="connsiteY1467"/>
            </a:cxn>
            <a:cxn ang="0">
              <a:pos x="connsiteX1468" y="connsiteY1468"/>
            </a:cxn>
            <a:cxn ang="0">
              <a:pos x="connsiteX1469" y="connsiteY1469"/>
            </a:cxn>
            <a:cxn ang="0">
              <a:pos x="connsiteX1470" y="connsiteY1470"/>
            </a:cxn>
            <a:cxn ang="0">
              <a:pos x="connsiteX1471" y="connsiteY1471"/>
            </a:cxn>
            <a:cxn ang="0">
              <a:pos x="connsiteX1472" y="connsiteY1472"/>
            </a:cxn>
            <a:cxn ang="0">
              <a:pos x="connsiteX1473" y="connsiteY1473"/>
            </a:cxn>
            <a:cxn ang="0">
              <a:pos x="connsiteX1474" y="connsiteY1474"/>
            </a:cxn>
            <a:cxn ang="0">
              <a:pos x="connsiteX1475" y="connsiteY1475"/>
            </a:cxn>
            <a:cxn ang="0">
              <a:pos x="connsiteX1476" y="connsiteY1476"/>
            </a:cxn>
            <a:cxn ang="0">
              <a:pos x="connsiteX1477" y="connsiteY1477"/>
            </a:cxn>
            <a:cxn ang="0">
              <a:pos x="connsiteX1478" y="connsiteY1478"/>
            </a:cxn>
            <a:cxn ang="0">
              <a:pos x="connsiteX1479" y="connsiteY1479"/>
            </a:cxn>
            <a:cxn ang="0">
              <a:pos x="connsiteX1480" y="connsiteY1480"/>
            </a:cxn>
            <a:cxn ang="0">
              <a:pos x="connsiteX1481" y="connsiteY1481"/>
            </a:cxn>
            <a:cxn ang="0">
              <a:pos x="connsiteX1482" y="connsiteY1482"/>
            </a:cxn>
            <a:cxn ang="0">
              <a:pos x="connsiteX1483" y="connsiteY1483"/>
            </a:cxn>
            <a:cxn ang="0">
              <a:pos x="connsiteX1484" y="connsiteY1484"/>
            </a:cxn>
            <a:cxn ang="0">
              <a:pos x="connsiteX1485" y="connsiteY1485"/>
            </a:cxn>
            <a:cxn ang="0">
              <a:pos x="connsiteX1486" y="connsiteY1486"/>
            </a:cxn>
            <a:cxn ang="0">
              <a:pos x="connsiteX1487" y="connsiteY1487"/>
            </a:cxn>
            <a:cxn ang="0">
              <a:pos x="connsiteX1488" y="connsiteY1488"/>
            </a:cxn>
            <a:cxn ang="0">
              <a:pos x="connsiteX1489" y="connsiteY1489"/>
            </a:cxn>
            <a:cxn ang="0">
              <a:pos x="connsiteX1490" y="connsiteY1490"/>
            </a:cxn>
            <a:cxn ang="0">
              <a:pos x="connsiteX1491" y="connsiteY1491"/>
            </a:cxn>
            <a:cxn ang="0">
              <a:pos x="connsiteX1492" y="connsiteY1492"/>
            </a:cxn>
            <a:cxn ang="0">
              <a:pos x="connsiteX1493" y="connsiteY1493"/>
            </a:cxn>
            <a:cxn ang="0">
              <a:pos x="connsiteX1494" y="connsiteY1494"/>
            </a:cxn>
            <a:cxn ang="0">
              <a:pos x="connsiteX1495" y="connsiteY1495"/>
            </a:cxn>
            <a:cxn ang="0">
              <a:pos x="connsiteX1496" y="connsiteY1496"/>
            </a:cxn>
            <a:cxn ang="0">
              <a:pos x="connsiteX1497" y="connsiteY1497"/>
            </a:cxn>
            <a:cxn ang="0">
              <a:pos x="connsiteX1498" y="connsiteY1498"/>
            </a:cxn>
            <a:cxn ang="0">
              <a:pos x="connsiteX1499" y="connsiteY1499"/>
            </a:cxn>
            <a:cxn ang="0">
              <a:pos x="connsiteX1500" y="connsiteY1500"/>
            </a:cxn>
            <a:cxn ang="0">
              <a:pos x="connsiteX1501" y="connsiteY1501"/>
            </a:cxn>
            <a:cxn ang="0">
              <a:pos x="connsiteX1502" y="connsiteY1502"/>
            </a:cxn>
            <a:cxn ang="0">
              <a:pos x="connsiteX1503" y="connsiteY1503"/>
            </a:cxn>
            <a:cxn ang="0">
              <a:pos x="connsiteX1504" y="connsiteY1504"/>
            </a:cxn>
            <a:cxn ang="0">
              <a:pos x="connsiteX1505" y="connsiteY1505"/>
            </a:cxn>
            <a:cxn ang="0">
              <a:pos x="connsiteX1506" y="connsiteY1506"/>
            </a:cxn>
            <a:cxn ang="0">
              <a:pos x="connsiteX1507" y="connsiteY1507"/>
            </a:cxn>
            <a:cxn ang="0">
              <a:pos x="connsiteX1508" y="connsiteY1508"/>
            </a:cxn>
            <a:cxn ang="0">
              <a:pos x="connsiteX1509" y="connsiteY1509"/>
            </a:cxn>
            <a:cxn ang="0">
              <a:pos x="connsiteX1510" y="connsiteY1510"/>
            </a:cxn>
            <a:cxn ang="0">
              <a:pos x="connsiteX1511" y="connsiteY1511"/>
            </a:cxn>
            <a:cxn ang="0">
              <a:pos x="connsiteX1512" y="connsiteY1512"/>
            </a:cxn>
            <a:cxn ang="0">
              <a:pos x="connsiteX1513" y="connsiteY1513"/>
            </a:cxn>
            <a:cxn ang="0">
              <a:pos x="connsiteX1514" y="connsiteY1514"/>
            </a:cxn>
            <a:cxn ang="0">
              <a:pos x="connsiteX1515" y="connsiteY1515"/>
            </a:cxn>
            <a:cxn ang="0">
              <a:pos x="connsiteX1516" y="connsiteY1516"/>
            </a:cxn>
            <a:cxn ang="0">
              <a:pos x="connsiteX1517" y="connsiteY1517"/>
            </a:cxn>
            <a:cxn ang="0">
              <a:pos x="connsiteX1518" y="connsiteY1518"/>
            </a:cxn>
            <a:cxn ang="0">
              <a:pos x="connsiteX1519" y="connsiteY1519"/>
            </a:cxn>
            <a:cxn ang="0">
              <a:pos x="connsiteX1520" y="connsiteY1520"/>
            </a:cxn>
            <a:cxn ang="0">
              <a:pos x="connsiteX1521" y="connsiteY1521"/>
            </a:cxn>
            <a:cxn ang="0">
              <a:pos x="connsiteX1522" y="connsiteY1522"/>
            </a:cxn>
            <a:cxn ang="0">
              <a:pos x="connsiteX1523" y="connsiteY1523"/>
            </a:cxn>
            <a:cxn ang="0">
              <a:pos x="connsiteX1524" y="connsiteY1524"/>
            </a:cxn>
            <a:cxn ang="0">
              <a:pos x="connsiteX1525" y="connsiteY1525"/>
            </a:cxn>
            <a:cxn ang="0">
              <a:pos x="connsiteX1526" y="connsiteY1526"/>
            </a:cxn>
            <a:cxn ang="0">
              <a:pos x="connsiteX1527" y="connsiteY1527"/>
            </a:cxn>
            <a:cxn ang="0">
              <a:pos x="connsiteX1528" y="connsiteY1528"/>
            </a:cxn>
            <a:cxn ang="0">
              <a:pos x="connsiteX1529" y="connsiteY1529"/>
            </a:cxn>
            <a:cxn ang="0">
              <a:pos x="connsiteX1530" y="connsiteY1530"/>
            </a:cxn>
            <a:cxn ang="0">
              <a:pos x="connsiteX1531" y="connsiteY1531"/>
            </a:cxn>
            <a:cxn ang="0">
              <a:pos x="connsiteX1532" y="connsiteY1532"/>
            </a:cxn>
            <a:cxn ang="0">
              <a:pos x="connsiteX1533" y="connsiteY1533"/>
            </a:cxn>
            <a:cxn ang="0">
              <a:pos x="connsiteX1534" y="connsiteY1534"/>
            </a:cxn>
            <a:cxn ang="0">
              <a:pos x="connsiteX1535" y="connsiteY1535"/>
            </a:cxn>
            <a:cxn ang="0">
              <a:pos x="connsiteX1536" y="connsiteY1536"/>
            </a:cxn>
            <a:cxn ang="0">
              <a:pos x="connsiteX1537" y="connsiteY1537"/>
            </a:cxn>
            <a:cxn ang="0">
              <a:pos x="connsiteX1538" y="connsiteY1538"/>
            </a:cxn>
            <a:cxn ang="0">
              <a:pos x="connsiteX1539" y="connsiteY1539"/>
            </a:cxn>
            <a:cxn ang="0">
              <a:pos x="connsiteX1540" y="connsiteY1540"/>
            </a:cxn>
            <a:cxn ang="0">
              <a:pos x="connsiteX1541" y="connsiteY1541"/>
            </a:cxn>
            <a:cxn ang="0">
              <a:pos x="connsiteX1542" y="connsiteY1542"/>
            </a:cxn>
            <a:cxn ang="0">
              <a:pos x="connsiteX1543" y="connsiteY1543"/>
            </a:cxn>
            <a:cxn ang="0">
              <a:pos x="connsiteX1544" y="connsiteY1544"/>
            </a:cxn>
            <a:cxn ang="0">
              <a:pos x="connsiteX1545" y="connsiteY1545"/>
            </a:cxn>
            <a:cxn ang="0">
              <a:pos x="connsiteX1546" y="connsiteY1546"/>
            </a:cxn>
            <a:cxn ang="0">
              <a:pos x="connsiteX1547" y="connsiteY1547"/>
            </a:cxn>
            <a:cxn ang="0">
              <a:pos x="connsiteX1548" y="connsiteY1548"/>
            </a:cxn>
            <a:cxn ang="0">
              <a:pos x="connsiteX1549" y="connsiteY1549"/>
            </a:cxn>
            <a:cxn ang="0">
              <a:pos x="connsiteX1550" y="connsiteY1550"/>
            </a:cxn>
            <a:cxn ang="0">
              <a:pos x="connsiteX1551" y="connsiteY1551"/>
            </a:cxn>
            <a:cxn ang="0">
              <a:pos x="connsiteX1552" y="connsiteY1552"/>
            </a:cxn>
            <a:cxn ang="0">
              <a:pos x="connsiteX1553" y="connsiteY1553"/>
            </a:cxn>
            <a:cxn ang="0">
              <a:pos x="connsiteX1554" y="connsiteY1554"/>
            </a:cxn>
            <a:cxn ang="0">
              <a:pos x="connsiteX1555" y="connsiteY1555"/>
            </a:cxn>
            <a:cxn ang="0">
              <a:pos x="connsiteX1556" y="connsiteY1556"/>
            </a:cxn>
            <a:cxn ang="0">
              <a:pos x="connsiteX1557" y="connsiteY1557"/>
            </a:cxn>
            <a:cxn ang="0">
              <a:pos x="connsiteX1558" y="connsiteY1558"/>
            </a:cxn>
            <a:cxn ang="0">
              <a:pos x="connsiteX1559" y="connsiteY1559"/>
            </a:cxn>
            <a:cxn ang="0">
              <a:pos x="connsiteX1560" y="connsiteY1560"/>
            </a:cxn>
            <a:cxn ang="0">
              <a:pos x="connsiteX1561" y="connsiteY1561"/>
            </a:cxn>
            <a:cxn ang="0">
              <a:pos x="connsiteX1562" y="connsiteY1562"/>
            </a:cxn>
            <a:cxn ang="0">
              <a:pos x="connsiteX1563" y="connsiteY1563"/>
            </a:cxn>
            <a:cxn ang="0">
              <a:pos x="connsiteX1564" y="connsiteY1564"/>
            </a:cxn>
            <a:cxn ang="0">
              <a:pos x="connsiteX1565" y="connsiteY1565"/>
            </a:cxn>
            <a:cxn ang="0">
              <a:pos x="connsiteX1566" y="connsiteY1566"/>
            </a:cxn>
            <a:cxn ang="0">
              <a:pos x="connsiteX1567" y="connsiteY1567"/>
            </a:cxn>
            <a:cxn ang="0">
              <a:pos x="connsiteX1568" y="connsiteY1568"/>
            </a:cxn>
            <a:cxn ang="0">
              <a:pos x="connsiteX1569" y="connsiteY1569"/>
            </a:cxn>
            <a:cxn ang="0">
              <a:pos x="connsiteX1570" y="connsiteY1570"/>
            </a:cxn>
            <a:cxn ang="0">
              <a:pos x="connsiteX1571" y="connsiteY1571"/>
            </a:cxn>
            <a:cxn ang="0">
              <a:pos x="connsiteX1572" y="connsiteY1572"/>
            </a:cxn>
            <a:cxn ang="0">
              <a:pos x="connsiteX1573" y="connsiteY1573"/>
            </a:cxn>
            <a:cxn ang="0">
              <a:pos x="connsiteX1574" y="connsiteY1574"/>
            </a:cxn>
            <a:cxn ang="0">
              <a:pos x="connsiteX1575" y="connsiteY1575"/>
            </a:cxn>
            <a:cxn ang="0">
              <a:pos x="connsiteX1576" y="connsiteY1576"/>
            </a:cxn>
            <a:cxn ang="0">
              <a:pos x="connsiteX1577" y="connsiteY1577"/>
            </a:cxn>
            <a:cxn ang="0">
              <a:pos x="connsiteX1578" y="connsiteY1578"/>
            </a:cxn>
            <a:cxn ang="0">
              <a:pos x="connsiteX1579" y="connsiteY1579"/>
            </a:cxn>
            <a:cxn ang="0">
              <a:pos x="connsiteX1580" y="connsiteY1580"/>
            </a:cxn>
            <a:cxn ang="0">
              <a:pos x="connsiteX1581" y="connsiteY1581"/>
            </a:cxn>
            <a:cxn ang="0">
              <a:pos x="connsiteX1582" y="connsiteY1582"/>
            </a:cxn>
            <a:cxn ang="0">
              <a:pos x="connsiteX1583" y="connsiteY1583"/>
            </a:cxn>
            <a:cxn ang="0">
              <a:pos x="connsiteX1584" y="connsiteY1584"/>
            </a:cxn>
            <a:cxn ang="0">
              <a:pos x="connsiteX1585" y="connsiteY1585"/>
            </a:cxn>
            <a:cxn ang="0">
              <a:pos x="connsiteX1586" y="connsiteY1586"/>
            </a:cxn>
            <a:cxn ang="0">
              <a:pos x="connsiteX1587" y="connsiteY1587"/>
            </a:cxn>
            <a:cxn ang="0">
              <a:pos x="connsiteX1588" y="connsiteY1588"/>
            </a:cxn>
            <a:cxn ang="0">
              <a:pos x="connsiteX1589" y="connsiteY1589"/>
            </a:cxn>
            <a:cxn ang="0">
              <a:pos x="connsiteX1590" y="connsiteY1590"/>
            </a:cxn>
            <a:cxn ang="0">
              <a:pos x="connsiteX1591" y="connsiteY1591"/>
            </a:cxn>
            <a:cxn ang="0">
              <a:pos x="connsiteX1592" y="connsiteY1592"/>
            </a:cxn>
            <a:cxn ang="0">
              <a:pos x="connsiteX1593" y="connsiteY1593"/>
            </a:cxn>
            <a:cxn ang="0">
              <a:pos x="connsiteX1594" y="connsiteY1594"/>
            </a:cxn>
            <a:cxn ang="0">
              <a:pos x="connsiteX1595" y="connsiteY1595"/>
            </a:cxn>
            <a:cxn ang="0">
              <a:pos x="connsiteX1596" y="connsiteY1596"/>
            </a:cxn>
            <a:cxn ang="0">
              <a:pos x="connsiteX1597" y="connsiteY1597"/>
            </a:cxn>
            <a:cxn ang="0">
              <a:pos x="connsiteX1598" y="connsiteY1598"/>
            </a:cxn>
            <a:cxn ang="0">
              <a:pos x="connsiteX1599" y="connsiteY1599"/>
            </a:cxn>
            <a:cxn ang="0">
              <a:pos x="connsiteX1600" y="connsiteY1600"/>
            </a:cxn>
            <a:cxn ang="0">
              <a:pos x="connsiteX1601" y="connsiteY1601"/>
            </a:cxn>
            <a:cxn ang="0">
              <a:pos x="connsiteX1602" y="connsiteY1602"/>
            </a:cxn>
            <a:cxn ang="0">
              <a:pos x="connsiteX1603" y="connsiteY1603"/>
            </a:cxn>
            <a:cxn ang="0">
              <a:pos x="connsiteX1604" y="connsiteY1604"/>
            </a:cxn>
            <a:cxn ang="0">
              <a:pos x="connsiteX1605" y="connsiteY1605"/>
            </a:cxn>
            <a:cxn ang="0">
              <a:pos x="connsiteX1606" y="connsiteY1606"/>
            </a:cxn>
            <a:cxn ang="0">
              <a:pos x="connsiteX1607" y="connsiteY1607"/>
            </a:cxn>
            <a:cxn ang="0">
              <a:pos x="connsiteX1608" y="connsiteY1608"/>
            </a:cxn>
            <a:cxn ang="0">
              <a:pos x="connsiteX1609" y="connsiteY1609"/>
            </a:cxn>
            <a:cxn ang="0">
              <a:pos x="connsiteX1610" y="connsiteY1610"/>
            </a:cxn>
            <a:cxn ang="0">
              <a:pos x="connsiteX1611" y="connsiteY1611"/>
            </a:cxn>
            <a:cxn ang="0">
              <a:pos x="connsiteX1612" y="connsiteY1612"/>
            </a:cxn>
            <a:cxn ang="0">
              <a:pos x="connsiteX1613" y="connsiteY1613"/>
            </a:cxn>
            <a:cxn ang="0">
              <a:pos x="connsiteX1614" y="connsiteY1614"/>
            </a:cxn>
            <a:cxn ang="0">
              <a:pos x="connsiteX1615" y="connsiteY1615"/>
            </a:cxn>
            <a:cxn ang="0">
              <a:pos x="connsiteX1616" y="connsiteY1616"/>
            </a:cxn>
            <a:cxn ang="0">
              <a:pos x="connsiteX1617" y="connsiteY1617"/>
            </a:cxn>
            <a:cxn ang="0">
              <a:pos x="connsiteX1618" y="connsiteY1618"/>
            </a:cxn>
            <a:cxn ang="0">
              <a:pos x="connsiteX1619" y="connsiteY1619"/>
            </a:cxn>
            <a:cxn ang="0">
              <a:pos x="connsiteX1620" y="connsiteY1620"/>
            </a:cxn>
            <a:cxn ang="0">
              <a:pos x="connsiteX1621" y="connsiteY1621"/>
            </a:cxn>
            <a:cxn ang="0">
              <a:pos x="connsiteX1622" y="connsiteY1622"/>
            </a:cxn>
            <a:cxn ang="0">
              <a:pos x="connsiteX1623" y="connsiteY1623"/>
            </a:cxn>
            <a:cxn ang="0">
              <a:pos x="connsiteX1624" y="connsiteY1624"/>
            </a:cxn>
            <a:cxn ang="0">
              <a:pos x="connsiteX1625" y="connsiteY1625"/>
            </a:cxn>
            <a:cxn ang="0">
              <a:pos x="connsiteX1626" y="connsiteY1626"/>
            </a:cxn>
            <a:cxn ang="0">
              <a:pos x="connsiteX1627" y="connsiteY1627"/>
            </a:cxn>
            <a:cxn ang="0">
              <a:pos x="connsiteX1628" y="connsiteY1628"/>
            </a:cxn>
            <a:cxn ang="0">
              <a:pos x="connsiteX1629" y="connsiteY1629"/>
            </a:cxn>
            <a:cxn ang="0">
              <a:pos x="connsiteX1630" y="connsiteY1630"/>
            </a:cxn>
            <a:cxn ang="0">
              <a:pos x="connsiteX1631" y="connsiteY1631"/>
            </a:cxn>
            <a:cxn ang="0">
              <a:pos x="connsiteX1632" y="connsiteY1632"/>
            </a:cxn>
            <a:cxn ang="0">
              <a:pos x="connsiteX1633" y="connsiteY1633"/>
            </a:cxn>
            <a:cxn ang="0">
              <a:pos x="connsiteX1634" y="connsiteY1634"/>
            </a:cxn>
            <a:cxn ang="0">
              <a:pos x="connsiteX1635" y="connsiteY1635"/>
            </a:cxn>
            <a:cxn ang="0">
              <a:pos x="connsiteX1636" y="connsiteY1636"/>
            </a:cxn>
            <a:cxn ang="0">
              <a:pos x="connsiteX1637" y="connsiteY1637"/>
            </a:cxn>
            <a:cxn ang="0">
              <a:pos x="connsiteX1638" y="connsiteY1638"/>
            </a:cxn>
            <a:cxn ang="0">
              <a:pos x="connsiteX1639" y="connsiteY1639"/>
            </a:cxn>
            <a:cxn ang="0">
              <a:pos x="connsiteX1640" y="connsiteY1640"/>
            </a:cxn>
            <a:cxn ang="0">
              <a:pos x="connsiteX1641" y="connsiteY1641"/>
            </a:cxn>
            <a:cxn ang="0">
              <a:pos x="connsiteX1642" y="connsiteY1642"/>
            </a:cxn>
            <a:cxn ang="0">
              <a:pos x="connsiteX1643" y="connsiteY1643"/>
            </a:cxn>
            <a:cxn ang="0">
              <a:pos x="connsiteX1644" y="connsiteY1644"/>
            </a:cxn>
            <a:cxn ang="0">
              <a:pos x="connsiteX1645" y="connsiteY1645"/>
            </a:cxn>
            <a:cxn ang="0">
              <a:pos x="connsiteX1646" y="connsiteY1646"/>
            </a:cxn>
            <a:cxn ang="0">
              <a:pos x="connsiteX1647" y="connsiteY1647"/>
            </a:cxn>
            <a:cxn ang="0">
              <a:pos x="connsiteX1648" y="connsiteY1648"/>
            </a:cxn>
            <a:cxn ang="0">
              <a:pos x="connsiteX1649" y="connsiteY1649"/>
            </a:cxn>
            <a:cxn ang="0">
              <a:pos x="connsiteX1650" y="connsiteY1650"/>
            </a:cxn>
            <a:cxn ang="0">
              <a:pos x="connsiteX1651" y="connsiteY1651"/>
            </a:cxn>
            <a:cxn ang="0">
              <a:pos x="connsiteX1652" y="connsiteY1652"/>
            </a:cxn>
            <a:cxn ang="0">
              <a:pos x="connsiteX1653" y="connsiteY1653"/>
            </a:cxn>
            <a:cxn ang="0">
              <a:pos x="connsiteX1654" y="connsiteY1654"/>
            </a:cxn>
            <a:cxn ang="0">
              <a:pos x="connsiteX1655" y="connsiteY1655"/>
            </a:cxn>
            <a:cxn ang="0">
              <a:pos x="connsiteX1656" y="connsiteY1656"/>
            </a:cxn>
            <a:cxn ang="0">
              <a:pos x="connsiteX1657" y="connsiteY1657"/>
            </a:cxn>
            <a:cxn ang="0">
              <a:pos x="connsiteX1658" y="connsiteY1658"/>
            </a:cxn>
            <a:cxn ang="0">
              <a:pos x="connsiteX1659" y="connsiteY1659"/>
            </a:cxn>
            <a:cxn ang="0">
              <a:pos x="connsiteX1660" y="connsiteY1660"/>
            </a:cxn>
            <a:cxn ang="0">
              <a:pos x="connsiteX1661" y="connsiteY1661"/>
            </a:cxn>
            <a:cxn ang="0">
              <a:pos x="connsiteX1662" y="connsiteY1662"/>
            </a:cxn>
            <a:cxn ang="0">
              <a:pos x="connsiteX1663" y="connsiteY1663"/>
            </a:cxn>
            <a:cxn ang="0">
              <a:pos x="connsiteX1664" y="connsiteY1664"/>
            </a:cxn>
            <a:cxn ang="0">
              <a:pos x="connsiteX1665" y="connsiteY1665"/>
            </a:cxn>
            <a:cxn ang="0">
              <a:pos x="connsiteX1666" y="connsiteY1666"/>
            </a:cxn>
            <a:cxn ang="0">
              <a:pos x="connsiteX1667" y="connsiteY1667"/>
            </a:cxn>
            <a:cxn ang="0">
              <a:pos x="connsiteX1668" y="connsiteY1668"/>
            </a:cxn>
            <a:cxn ang="0">
              <a:pos x="connsiteX1669" y="connsiteY1669"/>
            </a:cxn>
            <a:cxn ang="0">
              <a:pos x="connsiteX1670" y="connsiteY1670"/>
            </a:cxn>
            <a:cxn ang="0">
              <a:pos x="connsiteX1671" y="connsiteY1671"/>
            </a:cxn>
            <a:cxn ang="0">
              <a:pos x="connsiteX1672" y="connsiteY1672"/>
            </a:cxn>
            <a:cxn ang="0">
              <a:pos x="connsiteX1673" y="connsiteY1673"/>
            </a:cxn>
            <a:cxn ang="0">
              <a:pos x="connsiteX1674" y="connsiteY1674"/>
            </a:cxn>
            <a:cxn ang="0">
              <a:pos x="connsiteX1675" y="connsiteY1675"/>
            </a:cxn>
            <a:cxn ang="0">
              <a:pos x="connsiteX1676" y="connsiteY1676"/>
            </a:cxn>
            <a:cxn ang="0">
              <a:pos x="connsiteX1677" y="connsiteY1677"/>
            </a:cxn>
            <a:cxn ang="0">
              <a:pos x="connsiteX1678" y="connsiteY1678"/>
            </a:cxn>
            <a:cxn ang="0">
              <a:pos x="connsiteX1679" y="connsiteY1679"/>
            </a:cxn>
            <a:cxn ang="0">
              <a:pos x="connsiteX1680" y="connsiteY1680"/>
            </a:cxn>
            <a:cxn ang="0">
              <a:pos x="connsiteX1681" y="connsiteY1681"/>
            </a:cxn>
            <a:cxn ang="0">
              <a:pos x="connsiteX1682" y="connsiteY1682"/>
            </a:cxn>
            <a:cxn ang="0">
              <a:pos x="connsiteX1683" y="connsiteY1683"/>
            </a:cxn>
            <a:cxn ang="0">
              <a:pos x="connsiteX1684" y="connsiteY1684"/>
            </a:cxn>
            <a:cxn ang="0">
              <a:pos x="connsiteX1685" y="connsiteY1685"/>
            </a:cxn>
            <a:cxn ang="0">
              <a:pos x="connsiteX1686" y="connsiteY1686"/>
            </a:cxn>
            <a:cxn ang="0">
              <a:pos x="connsiteX1687" y="connsiteY1687"/>
            </a:cxn>
            <a:cxn ang="0">
              <a:pos x="connsiteX1688" y="connsiteY1688"/>
            </a:cxn>
            <a:cxn ang="0">
              <a:pos x="connsiteX1689" y="connsiteY1689"/>
            </a:cxn>
            <a:cxn ang="0">
              <a:pos x="connsiteX1690" y="connsiteY1690"/>
            </a:cxn>
            <a:cxn ang="0">
              <a:pos x="connsiteX1691" y="connsiteY1691"/>
            </a:cxn>
            <a:cxn ang="0">
              <a:pos x="connsiteX1692" y="connsiteY1692"/>
            </a:cxn>
            <a:cxn ang="0">
              <a:pos x="connsiteX1693" y="connsiteY1693"/>
            </a:cxn>
            <a:cxn ang="0">
              <a:pos x="connsiteX1694" y="connsiteY1694"/>
            </a:cxn>
            <a:cxn ang="0">
              <a:pos x="connsiteX1695" y="connsiteY1695"/>
            </a:cxn>
            <a:cxn ang="0">
              <a:pos x="connsiteX1696" y="connsiteY1696"/>
            </a:cxn>
            <a:cxn ang="0">
              <a:pos x="connsiteX1697" y="connsiteY1697"/>
            </a:cxn>
            <a:cxn ang="0">
              <a:pos x="connsiteX1698" y="connsiteY1698"/>
            </a:cxn>
            <a:cxn ang="0">
              <a:pos x="connsiteX1699" y="connsiteY1699"/>
            </a:cxn>
            <a:cxn ang="0">
              <a:pos x="connsiteX1700" y="connsiteY1700"/>
            </a:cxn>
            <a:cxn ang="0">
              <a:pos x="connsiteX1701" y="connsiteY1701"/>
            </a:cxn>
            <a:cxn ang="0">
              <a:pos x="connsiteX1702" y="connsiteY1702"/>
            </a:cxn>
            <a:cxn ang="0">
              <a:pos x="connsiteX1703" y="connsiteY1703"/>
            </a:cxn>
            <a:cxn ang="0">
              <a:pos x="connsiteX1704" y="connsiteY1704"/>
            </a:cxn>
            <a:cxn ang="0">
              <a:pos x="connsiteX1705" y="connsiteY1705"/>
            </a:cxn>
            <a:cxn ang="0">
              <a:pos x="connsiteX1706" y="connsiteY1706"/>
            </a:cxn>
            <a:cxn ang="0">
              <a:pos x="connsiteX1707" y="connsiteY1707"/>
            </a:cxn>
            <a:cxn ang="0">
              <a:pos x="connsiteX1708" y="connsiteY1708"/>
            </a:cxn>
            <a:cxn ang="0">
              <a:pos x="connsiteX1709" y="connsiteY1709"/>
            </a:cxn>
            <a:cxn ang="0">
              <a:pos x="connsiteX1710" y="connsiteY1710"/>
            </a:cxn>
            <a:cxn ang="0">
              <a:pos x="connsiteX1711" y="connsiteY1711"/>
            </a:cxn>
            <a:cxn ang="0">
              <a:pos x="connsiteX1712" y="connsiteY1712"/>
            </a:cxn>
            <a:cxn ang="0">
              <a:pos x="connsiteX1713" y="connsiteY1713"/>
            </a:cxn>
            <a:cxn ang="0">
              <a:pos x="connsiteX1714" y="connsiteY1714"/>
            </a:cxn>
            <a:cxn ang="0">
              <a:pos x="connsiteX1715" y="connsiteY1715"/>
            </a:cxn>
            <a:cxn ang="0">
              <a:pos x="connsiteX1716" y="connsiteY1716"/>
            </a:cxn>
            <a:cxn ang="0">
              <a:pos x="connsiteX1717" y="connsiteY1717"/>
            </a:cxn>
            <a:cxn ang="0">
              <a:pos x="connsiteX1718" y="connsiteY1718"/>
            </a:cxn>
            <a:cxn ang="0">
              <a:pos x="connsiteX1719" y="connsiteY1719"/>
            </a:cxn>
            <a:cxn ang="0">
              <a:pos x="connsiteX1720" y="connsiteY1720"/>
            </a:cxn>
            <a:cxn ang="0">
              <a:pos x="connsiteX1721" y="connsiteY1721"/>
            </a:cxn>
            <a:cxn ang="0">
              <a:pos x="connsiteX1722" y="connsiteY1722"/>
            </a:cxn>
            <a:cxn ang="0">
              <a:pos x="connsiteX1723" y="connsiteY1723"/>
            </a:cxn>
            <a:cxn ang="0">
              <a:pos x="connsiteX1724" y="connsiteY1724"/>
            </a:cxn>
            <a:cxn ang="0">
              <a:pos x="connsiteX1725" y="connsiteY1725"/>
            </a:cxn>
            <a:cxn ang="0">
              <a:pos x="connsiteX1726" y="connsiteY1726"/>
            </a:cxn>
            <a:cxn ang="0">
              <a:pos x="connsiteX1727" y="connsiteY1727"/>
            </a:cxn>
            <a:cxn ang="0">
              <a:pos x="connsiteX1728" y="connsiteY1728"/>
            </a:cxn>
            <a:cxn ang="0">
              <a:pos x="connsiteX1729" y="connsiteY1729"/>
            </a:cxn>
            <a:cxn ang="0">
              <a:pos x="connsiteX1730" y="connsiteY1730"/>
            </a:cxn>
            <a:cxn ang="0">
              <a:pos x="connsiteX1731" y="connsiteY1731"/>
            </a:cxn>
            <a:cxn ang="0">
              <a:pos x="connsiteX1732" y="connsiteY1732"/>
            </a:cxn>
            <a:cxn ang="0">
              <a:pos x="connsiteX1733" y="connsiteY1733"/>
            </a:cxn>
            <a:cxn ang="0">
              <a:pos x="connsiteX1734" y="connsiteY1734"/>
            </a:cxn>
            <a:cxn ang="0">
              <a:pos x="connsiteX1735" y="connsiteY1735"/>
            </a:cxn>
            <a:cxn ang="0">
              <a:pos x="connsiteX1736" y="connsiteY1736"/>
            </a:cxn>
            <a:cxn ang="0">
              <a:pos x="connsiteX1737" y="connsiteY1737"/>
            </a:cxn>
            <a:cxn ang="0">
              <a:pos x="connsiteX1738" y="connsiteY1738"/>
            </a:cxn>
            <a:cxn ang="0">
              <a:pos x="connsiteX1739" y="connsiteY1739"/>
            </a:cxn>
            <a:cxn ang="0">
              <a:pos x="connsiteX1740" y="connsiteY1740"/>
            </a:cxn>
            <a:cxn ang="0">
              <a:pos x="connsiteX1741" y="connsiteY1741"/>
            </a:cxn>
            <a:cxn ang="0">
              <a:pos x="connsiteX1742" y="connsiteY1742"/>
            </a:cxn>
            <a:cxn ang="0">
              <a:pos x="connsiteX1743" y="connsiteY1743"/>
            </a:cxn>
            <a:cxn ang="0">
              <a:pos x="connsiteX1744" y="connsiteY1744"/>
            </a:cxn>
            <a:cxn ang="0">
              <a:pos x="connsiteX1745" y="connsiteY1745"/>
            </a:cxn>
            <a:cxn ang="0">
              <a:pos x="connsiteX1746" y="connsiteY1746"/>
            </a:cxn>
            <a:cxn ang="0">
              <a:pos x="connsiteX1747" y="connsiteY1747"/>
            </a:cxn>
            <a:cxn ang="0">
              <a:pos x="connsiteX1748" y="connsiteY1748"/>
            </a:cxn>
            <a:cxn ang="0">
              <a:pos x="connsiteX1749" y="connsiteY1749"/>
            </a:cxn>
            <a:cxn ang="0">
              <a:pos x="connsiteX1750" y="connsiteY1750"/>
            </a:cxn>
            <a:cxn ang="0">
              <a:pos x="connsiteX1751" y="connsiteY1751"/>
            </a:cxn>
            <a:cxn ang="0">
              <a:pos x="connsiteX1752" y="connsiteY1752"/>
            </a:cxn>
            <a:cxn ang="0">
              <a:pos x="connsiteX1753" y="connsiteY1753"/>
            </a:cxn>
            <a:cxn ang="0">
              <a:pos x="connsiteX1754" y="connsiteY1754"/>
            </a:cxn>
            <a:cxn ang="0">
              <a:pos x="connsiteX1755" y="connsiteY1755"/>
            </a:cxn>
            <a:cxn ang="0">
              <a:pos x="connsiteX1756" y="connsiteY1756"/>
            </a:cxn>
            <a:cxn ang="0">
              <a:pos x="connsiteX1757" y="connsiteY1757"/>
            </a:cxn>
            <a:cxn ang="0">
              <a:pos x="connsiteX1758" y="connsiteY1758"/>
            </a:cxn>
            <a:cxn ang="0">
              <a:pos x="connsiteX1759" y="connsiteY1759"/>
            </a:cxn>
            <a:cxn ang="0">
              <a:pos x="connsiteX1760" y="connsiteY1760"/>
            </a:cxn>
            <a:cxn ang="0">
              <a:pos x="connsiteX1761" y="connsiteY1761"/>
            </a:cxn>
            <a:cxn ang="0">
              <a:pos x="connsiteX1762" y="connsiteY1762"/>
            </a:cxn>
            <a:cxn ang="0">
              <a:pos x="connsiteX1763" y="connsiteY1763"/>
            </a:cxn>
            <a:cxn ang="0">
              <a:pos x="connsiteX1764" y="connsiteY1764"/>
            </a:cxn>
            <a:cxn ang="0">
              <a:pos x="connsiteX1765" y="connsiteY1765"/>
            </a:cxn>
            <a:cxn ang="0">
              <a:pos x="connsiteX1766" y="connsiteY1766"/>
            </a:cxn>
            <a:cxn ang="0">
              <a:pos x="connsiteX1767" y="connsiteY1767"/>
            </a:cxn>
            <a:cxn ang="0">
              <a:pos x="connsiteX1768" y="connsiteY1768"/>
            </a:cxn>
            <a:cxn ang="0">
              <a:pos x="connsiteX1769" y="connsiteY1769"/>
            </a:cxn>
            <a:cxn ang="0">
              <a:pos x="connsiteX1770" y="connsiteY1770"/>
            </a:cxn>
            <a:cxn ang="0">
              <a:pos x="connsiteX1771" y="connsiteY1771"/>
            </a:cxn>
            <a:cxn ang="0">
              <a:pos x="connsiteX1772" y="connsiteY1772"/>
            </a:cxn>
            <a:cxn ang="0">
              <a:pos x="connsiteX1773" y="connsiteY1773"/>
            </a:cxn>
            <a:cxn ang="0">
              <a:pos x="connsiteX1774" y="connsiteY1774"/>
            </a:cxn>
            <a:cxn ang="0">
              <a:pos x="connsiteX1775" y="connsiteY1775"/>
            </a:cxn>
            <a:cxn ang="0">
              <a:pos x="connsiteX1776" y="connsiteY1776"/>
            </a:cxn>
            <a:cxn ang="0">
              <a:pos x="connsiteX1777" y="connsiteY1777"/>
            </a:cxn>
            <a:cxn ang="0">
              <a:pos x="connsiteX1778" y="connsiteY1778"/>
            </a:cxn>
            <a:cxn ang="0">
              <a:pos x="connsiteX1779" y="connsiteY1779"/>
            </a:cxn>
            <a:cxn ang="0">
              <a:pos x="connsiteX1780" y="connsiteY1780"/>
            </a:cxn>
            <a:cxn ang="0">
              <a:pos x="connsiteX1781" y="connsiteY1781"/>
            </a:cxn>
            <a:cxn ang="0">
              <a:pos x="connsiteX1782" y="connsiteY1782"/>
            </a:cxn>
            <a:cxn ang="0">
              <a:pos x="connsiteX1783" y="connsiteY1783"/>
            </a:cxn>
            <a:cxn ang="0">
              <a:pos x="connsiteX1784" y="connsiteY1784"/>
            </a:cxn>
            <a:cxn ang="0">
              <a:pos x="connsiteX1785" y="connsiteY1785"/>
            </a:cxn>
            <a:cxn ang="0">
              <a:pos x="connsiteX1786" y="connsiteY1786"/>
            </a:cxn>
            <a:cxn ang="0">
              <a:pos x="connsiteX1787" y="connsiteY1787"/>
            </a:cxn>
            <a:cxn ang="0">
              <a:pos x="connsiteX1788" y="connsiteY1788"/>
            </a:cxn>
            <a:cxn ang="0">
              <a:pos x="connsiteX1789" y="connsiteY1789"/>
            </a:cxn>
            <a:cxn ang="0">
              <a:pos x="connsiteX1790" y="connsiteY1790"/>
            </a:cxn>
            <a:cxn ang="0">
              <a:pos x="connsiteX1791" y="connsiteY1791"/>
            </a:cxn>
            <a:cxn ang="0">
              <a:pos x="connsiteX1792" y="connsiteY1792"/>
            </a:cxn>
            <a:cxn ang="0">
              <a:pos x="connsiteX1793" y="connsiteY1793"/>
            </a:cxn>
            <a:cxn ang="0">
              <a:pos x="connsiteX1794" y="connsiteY1794"/>
            </a:cxn>
            <a:cxn ang="0">
              <a:pos x="connsiteX1795" y="connsiteY1795"/>
            </a:cxn>
            <a:cxn ang="0">
              <a:pos x="connsiteX1796" y="connsiteY1796"/>
            </a:cxn>
            <a:cxn ang="0">
              <a:pos x="connsiteX1797" y="connsiteY1797"/>
            </a:cxn>
            <a:cxn ang="0">
              <a:pos x="connsiteX1798" y="connsiteY1798"/>
            </a:cxn>
            <a:cxn ang="0">
              <a:pos x="connsiteX1799" y="connsiteY1799"/>
            </a:cxn>
            <a:cxn ang="0">
              <a:pos x="connsiteX1800" y="connsiteY1800"/>
            </a:cxn>
            <a:cxn ang="0">
              <a:pos x="connsiteX1801" y="connsiteY1801"/>
            </a:cxn>
            <a:cxn ang="0">
              <a:pos x="connsiteX1802" y="connsiteY1802"/>
            </a:cxn>
            <a:cxn ang="0">
              <a:pos x="connsiteX1803" y="connsiteY1803"/>
            </a:cxn>
            <a:cxn ang="0">
              <a:pos x="connsiteX1804" y="connsiteY1804"/>
            </a:cxn>
            <a:cxn ang="0">
              <a:pos x="connsiteX1805" y="connsiteY1805"/>
            </a:cxn>
            <a:cxn ang="0">
              <a:pos x="connsiteX1806" y="connsiteY1806"/>
            </a:cxn>
            <a:cxn ang="0">
              <a:pos x="connsiteX1807" y="connsiteY1807"/>
            </a:cxn>
            <a:cxn ang="0">
              <a:pos x="connsiteX1808" y="connsiteY1808"/>
            </a:cxn>
            <a:cxn ang="0">
              <a:pos x="connsiteX1809" y="connsiteY1809"/>
            </a:cxn>
            <a:cxn ang="0">
              <a:pos x="connsiteX1810" y="connsiteY1810"/>
            </a:cxn>
            <a:cxn ang="0">
              <a:pos x="connsiteX1811" y="connsiteY1811"/>
            </a:cxn>
            <a:cxn ang="0">
              <a:pos x="connsiteX1812" y="connsiteY1812"/>
            </a:cxn>
            <a:cxn ang="0">
              <a:pos x="connsiteX1813" y="connsiteY1813"/>
            </a:cxn>
            <a:cxn ang="0">
              <a:pos x="connsiteX1814" y="connsiteY1814"/>
            </a:cxn>
            <a:cxn ang="0">
              <a:pos x="connsiteX1815" y="connsiteY1815"/>
            </a:cxn>
            <a:cxn ang="0">
              <a:pos x="connsiteX1816" y="connsiteY1816"/>
            </a:cxn>
            <a:cxn ang="0">
              <a:pos x="connsiteX1817" y="connsiteY1817"/>
            </a:cxn>
            <a:cxn ang="0">
              <a:pos x="connsiteX1818" y="connsiteY1818"/>
            </a:cxn>
            <a:cxn ang="0">
              <a:pos x="connsiteX1819" y="connsiteY1819"/>
            </a:cxn>
            <a:cxn ang="0">
              <a:pos x="connsiteX1820" y="connsiteY1820"/>
            </a:cxn>
            <a:cxn ang="0">
              <a:pos x="connsiteX1821" y="connsiteY1821"/>
            </a:cxn>
            <a:cxn ang="0">
              <a:pos x="connsiteX1822" y="connsiteY1822"/>
            </a:cxn>
            <a:cxn ang="0">
              <a:pos x="connsiteX1823" y="connsiteY1823"/>
            </a:cxn>
            <a:cxn ang="0">
              <a:pos x="connsiteX1824" y="connsiteY1824"/>
            </a:cxn>
            <a:cxn ang="0">
              <a:pos x="connsiteX1825" y="connsiteY1825"/>
            </a:cxn>
            <a:cxn ang="0">
              <a:pos x="connsiteX1826" y="connsiteY1826"/>
            </a:cxn>
            <a:cxn ang="0">
              <a:pos x="connsiteX1827" y="connsiteY1827"/>
            </a:cxn>
            <a:cxn ang="0">
              <a:pos x="connsiteX1828" y="connsiteY1828"/>
            </a:cxn>
            <a:cxn ang="0">
              <a:pos x="connsiteX1829" y="connsiteY1829"/>
            </a:cxn>
            <a:cxn ang="0">
              <a:pos x="connsiteX1830" y="connsiteY1830"/>
            </a:cxn>
            <a:cxn ang="0">
              <a:pos x="connsiteX1831" y="connsiteY1831"/>
            </a:cxn>
            <a:cxn ang="0">
              <a:pos x="connsiteX1832" y="connsiteY1832"/>
            </a:cxn>
            <a:cxn ang="0">
              <a:pos x="connsiteX1833" y="connsiteY1833"/>
            </a:cxn>
            <a:cxn ang="0">
              <a:pos x="connsiteX1834" y="connsiteY1834"/>
            </a:cxn>
            <a:cxn ang="0">
              <a:pos x="connsiteX1835" y="connsiteY1835"/>
            </a:cxn>
            <a:cxn ang="0">
              <a:pos x="connsiteX1836" y="connsiteY1836"/>
            </a:cxn>
            <a:cxn ang="0">
              <a:pos x="connsiteX1837" y="connsiteY1837"/>
            </a:cxn>
            <a:cxn ang="0">
              <a:pos x="connsiteX1838" y="connsiteY1838"/>
            </a:cxn>
            <a:cxn ang="0">
              <a:pos x="connsiteX1839" y="connsiteY1839"/>
            </a:cxn>
            <a:cxn ang="0">
              <a:pos x="connsiteX1840" y="connsiteY1840"/>
            </a:cxn>
            <a:cxn ang="0">
              <a:pos x="connsiteX1841" y="connsiteY1841"/>
            </a:cxn>
            <a:cxn ang="0">
              <a:pos x="connsiteX1842" y="connsiteY1842"/>
            </a:cxn>
            <a:cxn ang="0">
              <a:pos x="connsiteX1843" y="connsiteY1843"/>
            </a:cxn>
            <a:cxn ang="0">
              <a:pos x="connsiteX1844" y="connsiteY1844"/>
            </a:cxn>
            <a:cxn ang="0">
              <a:pos x="connsiteX1845" y="connsiteY1845"/>
            </a:cxn>
            <a:cxn ang="0">
              <a:pos x="connsiteX1846" y="connsiteY1846"/>
            </a:cxn>
            <a:cxn ang="0">
              <a:pos x="connsiteX1847" y="connsiteY1847"/>
            </a:cxn>
            <a:cxn ang="0">
              <a:pos x="connsiteX1848" y="connsiteY1848"/>
            </a:cxn>
            <a:cxn ang="0">
              <a:pos x="connsiteX1849" y="connsiteY1849"/>
            </a:cxn>
            <a:cxn ang="0">
              <a:pos x="connsiteX1850" y="connsiteY1850"/>
            </a:cxn>
            <a:cxn ang="0">
              <a:pos x="connsiteX1851" y="connsiteY1851"/>
            </a:cxn>
            <a:cxn ang="0">
              <a:pos x="connsiteX1852" y="connsiteY1852"/>
            </a:cxn>
            <a:cxn ang="0">
              <a:pos x="connsiteX1853" y="connsiteY1853"/>
            </a:cxn>
            <a:cxn ang="0">
              <a:pos x="connsiteX1854" y="connsiteY1854"/>
            </a:cxn>
            <a:cxn ang="0">
              <a:pos x="connsiteX1855" y="connsiteY1855"/>
            </a:cxn>
            <a:cxn ang="0">
              <a:pos x="connsiteX1856" y="connsiteY1856"/>
            </a:cxn>
            <a:cxn ang="0">
              <a:pos x="connsiteX1857" y="connsiteY1857"/>
            </a:cxn>
            <a:cxn ang="0">
              <a:pos x="connsiteX1858" y="connsiteY1858"/>
            </a:cxn>
            <a:cxn ang="0">
              <a:pos x="connsiteX1859" y="connsiteY1859"/>
            </a:cxn>
            <a:cxn ang="0">
              <a:pos x="connsiteX1860" y="connsiteY1860"/>
            </a:cxn>
            <a:cxn ang="0">
              <a:pos x="connsiteX1861" y="connsiteY1861"/>
            </a:cxn>
            <a:cxn ang="0">
              <a:pos x="connsiteX1862" y="connsiteY1862"/>
            </a:cxn>
            <a:cxn ang="0">
              <a:pos x="connsiteX1863" y="connsiteY1863"/>
            </a:cxn>
            <a:cxn ang="0">
              <a:pos x="connsiteX1864" y="connsiteY1864"/>
            </a:cxn>
            <a:cxn ang="0">
              <a:pos x="connsiteX1865" y="connsiteY1865"/>
            </a:cxn>
            <a:cxn ang="0">
              <a:pos x="connsiteX1866" y="connsiteY1866"/>
            </a:cxn>
            <a:cxn ang="0">
              <a:pos x="connsiteX1867" y="connsiteY1867"/>
            </a:cxn>
            <a:cxn ang="0">
              <a:pos x="connsiteX1868" y="connsiteY1868"/>
            </a:cxn>
            <a:cxn ang="0">
              <a:pos x="connsiteX1869" y="connsiteY1869"/>
            </a:cxn>
            <a:cxn ang="0">
              <a:pos x="connsiteX1870" y="connsiteY1870"/>
            </a:cxn>
            <a:cxn ang="0">
              <a:pos x="connsiteX1871" y="connsiteY1871"/>
            </a:cxn>
            <a:cxn ang="0">
              <a:pos x="connsiteX1872" y="connsiteY1872"/>
            </a:cxn>
            <a:cxn ang="0">
              <a:pos x="connsiteX1873" y="connsiteY1873"/>
            </a:cxn>
            <a:cxn ang="0">
              <a:pos x="connsiteX1874" y="connsiteY1874"/>
            </a:cxn>
            <a:cxn ang="0">
              <a:pos x="connsiteX1875" y="connsiteY1875"/>
            </a:cxn>
            <a:cxn ang="0">
              <a:pos x="connsiteX1876" y="connsiteY1876"/>
            </a:cxn>
            <a:cxn ang="0">
              <a:pos x="connsiteX1877" y="connsiteY1877"/>
            </a:cxn>
            <a:cxn ang="0">
              <a:pos x="connsiteX1878" y="connsiteY1878"/>
            </a:cxn>
            <a:cxn ang="0">
              <a:pos x="connsiteX1879" y="connsiteY1879"/>
            </a:cxn>
            <a:cxn ang="0">
              <a:pos x="connsiteX1880" y="connsiteY1880"/>
            </a:cxn>
            <a:cxn ang="0">
              <a:pos x="connsiteX1881" y="connsiteY1881"/>
            </a:cxn>
            <a:cxn ang="0">
              <a:pos x="connsiteX1882" y="connsiteY1882"/>
            </a:cxn>
            <a:cxn ang="0">
              <a:pos x="connsiteX1883" y="connsiteY1883"/>
            </a:cxn>
            <a:cxn ang="0">
              <a:pos x="connsiteX1884" y="connsiteY1884"/>
            </a:cxn>
            <a:cxn ang="0">
              <a:pos x="connsiteX1885" y="connsiteY1885"/>
            </a:cxn>
            <a:cxn ang="0">
              <a:pos x="connsiteX1886" y="connsiteY1886"/>
            </a:cxn>
            <a:cxn ang="0">
              <a:pos x="connsiteX1887" y="connsiteY1887"/>
            </a:cxn>
            <a:cxn ang="0">
              <a:pos x="connsiteX1888" y="connsiteY1888"/>
            </a:cxn>
            <a:cxn ang="0">
              <a:pos x="connsiteX1889" y="connsiteY1889"/>
            </a:cxn>
            <a:cxn ang="0">
              <a:pos x="connsiteX1890" y="connsiteY1890"/>
            </a:cxn>
            <a:cxn ang="0">
              <a:pos x="connsiteX1891" y="connsiteY1891"/>
            </a:cxn>
            <a:cxn ang="0">
              <a:pos x="connsiteX1892" y="connsiteY1892"/>
            </a:cxn>
            <a:cxn ang="0">
              <a:pos x="connsiteX1893" y="connsiteY1893"/>
            </a:cxn>
            <a:cxn ang="0">
              <a:pos x="connsiteX1894" y="connsiteY1894"/>
            </a:cxn>
            <a:cxn ang="0">
              <a:pos x="connsiteX1895" y="connsiteY1895"/>
            </a:cxn>
            <a:cxn ang="0">
              <a:pos x="connsiteX1896" y="connsiteY1896"/>
            </a:cxn>
            <a:cxn ang="0">
              <a:pos x="connsiteX1897" y="connsiteY1897"/>
            </a:cxn>
            <a:cxn ang="0">
              <a:pos x="connsiteX1898" y="connsiteY1898"/>
            </a:cxn>
            <a:cxn ang="0">
              <a:pos x="connsiteX1899" y="connsiteY1899"/>
            </a:cxn>
            <a:cxn ang="0">
              <a:pos x="connsiteX1900" y="connsiteY1900"/>
            </a:cxn>
            <a:cxn ang="0">
              <a:pos x="connsiteX1901" y="connsiteY1901"/>
            </a:cxn>
            <a:cxn ang="0">
              <a:pos x="connsiteX1902" y="connsiteY1902"/>
            </a:cxn>
            <a:cxn ang="0">
              <a:pos x="connsiteX1903" y="connsiteY1903"/>
            </a:cxn>
            <a:cxn ang="0">
              <a:pos x="connsiteX1904" y="connsiteY1904"/>
            </a:cxn>
            <a:cxn ang="0">
              <a:pos x="connsiteX1905" y="connsiteY1905"/>
            </a:cxn>
            <a:cxn ang="0">
              <a:pos x="connsiteX1906" y="connsiteY1906"/>
            </a:cxn>
            <a:cxn ang="0">
              <a:pos x="connsiteX1907" y="connsiteY1907"/>
            </a:cxn>
            <a:cxn ang="0">
              <a:pos x="connsiteX1908" y="connsiteY1908"/>
            </a:cxn>
            <a:cxn ang="0">
              <a:pos x="connsiteX1909" y="connsiteY1909"/>
            </a:cxn>
            <a:cxn ang="0">
              <a:pos x="connsiteX1910" y="connsiteY1910"/>
            </a:cxn>
            <a:cxn ang="0">
              <a:pos x="connsiteX1911" y="connsiteY1911"/>
            </a:cxn>
            <a:cxn ang="0">
              <a:pos x="connsiteX1912" y="connsiteY1912"/>
            </a:cxn>
            <a:cxn ang="0">
              <a:pos x="connsiteX1913" y="connsiteY1913"/>
            </a:cxn>
            <a:cxn ang="0">
              <a:pos x="connsiteX1914" y="connsiteY1914"/>
            </a:cxn>
            <a:cxn ang="0">
              <a:pos x="connsiteX1915" y="connsiteY1915"/>
            </a:cxn>
            <a:cxn ang="0">
              <a:pos x="connsiteX1916" y="connsiteY1916"/>
            </a:cxn>
            <a:cxn ang="0">
              <a:pos x="connsiteX1917" y="connsiteY1917"/>
            </a:cxn>
            <a:cxn ang="0">
              <a:pos x="connsiteX1918" y="connsiteY1918"/>
            </a:cxn>
            <a:cxn ang="0">
              <a:pos x="connsiteX1919" y="connsiteY1919"/>
            </a:cxn>
            <a:cxn ang="0">
              <a:pos x="connsiteX1920" y="connsiteY1920"/>
            </a:cxn>
            <a:cxn ang="0">
              <a:pos x="connsiteX1921" y="connsiteY1921"/>
            </a:cxn>
            <a:cxn ang="0">
              <a:pos x="connsiteX1922" y="connsiteY1922"/>
            </a:cxn>
            <a:cxn ang="0">
              <a:pos x="connsiteX1923" y="connsiteY1923"/>
            </a:cxn>
            <a:cxn ang="0">
              <a:pos x="connsiteX1924" y="connsiteY1924"/>
            </a:cxn>
            <a:cxn ang="0">
              <a:pos x="connsiteX1925" y="connsiteY1925"/>
            </a:cxn>
            <a:cxn ang="0">
              <a:pos x="connsiteX1926" y="connsiteY1926"/>
            </a:cxn>
            <a:cxn ang="0">
              <a:pos x="connsiteX1927" y="connsiteY1927"/>
            </a:cxn>
            <a:cxn ang="0">
              <a:pos x="connsiteX1928" y="connsiteY1928"/>
            </a:cxn>
            <a:cxn ang="0">
              <a:pos x="connsiteX1929" y="connsiteY1929"/>
            </a:cxn>
            <a:cxn ang="0">
              <a:pos x="connsiteX1930" y="connsiteY1930"/>
            </a:cxn>
            <a:cxn ang="0">
              <a:pos x="connsiteX1931" y="connsiteY1931"/>
            </a:cxn>
            <a:cxn ang="0">
              <a:pos x="connsiteX1932" y="connsiteY1932"/>
            </a:cxn>
            <a:cxn ang="0">
              <a:pos x="connsiteX1933" y="connsiteY1933"/>
            </a:cxn>
            <a:cxn ang="0">
              <a:pos x="connsiteX1934" y="connsiteY1934"/>
            </a:cxn>
            <a:cxn ang="0">
              <a:pos x="connsiteX1935" y="connsiteY1935"/>
            </a:cxn>
            <a:cxn ang="0">
              <a:pos x="connsiteX1936" y="connsiteY1936"/>
            </a:cxn>
            <a:cxn ang="0">
              <a:pos x="connsiteX1937" y="connsiteY1937"/>
            </a:cxn>
            <a:cxn ang="0">
              <a:pos x="connsiteX1938" y="connsiteY1938"/>
            </a:cxn>
            <a:cxn ang="0">
              <a:pos x="connsiteX1939" y="connsiteY1939"/>
            </a:cxn>
            <a:cxn ang="0">
              <a:pos x="connsiteX1940" y="connsiteY1940"/>
            </a:cxn>
            <a:cxn ang="0">
              <a:pos x="connsiteX1941" y="connsiteY1941"/>
            </a:cxn>
            <a:cxn ang="0">
              <a:pos x="connsiteX1942" y="connsiteY1942"/>
            </a:cxn>
            <a:cxn ang="0">
              <a:pos x="connsiteX1943" y="connsiteY1943"/>
            </a:cxn>
            <a:cxn ang="0">
              <a:pos x="connsiteX1944" y="connsiteY1944"/>
            </a:cxn>
            <a:cxn ang="0">
              <a:pos x="connsiteX1945" y="connsiteY1945"/>
            </a:cxn>
            <a:cxn ang="0">
              <a:pos x="connsiteX1946" y="connsiteY1946"/>
            </a:cxn>
            <a:cxn ang="0">
              <a:pos x="connsiteX1947" y="connsiteY1947"/>
            </a:cxn>
            <a:cxn ang="0">
              <a:pos x="connsiteX1948" y="connsiteY1948"/>
            </a:cxn>
            <a:cxn ang="0">
              <a:pos x="connsiteX1949" y="connsiteY1949"/>
            </a:cxn>
            <a:cxn ang="0">
              <a:pos x="connsiteX1950" y="connsiteY1950"/>
            </a:cxn>
            <a:cxn ang="0">
              <a:pos x="connsiteX1951" y="connsiteY1951"/>
            </a:cxn>
            <a:cxn ang="0">
              <a:pos x="connsiteX1952" y="connsiteY1952"/>
            </a:cxn>
            <a:cxn ang="0">
              <a:pos x="connsiteX1953" y="connsiteY1953"/>
            </a:cxn>
            <a:cxn ang="0">
              <a:pos x="connsiteX1954" y="connsiteY1954"/>
            </a:cxn>
            <a:cxn ang="0">
              <a:pos x="connsiteX1955" y="connsiteY1955"/>
            </a:cxn>
            <a:cxn ang="0">
              <a:pos x="connsiteX1956" y="connsiteY1956"/>
            </a:cxn>
            <a:cxn ang="0">
              <a:pos x="connsiteX1957" y="connsiteY1957"/>
            </a:cxn>
            <a:cxn ang="0">
              <a:pos x="connsiteX1958" y="connsiteY1958"/>
            </a:cxn>
          </a:cxnLst>
          <a:rect l="l" t="t" r="r" b="b"/>
          <a:pathLst>
            <a:path w="2967861" h="2340761">
              <a:moveTo>
                <a:pt x="2965999" y="516271"/>
              </a:moveTo>
              <a:lnTo>
                <a:pt x="2956685" y="502612"/>
              </a:lnTo>
              <a:lnTo>
                <a:pt x="2945199" y="489883"/>
              </a:lnTo>
              <a:lnTo>
                <a:pt x="2934644" y="477155"/>
              </a:lnTo>
              <a:lnTo>
                <a:pt x="2930608" y="477155"/>
              </a:lnTo>
              <a:lnTo>
                <a:pt x="2929677" y="477155"/>
              </a:lnTo>
              <a:lnTo>
                <a:pt x="2927503" y="479328"/>
              </a:lnTo>
              <a:lnTo>
                <a:pt x="2925330" y="479328"/>
              </a:lnTo>
              <a:lnTo>
                <a:pt x="2923158" y="480260"/>
              </a:lnTo>
              <a:lnTo>
                <a:pt x="2905462" y="477155"/>
              </a:lnTo>
              <a:lnTo>
                <a:pt x="2896149" y="469705"/>
              </a:lnTo>
              <a:lnTo>
                <a:pt x="2889008" y="460081"/>
              </a:lnTo>
              <a:lnTo>
                <a:pt x="2881868" y="449526"/>
              </a:lnTo>
              <a:lnTo>
                <a:pt x="2871313" y="439902"/>
              </a:lnTo>
              <a:lnTo>
                <a:pt x="2866035" y="435555"/>
              </a:lnTo>
              <a:lnTo>
                <a:pt x="2859827" y="435555"/>
              </a:lnTo>
              <a:lnTo>
                <a:pt x="2854549" y="434624"/>
              </a:lnTo>
              <a:lnTo>
                <a:pt x="2849271" y="434624"/>
              </a:lnTo>
              <a:lnTo>
                <a:pt x="2843994" y="430278"/>
              </a:lnTo>
              <a:lnTo>
                <a:pt x="2810776" y="395508"/>
              </a:lnTo>
              <a:lnTo>
                <a:pt x="2751481" y="370051"/>
              </a:lnTo>
              <a:lnTo>
                <a:pt x="2747445" y="370983"/>
              </a:lnTo>
              <a:lnTo>
                <a:pt x="2744340" y="373156"/>
              </a:lnTo>
              <a:lnTo>
                <a:pt x="2740305" y="377502"/>
              </a:lnTo>
              <a:lnTo>
                <a:pt x="2735027" y="378433"/>
              </a:lnTo>
              <a:lnTo>
                <a:pt x="2729750" y="378433"/>
              </a:lnTo>
              <a:lnTo>
                <a:pt x="2723541" y="378433"/>
              </a:lnTo>
              <a:lnTo>
                <a:pt x="2708950" y="373156"/>
              </a:lnTo>
              <a:lnTo>
                <a:pt x="2696532" y="365705"/>
              </a:lnTo>
              <a:lnTo>
                <a:pt x="2678836" y="362601"/>
              </a:lnTo>
              <a:lnTo>
                <a:pt x="2678836" y="367878"/>
              </a:lnTo>
              <a:lnTo>
                <a:pt x="2678836" y="373156"/>
              </a:lnTo>
              <a:lnTo>
                <a:pt x="2676664" y="377502"/>
              </a:lnTo>
              <a:lnTo>
                <a:pt x="2676664" y="380607"/>
              </a:lnTo>
              <a:lnTo>
                <a:pt x="2678836" y="382780"/>
              </a:lnTo>
              <a:lnTo>
                <a:pt x="2681010" y="385884"/>
              </a:lnTo>
              <a:lnTo>
                <a:pt x="2684114" y="392093"/>
              </a:lnTo>
              <a:lnTo>
                <a:pt x="2681941" y="397371"/>
              </a:lnTo>
              <a:lnTo>
                <a:pt x="2681941" y="400475"/>
              </a:lnTo>
              <a:lnTo>
                <a:pt x="2681010" y="404821"/>
              </a:lnTo>
              <a:lnTo>
                <a:pt x="2678836" y="406994"/>
              </a:lnTo>
              <a:lnTo>
                <a:pt x="2678836" y="412272"/>
              </a:lnTo>
              <a:lnTo>
                <a:pt x="2671696" y="406994"/>
              </a:lnTo>
              <a:lnTo>
                <a:pt x="2666419" y="402648"/>
              </a:lnTo>
              <a:lnTo>
                <a:pt x="2660210" y="395198"/>
              </a:lnTo>
              <a:lnTo>
                <a:pt x="2654932" y="389920"/>
              </a:lnTo>
              <a:lnTo>
                <a:pt x="2651828" y="382469"/>
              </a:lnTo>
              <a:lnTo>
                <a:pt x="2616437" y="382469"/>
              </a:lnTo>
              <a:lnTo>
                <a:pt x="2581978" y="382469"/>
              </a:lnTo>
              <a:lnTo>
                <a:pt x="2547518" y="385574"/>
              </a:lnTo>
              <a:lnTo>
                <a:pt x="2544414" y="384642"/>
              </a:lnTo>
              <a:lnTo>
                <a:pt x="2542240" y="380296"/>
              </a:lnTo>
              <a:lnTo>
                <a:pt x="2538205" y="378123"/>
              </a:lnTo>
              <a:lnTo>
                <a:pt x="2535100" y="365395"/>
              </a:lnTo>
              <a:lnTo>
                <a:pt x="2532927" y="350493"/>
              </a:lnTo>
              <a:lnTo>
                <a:pt x="2527650" y="333419"/>
              </a:lnTo>
              <a:lnTo>
                <a:pt x="2515232" y="330314"/>
              </a:lnTo>
              <a:lnTo>
                <a:pt x="2498468" y="327210"/>
              </a:lnTo>
              <a:lnTo>
                <a:pt x="2481703" y="325037"/>
              </a:lnTo>
              <a:lnTo>
                <a:pt x="2464008" y="325037"/>
              </a:lnTo>
              <a:lnTo>
                <a:pt x="2451590" y="330314"/>
              </a:lnTo>
              <a:lnTo>
                <a:pt x="2437931" y="325037"/>
              </a:lnTo>
              <a:lnTo>
                <a:pt x="2427375" y="315413"/>
              </a:lnTo>
              <a:lnTo>
                <a:pt x="2420235" y="304858"/>
              </a:lnTo>
              <a:lnTo>
                <a:pt x="2414958" y="293371"/>
              </a:lnTo>
              <a:lnTo>
                <a:pt x="2401298" y="293371"/>
              </a:lnTo>
              <a:lnTo>
                <a:pt x="2388880" y="293371"/>
              </a:lnTo>
              <a:lnTo>
                <a:pt x="2378325" y="297718"/>
              </a:lnTo>
              <a:lnTo>
                <a:pt x="2373047" y="295544"/>
              </a:lnTo>
              <a:lnTo>
                <a:pt x="2369012" y="293371"/>
              </a:lnTo>
              <a:lnTo>
                <a:pt x="2365907" y="291198"/>
              </a:lnTo>
              <a:lnTo>
                <a:pt x="2365907" y="288094"/>
              </a:lnTo>
              <a:lnTo>
                <a:pt x="2363734" y="285921"/>
              </a:lnTo>
              <a:lnTo>
                <a:pt x="2363734" y="282816"/>
              </a:lnTo>
              <a:lnTo>
                <a:pt x="2361561" y="276607"/>
              </a:lnTo>
              <a:lnTo>
                <a:pt x="2358457" y="273503"/>
              </a:lnTo>
              <a:lnTo>
                <a:pt x="2351316" y="268225"/>
              </a:lnTo>
              <a:lnTo>
                <a:pt x="2334552" y="262016"/>
              </a:lnTo>
              <a:lnTo>
                <a:pt x="2315925" y="256739"/>
              </a:lnTo>
              <a:lnTo>
                <a:pt x="2296057" y="251461"/>
              </a:lnTo>
              <a:lnTo>
                <a:pt x="2276188" y="249288"/>
              </a:lnTo>
              <a:lnTo>
                <a:pt x="2258493" y="249288"/>
              </a:lnTo>
              <a:lnTo>
                <a:pt x="2247007" y="253634"/>
              </a:lnTo>
              <a:lnTo>
                <a:pt x="2234589" y="256739"/>
              </a:lnTo>
              <a:lnTo>
                <a:pt x="2237693" y="273813"/>
              </a:lnTo>
              <a:lnTo>
                <a:pt x="2241729" y="286541"/>
              </a:lnTo>
              <a:lnTo>
                <a:pt x="2243902" y="305479"/>
              </a:lnTo>
              <a:lnTo>
                <a:pt x="2236762" y="305479"/>
              </a:lnTo>
              <a:lnTo>
                <a:pt x="2232726" y="303306"/>
              </a:lnTo>
              <a:lnTo>
                <a:pt x="2227448" y="303306"/>
              </a:lnTo>
              <a:lnTo>
                <a:pt x="2225275" y="303306"/>
              </a:lnTo>
              <a:lnTo>
                <a:pt x="2222171" y="303306"/>
              </a:lnTo>
              <a:lnTo>
                <a:pt x="2218135" y="306410"/>
              </a:lnTo>
              <a:lnTo>
                <a:pt x="2215030" y="310756"/>
              </a:lnTo>
              <a:lnTo>
                <a:pt x="2207890" y="306410"/>
              </a:lnTo>
              <a:lnTo>
                <a:pt x="2201681" y="303306"/>
              </a:lnTo>
              <a:lnTo>
                <a:pt x="2198577" y="298028"/>
              </a:lnTo>
              <a:lnTo>
                <a:pt x="2193299" y="293682"/>
              </a:lnTo>
              <a:lnTo>
                <a:pt x="2188022" y="288404"/>
              </a:lnTo>
              <a:lnTo>
                <a:pt x="2174362" y="310756"/>
              </a:lnTo>
              <a:lnTo>
                <a:pt x="2165980" y="308583"/>
              </a:lnTo>
              <a:lnTo>
                <a:pt x="2158840" y="306410"/>
              </a:lnTo>
              <a:lnTo>
                <a:pt x="2152631" y="303306"/>
              </a:lnTo>
              <a:lnTo>
                <a:pt x="2149526" y="298028"/>
              </a:lnTo>
              <a:lnTo>
                <a:pt x="2147353" y="290577"/>
              </a:lnTo>
              <a:lnTo>
                <a:pt x="2147353" y="280953"/>
              </a:lnTo>
              <a:lnTo>
                <a:pt x="2140213" y="290577"/>
              </a:lnTo>
              <a:lnTo>
                <a:pt x="2137109" y="301132"/>
              </a:lnTo>
              <a:lnTo>
                <a:pt x="2133073" y="312619"/>
              </a:lnTo>
              <a:lnTo>
                <a:pt x="2127795" y="321001"/>
              </a:lnTo>
              <a:lnTo>
                <a:pt x="2125622" y="323174"/>
              </a:lnTo>
              <a:lnTo>
                <a:pt x="2123449" y="325347"/>
              </a:lnTo>
              <a:lnTo>
                <a:pt x="2112894" y="317896"/>
              </a:lnTo>
              <a:lnTo>
                <a:pt x="2100476" y="310446"/>
              </a:lnTo>
              <a:lnTo>
                <a:pt x="2091163" y="300822"/>
              </a:lnTo>
              <a:lnTo>
                <a:pt x="2088989" y="295544"/>
              </a:lnTo>
              <a:lnTo>
                <a:pt x="2088058" y="291198"/>
              </a:lnTo>
              <a:lnTo>
                <a:pt x="2088058" y="288094"/>
              </a:lnTo>
              <a:lnTo>
                <a:pt x="2085885" y="283747"/>
              </a:lnTo>
              <a:lnTo>
                <a:pt x="2083712" y="280643"/>
              </a:lnTo>
              <a:lnTo>
                <a:pt x="2090852" y="261706"/>
              </a:lnTo>
              <a:lnTo>
                <a:pt x="2103270" y="248978"/>
              </a:lnTo>
              <a:lnTo>
                <a:pt x="2093957" y="212034"/>
              </a:lnTo>
              <a:lnTo>
                <a:pt x="2090852" y="212034"/>
              </a:lnTo>
              <a:lnTo>
                <a:pt x="2090852" y="206757"/>
              </a:lnTo>
              <a:lnTo>
                <a:pt x="2070984" y="208930"/>
              </a:lnTo>
              <a:lnTo>
                <a:pt x="2058566" y="214208"/>
              </a:lnTo>
              <a:lnTo>
                <a:pt x="2047079" y="223831"/>
              </a:lnTo>
              <a:lnTo>
                <a:pt x="2036524" y="218554"/>
              </a:lnTo>
              <a:lnTo>
                <a:pt x="2025038" y="212345"/>
              </a:lnTo>
              <a:lnTo>
                <a:pt x="2014482" y="207067"/>
              </a:lnTo>
              <a:lnTo>
                <a:pt x="2012310" y="209240"/>
              </a:lnTo>
              <a:lnTo>
                <a:pt x="2012310" y="211414"/>
              </a:lnTo>
              <a:lnTo>
                <a:pt x="2010136" y="211414"/>
              </a:lnTo>
              <a:lnTo>
                <a:pt x="2007032" y="212345"/>
              </a:lnTo>
              <a:lnTo>
                <a:pt x="2007032" y="218554"/>
              </a:lnTo>
              <a:lnTo>
                <a:pt x="2007032" y="223831"/>
              </a:lnTo>
              <a:lnTo>
                <a:pt x="2007032" y="226936"/>
              </a:lnTo>
              <a:lnTo>
                <a:pt x="2007032" y="229109"/>
              </a:lnTo>
              <a:lnTo>
                <a:pt x="2007032" y="232213"/>
              </a:lnTo>
              <a:lnTo>
                <a:pt x="2002996" y="243700"/>
              </a:lnTo>
              <a:lnTo>
                <a:pt x="1950841" y="239354"/>
              </a:lnTo>
              <a:lnTo>
                <a:pt x="1948668" y="234076"/>
              </a:lnTo>
              <a:lnTo>
                <a:pt x="1948668" y="228799"/>
              </a:lnTo>
              <a:lnTo>
                <a:pt x="1946495" y="223521"/>
              </a:lnTo>
              <a:lnTo>
                <a:pt x="1946495" y="218243"/>
              </a:lnTo>
              <a:lnTo>
                <a:pt x="1946495" y="216070"/>
              </a:lnTo>
              <a:lnTo>
                <a:pt x="1934077" y="206446"/>
              </a:lnTo>
              <a:lnTo>
                <a:pt x="1921659" y="204273"/>
              </a:lnTo>
              <a:lnTo>
                <a:pt x="1904895" y="204273"/>
              </a:lnTo>
              <a:lnTo>
                <a:pt x="1887200" y="206446"/>
              </a:lnTo>
              <a:lnTo>
                <a:pt x="1887200" y="219175"/>
              </a:lnTo>
              <a:lnTo>
                <a:pt x="1877886" y="219175"/>
              </a:lnTo>
              <a:lnTo>
                <a:pt x="1877886" y="218243"/>
              </a:lnTo>
              <a:lnTo>
                <a:pt x="1875713" y="218243"/>
              </a:lnTo>
              <a:lnTo>
                <a:pt x="1873540" y="216070"/>
              </a:lnTo>
              <a:lnTo>
                <a:pt x="1875713" y="206446"/>
              </a:lnTo>
              <a:lnTo>
                <a:pt x="1877886" y="198996"/>
              </a:lnTo>
              <a:lnTo>
                <a:pt x="1880060" y="193718"/>
              </a:lnTo>
              <a:lnTo>
                <a:pt x="1883164" y="188441"/>
              </a:lnTo>
              <a:lnTo>
                <a:pt x="1883164" y="182232"/>
              </a:lnTo>
              <a:lnTo>
                <a:pt x="1873851" y="186578"/>
              </a:lnTo>
              <a:lnTo>
                <a:pt x="1866710" y="191856"/>
              </a:lnTo>
              <a:lnTo>
                <a:pt x="1859570" y="197133"/>
              </a:lnTo>
              <a:lnTo>
                <a:pt x="1854293" y="203342"/>
              </a:lnTo>
              <a:lnTo>
                <a:pt x="1851188" y="201169"/>
              </a:lnTo>
              <a:lnTo>
                <a:pt x="1849015" y="201169"/>
              </a:lnTo>
              <a:lnTo>
                <a:pt x="1849015" y="198996"/>
              </a:lnTo>
              <a:lnTo>
                <a:pt x="1849015" y="196823"/>
              </a:lnTo>
              <a:lnTo>
                <a:pt x="1849015" y="195891"/>
              </a:lnTo>
              <a:lnTo>
                <a:pt x="1851188" y="191545"/>
              </a:lnTo>
              <a:lnTo>
                <a:pt x="1851188" y="188441"/>
              </a:lnTo>
              <a:lnTo>
                <a:pt x="1834424" y="186267"/>
              </a:lnTo>
              <a:lnTo>
                <a:pt x="1819833" y="188441"/>
              </a:lnTo>
              <a:lnTo>
                <a:pt x="1807415" y="195891"/>
              </a:lnTo>
              <a:lnTo>
                <a:pt x="1803379" y="195891"/>
              </a:lnTo>
              <a:lnTo>
                <a:pt x="1815797" y="180990"/>
              </a:lnTo>
              <a:lnTo>
                <a:pt x="1832561" y="169503"/>
              </a:lnTo>
              <a:lnTo>
                <a:pt x="1849325" y="159880"/>
              </a:lnTo>
              <a:lnTo>
                <a:pt x="1863916" y="151498"/>
              </a:lnTo>
              <a:lnTo>
                <a:pt x="1869194" y="141874"/>
              </a:lnTo>
              <a:lnTo>
                <a:pt x="1873230" y="132250"/>
              </a:lnTo>
              <a:lnTo>
                <a:pt x="1878507" y="123868"/>
              </a:lnTo>
              <a:lnTo>
                <a:pt x="1890925" y="114244"/>
              </a:lnTo>
              <a:lnTo>
                <a:pt x="1890925" y="90029"/>
              </a:lnTo>
              <a:lnTo>
                <a:pt x="1881612" y="77301"/>
              </a:lnTo>
              <a:lnTo>
                <a:pt x="1873230" y="65815"/>
              </a:lnTo>
              <a:lnTo>
                <a:pt x="1861743" y="57432"/>
              </a:lnTo>
              <a:lnTo>
                <a:pt x="1847152" y="49982"/>
              </a:lnTo>
              <a:lnTo>
                <a:pt x="1847152" y="47809"/>
              </a:lnTo>
              <a:lnTo>
                <a:pt x="1847152" y="45636"/>
              </a:lnTo>
              <a:lnTo>
                <a:pt x="1844979" y="43462"/>
              </a:lnTo>
              <a:lnTo>
                <a:pt x="1844048" y="45636"/>
              </a:lnTo>
              <a:lnTo>
                <a:pt x="1827284" y="50913"/>
              </a:lnTo>
              <a:lnTo>
                <a:pt x="1812693" y="53086"/>
              </a:lnTo>
              <a:lnTo>
                <a:pt x="1800275" y="55259"/>
              </a:lnTo>
              <a:lnTo>
                <a:pt x="1787857" y="60537"/>
              </a:lnTo>
              <a:lnTo>
                <a:pt x="1780717" y="50913"/>
              </a:lnTo>
              <a:lnTo>
                <a:pt x="1773577" y="43462"/>
              </a:lnTo>
              <a:lnTo>
                <a:pt x="1766436" y="40358"/>
              </a:lnTo>
              <a:lnTo>
                <a:pt x="1751845" y="36012"/>
              </a:lnTo>
              <a:lnTo>
                <a:pt x="1752777" y="30734"/>
              </a:lnTo>
              <a:lnTo>
                <a:pt x="1754950" y="28561"/>
              </a:lnTo>
              <a:lnTo>
                <a:pt x="1757123" y="25457"/>
              </a:lnTo>
              <a:lnTo>
                <a:pt x="1760227" y="23283"/>
              </a:lnTo>
              <a:lnTo>
                <a:pt x="1762401" y="22352"/>
              </a:lnTo>
              <a:lnTo>
                <a:pt x="1767678" y="20179"/>
              </a:lnTo>
              <a:lnTo>
                <a:pt x="1766747" y="14901"/>
              </a:lnTo>
              <a:lnTo>
                <a:pt x="1762711" y="10555"/>
              </a:lnTo>
              <a:lnTo>
                <a:pt x="1760538" y="7451"/>
              </a:lnTo>
              <a:lnTo>
                <a:pt x="1759607" y="5278"/>
              </a:lnTo>
              <a:lnTo>
                <a:pt x="1755571" y="0"/>
              </a:lnTo>
              <a:lnTo>
                <a:pt x="1735702" y="0"/>
              </a:lnTo>
              <a:lnTo>
                <a:pt x="1731666" y="18006"/>
              </a:lnTo>
              <a:lnTo>
                <a:pt x="1721111" y="28561"/>
              </a:lnTo>
              <a:lnTo>
                <a:pt x="1708693" y="38185"/>
              </a:lnTo>
              <a:lnTo>
                <a:pt x="1695034" y="45636"/>
              </a:lnTo>
              <a:lnTo>
                <a:pt x="1679511" y="53086"/>
              </a:lnTo>
              <a:lnTo>
                <a:pt x="1679511" y="73265"/>
              </a:lnTo>
              <a:lnTo>
                <a:pt x="1674234" y="73265"/>
              </a:lnTo>
              <a:lnTo>
                <a:pt x="1668025" y="72334"/>
              </a:lnTo>
              <a:lnTo>
                <a:pt x="1664921" y="72334"/>
              </a:lnTo>
              <a:lnTo>
                <a:pt x="1659643" y="70161"/>
              </a:lnTo>
              <a:lnTo>
                <a:pt x="1653434" y="75438"/>
              </a:lnTo>
              <a:lnTo>
                <a:pt x="1646294" y="82889"/>
              </a:lnTo>
              <a:lnTo>
                <a:pt x="1639153" y="88167"/>
              </a:lnTo>
              <a:lnTo>
                <a:pt x="1632013" y="94376"/>
              </a:lnTo>
              <a:lnTo>
                <a:pt x="1626736" y="94376"/>
              </a:lnTo>
              <a:lnTo>
                <a:pt x="1616181" y="94376"/>
              </a:lnTo>
              <a:lnTo>
                <a:pt x="1601590" y="94376"/>
              </a:lnTo>
              <a:lnTo>
                <a:pt x="1586999" y="94376"/>
              </a:lnTo>
              <a:lnTo>
                <a:pt x="1575512" y="94376"/>
              </a:lnTo>
              <a:lnTo>
                <a:pt x="1572408" y="99653"/>
              </a:lnTo>
              <a:lnTo>
                <a:pt x="1570235" y="104931"/>
              </a:lnTo>
              <a:lnTo>
                <a:pt x="1567130" y="110208"/>
              </a:lnTo>
              <a:lnTo>
                <a:pt x="1564957" y="117659"/>
              </a:lnTo>
              <a:lnTo>
                <a:pt x="1543226" y="117659"/>
              </a:lnTo>
              <a:lnTo>
                <a:pt x="1526462" y="123868"/>
              </a:lnTo>
              <a:lnTo>
                <a:pt x="1511871" y="130077"/>
              </a:lnTo>
              <a:lnTo>
                <a:pt x="1497280" y="141563"/>
              </a:lnTo>
              <a:lnTo>
                <a:pt x="1484862" y="152118"/>
              </a:lnTo>
              <a:lnTo>
                <a:pt x="1468098" y="161742"/>
              </a:lnTo>
              <a:lnTo>
                <a:pt x="1462821" y="180679"/>
              </a:lnTo>
              <a:lnTo>
                <a:pt x="1459716" y="198685"/>
              </a:lnTo>
              <a:lnTo>
                <a:pt x="1455680" y="215760"/>
              </a:lnTo>
              <a:lnTo>
                <a:pt x="1452576" y="215760"/>
              </a:lnTo>
              <a:lnTo>
                <a:pt x="1445436" y="198685"/>
              </a:lnTo>
              <a:lnTo>
                <a:pt x="1419358" y="203963"/>
              </a:lnTo>
              <a:lnTo>
                <a:pt x="1395454" y="211414"/>
              </a:lnTo>
              <a:lnTo>
                <a:pt x="1399490" y="233766"/>
              </a:lnTo>
              <a:lnTo>
                <a:pt x="1404767" y="253945"/>
              </a:lnTo>
              <a:lnTo>
                <a:pt x="1410045" y="275055"/>
              </a:lnTo>
              <a:lnTo>
                <a:pt x="1419358" y="290888"/>
              </a:lnTo>
              <a:lnTo>
                <a:pt x="1431776" y="304547"/>
              </a:lnTo>
              <a:lnTo>
                <a:pt x="1431776" y="312929"/>
              </a:lnTo>
              <a:lnTo>
                <a:pt x="1416254" y="302374"/>
              </a:lnTo>
              <a:lnTo>
                <a:pt x="1399490" y="287473"/>
              </a:lnTo>
              <a:lnTo>
                <a:pt x="1388934" y="272571"/>
              </a:lnTo>
              <a:lnTo>
                <a:pt x="1368135" y="272571"/>
              </a:lnTo>
              <a:lnTo>
                <a:pt x="1352612" y="275676"/>
              </a:lnTo>
              <a:lnTo>
                <a:pt x="1338953" y="283127"/>
              </a:lnTo>
              <a:lnTo>
                <a:pt x="1331812" y="274745"/>
              </a:lnTo>
              <a:lnTo>
                <a:pt x="1328708" y="263258"/>
              </a:lnTo>
              <a:lnTo>
                <a:pt x="1324672" y="252703"/>
              </a:lnTo>
              <a:lnTo>
                <a:pt x="1321568" y="250530"/>
              </a:lnTo>
              <a:lnTo>
                <a:pt x="1321568" y="249909"/>
              </a:lnTo>
              <a:lnTo>
                <a:pt x="1319394" y="249909"/>
              </a:lnTo>
              <a:lnTo>
                <a:pt x="1316290" y="249909"/>
              </a:lnTo>
              <a:lnTo>
                <a:pt x="1312254" y="249909"/>
              </a:lnTo>
              <a:lnTo>
                <a:pt x="1312254" y="284679"/>
              </a:lnTo>
              <a:lnTo>
                <a:pt x="1289281" y="305789"/>
              </a:lnTo>
              <a:lnTo>
                <a:pt x="1294559" y="320691"/>
              </a:lnTo>
              <a:lnTo>
                <a:pt x="1299837" y="331246"/>
              </a:lnTo>
              <a:lnTo>
                <a:pt x="1305114" y="343974"/>
              </a:lnTo>
              <a:lnTo>
                <a:pt x="1309150" y="362911"/>
              </a:lnTo>
              <a:lnTo>
                <a:pt x="1329018" y="370362"/>
              </a:lnTo>
              <a:lnTo>
                <a:pt x="1350750" y="378744"/>
              </a:lnTo>
              <a:lnTo>
                <a:pt x="1368445" y="386195"/>
              </a:lnTo>
              <a:lnTo>
                <a:pt x="1368445" y="392403"/>
              </a:lnTo>
              <a:lnTo>
                <a:pt x="1350750" y="386195"/>
              </a:lnTo>
              <a:lnTo>
                <a:pt x="1332123" y="386195"/>
              </a:lnTo>
              <a:lnTo>
                <a:pt x="1312254" y="386195"/>
              </a:lnTo>
              <a:lnTo>
                <a:pt x="1314427" y="401096"/>
              </a:lnTo>
              <a:lnTo>
                <a:pt x="1316601" y="418170"/>
              </a:lnTo>
              <a:lnTo>
                <a:pt x="1319705" y="435245"/>
              </a:lnTo>
              <a:lnTo>
                <a:pt x="1316601" y="453251"/>
              </a:lnTo>
              <a:lnTo>
                <a:pt x="1310392" y="464737"/>
              </a:lnTo>
              <a:lnTo>
                <a:pt x="1303251" y="479639"/>
              </a:lnTo>
              <a:lnTo>
                <a:pt x="1296111" y="492367"/>
              </a:lnTo>
              <a:lnTo>
                <a:pt x="1293006" y="494540"/>
              </a:lnTo>
              <a:lnTo>
                <a:pt x="1290833" y="495472"/>
              </a:lnTo>
              <a:lnTo>
                <a:pt x="1289902" y="497645"/>
              </a:lnTo>
              <a:lnTo>
                <a:pt x="1269102" y="497645"/>
              </a:lnTo>
              <a:lnTo>
                <a:pt x="1269102" y="492057"/>
              </a:lnTo>
              <a:lnTo>
                <a:pt x="1276243" y="489883"/>
              </a:lnTo>
              <a:lnTo>
                <a:pt x="1282452" y="486779"/>
              </a:lnTo>
              <a:lnTo>
                <a:pt x="1287729" y="484606"/>
              </a:lnTo>
              <a:lnTo>
                <a:pt x="1290833" y="480260"/>
              </a:lnTo>
              <a:lnTo>
                <a:pt x="1296111" y="477155"/>
              </a:lnTo>
              <a:lnTo>
                <a:pt x="1296111" y="460081"/>
              </a:lnTo>
              <a:lnTo>
                <a:pt x="1300147" y="447352"/>
              </a:lnTo>
              <a:lnTo>
                <a:pt x="1305424" y="435866"/>
              </a:lnTo>
              <a:lnTo>
                <a:pt x="1302320" y="429657"/>
              </a:lnTo>
              <a:lnTo>
                <a:pt x="1300147" y="423448"/>
              </a:lnTo>
              <a:lnTo>
                <a:pt x="1296111" y="420344"/>
              </a:lnTo>
              <a:lnTo>
                <a:pt x="1293006" y="415997"/>
              </a:lnTo>
              <a:lnTo>
                <a:pt x="1290833" y="412893"/>
              </a:lnTo>
              <a:lnTo>
                <a:pt x="1289902" y="407615"/>
              </a:lnTo>
              <a:lnTo>
                <a:pt x="1289902" y="400165"/>
              </a:lnTo>
              <a:lnTo>
                <a:pt x="1293006" y="390541"/>
              </a:lnTo>
              <a:lnTo>
                <a:pt x="1296111" y="379054"/>
              </a:lnTo>
              <a:lnTo>
                <a:pt x="1296111" y="366326"/>
              </a:lnTo>
              <a:lnTo>
                <a:pt x="1293006" y="355771"/>
              </a:lnTo>
              <a:lnTo>
                <a:pt x="1289902" y="340870"/>
              </a:lnTo>
              <a:lnTo>
                <a:pt x="1283693" y="328141"/>
              </a:lnTo>
              <a:lnTo>
                <a:pt x="1280589" y="318517"/>
              </a:lnTo>
              <a:lnTo>
                <a:pt x="1282762" y="311067"/>
              </a:lnTo>
              <a:lnTo>
                <a:pt x="1283693" y="299580"/>
              </a:lnTo>
              <a:lnTo>
                <a:pt x="1287729" y="286852"/>
              </a:lnTo>
              <a:lnTo>
                <a:pt x="1290833" y="271951"/>
              </a:lnTo>
              <a:lnTo>
                <a:pt x="1293006" y="257049"/>
              </a:lnTo>
              <a:lnTo>
                <a:pt x="1285866" y="249598"/>
              </a:lnTo>
              <a:lnTo>
                <a:pt x="1280589" y="239975"/>
              </a:lnTo>
              <a:lnTo>
                <a:pt x="1260720" y="239043"/>
              </a:lnTo>
              <a:lnTo>
                <a:pt x="1243956" y="239975"/>
              </a:lnTo>
              <a:lnTo>
                <a:pt x="1234643" y="246184"/>
              </a:lnTo>
              <a:lnTo>
                <a:pt x="1227502" y="254566"/>
              </a:lnTo>
              <a:lnTo>
                <a:pt x="1222225" y="266052"/>
              </a:lnTo>
              <a:lnTo>
                <a:pt x="1218189" y="276607"/>
              </a:lnTo>
              <a:lnTo>
                <a:pt x="1215085" y="290267"/>
              </a:lnTo>
              <a:lnTo>
                <a:pt x="1211049" y="300822"/>
              </a:lnTo>
              <a:lnTo>
                <a:pt x="1203909" y="310446"/>
              </a:lnTo>
              <a:lnTo>
                <a:pt x="1193353" y="317896"/>
              </a:lnTo>
              <a:lnTo>
                <a:pt x="1196458" y="338075"/>
              </a:lnTo>
              <a:lnTo>
                <a:pt x="1198631" y="352977"/>
              </a:lnTo>
              <a:lnTo>
                <a:pt x="1202667" y="370051"/>
              </a:lnTo>
              <a:lnTo>
                <a:pt x="1200494" y="392403"/>
              </a:lnTo>
              <a:lnTo>
                <a:pt x="1217258" y="392403"/>
              </a:lnTo>
              <a:lnTo>
                <a:pt x="1218189" y="399854"/>
              </a:lnTo>
              <a:lnTo>
                <a:pt x="1222225" y="405132"/>
              </a:lnTo>
              <a:lnTo>
                <a:pt x="1224398" y="410409"/>
              </a:lnTo>
              <a:lnTo>
                <a:pt x="1227502" y="414756"/>
              </a:lnTo>
              <a:lnTo>
                <a:pt x="1232780" y="420033"/>
              </a:lnTo>
              <a:lnTo>
                <a:pt x="1231849" y="423138"/>
              </a:lnTo>
              <a:lnTo>
                <a:pt x="1231849" y="425311"/>
              </a:lnTo>
              <a:lnTo>
                <a:pt x="1229676" y="427484"/>
              </a:lnTo>
              <a:lnTo>
                <a:pt x="1220362" y="423138"/>
              </a:lnTo>
              <a:lnTo>
                <a:pt x="1205771" y="415687"/>
              </a:lnTo>
              <a:lnTo>
                <a:pt x="1190249" y="402959"/>
              </a:lnTo>
              <a:lnTo>
                <a:pt x="1171622" y="390230"/>
              </a:lnTo>
              <a:lnTo>
                <a:pt x="1159204" y="377502"/>
              </a:lnTo>
              <a:lnTo>
                <a:pt x="1149891" y="366016"/>
              </a:lnTo>
              <a:lnTo>
                <a:pt x="1142751" y="366016"/>
              </a:lnTo>
              <a:lnTo>
                <a:pt x="1135611" y="366016"/>
              </a:lnTo>
              <a:lnTo>
                <a:pt x="1130333" y="363842"/>
              </a:lnTo>
              <a:lnTo>
                <a:pt x="1126297" y="362911"/>
              </a:lnTo>
              <a:lnTo>
                <a:pt x="1119157" y="366016"/>
              </a:lnTo>
              <a:lnTo>
                <a:pt x="1116052" y="368189"/>
              </a:lnTo>
              <a:lnTo>
                <a:pt x="1112017" y="371293"/>
              </a:lnTo>
              <a:lnTo>
                <a:pt x="1106739" y="375639"/>
              </a:lnTo>
              <a:lnTo>
                <a:pt x="1106739" y="383090"/>
              </a:lnTo>
              <a:lnTo>
                <a:pt x="1106739" y="388368"/>
              </a:lnTo>
              <a:lnTo>
                <a:pt x="1108912" y="392714"/>
              </a:lnTo>
              <a:lnTo>
                <a:pt x="1111085" y="395818"/>
              </a:lnTo>
              <a:lnTo>
                <a:pt x="1114190" y="400165"/>
              </a:lnTo>
              <a:lnTo>
                <a:pt x="1114190" y="405442"/>
              </a:lnTo>
              <a:lnTo>
                <a:pt x="1112017" y="410720"/>
              </a:lnTo>
              <a:lnTo>
                <a:pt x="1112017" y="415066"/>
              </a:lnTo>
              <a:lnTo>
                <a:pt x="1111085" y="415997"/>
              </a:lnTo>
              <a:lnTo>
                <a:pt x="1108912" y="420344"/>
              </a:lnTo>
              <a:lnTo>
                <a:pt x="1106739" y="423448"/>
              </a:lnTo>
              <a:lnTo>
                <a:pt x="1099599" y="422517"/>
              </a:lnTo>
              <a:lnTo>
                <a:pt x="1096495" y="422517"/>
              </a:lnTo>
              <a:lnTo>
                <a:pt x="1094321" y="420344"/>
              </a:lnTo>
              <a:lnTo>
                <a:pt x="1092148" y="418170"/>
              </a:lnTo>
              <a:lnTo>
                <a:pt x="1089044" y="415066"/>
              </a:lnTo>
              <a:lnTo>
                <a:pt x="1086871" y="412893"/>
              </a:lnTo>
              <a:lnTo>
                <a:pt x="1083766" y="412893"/>
              </a:lnTo>
              <a:lnTo>
                <a:pt x="1072280" y="415997"/>
              </a:lnTo>
              <a:lnTo>
                <a:pt x="1061724" y="420344"/>
              </a:lnTo>
              <a:lnTo>
                <a:pt x="1048065" y="425621"/>
              </a:lnTo>
              <a:lnTo>
                <a:pt x="1035647" y="430899"/>
              </a:lnTo>
              <a:lnTo>
                <a:pt x="1030369" y="436176"/>
              </a:lnTo>
              <a:lnTo>
                <a:pt x="1021056" y="436176"/>
              </a:lnTo>
              <a:lnTo>
                <a:pt x="1028196" y="425621"/>
              </a:lnTo>
              <a:lnTo>
                <a:pt x="1035336" y="420344"/>
              </a:lnTo>
              <a:lnTo>
                <a:pt x="1044650" y="415066"/>
              </a:lnTo>
              <a:lnTo>
                <a:pt x="1053963" y="407615"/>
              </a:lnTo>
              <a:lnTo>
                <a:pt x="1040304" y="403269"/>
              </a:lnTo>
              <a:lnTo>
                <a:pt x="1025713" y="400165"/>
              </a:lnTo>
              <a:lnTo>
                <a:pt x="1010190" y="400165"/>
              </a:lnTo>
              <a:lnTo>
                <a:pt x="1008017" y="407615"/>
              </a:lnTo>
              <a:lnTo>
                <a:pt x="1008017" y="412893"/>
              </a:lnTo>
              <a:lnTo>
                <a:pt x="1005844" y="415997"/>
              </a:lnTo>
              <a:lnTo>
                <a:pt x="1003671" y="420344"/>
              </a:lnTo>
              <a:lnTo>
                <a:pt x="1000567" y="423448"/>
              </a:lnTo>
              <a:lnTo>
                <a:pt x="1000567" y="427794"/>
              </a:lnTo>
              <a:lnTo>
                <a:pt x="996531" y="425621"/>
              </a:lnTo>
              <a:lnTo>
                <a:pt x="995600" y="422517"/>
              </a:lnTo>
              <a:lnTo>
                <a:pt x="993426" y="420344"/>
              </a:lnTo>
              <a:lnTo>
                <a:pt x="991253" y="415997"/>
              </a:lnTo>
              <a:lnTo>
                <a:pt x="990322" y="412893"/>
              </a:lnTo>
              <a:lnTo>
                <a:pt x="986286" y="410720"/>
              </a:lnTo>
              <a:lnTo>
                <a:pt x="983182" y="408547"/>
              </a:lnTo>
              <a:lnTo>
                <a:pt x="981009" y="410720"/>
              </a:lnTo>
              <a:lnTo>
                <a:pt x="975731" y="410720"/>
              </a:lnTo>
              <a:lnTo>
                <a:pt x="969522" y="412893"/>
              </a:lnTo>
              <a:lnTo>
                <a:pt x="957104" y="429967"/>
              </a:lnTo>
              <a:lnTo>
                <a:pt x="942513" y="443627"/>
              </a:lnTo>
              <a:lnTo>
                <a:pt x="930095" y="460702"/>
              </a:lnTo>
              <a:lnTo>
                <a:pt x="932269" y="465979"/>
              </a:lnTo>
              <a:lnTo>
                <a:pt x="932269" y="470325"/>
              </a:lnTo>
              <a:lnTo>
                <a:pt x="932269" y="475603"/>
              </a:lnTo>
              <a:lnTo>
                <a:pt x="932269" y="479949"/>
              </a:lnTo>
              <a:lnTo>
                <a:pt x="930095" y="485227"/>
              </a:lnTo>
              <a:lnTo>
                <a:pt x="926060" y="487400"/>
              </a:lnTo>
              <a:lnTo>
                <a:pt x="925128" y="487400"/>
              </a:lnTo>
              <a:lnTo>
                <a:pt x="922955" y="488331"/>
              </a:lnTo>
              <a:lnTo>
                <a:pt x="920782" y="488331"/>
              </a:lnTo>
              <a:lnTo>
                <a:pt x="915504" y="488331"/>
              </a:lnTo>
              <a:lnTo>
                <a:pt x="911469" y="487400"/>
              </a:lnTo>
              <a:lnTo>
                <a:pt x="908364" y="485227"/>
              </a:lnTo>
              <a:lnTo>
                <a:pt x="906191" y="483054"/>
              </a:lnTo>
              <a:lnTo>
                <a:pt x="900914" y="480881"/>
              </a:lnTo>
              <a:lnTo>
                <a:pt x="900914" y="460702"/>
              </a:lnTo>
              <a:lnTo>
                <a:pt x="908054" y="460702"/>
              </a:lnTo>
              <a:lnTo>
                <a:pt x="911158" y="458528"/>
              </a:lnTo>
              <a:lnTo>
                <a:pt x="913331" y="458528"/>
              </a:lnTo>
              <a:lnTo>
                <a:pt x="917367" y="457597"/>
              </a:lnTo>
              <a:lnTo>
                <a:pt x="917367" y="447973"/>
              </a:lnTo>
              <a:lnTo>
                <a:pt x="911158" y="438349"/>
              </a:lnTo>
              <a:lnTo>
                <a:pt x="904018" y="427794"/>
              </a:lnTo>
              <a:lnTo>
                <a:pt x="896878" y="420344"/>
              </a:lnTo>
              <a:lnTo>
                <a:pt x="866765" y="420344"/>
              </a:lnTo>
              <a:lnTo>
                <a:pt x="873905" y="464737"/>
              </a:lnTo>
              <a:lnTo>
                <a:pt x="877009" y="504785"/>
              </a:lnTo>
              <a:lnTo>
                <a:pt x="869869" y="502612"/>
              </a:lnTo>
              <a:lnTo>
                <a:pt x="862729" y="501680"/>
              </a:lnTo>
              <a:lnTo>
                <a:pt x="855588" y="499507"/>
              </a:lnTo>
              <a:lnTo>
                <a:pt x="850311" y="497334"/>
              </a:lnTo>
              <a:lnTo>
                <a:pt x="840997" y="510062"/>
              </a:lnTo>
              <a:lnTo>
                <a:pt x="830442" y="521549"/>
              </a:lnTo>
              <a:lnTo>
                <a:pt x="813678" y="529000"/>
              </a:lnTo>
              <a:lnTo>
                <a:pt x="815851" y="534277"/>
              </a:lnTo>
              <a:lnTo>
                <a:pt x="815851" y="537382"/>
              </a:lnTo>
              <a:lnTo>
                <a:pt x="815851" y="539555"/>
              </a:lnTo>
              <a:lnTo>
                <a:pt x="818025" y="541728"/>
              </a:lnTo>
              <a:lnTo>
                <a:pt x="818956" y="543901"/>
              </a:lnTo>
              <a:lnTo>
                <a:pt x="821129" y="544832"/>
              </a:lnTo>
              <a:lnTo>
                <a:pt x="821129" y="551041"/>
              </a:lnTo>
              <a:lnTo>
                <a:pt x="818956" y="556319"/>
              </a:lnTo>
              <a:lnTo>
                <a:pt x="818025" y="558492"/>
              </a:lnTo>
              <a:lnTo>
                <a:pt x="815851" y="561596"/>
              </a:lnTo>
              <a:lnTo>
                <a:pt x="813678" y="565943"/>
              </a:lnTo>
              <a:lnTo>
                <a:pt x="799087" y="559734"/>
              </a:lnTo>
              <a:lnTo>
                <a:pt x="786669" y="552283"/>
              </a:lnTo>
              <a:lnTo>
                <a:pt x="774252" y="544832"/>
              </a:lnTo>
              <a:lnTo>
                <a:pt x="774252" y="549179"/>
              </a:lnTo>
              <a:lnTo>
                <a:pt x="767732" y="549179"/>
              </a:lnTo>
              <a:lnTo>
                <a:pt x="767732" y="559734"/>
              </a:lnTo>
              <a:lnTo>
                <a:pt x="769906" y="569358"/>
              </a:lnTo>
              <a:lnTo>
                <a:pt x="772079" y="582086"/>
              </a:lnTo>
              <a:lnTo>
                <a:pt x="764938" y="581155"/>
              </a:lnTo>
              <a:lnTo>
                <a:pt x="760903" y="576808"/>
              </a:lnTo>
              <a:lnTo>
                <a:pt x="755625" y="574635"/>
              </a:lnTo>
              <a:lnTo>
                <a:pt x="752520" y="569358"/>
              </a:lnTo>
              <a:lnTo>
                <a:pt x="748485" y="559734"/>
              </a:lnTo>
              <a:lnTo>
                <a:pt x="745380" y="544832"/>
              </a:lnTo>
              <a:lnTo>
                <a:pt x="743207" y="526827"/>
              </a:lnTo>
              <a:lnTo>
                <a:pt x="741034" y="509752"/>
              </a:lnTo>
              <a:lnTo>
                <a:pt x="738861" y="497024"/>
              </a:lnTo>
              <a:lnTo>
                <a:pt x="753452" y="502301"/>
              </a:lnTo>
              <a:lnTo>
                <a:pt x="768043" y="509752"/>
              </a:lnTo>
              <a:lnTo>
                <a:pt x="784807" y="517203"/>
              </a:lnTo>
              <a:lnTo>
                <a:pt x="802502" y="517203"/>
              </a:lnTo>
              <a:lnTo>
                <a:pt x="819266" y="508821"/>
              </a:lnTo>
              <a:lnTo>
                <a:pt x="831684" y="495161"/>
              </a:lnTo>
              <a:lnTo>
                <a:pt x="833857" y="479328"/>
              </a:lnTo>
              <a:lnTo>
                <a:pt x="830753" y="462254"/>
              </a:lnTo>
              <a:lnTo>
                <a:pt x="819266" y="445179"/>
              </a:lnTo>
              <a:lnTo>
                <a:pt x="806848" y="429347"/>
              </a:lnTo>
              <a:lnTo>
                <a:pt x="792258" y="414445"/>
              </a:lnTo>
              <a:lnTo>
                <a:pt x="777667" y="402959"/>
              </a:lnTo>
              <a:lnTo>
                <a:pt x="765249" y="395508"/>
              </a:lnTo>
              <a:lnTo>
                <a:pt x="732031" y="392403"/>
              </a:lnTo>
              <a:lnTo>
                <a:pt x="726753" y="386195"/>
              </a:lnTo>
              <a:lnTo>
                <a:pt x="721476" y="380917"/>
              </a:lnTo>
              <a:lnTo>
                <a:pt x="719303" y="375639"/>
              </a:lnTo>
              <a:lnTo>
                <a:pt x="717130" y="371293"/>
              </a:lnTo>
              <a:lnTo>
                <a:pt x="711852" y="371293"/>
              </a:lnTo>
              <a:lnTo>
                <a:pt x="704712" y="373466"/>
              </a:lnTo>
              <a:lnTo>
                <a:pt x="692294" y="378744"/>
              </a:lnTo>
              <a:lnTo>
                <a:pt x="690121" y="375639"/>
              </a:lnTo>
              <a:lnTo>
                <a:pt x="689190" y="373466"/>
              </a:lnTo>
              <a:lnTo>
                <a:pt x="687016" y="373466"/>
              </a:lnTo>
              <a:lnTo>
                <a:pt x="684843" y="370362"/>
              </a:lnTo>
              <a:lnTo>
                <a:pt x="684843" y="366016"/>
              </a:lnTo>
              <a:lnTo>
                <a:pt x="687016" y="363842"/>
              </a:lnTo>
              <a:lnTo>
                <a:pt x="687016" y="362911"/>
              </a:lnTo>
              <a:lnTo>
                <a:pt x="689190" y="362911"/>
              </a:lnTo>
              <a:lnTo>
                <a:pt x="690121" y="360738"/>
              </a:lnTo>
              <a:lnTo>
                <a:pt x="692294" y="358565"/>
              </a:lnTo>
              <a:lnTo>
                <a:pt x="689190" y="343664"/>
              </a:lnTo>
              <a:lnTo>
                <a:pt x="682981" y="336213"/>
              </a:lnTo>
              <a:lnTo>
                <a:pt x="675840" y="334040"/>
              </a:lnTo>
              <a:lnTo>
                <a:pt x="668700" y="333108"/>
              </a:lnTo>
              <a:lnTo>
                <a:pt x="660318" y="328762"/>
              </a:lnTo>
              <a:lnTo>
                <a:pt x="653178" y="321311"/>
              </a:lnTo>
              <a:lnTo>
                <a:pt x="636414" y="323485"/>
              </a:lnTo>
              <a:lnTo>
                <a:pt x="619650" y="327831"/>
              </a:lnTo>
              <a:lnTo>
                <a:pt x="607232" y="330935"/>
              </a:lnTo>
              <a:lnTo>
                <a:pt x="595745" y="340559"/>
              </a:lnTo>
              <a:lnTo>
                <a:pt x="589536" y="355460"/>
              </a:lnTo>
              <a:lnTo>
                <a:pt x="583328" y="351114"/>
              </a:lnTo>
              <a:lnTo>
                <a:pt x="581465" y="351114"/>
              </a:lnTo>
              <a:lnTo>
                <a:pt x="579292" y="348941"/>
              </a:lnTo>
              <a:lnTo>
                <a:pt x="577119" y="348941"/>
              </a:lnTo>
              <a:lnTo>
                <a:pt x="574014" y="348941"/>
              </a:lnTo>
              <a:lnTo>
                <a:pt x="569978" y="348941"/>
              </a:lnTo>
              <a:lnTo>
                <a:pt x="564701" y="348941"/>
              </a:lnTo>
              <a:lnTo>
                <a:pt x="564701" y="362601"/>
              </a:lnTo>
              <a:lnTo>
                <a:pt x="560665" y="360428"/>
              </a:lnTo>
              <a:lnTo>
                <a:pt x="559734" y="360428"/>
              </a:lnTo>
              <a:lnTo>
                <a:pt x="557561" y="360428"/>
              </a:lnTo>
              <a:lnTo>
                <a:pt x="555387" y="358254"/>
              </a:lnTo>
              <a:lnTo>
                <a:pt x="535519" y="363532"/>
              </a:lnTo>
              <a:lnTo>
                <a:pt x="520928" y="375019"/>
              </a:lnTo>
              <a:lnTo>
                <a:pt x="511615" y="392093"/>
              </a:lnTo>
              <a:lnTo>
                <a:pt x="494850" y="392093"/>
              </a:lnTo>
              <a:lnTo>
                <a:pt x="494850" y="406994"/>
              </a:lnTo>
              <a:lnTo>
                <a:pt x="479328" y="415377"/>
              </a:lnTo>
              <a:lnTo>
                <a:pt x="466910" y="430278"/>
              </a:lnTo>
              <a:lnTo>
                <a:pt x="453251" y="452630"/>
              </a:lnTo>
              <a:lnTo>
                <a:pt x="442696" y="476845"/>
              </a:lnTo>
              <a:lnTo>
                <a:pt x="431209" y="501060"/>
              </a:lnTo>
              <a:lnTo>
                <a:pt x="420654" y="524343"/>
              </a:lnTo>
              <a:lnTo>
                <a:pt x="408236" y="544522"/>
              </a:lnTo>
              <a:lnTo>
                <a:pt x="394577" y="561596"/>
              </a:lnTo>
              <a:lnTo>
                <a:pt x="396750" y="565943"/>
              </a:lnTo>
              <a:lnTo>
                <a:pt x="396750" y="569047"/>
              </a:lnTo>
              <a:lnTo>
                <a:pt x="396750" y="571220"/>
              </a:lnTo>
              <a:lnTo>
                <a:pt x="398923" y="571220"/>
              </a:lnTo>
              <a:lnTo>
                <a:pt x="401096" y="571220"/>
              </a:lnTo>
              <a:lnTo>
                <a:pt x="404200" y="573393"/>
              </a:lnTo>
              <a:lnTo>
                <a:pt x="394887" y="581775"/>
              </a:lnTo>
              <a:lnTo>
                <a:pt x="384332" y="586122"/>
              </a:lnTo>
              <a:lnTo>
                <a:pt x="371914" y="593572"/>
              </a:lnTo>
              <a:lnTo>
                <a:pt x="369741" y="596677"/>
              </a:lnTo>
              <a:lnTo>
                <a:pt x="367568" y="602886"/>
              </a:lnTo>
              <a:lnTo>
                <a:pt x="366636" y="605990"/>
              </a:lnTo>
              <a:lnTo>
                <a:pt x="364463" y="610336"/>
              </a:lnTo>
              <a:lnTo>
                <a:pt x="360427" y="613441"/>
              </a:lnTo>
              <a:lnTo>
                <a:pt x="359496" y="611268"/>
              </a:lnTo>
              <a:lnTo>
                <a:pt x="357323" y="610336"/>
              </a:lnTo>
              <a:lnTo>
                <a:pt x="355150" y="608163"/>
              </a:lnTo>
              <a:lnTo>
                <a:pt x="352045" y="605990"/>
              </a:lnTo>
              <a:lnTo>
                <a:pt x="345836" y="611268"/>
              </a:lnTo>
              <a:lnTo>
                <a:pt x="340559" y="617477"/>
              </a:lnTo>
              <a:lnTo>
                <a:pt x="335281" y="622754"/>
              </a:lnTo>
              <a:lnTo>
                <a:pt x="331246" y="625859"/>
              </a:lnTo>
              <a:lnTo>
                <a:pt x="325968" y="640760"/>
              </a:lnTo>
              <a:lnTo>
                <a:pt x="323795" y="652247"/>
              </a:lnTo>
              <a:lnTo>
                <a:pt x="320690" y="660629"/>
              </a:lnTo>
              <a:lnTo>
                <a:pt x="311377" y="670252"/>
              </a:lnTo>
              <a:lnTo>
                <a:pt x="313550" y="692605"/>
              </a:lnTo>
              <a:lnTo>
                <a:pt x="316655" y="709679"/>
              </a:lnTo>
              <a:lnTo>
                <a:pt x="320690" y="724581"/>
              </a:lnTo>
              <a:lnTo>
                <a:pt x="322864" y="742586"/>
              </a:lnTo>
              <a:lnTo>
                <a:pt x="323795" y="764938"/>
              </a:lnTo>
              <a:lnTo>
                <a:pt x="327831" y="764938"/>
              </a:lnTo>
              <a:lnTo>
                <a:pt x="330004" y="767112"/>
              </a:lnTo>
              <a:lnTo>
                <a:pt x="330935" y="767112"/>
              </a:lnTo>
              <a:lnTo>
                <a:pt x="333108" y="767112"/>
              </a:lnTo>
              <a:lnTo>
                <a:pt x="335281" y="769285"/>
              </a:lnTo>
              <a:lnTo>
                <a:pt x="352977" y="764938"/>
              </a:lnTo>
              <a:lnTo>
                <a:pt x="364463" y="759661"/>
              </a:lnTo>
              <a:lnTo>
                <a:pt x="375018" y="752210"/>
              </a:lnTo>
              <a:lnTo>
                <a:pt x="384332" y="742586"/>
              </a:lnTo>
              <a:lnTo>
                <a:pt x="398923" y="735136"/>
              </a:lnTo>
              <a:lnTo>
                <a:pt x="409478" y="762765"/>
              </a:lnTo>
              <a:lnTo>
                <a:pt x="415687" y="786980"/>
              </a:lnTo>
              <a:lnTo>
                <a:pt x="424069" y="809332"/>
              </a:lnTo>
              <a:lnTo>
                <a:pt x="438660" y="829511"/>
              </a:lnTo>
              <a:lnTo>
                <a:pt x="438660" y="833857"/>
              </a:lnTo>
              <a:lnTo>
                <a:pt x="444869" y="833857"/>
              </a:lnTo>
              <a:lnTo>
                <a:pt x="453251" y="818956"/>
              </a:lnTo>
              <a:lnTo>
                <a:pt x="462564" y="807470"/>
              </a:lnTo>
              <a:lnTo>
                <a:pt x="474051" y="796914"/>
              </a:lnTo>
              <a:lnTo>
                <a:pt x="481191" y="784186"/>
              </a:lnTo>
              <a:lnTo>
                <a:pt x="488331" y="767112"/>
              </a:lnTo>
              <a:lnTo>
                <a:pt x="491436" y="744759"/>
              </a:lnTo>
              <a:lnTo>
                <a:pt x="515340" y="735136"/>
              </a:lnTo>
              <a:lnTo>
                <a:pt x="516271" y="734204"/>
              </a:lnTo>
              <a:lnTo>
                <a:pt x="516271" y="729858"/>
              </a:lnTo>
              <a:lnTo>
                <a:pt x="518444" y="727685"/>
              </a:lnTo>
              <a:lnTo>
                <a:pt x="518444" y="726754"/>
              </a:lnTo>
              <a:lnTo>
                <a:pt x="520618" y="724581"/>
              </a:lnTo>
              <a:lnTo>
                <a:pt x="522791" y="722407"/>
              </a:lnTo>
              <a:lnTo>
                <a:pt x="528068" y="720234"/>
              </a:lnTo>
              <a:lnTo>
                <a:pt x="524032" y="704402"/>
              </a:lnTo>
              <a:lnTo>
                <a:pt x="516892" y="690742"/>
              </a:lnTo>
              <a:lnTo>
                <a:pt x="506337" y="680187"/>
              </a:lnTo>
              <a:lnTo>
                <a:pt x="494850" y="670563"/>
              </a:lnTo>
              <a:lnTo>
                <a:pt x="501059" y="645106"/>
              </a:lnTo>
              <a:lnTo>
                <a:pt x="509441" y="622754"/>
              </a:lnTo>
              <a:lnTo>
                <a:pt x="523101" y="603817"/>
              </a:lnTo>
              <a:lnTo>
                <a:pt x="537692" y="587984"/>
              </a:lnTo>
              <a:lnTo>
                <a:pt x="550110" y="570910"/>
              </a:lnTo>
              <a:lnTo>
                <a:pt x="559423" y="550731"/>
              </a:lnTo>
              <a:lnTo>
                <a:pt x="564701" y="524343"/>
              </a:lnTo>
              <a:lnTo>
                <a:pt x="581465" y="523412"/>
              </a:lnTo>
              <a:lnTo>
                <a:pt x="595125" y="521238"/>
              </a:lnTo>
              <a:lnTo>
                <a:pt x="601334" y="526516"/>
              </a:lnTo>
              <a:lnTo>
                <a:pt x="606611" y="531794"/>
              </a:lnTo>
              <a:lnTo>
                <a:pt x="611889" y="537071"/>
              </a:lnTo>
              <a:lnTo>
                <a:pt x="602575" y="554146"/>
              </a:lnTo>
              <a:lnTo>
                <a:pt x="590157" y="569047"/>
              </a:lnTo>
              <a:lnTo>
                <a:pt x="575566" y="583949"/>
              </a:lnTo>
              <a:lnTo>
                <a:pt x="560976" y="596677"/>
              </a:lnTo>
              <a:lnTo>
                <a:pt x="552593" y="615614"/>
              </a:lnTo>
              <a:lnTo>
                <a:pt x="550420" y="628342"/>
              </a:lnTo>
              <a:lnTo>
                <a:pt x="552593" y="643244"/>
              </a:lnTo>
              <a:lnTo>
                <a:pt x="553525" y="655972"/>
              </a:lnTo>
              <a:lnTo>
                <a:pt x="552593" y="667458"/>
              </a:lnTo>
              <a:lnTo>
                <a:pt x="553525" y="682360"/>
              </a:lnTo>
              <a:lnTo>
                <a:pt x="557561" y="690742"/>
              </a:lnTo>
              <a:lnTo>
                <a:pt x="562838" y="698193"/>
              </a:lnTo>
              <a:lnTo>
                <a:pt x="568116" y="705643"/>
              </a:lnTo>
              <a:lnTo>
                <a:pt x="572152" y="715267"/>
              </a:lnTo>
              <a:lnTo>
                <a:pt x="593883" y="712163"/>
              </a:lnTo>
              <a:lnTo>
                <a:pt x="613751" y="705954"/>
              </a:lnTo>
              <a:lnTo>
                <a:pt x="631447" y="697572"/>
              </a:lnTo>
              <a:lnTo>
                <a:pt x="638587" y="697572"/>
              </a:lnTo>
              <a:lnTo>
                <a:pt x="644796" y="698503"/>
              </a:lnTo>
              <a:lnTo>
                <a:pt x="647900" y="700676"/>
              </a:lnTo>
              <a:lnTo>
                <a:pt x="653178" y="702849"/>
              </a:lnTo>
              <a:lnTo>
                <a:pt x="659387" y="705022"/>
              </a:lnTo>
              <a:lnTo>
                <a:pt x="652246" y="715578"/>
              </a:lnTo>
              <a:lnTo>
                <a:pt x="642933" y="719924"/>
              </a:lnTo>
              <a:lnTo>
                <a:pt x="633620" y="717751"/>
              </a:lnTo>
              <a:lnTo>
                <a:pt x="621202" y="715578"/>
              </a:lnTo>
              <a:lnTo>
                <a:pt x="608784" y="715578"/>
              </a:lnTo>
              <a:lnTo>
                <a:pt x="601644" y="719924"/>
              </a:lnTo>
              <a:lnTo>
                <a:pt x="595435" y="723028"/>
              </a:lnTo>
              <a:lnTo>
                <a:pt x="589226" y="727375"/>
              </a:lnTo>
              <a:lnTo>
                <a:pt x="579913" y="728306"/>
              </a:lnTo>
              <a:lnTo>
                <a:pt x="583017" y="745380"/>
              </a:lnTo>
              <a:lnTo>
                <a:pt x="585190" y="755004"/>
              </a:lnTo>
              <a:lnTo>
                <a:pt x="589226" y="762455"/>
              </a:lnTo>
              <a:lnTo>
                <a:pt x="590157" y="773010"/>
              </a:lnTo>
              <a:lnTo>
                <a:pt x="592331" y="790085"/>
              </a:lnTo>
              <a:lnTo>
                <a:pt x="587053" y="787911"/>
              </a:lnTo>
              <a:lnTo>
                <a:pt x="581775" y="785738"/>
              </a:lnTo>
              <a:lnTo>
                <a:pt x="579602" y="784807"/>
              </a:lnTo>
              <a:lnTo>
                <a:pt x="577429" y="780461"/>
              </a:lnTo>
              <a:lnTo>
                <a:pt x="575256" y="777356"/>
              </a:lnTo>
              <a:lnTo>
                <a:pt x="572152" y="773010"/>
              </a:lnTo>
              <a:lnTo>
                <a:pt x="572152" y="769906"/>
              </a:lnTo>
              <a:lnTo>
                <a:pt x="566874" y="770837"/>
              </a:lnTo>
              <a:lnTo>
                <a:pt x="562838" y="773010"/>
              </a:lnTo>
              <a:lnTo>
                <a:pt x="559734" y="777356"/>
              </a:lnTo>
              <a:lnTo>
                <a:pt x="555698" y="778288"/>
              </a:lnTo>
              <a:lnTo>
                <a:pt x="552593" y="782634"/>
              </a:lnTo>
              <a:lnTo>
                <a:pt x="548558" y="808090"/>
              </a:lnTo>
              <a:lnTo>
                <a:pt x="548558" y="839756"/>
              </a:lnTo>
              <a:lnTo>
                <a:pt x="543280" y="841929"/>
              </a:lnTo>
              <a:lnTo>
                <a:pt x="539244" y="841929"/>
              </a:lnTo>
              <a:lnTo>
                <a:pt x="536140" y="842860"/>
              </a:lnTo>
              <a:lnTo>
                <a:pt x="532104" y="847207"/>
              </a:lnTo>
              <a:lnTo>
                <a:pt x="531173" y="849380"/>
              </a:lnTo>
              <a:lnTo>
                <a:pt x="528999" y="854657"/>
              </a:lnTo>
              <a:lnTo>
                <a:pt x="509131" y="850311"/>
              </a:lnTo>
              <a:lnTo>
                <a:pt x="494540" y="849380"/>
              </a:lnTo>
              <a:lnTo>
                <a:pt x="485227" y="852484"/>
              </a:lnTo>
              <a:lnTo>
                <a:pt x="478086" y="856830"/>
              </a:lnTo>
              <a:lnTo>
                <a:pt x="472809" y="862108"/>
              </a:lnTo>
              <a:lnTo>
                <a:pt x="463495" y="867386"/>
              </a:lnTo>
              <a:lnTo>
                <a:pt x="452940" y="871732"/>
              </a:lnTo>
              <a:lnTo>
                <a:pt x="443627" y="871732"/>
              </a:lnTo>
              <a:lnTo>
                <a:pt x="436487" y="865523"/>
              </a:lnTo>
              <a:lnTo>
                <a:pt x="431209" y="862418"/>
              </a:lnTo>
              <a:lnTo>
                <a:pt x="423138" y="862418"/>
              </a:lnTo>
              <a:lnTo>
                <a:pt x="411651" y="867696"/>
              </a:lnTo>
              <a:lnTo>
                <a:pt x="406373" y="864592"/>
              </a:lnTo>
              <a:lnTo>
                <a:pt x="402338" y="862418"/>
              </a:lnTo>
              <a:lnTo>
                <a:pt x="401406" y="860245"/>
              </a:lnTo>
              <a:lnTo>
                <a:pt x="397371" y="858072"/>
              </a:lnTo>
              <a:lnTo>
                <a:pt x="392093" y="854968"/>
              </a:lnTo>
              <a:lnTo>
                <a:pt x="392093" y="842239"/>
              </a:lnTo>
              <a:lnTo>
                <a:pt x="394266" y="825165"/>
              </a:lnTo>
              <a:lnTo>
                <a:pt x="395197" y="807159"/>
              </a:lnTo>
              <a:lnTo>
                <a:pt x="397371" y="793500"/>
              </a:lnTo>
              <a:lnTo>
                <a:pt x="399544" y="786049"/>
              </a:lnTo>
              <a:lnTo>
                <a:pt x="399544" y="777667"/>
              </a:lnTo>
              <a:lnTo>
                <a:pt x="387126" y="780771"/>
              </a:lnTo>
              <a:lnTo>
                <a:pt x="375639" y="785117"/>
              </a:lnTo>
              <a:lnTo>
                <a:pt x="360117" y="786049"/>
              </a:lnTo>
              <a:lnTo>
                <a:pt x="361048" y="803123"/>
              </a:lnTo>
              <a:lnTo>
                <a:pt x="361048" y="823302"/>
              </a:lnTo>
              <a:lnTo>
                <a:pt x="365084" y="845654"/>
              </a:lnTo>
              <a:lnTo>
                <a:pt x="372224" y="864592"/>
              </a:lnTo>
              <a:lnTo>
                <a:pt x="370051" y="865523"/>
              </a:lnTo>
              <a:lnTo>
                <a:pt x="370051" y="867696"/>
              </a:lnTo>
              <a:lnTo>
                <a:pt x="370051" y="869869"/>
              </a:lnTo>
              <a:lnTo>
                <a:pt x="367878" y="872042"/>
              </a:lnTo>
              <a:lnTo>
                <a:pt x="353287" y="877320"/>
              </a:lnTo>
              <a:lnTo>
                <a:pt x="337765" y="882597"/>
              </a:lnTo>
              <a:lnTo>
                <a:pt x="324105" y="887875"/>
              </a:lnTo>
              <a:lnTo>
                <a:pt x="313550" y="895326"/>
              </a:lnTo>
              <a:lnTo>
                <a:pt x="308273" y="906812"/>
              </a:lnTo>
              <a:lnTo>
                <a:pt x="306099" y="917367"/>
              </a:lnTo>
              <a:lnTo>
                <a:pt x="298959" y="928854"/>
              </a:lnTo>
              <a:lnTo>
                <a:pt x="264500" y="939409"/>
              </a:lnTo>
              <a:lnTo>
                <a:pt x="262327" y="943755"/>
              </a:lnTo>
              <a:lnTo>
                <a:pt x="260154" y="946860"/>
              </a:lnTo>
              <a:lnTo>
                <a:pt x="260154" y="951206"/>
              </a:lnTo>
              <a:lnTo>
                <a:pt x="260154" y="954310"/>
              </a:lnTo>
              <a:lnTo>
                <a:pt x="260154" y="958657"/>
              </a:lnTo>
              <a:lnTo>
                <a:pt x="259222" y="961761"/>
              </a:lnTo>
              <a:lnTo>
                <a:pt x="257049" y="963934"/>
              </a:lnTo>
              <a:lnTo>
                <a:pt x="251771" y="966107"/>
              </a:lnTo>
              <a:lnTo>
                <a:pt x="247736" y="967039"/>
              </a:lnTo>
              <a:lnTo>
                <a:pt x="242458" y="969212"/>
              </a:lnTo>
              <a:lnTo>
                <a:pt x="238422" y="973558"/>
              </a:lnTo>
              <a:lnTo>
                <a:pt x="235318" y="971385"/>
              </a:lnTo>
              <a:lnTo>
                <a:pt x="231282" y="969212"/>
              </a:lnTo>
              <a:lnTo>
                <a:pt x="228178" y="969212"/>
              </a:lnTo>
              <a:lnTo>
                <a:pt x="226004" y="967039"/>
              </a:lnTo>
              <a:lnTo>
                <a:pt x="220727" y="966107"/>
              </a:lnTo>
              <a:lnTo>
                <a:pt x="215449" y="966107"/>
              </a:lnTo>
              <a:lnTo>
                <a:pt x="215449" y="986286"/>
              </a:lnTo>
              <a:lnTo>
                <a:pt x="209240" y="986286"/>
              </a:lnTo>
              <a:lnTo>
                <a:pt x="203963" y="986286"/>
              </a:lnTo>
              <a:lnTo>
                <a:pt x="198685" y="988459"/>
              </a:lnTo>
              <a:lnTo>
                <a:pt x="194650" y="989391"/>
              </a:lnTo>
              <a:lnTo>
                <a:pt x="188441" y="989391"/>
              </a:lnTo>
              <a:lnTo>
                <a:pt x="184405" y="991564"/>
              </a:lnTo>
              <a:lnTo>
                <a:pt x="181300" y="991564"/>
              </a:lnTo>
              <a:lnTo>
                <a:pt x="179127" y="993737"/>
              </a:lnTo>
              <a:lnTo>
                <a:pt x="175091" y="995910"/>
              </a:lnTo>
              <a:lnTo>
                <a:pt x="171987" y="996842"/>
              </a:lnTo>
              <a:lnTo>
                <a:pt x="181300" y="1006465"/>
              </a:lnTo>
              <a:lnTo>
                <a:pt x="193718" y="1013916"/>
              </a:lnTo>
              <a:lnTo>
                <a:pt x="206136" y="1018262"/>
              </a:lnTo>
              <a:lnTo>
                <a:pt x="218554" y="1021367"/>
              </a:lnTo>
              <a:lnTo>
                <a:pt x="220727" y="1040304"/>
              </a:lnTo>
              <a:lnTo>
                <a:pt x="222900" y="1056137"/>
              </a:lnTo>
              <a:lnTo>
                <a:pt x="222900" y="1073211"/>
              </a:lnTo>
              <a:lnTo>
                <a:pt x="218864" y="1088113"/>
              </a:lnTo>
              <a:lnTo>
                <a:pt x="218864" y="1090286"/>
              </a:lnTo>
              <a:lnTo>
                <a:pt x="218864" y="1091217"/>
              </a:lnTo>
              <a:lnTo>
                <a:pt x="216691" y="1091217"/>
              </a:lnTo>
              <a:lnTo>
                <a:pt x="216691" y="1093390"/>
              </a:lnTo>
              <a:lnTo>
                <a:pt x="215760" y="1095563"/>
              </a:lnTo>
              <a:lnTo>
                <a:pt x="202100" y="1100841"/>
              </a:lnTo>
              <a:lnTo>
                <a:pt x="184405" y="1105187"/>
              </a:lnTo>
              <a:lnTo>
                <a:pt x="166709" y="1105187"/>
              </a:lnTo>
              <a:lnTo>
                <a:pt x="149945" y="1100841"/>
              </a:lnTo>
              <a:lnTo>
                <a:pt x="135354" y="1095563"/>
              </a:lnTo>
              <a:lnTo>
                <a:pt x="130077" y="1095563"/>
              </a:lnTo>
              <a:lnTo>
                <a:pt x="126041" y="1097736"/>
              </a:lnTo>
              <a:lnTo>
                <a:pt x="122936" y="1097736"/>
              </a:lnTo>
              <a:lnTo>
                <a:pt x="120763" y="1097736"/>
              </a:lnTo>
              <a:lnTo>
                <a:pt x="118590" y="1098668"/>
              </a:lnTo>
              <a:lnTo>
                <a:pt x="116417" y="1103014"/>
              </a:lnTo>
              <a:lnTo>
                <a:pt x="115796" y="1106739"/>
              </a:lnTo>
              <a:lnTo>
                <a:pt x="111760" y="1119468"/>
              </a:lnTo>
              <a:lnTo>
                <a:pt x="111760" y="1140578"/>
              </a:lnTo>
              <a:lnTo>
                <a:pt x="111760" y="1163861"/>
              </a:lnTo>
              <a:lnTo>
                <a:pt x="113934" y="1188076"/>
              </a:lnTo>
              <a:lnTo>
                <a:pt x="116107" y="1208255"/>
              </a:lnTo>
              <a:lnTo>
                <a:pt x="116107" y="1223157"/>
              </a:lnTo>
              <a:lnTo>
                <a:pt x="119211" y="1223157"/>
              </a:lnTo>
              <a:lnTo>
                <a:pt x="119211" y="1228434"/>
              </a:lnTo>
              <a:lnTo>
                <a:pt x="126351" y="1228434"/>
              </a:lnTo>
              <a:lnTo>
                <a:pt x="131629" y="1227503"/>
              </a:lnTo>
              <a:lnTo>
                <a:pt x="135665" y="1227503"/>
              </a:lnTo>
              <a:lnTo>
                <a:pt x="138769" y="1223157"/>
              </a:lnTo>
              <a:lnTo>
                <a:pt x="144978" y="1225330"/>
              </a:lnTo>
              <a:lnTo>
                <a:pt x="148083" y="1225330"/>
              </a:lnTo>
              <a:lnTo>
                <a:pt x="152118" y="1227503"/>
              </a:lnTo>
              <a:lnTo>
                <a:pt x="155223" y="1228434"/>
              </a:lnTo>
              <a:lnTo>
                <a:pt x="157396" y="1230607"/>
              </a:lnTo>
              <a:lnTo>
                <a:pt x="157396" y="1232780"/>
              </a:lnTo>
              <a:lnTo>
                <a:pt x="157396" y="1234953"/>
              </a:lnTo>
              <a:lnTo>
                <a:pt x="159569" y="1234953"/>
              </a:lnTo>
              <a:lnTo>
                <a:pt x="159569" y="1235885"/>
              </a:lnTo>
              <a:lnTo>
                <a:pt x="153360" y="1252959"/>
              </a:lnTo>
              <a:lnTo>
                <a:pt x="142805" y="1265688"/>
              </a:lnTo>
              <a:lnTo>
                <a:pt x="130387" y="1277174"/>
              </a:lnTo>
              <a:lnTo>
                <a:pt x="116728" y="1287729"/>
              </a:lnTo>
              <a:lnTo>
                <a:pt x="104310" y="1299216"/>
              </a:lnTo>
              <a:lnTo>
                <a:pt x="94996" y="1314117"/>
              </a:lnTo>
              <a:lnTo>
                <a:pt x="94065" y="1324672"/>
              </a:lnTo>
              <a:lnTo>
                <a:pt x="94996" y="1337401"/>
              </a:lnTo>
              <a:lnTo>
                <a:pt x="94996" y="1348887"/>
              </a:lnTo>
              <a:lnTo>
                <a:pt x="91892" y="1357269"/>
              </a:lnTo>
              <a:lnTo>
                <a:pt x="77301" y="1366893"/>
              </a:lnTo>
              <a:lnTo>
                <a:pt x="62710" y="1374344"/>
              </a:lnTo>
              <a:lnTo>
                <a:pt x="48119" y="1383967"/>
              </a:lnTo>
              <a:lnTo>
                <a:pt x="35701" y="1394523"/>
              </a:lnTo>
              <a:lnTo>
                <a:pt x="31666" y="1401973"/>
              </a:lnTo>
              <a:lnTo>
                <a:pt x="24525" y="1415633"/>
              </a:lnTo>
              <a:lnTo>
                <a:pt x="17385" y="1431466"/>
              </a:lnTo>
              <a:lnTo>
                <a:pt x="10245" y="1450403"/>
              </a:lnTo>
              <a:lnTo>
                <a:pt x="3104" y="1466236"/>
              </a:lnTo>
              <a:lnTo>
                <a:pt x="0" y="1481137"/>
              </a:lnTo>
              <a:lnTo>
                <a:pt x="0" y="1492623"/>
              </a:lnTo>
              <a:lnTo>
                <a:pt x="3104" y="1500074"/>
              </a:lnTo>
              <a:lnTo>
                <a:pt x="9313" y="1509698"/>
              </a:lnTo>
              <a:lnTo>
                <a:pt x="12418" y="1518080"/>
              </a:lnTo>
              <a:lnTo>
                <a:pt x="12418" y="1532981"/>
              </a:lnTo>
              <a:lnTo>
                <a:pt x="10245" y="1542605"/>
              </a:lnTo>
              <a:lnTo>
                <a:pt x="7140" y="1555334"/>
              </a:lnTo>
              <a:lnTo>
                <a:pt x="3104" y="1570235"/>
              </a:lnTo>
              <a:lnTo>
                <a:pt x="2173" y="1587309"/>
              </a:lnTo>
              <a:lnTo>
                <a:pt x="5278" y="1597865"/>
              </a:lnTo>
              <a:lnTo>
                <a:pt x="5278" y="1622079"/>
              </a:lnTo>
              <a:lnTo>
                <a:pt x="14591" y="1633566"/>
              </a:lnTo>
              <a:lnTo>
                <a:pt x="29182" y="1646294"/>
              </a:lnTo>
              <a:lnTo>
                <a:pt x="45946" y="1659022"/>
              </a:lnTo>
              <a:lnTo>
                <a:pt x="56501" y="1671751"/>
              </a:lnTo>
              <a:lnTo>
                <a:pt x="65815" y="1695965"/>
              </a:lnTo>
              <a:lnTo>
                <a:pt x="78232" y="1705589"/>
              </a:lnTo>
              <a:lnTo>
                <a:pt x="92823" y="1713040"/>
              </a:lnTo>
              <a:lnTo>
                <a:pt x="107414" y="1720491"/>
              </a:lnTo>
              <a:lnTo>
                <a:pt x="122005" y="1727941"/>
              </a:lnTo>
              <a:lnTo>
                <a:pt x="132560" y="1740670"/>
              </a:lnTo>
              <a:lnTo>
                <a:pt x="139701" y="1738497"/>
              </a:lnTo>
              <a:lnTo>
                <a:pt x="145910" y="1736323"/>
              </a:lnTo>
              <a:lnTo>
                <a:pt x="149014" y="1733219"/>
              </a:lnTo>
              <a:lnTo>
                <a:pt x="153050" y="1731046"/>
              </a:lnTo>
              <a:lnTo>
                <a:pt x="161432" y="1733219"/>
              </a:lnTo>
              <a:lnTo>
                <a:pt x="172918" y="1736323"/>
              </a:lnTo>
              <a:lnTo>
                <a:pt x="185336" y="1736323"/>
              </a:lnTo>
              <a:lnTo>
                <a:pt x="189372" y="1723595"/>
              </a:lnTo>
              <a:lnTo>
                <a:pt x="224763" y="1731046"/>
              </a:lnTo>
              <a:lnTo>
                <a:pt x="239354" y="1725768"/>
              </a:lnTo>
              <a:lnTo>
                <a:pt x="257980" y="1718318"/>
              </a:lnTo>
              <a:lnTo>
                <a:pt x="275676" y="1710867"/>
              </a:lnTo>
              <a:lnTo>
                <a:pt x="290267" y="1713040"/>
              </a:lnTo>
              <a:lnTo>
                <a:pt x="302685" y="1713971"/>
              </a:lnTo>
              <a:lnTo>
                <a:pt x="316344" y="1716144"/>
              </a:lnTo>
              <a:lnTo>
                <a:pt x="336213" y="1747810"/>
              </a:lnTo>
              <a:lnTo>
                <a:pt x="343353" y="1747810"/>
              </a:lnTo>
              <a:lnTo>
                <a:pt x="348631" y="1747810"/>
              </a:lnTo>
              <a:lnTo>
                <a:pt x="353908" y="1745637"/>
              </a:lnTo>
              <a:lnTo>
                <a:pt x="356081" y="1743464"/>
              </a:lnTo>
              <a:lnTo>
                <a:pt x="360117" y="1740359"/>
              </a:lnTo>
              <a:lnTo>
                <a:pt x="367257" y="1742532"/>
              </a:lnTo>
              <a:lnTo>
                <a:pt x="372535" y="1742532"/>
              </a:lnTo>
              <a:lnTo>
                <a:pt x="375639" y="1743464"/>
              </a:lnTo>
              <a:lnTo>
                <a:pt x="379675" y="1747810"/>
              </a:lnTo>
              <a:lnTo>
                <a:pt x="382780" y="1749983"/>
              </a:lnTo>
              <a:lnTo>
                <a:pt x="388989" y="1753088"/>
              </a:lnTo>
              <a:lnTo>
                <a:pt x="382780" y="1775440"/>
              </a:lnTo>
              <a:lnTo>
                <a:pt x="377502" y="1795619"/>
              </a:lnTo>
              <a:lnTo>
                <a:pt x="372224" y="1817971"/>
              </a:lnTo>
              <a:lnTo>
                <a:pt x="388989" y="1835045"/>
              </a:lnTo>
              <a:lnTo>
                <a:pt x="404511" y="1855224"/>
              </a:lnTo>
              <a:lnTo>
                <a:pt x="421275" y="1877576"/>
              </a:lnTo>
              <a:lnTo>
                <a:pt x="431830" y="1899928"/>
              </a:lnTo>
              <a:lnTo>
                <a:pt x="435866" y="1917003"/>
              </a:lnTo>
              <a:lnTo>
                <a:pt x="435866" y="1929731"/>
              </a:lnTo>
              <a:lnTo>
                <a:pt x="438039" y="1942459"/>
              </a:lnTo>
              <a:lnTo>
                <a:pt x="445179" y="1957361"/>
              </a:lnTo>
              <a:lnTo>
                <a:pt x="438970" y="1972262"/>
              </a:lnTo>
              <a:lnTo>
                <a:pt x="431830" y="1989337"/>
              </a:lnTo>
              <a:lnTo>
                <a:pt x="421275" y="2009516"/>
              </a:lnTo>
              <a:lnTo>
                <a:pt x="414135" y="2027522"/>
              </a:lnTo>
              <a:lnTo>
                <a:pt x="410099" y="2048632"/>
              </a:lnTo>
              <a:lnTo>
                <a:pt x="412272" y="2066638"/>
              </a:lnTo>
              <a:lnTo>
                <a:pt x="419412" y="2081539"/>
              </a:lnTo>
              <a:lnTo>
                <a:pt x="430899" y="2096441"/>
              </a:lnTo>
              <a:lnTo>
                <a:pt x="441454" y="2113515"/>
              </a:lnTo>
              <a:lnTo>
                <a:pt x="448594" y="2128416"/>
              </a:lnTo>
              <a:lnTo>
                <a:pt x="448594" y="2133694"/>
              </a:lnTo>
              <a:lnTo>
                <a:pt x="448594" y="2138972"/>
              </a:lnTo>
              <a:lnTo>
                <a:pt x="446421" y="2143318"/>
              </a:lnTo>
              <a:lnTo>
                <a:pt x="445490" y="2148595"/>
              </a:lnTo>
              <a:lnTo>
                <a:pt x="445490" y="2151700"/>
              </a:lnTo>
              <a:lnTo>
                <a:pt x="445490" y="2156046"/>
              </a:lnTo>
              <a:lnTo>
                <a:pt x="452630" y="2159151"/>
              </a:lnTo>
              <a:lnTo>
                <a:pt x="450457" y="2163497"/>
              </a:lnTo>
              <a:lnTo>
                <a:pt x="448284" y="2166601"/>
              </a:lnTo>
              <a:lnTo>
                <a:pt x="448284" y="2170948"/>
              </a:lnTo>
              <a:lnTo>
                <a:pt x="446111" y="2176225"/>
              </a:lnTo>
              <a:lnTo>
                <a:pt x="448284" y="2181503"/>
              </a:lnTo>
              <a:lnTo>
                <a:pt x="450457" y="2181503"/>
              </a:lnTo>
              <a:lnTo>
                <a:pt x="452630" y="2185849"/>
              </a:lnTo>
              <a:lnTo>
                <a:pt x="455734" y="2186780"/>
              </a:lnTo>
              <a:lnTo>
                <a:pt x="459770" y="2191127"/>
              </a:lnTo>
              <a:lnTo>
                <a:pt x="459770" y="2193300"/>
              </a:lnTo>
              <a:lnTo>
                <a:pt x="455734" y="2206028"/>
              </a:lnTo>
              <a:lnTo>
                <a:pt x="465048" y="2224034"/>
              </a:lnTo>
              <a:lnTo>
                <a:pt x="479639" y="2242971"/>
              </a:lnTo>
              <a:lnTo>
                <a:pt x="494230" y="2260046"/>
              </a:lnTo>
              <a:lnTo>
                <a:pt x="504785" y="2278051"/>
              </a:lnTo>
              <a:lnTo>
                <a:pt x="506958" y="2290780"/>
              </a:lnTo>
              <a:lnTo>
                <a:pt x="506958" y="2303508"/>
              </a:lnTo>
              <a:lnTo>
                <a:pt x="506958" y="2314994"/>
              </a:lnTo>
              <a:lnTo>
                <a:pt x="509131" y="2324618"/>
              </a:lnTo>
              <a:lnTo>
                <a:pt x="512236" y="2327723"/>
              </a:lnTo>
              <a:lnTo>
                <a:pt x="516271" y="2333000"/>
              </a:lnTo>
              <a:lnTo>
                <a:pt x="519376" y="2335173"/>
              </a:lnTo>
              <a:lnTo>
                <a:pt x="523411" y="2339520"/>
              </a:lnTo>
              <a:lnTo>
                <a:pt x="528689" y="2342624"/>
              </a:lnTo>
              <a:lnTo>
                <a:pt x="553835" y="2337347"/>
              </a:lnTo>
              <a:lnTo>
                <a:pt x="582086" y="2332069"/>
              </a:lnTo>
              <a:lnTo>
                <a:pt x="609095" y="2324618"/>
              </a:lnTo>
              <a:lnTo>
                <a:pt x="636103" y="2317168"/>
              </a:lnTo>
              <a:lnTo>
                <a:pt x="657834" y="2303508"/>
              </a:lnTo>
              <a:lnTo>
                <a:pt x="675530" y="2287675"/>
              </a:lnTo>
              <a:lnTo>
                <a:pt x="684843" y="2270601"/>
              </a:lnTo>
              <a:lnTo>
                <a:pt x="691984" y="2253526"/>
              </a:lnTo>
              <a:lnTo>
                <a:pt x="715888" y="2233347"/>
              </a:lnTo>
              <a:lnTo>
                <a:pt x="718992" y="2218446"/>
              </a:lnTo>
              <a:lnTo>
                <a:pt x="721165" y="2203544"/>
              </a:lnTo>
              <a:lnTo>
                <a:pt x="723339" y="2188643"/>
              </a:lnTo>
              <a:lnTo>
                <a:pt x="728616" y="2175915"/>
              </a:lnTo>
              <a:lnTo>
                <a:pt x="748485" y="2171568"/>
              </a:lnTo>
              <a:lnTo>
                <a:pt x="752520" y="2168464"/>
              </a:lnTo>
              <a:lnTo>
                <a:pt x="753452" y="2164118"/>
              </a:lnTo>
              <a:lnTo>
                <a:pt x="757488" y="2161013"/>
              </a:lnTo>
              <a:lnTo>
                <a:pt x="759661" y="2158840"/>
              </a:lnTo>
              <a:lnTo>
                <a:pt x="762765" y="2155736"/>
              </a:lnTo>
              <a:lnTo>
                <a:pt x="768043" y="2151390"/>
              </a:lnTo>
              <a:lnTo>
                <a:pt x="764938" y="2131211"/>
              </a:lnTo>
              <a:lnTo>
                <a:pt x="757798" y="2114136"/>
              </a:lnTo>
              <a:lnTo>
                <a:pt x="748485" y="2103581"/>
              </a:lnTo>
              <a:lnTo>
                <a:pt x="757798" y="2084644"/>
              </a:lnTo>
              <a:lnTo>
                <a:pt x="772389" y="2071915"/>
              </a:lnTo>
              <a:lnTo>
                <a:pt x="790084" y="2062291"/>
              </a:lnTo>
              <a:lnTo>
                <a:pt x="808711" y="2053909"/>
              </a:lnTo>
              <a:lnTo>
                <a:pt x="824234" y="2042423"/>
              </a:lnTo>
              <a:lnTo>
                <a:pt x="835720" y="2019140"/>
              </a:lnTo>
              <a:lnTo>
                <a:pt x="837893" y="1996787"/>
              </a:lnTo>
              <a:lnTo>
                <a:pt x="831684" y="1974435"/>
              </a:lnTo>
              <a:lnTo>
                <a:pt x="824544" y="1952083"/>
              </a:lnTo>
              <a:lnTo>
                <a:pt x="817404" y="1931904"/>
              </a:lnTo>
              <a:lnTo>
                <a:pt x="810263" y="1909552"/>
              </a:lnTo>
              <a:lnTo>
                <a:pt x="807159" y="1887200"/>
              </a:lnTo>
              <a:lnTo>
                <a:pt x="812437" y="1862985"/>
              </a:lnTo>
              <a:lnTo>
                <a:pt x="827027" y="1837529"/>
              </a:lnTo>
              <a:lnTo>
                <a:pt x="845654" y="1815177"/>
              </a:lnTo>
              <a:lnTo>
                <a:pt x="867385" y="1794066"/>
              </a:lnTo>
              <a:lnTo>
                <a:pt x="890358" y="1776060"/>
              </a:lnTo>
              <a:lnTo>
                <a:pt x="912090" y="1757123"/>
              </a:lnTo>
              <a:lnTo>
                <a:pt x="931958" y="1736944"/>
              </a:lnTo>
              <a:lnTo>
                <a:pt x="945618" y="1718938"/>
              </a:lnTo>
              <a:lnTo>
                <a:pt x="958036" y="1696586"/>
              </a:lnTo>
              <a:lnTo>
                <a:pt x="968591" y="1674234"/>
              </a:lnTo>
              <a:lnTo>
                <a:pt x="975731" y="1655297"/>
              </a:lnTo>
              <a:lnTo>
                <a:pt x="979767" y="1642569"/>
              </a:lnTo>
              <a:lnTo>
                <a:pt x="979767" y="1631393"/>
              </a:lnTo>
              <a:lnTo>
                <a:pt x="985044" y="1621769"/>
              </a:lnTo>
              <a:lnTo>
                <a:pt x="985044" y="1618665"/>
              </a:lnTo>
              <a:lnTo>
                <a:pt x="963313" y="1621769"/>
              </a:lnTo>
              <a:lnTo>
                <a:pt x="939409" y="1627046"/>
              </a:lnTo>
              <a:lnTo>
                <a:pt x="914263" y="1633255"/>
              </a:lnTo>
              <a:lnTo>
                <a:pt x="895636" y="1641637"/>
              </a:lnTo>
              <a:lnTo>
                <a:pt x="880114" y="1640706"/>
              </a:lnTo>
              <a:lnTo>
                <a:pt x="874836" y="1634497"/>
              </a:lnTo>
              <a:lnTo>
                <a:pt x="872663" y="1629220"/>
              </a:lnTo>
              <a:lnTo>
                <a:pt x="872663" y="1623942"/>
              </a:lnTo>
              <a:lnTo>
                <a:pt x="872663" y="1616491"/>
              </a:lnTo>
              <a:lnTo>
                <a:pt x="868627" y="1611214"/>
              </a:lnTo>
              <a:lnTo>
                <a:pt x="854036" y="1599727"/>
              </a:lnTo>
              <a:lnTo>
                <a:pt x="836341" y="1589172"/>
              </a:lnTo>
              <a:lnTo>
                <a:pt x="819577" y="1577686"/>
              </a:lnTo>
              <a:lnTo>
                <a:pt x="809022" y="1564957"/>
              </a:lnTo>
              <a:lnTo>
                <a:pt x="804986" y="1553471"/>
              </a:lnTo>
              <a:lnTo>
                <a:pt x="802813" y="1545089"/>
              </a:lnTo>
              <a:lnTo>
                <a:pt x="799708" y="1533602"/>
              </a:lnTo>
              <a:lnTo>
                <a:pt x="797535" y="1530498"/>
              </a:lnTo>
              <a:lnTo>
                <a:pt x="792258" y="1526152"/>
              </a:lnTo>
              <a:lnTo>
                <a:pt x="786980" y="1523047"/>
              </a:lnTo>
              <a:lnTo>
                <a:pt x="782944" y="1517770"/>
              </a:lnTo>
              <a:lnTo>
                <a:pt x="779840" y="1513423"/>
              </a:lnTo>
              <a:lnTo>
                <a:pt x="779840" y="1476480"/>
              </a:lnTo>
              <a:lnTo>
                <a:pt x="777667" y="1471203"/>
              </a:lnTo>
              <a:lnTo>
                <a:pt x="772389" y="1466856"/>
              </a:lnTo>
              <a:lnTo>
                <a:pt x="768353" y="1463752"/>
              </a:lnTo>
              <a:lnTo>
                <a:pt x="763076" y="1459406"/>
              </a:lnTo>
              <a:lnTo>
                <a:pt x="759971" y="1456301"/>
              </a:lnTo>
              <a:lnTo>
                <a:pt x="750658" y="1436122"/>
              </a:lnTo>
              <a:lnTo>
                <a:pt x="743518" y="1415943"/>
              </a:lnTo>
              <a:lnTo>
                <a:pt x="736377" y="1393591"/>
              </a:lnTo>
              <a:lnTo>
                <a:pt x="724891" y="1374654"/>
              </a:lnTo>
              <a:lnTo>
                <a:pt x="712473" y="1357580"/>
              </a:lnTo>
              <a:lnTo>
                <a:pt x="712473" y="1350129"/>
              </a:lnTo>
              <a:lnTo>
                <a:pt x="716509" y="1350129"/>
              </a:lnTo>
              <a:lnTo>
                <a:pt x="719613" y="1357580"/>
              </a:lnTo>
              <a:lnTo>
                <a:pt x="723649" y="1363788"/>
              </a:lnTo>
              <a:lnTo>
                <a:pt x="726753" y="1366893"/>
              </a:lnTo>
              <a:lnTo>
                <a:pt x="730789" y="1369066"/>
              </a:lnTo>
              <a:lnTo>
                <a:pt x="733894" y="1371239"/>
              </a:lnTo>
              <a:lnTo>
                <a:pt x="737930" y="1372170"/>
              </a:lnTo>
              <a:lnTo>
                <a:pt x="738861" y="1376517"/>
              </a:lnTo>
              <a:lnTo>
                <a:pt x="745070" y="1378690"/>
              </a:lnTo>
              <a:lnTo>
                <a:pt x="755625" y="1386141"/>
              </a:lnTo>
              <a:lnTo>
                <a:pt x="762765" y="1396696"/>
              </a:lnTo>
              <a:lnTo>
                <a:pt x="768043" y="1409424"/>
              </a:lnTo>
              <a:lnTo>
                <a:pt x="774252" y="1423084"/>
              </a:lnTo>
              <a:lnTo>
                <a:pt x="779529" y="1435812"/>
              </a:lnTo>
              <a:lnTo>
                <a:pt x="799398" y="1448540"/>
              </a:lnTo>
              <a:lnTo>
                <a:pt x="804675" y="1459095"/>
              </a:lnTo>
              <a:lnTo>
                <a:pt x="806848" y="1472755"/>
              </a:lnTo>
              <a:lnTo>
                <a:pt x="809022" y="1485483"/>
              </a:lnTo>
              <a:lnTo>
                <a:pt x="812126" y="1496038"/>
              </a:lnTo>
              <a:lnTo>
                <a:pt x="824544" y="1510940"/>
              </a:lnTo>
              <a:lnTo>
                <a:pt x="838204" y="1525841"/>
              </a:lnTo>
              <a:lnTo>
                <a:pt x="850621" y="1542916"/>
              </a:lnTo>
              <a:lnTo>
                <a:pt x="859935" y="1560922"/>
              </a:lnTo>
              <a:lnTo>
                <a:pt x="860866" y="1572408"/>
              </a:lnTo>
              <a:lnTo>
                <a:pt x="860866" y="1582963"/>
              </a:lnTo>
              <a:lnTo>
                <a:pt x="863039" y="1594450"/>
              </a:lnTo>
              <a:lnTo>
                <a:pt x="868317" y="1605005"/>
              </a:lnTo>
              <a:lnTo>
                <a:pt x="870490" y="1609351"/>
              </a:lnTo>
              <a:lnTo>
                <a:pt x="872663" y="1611524"/>
              </a:lnTo>
              <a:lnTo>
                <a:pt x="874836" y="1612456"/>
              </a:lnTo>
              <a:lnTo>
                <a:pt x="875767" y="1612456"/>
              </a:lnTo>
              <a:lnTo>
                <a:pt x="879803" y="1614629"/>
              </a:lnTo>
              <a:lnTo>
                <a:pt x="889117" y="1614629"/>
              </a:lnTo>
              <a:lnTo>
                <a:pt x="901534" y="1611524"/>
              </a:lnTo>
              <a:lnTo>
                <a:pt x="913952" y="1604074"/>
              </a:lnTo>
              <a:lnTo>
                <a:pt x="928543" y="1597865"/>
              </a:lnTo>
              <a:lnTo>
                <a:pt x="946239" y="1592587"/>
              </a:lnTo>
              <a:lnTo>
                <a:pt x="963003" y="1589483"/>
              </a:lnTo>
              <a:lnTo>
                <a:pt x="979767" y="1582032"/>
              </a:lnTo>
              <a:lnTo>
                <a:pt x="992185" y="1572408"/>
              </a:lnTo>
              <a:lnTo>
                <a:pt x="1002740" y="1560922"/>
              </a:lnTo>
              <a:lnTo>
                <a:pt x="1016399" y="1553471"/>
              </a:lnTo>
              <a:lnTo>
                <a:pt x="1039372" y="1553471"/>
              </a:lnTo>
              <a:lnTo>
                <a:pt x="1039372" y="1544468"/>
              </a:lnTo>
              <a:lnTo>
                <a:pt x="1057999" y="1531740"/>
              </a:lnTo>
              <a:lnTo>
                <a:pt x="1075694" y="1520253"/>
              </a:lnTo>
              <a:lnTo>
                <a:pt x="1075694" y="1500074"/>
              </a:lnTo>
              <a:lnTo>
                <a:pt x="1089354" y="1494797"/>
              </a:lnTo>
              <a:lnTo>
                <a:pt x="1095563" y="1487346"/>
              </a:lnTo>
              <a:lnTo>
                <a:pt x="1101772" y="1477722"/>
              </a:lnTo>
              <a:lnTo>
                <a:pt x="1108912" y="1468098"/>
              </a:lnTo>
              <a:lnTo>
                <a:pt x="1087181" y="1450092"/>
              </a:lnTo>
              <a:lnTo>
                <a:pt x="1060172" y="1435191"/>
              </a:lnTo>
              <a:lnTo>
                <a:pt x="1057999" y="1420290"/>
              </a:lnTo>
              <a:lnTo>
                <a:pt x="1055826" y="1401352"/>
              </a:lnTo>
              <a:lnTo>
                <a:pt x="1035958" y="1416254"/>
              </a:lnTo>
              <a:lnTo>
                <a:pt x="1019193" y="1435191"/>
              </a:lnTo>
              <a:lnTo>
                <a:pt x="1008638" y="1435191"/>
              </a:lnTo>
              <a:lnTo>
                <a:pt x="999325" y="1437364"/>
              </a:lnTo>
              <a:lnTo>
                <a:pt x="992185" y="1438295"/>
              </a:lnTo>
              <a:lnTo>
                <a:pt x="990011" y="1433018"/>
              </a:lnTo>
              <a:lnTo>
                <a:pt x="989080" y="1427740"/>
              </a:lnTo>
              <a:lnTo>
                <a:pt x="989080" y="1422463"/>
              </a:lnTo>
              <a:lnTo>
                <a:pt x="986907" y="1416254"/>
              </a:lnTo>
              <a:lnTo>
                <a:pt x="984734" y="1410976"/>
              </a:lnTo>
              <a:lnTo>
                <a:pt x="979456" y="1408803"/>
              </a:lnTo>
              <a:lnTo>
                <a:pt x="977283" y="1408803"/>
              </a:lnTo>
              <a:lnTo>
                <a:pt x="975110" y="1408803"/>
              </a:lnTo>
              <a:lnTo>
                <a:pt x="975110" y="1410976"/>
              </a:lnTo>
              <a:lnTo>
                <a:pt x="974179" y="1413149"/>
              </a:lnTo>
              <a:lnTo>
                <a:pt x="972006" y="1418427"/>
              </a:lnTo>
              <a:lnTo>
                <a:pt x="964865" y="1407872"/>
              </a:lnTo>
              <a:lnTo>
                <a:pt x="957725" y="1392970"/>
              </a:lnTo>
              <a:lnTo>
                <a:pt x="948412" y="1375896"/>
              </a:lnTo>
              <a:lnTo>
                <a:pt x="943134" y="1358821"/>
              </a:lnTo>
              <a:lnTo>
                <a:pt x="939098" y="1343920"/>
              </a:lnTo>
              <a:lnTo>
                <a:pt x="946239" y="1343920"/>
              </a:lnTo>
              <a:lnTo>
                <a:pt x="950274" y="1343920"/>
              </a:lnTo>
              <a:lnTo>
                <a:pt x="952448" y="1343920"/>
              </a:lnTo>
              <a:lnTo>
                <a:pt x="953379" y="1343920"/>
              </a:lnTo>
              <a:lnTo>
                <a:pt x="955552" y="1343920"/>
              </a:lnTo>
              <a:lnTo>
                <a:pt x="967039" y="1353544"/>
              </a:lnTo>
              <a:lnTo>
                <a:pt x="972316" y="1363167"/>
              </a:lnTo>
              <a:lnTo>
                <a:pt x="975421" y="1373723"/>
              </a:lnTo>
              <a:lnTo>
                <a:pt x="984734" y="1381173"/>
              </a:lnTo>
              <a:lnTo>
                <a:pt x="997152" y="1388624"/>
              </a:lnTo>
              <a:lnTo>
                <a:pt x="1008638" y="1393902"/>
              </a:lnTo>
              <a:lnTo>
                <a:pt x="1019193" y="1401352"/>
              </a:lnTo>
              <a:lnTo>
                <a:pt x="1031611" y="1401352"/>
              </a:lnTo>
              <a:lnTo>
                <a:pt x="1040925" y="1400421"/>
              </a:lnTo>
              <a:lnTo>
                <a:pt x="1048065" y="1398248"/>
              </a:lnTo>
              <a:lnTo>
                <a:pt x="1059551" y="1393902"/>
              </a:lnTo>
              <a:lnTo>
                <a:pt x="1066692" y="1407561"/>
              </a:lnTo>
              <a:lnTo>
                <a:pt x="1071969" y="1418116"/>
              </a:lnTo>
              <a:lnTo>
                <a:pt x="1102082" y="1420290"/>
              </a:lnTo>
              <a:lnTo>
                <a:pt x="1133438" y="1422463"/>
              </a:lnTo>
              <a:lnTo>
                <a:pt x="1164793" y="1422463"/>
              </a:lnTo>
              <a:lnTo>
                <a:pt x="1194906" y="1418116"/>
              </a:lnTo>
              <a:lnTo>
                <a:pt x="1206392" y="1429603"/>
              </a:lnTo>
              <a:lnTo>
                <a:pt x="1218810" y="1437985"/>
              </a:lnTo>
              <a:lnTo>
                <a:pt x="1231228" y="1447609"/>
              </a:lnTo>
              <a:lnTo>
                <a:pt x="1238368" y="1458164"/>
              </a:lnTo>
              <a:lnTo>
                <a:pt x="1235264" y="1471824"/>
              </a:lnTo>
              <a:lnTo>
                <a:pt x="1238368" y="1474928"/>
              </a:lnTo>
              <a:lnTo>
                <a:pt x="1242404" y="1479274"/>
              </a:lnTo>
              <a:lnTo>
                <a:pt x="1247681" y="1482379"/>
              </a:lnTo>
              <a:lnTo>
                <a:pt x="1251717" y="1486725"/>
              </a:lnTo>
              <a:lnTo>
                <a:pt x="1262273" y="1487656"/>
              </a:lnTo>
              <a:lnTo>
                <a:pt x="1271586" y="1487656"/>
              </a:lnTo>
              <a:lnTo>
                <a:pt x="1284004" y="1486725"/>
              </a:lnTo>
              <a:lnTo>
                <a:pt x="1288039" y="1524910"/>
              </a:lnTo>
              <a:lnTo>
                <a:pt x="1296422" y="1556575"/>
              </a:lnTo>
              <a:lnTo>
                <a:pt x="1308840" y="1586068"/>
              </a:lnTo>
              <a:lnTo>
                <a:pt x="1327466" y="1613697"/>
              </a:lnTo>
              <a:lnTo>
                <a:pt x="1327466" y="1615870"/>
              </a:lnTo>
              <a:lnTo>
                <a:pt x="1325293" y="1618044"/>
              </a:lnTo>
              <a:lnTo>
                <a:pt x="1323120" y="1621148"/>
              </a:lnTo>
              <a:lnTo>
                <a:pt x="1322188" y="1625494"/>
              </a:lnTo>
              <a:lnTo>
                <a:pt x="1323120" y="1628599"/>
              </a:lnTo>
              <a:lnTo>
                <a:pt x="1329329" y="1645673"/>
              </a:lnTo>
              <a:lnTo>
                <a:pt x="1339884" y="1665852"/>
              </a:lnTo>
              <a:lnTo>
                <a:pt x="1351370" y="1678581"/>
              </a:lnTo>
              <a:lnTo>
                <a:pt x="1352302" y="1680754"/>
              </a:lnTo>
              <a:lnTo>
                <a:pt x="1354475" y="1680754"/>
              </a:lnTo>
              <a:lnTo>
                <a:pt x="1356648" y="1682927"/>
              </a:lnTo>
              <a:lnTo>
                <a:pt x="1358821" y="1682927"/>
              </a:lnTo>
              <a:lnTo>
                <a:pt x="1378690" y="1658712"/>
              </a:lnTo>
              <a:lnTo>
                <a:pt x="1391108" y="1633255"/>
              </a:lnTo>
              <a:lnTo>
                <a:pt x="1400421" y="1601590"/>
              </a:lnTo>
              <a:lnTo>
                <a:pt x="1403525" y="1564647"/>
              </a:lnTo>
              <a:lnTo>
                <a:pt x="1415943" y="1557196"/>
              </a:lnTo>
              <a:lnTo>
                <a:pt x="1425257" y="1547572"/>
              </a:lnTo>
              <a:lnTo>
                <a:pt x="1434570" y="1540122"/>
              </a:lnTo>
              <a:lnTo>
                <a:pt x="1451334" y="1540122"/>
              </a:lnTo>
              <a:lnTo>
                <a:pt x="1463752" y="1507214"/>
              </a:lnTo>
              <a:lnTo>
                <a:pt x="1470892" y="1501937"/>
              </a:lnTo>
              <a:lnTo>
                <a:pt x="1478032" y="1499764"/>
              </a:lnTo>
              <a:lnTo>
                <a:pt x="1485172" y="1499764"/>
              </a:lnTo>
              <a:lnTo>
                <a:pt x="1488277" y="1497591"/>
              </a:lnTo>
              <a:lnTo>
                <a:pt x="1493555" y="1490140"/>
              </a:lnTo>
              <a:lnTo>
                <a:pt x="1497590" y="1475239"/>
              </a:lnTo>
              <a:lnTo>
                <a:pt x="1512181" y="1475239"/>
              </a:lnTo>
              <a:lnTo>
                <a:pt x="1526772" y="1477412"/>
              </a:lnTo>
              <a:lnTo>
                <a:pt x="1543536" y="1475239"/>
              </a:lnTo>
              <a:lnTo>
                <a:pt x="1544468" y="1473065"/>
              </a:lnTo>
              <a:lnTo>
                <a:pt x="1546641" y="1472134"/>
              </a:lnTo>
              <a:lnTo>
                <a:pt x="1548814" y="1467788"/>
              </a:lnTo>
              <a:lnTo>
                <a:pt x="1550987" y="1465615"/>
              </a:lnTo>
              <a:lnTo>
                <a:pt x="1554092" y="1462510"/>
              </a:lnTo>
              <a:lnTo>
                <a:pt x="1565578" y="1480516"/>
              </a:lnTo>
              <a:lnTo>
                <a:pt x="1573960" y="1495418"/>
              </a:lnTo>
              <a:lnTo>
                <a:pt x="1585447" y="1509077"/>
              </a:lnTo>
              <a:lnTo>
                <a:pt x="1592587" y="1523979"/>
              </a:lnTo>
              <a:lnTo>
                <a:pt x="1597864" y="1541984"/>
              </a:lnTo>
              <a:lnTo>
                <a:pt x="1597864" y="1564337"/>
              </a:lnTo>
              <a:lnTo>
                <a:pt x="1600037" y="1566509"/>
              </a:lnTo>
              <a:lnTo>
                <a:pt x="1600969" y="1566509"/>
              </a:lnTo>
              <a:lnTo>
                <a:pt x="1600969" y="1567441"/>
              </a:lnTo>
              <a:lnTo>
                <a:pt x="1603142" y="1567441"/>
              </a:lnTo>
              <a:lnTo>
                <a:pt x="1610282" y="1567441"/>
              </a:lnTo>
              <a:lnTo>
                <a:pt x="1617422" y="1566509"/>
              </a:lnTo>
              <a:lnTo>
                <a:pt x="1621458" y="1564337"/>
              </a:lnTo>
              <a:lnTo>
                <a:pt x="1626736" y="1559990"/>
              </a:lnTo>
              <a:lnTo>
                <a:pt x="1629840" y="1556886"/>
              </a:lnTo>
              <a:lnTo>
                <a:pt x="1641327" y="1569614"/>
              </a:lnTo>
              <a:lnTo>
                <a:pt x="1648467" y="1586688"/>
              </a:lnTo>
              <a:lnTo>
                <a:pt x="1650640" y="1606867"/>
              </a:lnTo>
              <a:lnTo>
                <a:pt x="1650640" y="1629220"/>
              </a:lnTo>
              <a:lnTo>
                <a:pt x="1650640" y="1649399"/>
              </a:lnTo>
              <a:lnTo>
                <a:pt x="1650640" y="1668336"/>
              </a:lnTo>
              <a:lnTo>
                <a:pt x="1653745" y="1683237"/>
              </a:lnTo>
              <a:lnTo>
                <a:pt x="1653745" y="1686342"/>
              </a:lnTo>
              <a:lnTo>
                <a:pt x="1663058" y="1683237"/>
              </a:lnTo>
              <a:lnTo>
                <a:pt x="1663058" y="1686342"/>
              </a:lnTo>
              <a:lnTo>
                <a:pt x="1672371" y="1699070"/>
              </a:lnTo>
              <a:lnTo>
                <a:pt x="1677649" y="1713971"/>
              </a:lnTo>
              <a:lnTo>
                <a:pt x="1682927" y="1728873"/>
              </a:lnTo>
              <a:lnTo>
                <a:pt x="1686962" y="1745947"/>
              </a:lnTo>
              <a:lnTo>
                <a:pt x="1693171" y="1760849"/>
              </a:lnTo>
              <a:lnTo>
                <a:pt x="1702485" y="1768299"/>
              </a:lnTo>
              <a:lnTo>
                <a:pt x="1704658" y="1770472"/>
              </a:lnTo>
              <a:lnTo>
                <a:pt x="1715213" y="1775750"/>
              </a:lnTo>
              <a:lnTo>
                <a:pt x="1726699" y="1785374"/>
              </a:lnTo>
              <a:lnTo>
                <a:pt x="1737255" y="1785374"/>
              </a:lnTo>
              <a:lnTo>
                <a:pt x="1736323" y="1758986"/>
              </a:lnTo>
              <a:lnTo>
                <a:pt x="1729183" y="1733529"/>
              </a:lnTo>
              <a:lnTo>
                <a:pt x="1717696" y="1711177"/>
              </a:lnTo>
              <a:lnTo>
                <a:pt x="1703106" y="1696276"/>
              </a:lnTo>
              <a:lnTo>
                <a:pt x="1700001" y="1694103"/>
              </a:lnTo>
              <a:lnTo>
                <a:pt x="1695965" y="1694103"/>
              </a:lnTo>
              <a:lnTo>
                <a:pt x="1692861" y="1694103"/>
              </a:lnTo>
              <a:lnTo>
                <a:pt x="1688825" y="1694103"/>
              </a:lnTo>
              <a:lnTo>
                <a:pt x="1687894" y="1691930"/>
              </a:lnTo>
              <a:lnTo>
                <a:pt x="1681685" y="1681374"/>
              </a:lnTo>
              <a:lnTo>
                <a:pt x="1680753" y="1671751"/>
              </a:lnTo>
              <a:lnTo>
                <a:pt x="1676718" y="1664300"/>
              </a:lnTo>
              <a:lnTo>
                <a:pt x="1667404" y="1659022"/>
              </a:lnTo>
              <a:lnTo>
                <a:pt x="1676718" y="1634808"/>
              </a:lnTo>
              <a:lnTo>
                <a:pt x="1683858" y="1605315"/>
              </a:lnTo>
              <a:lnTo>
                <a:pt x="1700622" y="1618975"/>
              </a:lnTo>
              <a:lnTo>
                <a:pt x="1716144" y="1631703"/>
              </a:lnTo>
              <a:lnTo>
                <a:pt x="1730735" y="1644431"/>
              </a:lnTo>
              <a:lnTo>
                <a:pt x="1742222" y="1659333"/>
              </a:lnTo>
              <a:lnTo>
                <a:pt x="1747499" y="1679512"/>
              </a:lnTo>
              <a:lnTo>
                <a:pt x="1754640" y="1679512"/>
              </a:lnTo>
              <a:lnTo>
                <a:pt x="1815176" y="1629841"/>
              </a:lnTo>
              <a:lnTo>
                <a:pt x="1813003" y="1600348"/>
              </a:lnTo>
              <a:lnTo>
                <a:pt x="1807726" y="1576133"/>
              </a:lnTo>
              <a:lnTo>
                <a:pt x="1796239" y="1558128"/>
              </a:lnTo>
              <a:lnTo>
                <a:pt x="1783822" y="1541053"/>
              </a:lnTo>
              <a:lnTo>
                <a:pt x="1767057" y="1525220"/>
              </a:lnTo>
              <a:lnTo>
                <a:pt x="1769230" y="1510319"/>
              </a:lnTo>
              <a:lnTo>
                <a:pt x="1774508" y="1500695"/>
              </a:lnTo>
              <a:lnTo>
                <a:pt x="1780717" y="1495418"/>
              </a:lnTo>
              <a:lnTo>
                <a:pt x="1787857" y="1489209"/>
              </a:lnTo>
              <a:lnTo>
                <a:pt x="1794066" y="1480827"/>
              </a:lnTo>
              <a:lnTo>
                <a:pt x="1800275" y="1480827"/>
              </a:lnTo>
              <a:lnTo>
                <a:pt x="1805553" y="1481758"/>
              </a:lnTo>
              <a:lnTo>
                <a:pt x="1807726" y="1481758"/>
              </a:lnTo>
              <a:lnTo>
                <a:pt x="1810830" y="1483931"/>
              </a:lnTo>
              <a:lnTo>
                <a:pt x="1813003" y="1488277"/>
              </a:lnTo>
              <a:lnTo>
                <a:pt x="1816108" y="1493555"/>
              </a:lnTo>
              <a:lnTo>
                <a:pt x="1818281" y="1496659"/>
              </a:lnTo>
              <a:lnTo>
                <a:pt x="1816108" y="1501006"/>
              </a:lnTo>
              <a:lnTo>
                <a:pt x="1815176" y="1504110"/>
              </a:lnTo>
              <a:lnTo>
                <a:pt x="1811141" y="1506283"/>
              </a:lnTo>
              <a:lnTo>
                <a:pt x="1808036" y="1506283"/>
              </a:lnTo>
              <a:lnTo>
                <a:pt x="1804000" y="1508456"/>
              </a:lnTo>
              <a:lnTo>
                <a:pt x="1804000" y="1518080"/>
              </a:lnTo>
              <a:lnTo>
                <a:pt x="1804000" y="1523358"/>
              </a:lnTo>
              <a:lnTo>
                <a:pt x="1806173" y="1528635"/>
              </a:lnTo>
              <a:lnTo>
                <a:pt x="1808346" y="1533913"/>
              </a:lnTo>
              <a:lnTo>
                <a:pt x="1811451" y="1532981"/>
              </a:lnTo>
              <a:lnTo>
                <a:pt x="1813624" y="1532981"/>
              </a:lnTo>
              <a:lnTo>
                <a:pt x="1815797" y="1532981"/>
              </a:lnTo>
              <a:lnTo>
                <a:pt x="1816729" y="1530808"/>
              </a:lnTo>
              <a:lnTo>
                <a:pt x="1818902" y="1530808"/>
              </a:lnTo>
              <a:lnTo>
                <a:pt x="1826042" y="1526462"/>
              </a:lnTo>
              <a:lnTo>
                <a:pt x="1830078" y="1523358"/>
              </a:lnTo>
              <a:lnTo>
                <a:pt x="1831009" y="1521184"/>
              </a:lnTo>
              <a:lnTo>
                <a:pt x="1835045" y="1518080"/>
              </a:lnTo>
              <a:lnTo>
                <a:pt x="1838150" y="1513734"/>
              </a:lnTo>
              <a:lnTo>
                <a:pt x="1837218" y="1508456"/>
              </a:lnTo>
              <a:lnTo>
                <a:pt x="1837218" y="1503179"/>
              </a:lnTo>
              <a:lnTo>
                <a:pt x="1835045" y="1501006"/>
              </a:lnTo>
              <a:lnTo>
                <a:pt x="1835045" y="1498832"/>
              </a:lnTo>
              <a:lnTo>
                <a:pt x="1835045" y="1495728"/>
              </a:lnTo>
              <a:lnTo>
                <a:pt x="1835045" y="1491382"/>
              </a:lnTo>
              <a:lnTo>
                <a:pt x="1835045" y="1483931"/>
              </a:lnTo>
              <a:lnTo>
                <a:pt x="1862054" y="1478653"/>
              </a:lnTo>
              <a:lnTo>
                <a:pt x="1891236" y="1469030"/>
              </a:lnTo>
              <a:lnTo>
                <a:pt x="1916382" y="1458474"/>
              </a:lnTo>
              <a:lnTo>
                <a:pt x="1940286" y="1443573"/>
              </a:lnTo>
              <a:lnTo>
                <a:pt x="1958913" y="1423394"/>
              </a:lnTo>
              <a:lnTo>
                <a:pt x="1967295" y="1408493"/>
              </a:lnTo>
              <a:lnTo>
                <a:pt x="1974435" y="1394833"/>
              </a:lnTo>
              <a:lnTo>
                <a:pt x="1981575" y="1379932"/>
              </a:lnTo>
              <a:lnTo>
                <a:pt x="1993993" y="1371550"/>
              </a:lnTo>
              <a:lnTo>
                <a:pt x="1993993" y="1351992"/>
              </a:lnTo>
              <a:lnTo>
                <a:pt x="1993062" y="1329639"/>
              </a:lnTo>
              <a:lnTo>
                <a:pt x="1989026" y="1309460"/>
              </a:lnTo>
              <a:lnTo>
                <a:pt x="1981886" y="1289281"/>
              </a:lnTo>
              <a:lnTo>
                <a:pt x="1973504" y="1274380"/>
              </a:lnTo>
              <a:lnTo>
                <a:pt x="1958913" y="1264756"/>
              </a:lnTo>
              <a:lnTo>
                <a:pt x="1964190" y="1252028"/>
              </a:lnTo>
              <a:lnTo>
                <a:pt x="1969468" y="1244577"/>
              </a:lnTo>
              <a:lnTo>
                <a:pt x="1976608" y="1237127"/>
              </a:lnTo>
              <a:lnTo>
                <a:pt x="1983748" y="1227503"/>
              </a:lnTo>
              <a:lnTo>
                <a:pt x="2003617" y="1227503"/>
              </a:lnTo>
              <a:lnTo>
                <a:pt x="2003617" y="1214774"/>
              </a:lnTo>
              <a:lnTo>
                <a:pt x="1998339" y="1214774"/>
              </a:lnTo>
              <a:lnTo>
                <a:pt x="1987784" y="1209497"/>
              </a:lnTo>
              <a:lnTo>
                <a:pt x="1978471" y="1209497"/>
              </a:lnTo>
              <a:lnTo>
                <a:pt x="1969157" y="1212601"/>
              </a:lnTo>
              <a:lnTo>
                <a:pt x="1958602" y="1218810"/>
              </a:lnTo>
              <a:lnTo>
                <a:pt x="1954567" y="1212601"/>
              </a:lnTo>
              <a:lnTo>
                <a:pt x="1951462" y="1209497"/>
              </a:lnTo>
              <a:lnTo>
                <a:pt x="1947426" y="1205151"/>
              </a:lnTo>
              <a:lnTo>
                <a:pt x="1942149" y="1202046"/>
              </a:lnTo>
              <a:lnTo>
                <a:pt x="1935008" y="1197700"/>
              </a:lnTo>
              <a:lnTo>
                <a:pt x="1942149" y="1184972"/>
              </a:lnTo>
              <a:lnTo>
                <a:pt x="1954567" y="1174416"/>
              </a:lnTo>
              <a:lnTo>
                <a:pt x="1966985" y="1164793"/>
              </a:lnTo>
              <a:lnTo>
                <a:pt x="1978471" y="1153306"/>
              </a:lnTo>
              <a:lnTo>
                <a:pt x="1983748" y="1155479"/>
              </a:lnTo>
              <a:lnTo>
                <a:pt x="1987784" y="1155479"/>
              </a:lnTo>
              <a:lnTo>
                <a:pt x="1990889" y="1157652"/>
              </a:lnTo>
              <a:lnTo>
                <a:pt x="1993993" y="1157652"/>
              </a:lnTo>
              <a:lnTo>
                <a:pt x="1990889" y="1165103"/>
              </a:lnTo>
              <a:lnTo>
                <a:pt x="1988716" y="1168208"/>
              </a:lnTo>
              <a:lnTo>
                <a:pt x="1987784" y="1174416"/>
              </a:lnTo>
              <a:lnTo>
                <a:pt x="1985611" y="1177521"/>
              </a:lnTo>
              <a:lnTo>
                <a:pt x="1983438" y="1182799"/>
              </a:lnTo>
              <a:lnTo>
                <a:pt x="1983438" y="1187145"/>
              </a:lnTo>
              <a:lnTo>
                <a:pt x="1995856" y="1181867"/>
              </a:lnTo>
              <a:lnTo>
                <a:pt x="2010447" y="1175658"/>
              </a:lnTo>
              <a:lnTo>
                <a:pt x="2022865" y="1172554"/>
              </a:lnTo>
              <a:lnTo>
                <a:pt x="2034351" y="1174727"/>
              </a:lnTo>
              <a:lnTo>
                <a:pt x="2043664" y="1174727"/>
              </a:lnTo>
              <a:lnTo>
                <a:pt x="2039629" y="1182178"/>
              </a:lnTo>
              <a:lnTo>
                <a:pt x="2037456" y="1187455"/>
              </a:lnTo>
              <a:lnTo>
                <a:pt x="2034351" y="1192733"/>
              </a:lnTo>
              <a:lnTo>
                <a:pt x="2030315" y="1198010"/>
              </a:lnTo>
              <a:lnTo>
                <a:pt x="2034351" y="1204219"/>
              </a:lnTo>
              <a:lnTo>
                <a:pt x="2037456" y="1205151"/>
              </a:lnTo>
              <a:lnTo>
                <a:pt x="2039629" y="1207324"/>
              </a:lnTo>
              <a:lnTo>
                <a:pt x="2041802" y="1207324"/>
              </a:lnTo>
              <a:lnTo>
                <a:pt x="2044906" y="1207324"/>
              </a:lnTo>
              <a:lnTo>
                <a:pt x="2048942" y="1207324"/>
              </a:lnTo>
              <a:lnTo>
                <a:pt x="2054220" y="1207324"/>
              </a:lnTo>
              <a:lnTo>
                <a:pt x="2054220" y="1218810"/>
              </a:lnTo>
              <a:lnTo>
                <a:pt x="2052046" y="1233712"/>
              </a:lnTo>
              <a:lnTo>
                <a:pt x="2052046" y="1246440"/>
              </a:lnTo>
              <a:lnTo>
                <a:pt x="2054220" y="1254822"/>
              </a:lnTo>
              <a:lnTo>
                <a:pt x="2054220" y="1264446"/>
              </a:lnTo>
              <a:lnTo>
                <a:pt x="2078124" y="1261341"/>
              </a:lnTo>
              <a:lnTo>
                <a:pt x="2092715" y="1255132"/>
              </a:lnTo>
              <a:lnTo>
                <a:pt x="2099855" y="1247682"/>
              </a:lnTo>
              <a:lnTo>
                <a:pt x="2102960" y="1239300"/>
              </a:lnTo>
              <a:lnTo>
                <a:pt x="2100787" y="1226571"/>
              </a:lnTo>
              <a:lnTo>
                <a:pt x="2097682" y="1215085"/>
              </a:lnTo>
              <a:lnTo>
                <a:pt x="2090542" y="1202357"/>
              </a:lnTo>
              <a:lnTo>
                <a:pt x="2085264" y="1189628"/>
              </a:lnTo>
              <a:lnTo>
                <a:pt x="2078124" y="1178142"/>
              </a:lnTo>
              <a:lnTo>
                <a:pt x="2074088" y="1167587"/>
              </a:lnTo>
              <a:lnTo>
                <a:pt x="2078124" y="1165414"/>
              </a:lnTo>
              <a:lnTo>
                <a:pt x="2081228" y="1165414"/>
              </a:lnTo>
              <a:lnTo>
                <a:pt x="2083402" y="1165414"/>
              </a:lnTo>
              <a:lnTo>
                <a:pt x="2085575" y="1163241"/>
              </a:lnTo>
              <a:lnTo>
                <a:pt x="2087748" y="1163241"/>
              </a:lnTo>
              <a:lnTo>
                <a:pt x="2098303" y="1155790"/>
              </a:lnTo>
              <a:lnTo>
                <a:pt x="2105443" y="1145235"/>
              </a:lnTo>
              <a:lnTo>
                <a:pt x="2110721" y="1133748"/>
              </a:lnTo>
              <a:lnTo>
                <a:pt x="2117861" y="1123193"/>
              </a:lnTo>
              <a:lnTo>
                <a:pt x="2127175" y="1113569"/>
              </a:lnTo>
              <a:lnTo>
                <a:pt x="2137730" y="1111396"/>
              </a:lnTo>
              <a:lnTo>
                <a:pt x="2149216" y="1111396"/>
              </a:lnTo>
              <a:lnTo>
                <a:pt x="2161634" y="1113569"/>
              </a:lnTo>
              <a:lnTo>
                <a:pt x="2174052" y="1110465"/>
              </a:lnTo>
              <a:lnTo>
                <a:pt x="2178088" y="1106118"/>
              </a:lnTo>
              <a:lnTo>
                <a:pt x="2185228" y="1096495"/>
              </a:lnTo>
              <a:lnTo>
                <a:pt x="2195783" y="1083766"/>
              </a:lnTo>
              <a:lnTo>
                <a:pt x="2208201" y="1071038"/>
              </a:lnTo>
              <a:lnTo>
                <a:pt x="2219687" y="1056137"/>
              </a:lnTo>
              <a:lnTo>
                <a:pt x="2230242" y="1043408"/>
              </a:lnTo>
              <a:lnTo>
                <a:pt x="2239556" y="1031922"/>
              </a:lnTo>
              <a:lnTo>
                <a:pt x="2243592" y="1028817"/>
              </a:lnTo>
              <a:lnTo>
                <a:pt x="2250732" y="1011743"/>
              </a:lnTo>
              <a:lnTo>
                <a:pt x="2256010" y="999015"/>
              </a:lnTo>
              <a:lnTo>
                <a:pt x="2263150" y="986286"/>
              </a:lnTo>
              <a:lnTo>
                <a:pt x="2273705" y="974800"/>
              </a:lnTo>
              <a:lnTo>
                <a:pt x="2270600" y="962072"/>
              </a:lnTo>
              <a:lnTo>
                <a:pt x="2266565" y="952448"/>
              </a:lnTo>
              <a:lnTo>
                <a:pt x="2263460" y="942824"/>
              </a:lnTo>
              <a:lnTo>
                <a:pt x="2263460" y="932269"/>
              </a:lnTo>
              <a:lnTo>
                <a:pt x="2265633" y="922645"/>
              </a:lnTo>
              <a:lnTo>
                <a:pt x="2270911" y="917367"/>
              </a:lnTo>
              <a:lnTo>
                <a:pt x="2273084" y="912090"/>
              </a:lnTo>
              <a:lnTo>
                <a:pt x="2270911" y="902466"/>
              </a:lnTo>
              <a:lnTo>
                <a:pt x="2266875" y="887565"/>
              </a:lnTo>
              <a:lnTo>
                <a:pt x="2263771" y="877941"/>
              </a:lnTo>
              <a:lnTo>
                <a:pt x="2258493" y="870490"/>
              </a:lnTo>
              <a:lnTo>
                <a:pt x="2251353" y="862108"/>
              </a:lnTo>
              <a:lnTo>
                <a:pt x="2242039" y="862108"/>
              </a:lnTo>
              <a:lnTo>
                <a:pt x="2236762" y="862108"/>
              </a:lnTo>
              <a:lnTo>
                <a:pt x="2230553" y="863039"/>
              </a:lnTo>
              <a:lnTo>
                <a:pt x="2227448" y="865213"/>
              </a:lnTo>
              <a:lnTo>
                <a:pt x="2223413" y="869559"/>
              </a:lnTo>
              <a:lnTo>
                <a:pt x="2216272" y="867386"/>
              </a:lnTo>
              <a:lnTo>
                <a:pt x="2213168" y="865213"/>
              </a:lnTo>
              <a:lnTo>
                <a:pt x="2209132" y="862108"/>
              </a:lnTo>
              <a:lnTo>
                <a:pt x="2208201" y="857762"/>
              </a:lnTo>
              <a:lnTo>
                <a:pt x="2206028" y="854657"/>
              </a:lnTo>
              <a:lnTo>
                <a:pt x="2203854" y="848448"/>
              </a:lnTo>
              <a:lnTo>
                <a:pt x="2188332" y="848448"/>
              </a:lnTo>
              <a:lnTo>
                <a:pt x="2188332" y="837893"/>
              </a:lnTo>
              <a:lnTo>
                <a:pt x="2200750" y="828269"/>
              </a:lnTo>
              <a:lnTo>
                <a:pt x="2206028" y="820819"/>
              </a:lnTo>
              <a:lnTo>
                <a:pt x="2211305" y="812437"/>
              </a:lnTo>
              <a:lnTo>
                <a:pt x="2218446" y="804986"/>
              </a:lnTo>
              <a:lnTo>
                <a:pt x="2247627" y="795362"/>
              </a:lnTo>
              <a:lnTo>
                <a:pt x="2256941" y="785738"/>
              </a:lnTo>
              <a:lnTo>
                <a:pt x="2264081" y="773010"/>
              </a:lnTo>
              <a:lnTo>
                <a:pt x="2271221" y="760282"/>
              </a:lnTo>
              <a:lnTo>
                <a:pt x="2278361" y="746622"/>
              </a:lnTo>
              <a:lnTo>
                <a:pt x="2290779" y="736067"/>
              </a:lnTo>
              <a:lnTo>
                <a:pt x="2305370" y="726443"/>
              </a:lnTo>
              <a:lnTo>
                <a:pt x="2317788" y="713715"/>
              </a:lnTo>
              <a:lnTo>
                <a:pt x="2354110" y="718993"/>
              </a:lnTo>
              <a:lnTo>
                <a:pt x="2363424" y="730479"/>
              </a:lnTo>
              <a:lnTo>
                <a:pt x="2375841" y="732652"/>
              </a:lnTo>
              <a:lnTo>
                <a:pt x="2390432" y="726443"/>
              </a:lnTo>
              <a:lnTo>
                <a:pt x="2407196" y="723339"/>
              </a:lnTo>
              <a:lnTo>
                <a:pt x="2407196" y="743518"/>
              </a:lnTo>
              <a:lnTo>
                <a:pt x="2422719" y="743518"/>
              </a:lnTo>
              <a:lnTo>
                <a:pt x="2439483" y="741345"/>
              </a:lnTo>
              <a:lnTo>
                <a:pt x="2451901" y="739171"/>
              </a:lnTo>
              <a:lnTo>
                <a:pt x="2463387" y="733894"/>
              </a:lnTo>
              <a:lnTo>
                <a:pt x="2463387" y="730789"/>
              </a:lnTo>
              <a:lnTo>
                <a:pt x="2461214" y="726443"/>
              </a:lnTo>
              <a:lnTo>
                <a:pt x="2459041" y="721166"/>
              </a:lnTo>
              <a:lnTo>
                <a:pt x="2458110" y="718061"/>
              </a:lnTo>
              <a:lnTo>
                <a:pt x="2458110" y="713715"/>
              </a:lnTo>
              <a:lnTo>
                <a:pt x="2458110" y="710610"/>
              </a:lnTo>
              <a:lnTo>
                <a:pt x="2463387" y="700987"/>
              </a:lnTo>
              <a:lnTo>
                <a:pt x="2473942" y="688258"/>
              </a:lnTo>
              <a:lnTo>
                <a:pt x="2485429" y="674599"/>
              </a:lnTo>
              <a:lnTo>
                <a:pt x="2497847" y="664044"/>
              </a:lnTo>
              <a:lnTo>
                <a:pt x="2507160" y="658766"/>
              </a:lnTo>
              <a:lnTo>
                <a:pt x="2510265" y="656593"/>
              </a:lnTo>
              <a:lnTo>
                <a:pt x="2515542" y="658766"/>
              </a:lnTo>
              <a:lnTo>
                <a:pt x="2519578" y="659697"/>
              </a:lnTo>
              <a:lnTo>
                <a:pt x="2524855" y="661871"/>
              </a:lnTo>
              <a:lnTo>
                <a:pt x="2530133" y="666217"/>
              </a:lnTo>
              <a:lnTo>
                <a:pt x="2530133" y="669321"/>
              </a:lnTo>
              <a:lnTo>
                <a:pt x="2529202" y="673667"/>
              </a:lnTo>
              <a:lnTo>
                <a:pt x="2529202" y="674599"/>
              </a:lnTo>
              <a:lnTo>
                <a:pt x="2529202" y="676772"/>
              </a:lnTo>
              <a:lnTo>
                <a:pt x="2527028" y="678945"/>
              </a:lnTo>
              <a:lnTo>
                <a:pt x="2527028" y="684223"/>
              </a:lnTo>
              <a:lnTo>
                <a:pt x="2529202" y="688569"/>
              </a:lnTo>
              <a:lnTo>
                <a:pt x="2529202" y="689500"/>
              </a:lnTo>
              <a:lnTo>
                <a:pt x="2530133" y="695709"/>
              </a:lnTo>
              <a:lnTo>
                <a:pt x="2546897" y="688258"/>
              </a:lnTo>
              <a:lnTo>
                <a:pt x="2559315" y="678635"/>
              </a:lnTo>
              <a:lnTo>
                <a:pt x="2568628" y="665906"/>
              </a:lnTo>
              <a:lnTo>
                <a:pt x="2577942" y="651005"/>
              </a:lnTo>
              <a:lnTo>
                <a:pt x="2587255" y="637345"/>
              </a:lnTo>
              <a:lnTo>
                <a:pt x="2588186" y="636414"/>
              </a:lnTo>
              <a:lnTo>
                <a:pt x="2590359" y="634241"/>
              </a:lnTo>
              <a:lnTo>
                <a:pt x="2593464" y="632068"/>
              </a:lnTo>
              <a:lnTo>
                <a:pt x="2595637" y="634241"/>
              </a:lnTo>
              <a:lnTo>
                <a:pt x="2595637" y="636414"/>
              </a:lnTo>
              <a:lnTo>
                <a:pt x="2597810" y="636414"/>
              </a:lnTo>
              <a:lnTo>
                <a:pt x="2597810" y="637345"/>
              </a:lnTo>
              <a:lnTo>
                <a:pt x="2592533" y="651005"/>
              </a:lnTo>
              <a:lnTo>
                <a:pt x="2588497" y="665906"/>
              </a:lnTo>
              <a:lnTo>
                <a:pt x="2583219" y="678635"/>
              </a:lnTo>
              <a:lnTo>
                <a:pt x="2570802" y="688258"/>
              </a:lnTo>
              <a:lnTo>
                <a:pt x="2558384" y="696640"/>
              </a:lnTo>
              <a:lnTo>
                <a:pt x="2546897" y="706264"/>
              </a:lnTo>
              <a:lnTo>
                <a:pt x="2532306" y="728616"/>
              </a:lnTo>
              <a:lnTo>
                <a:pt x="2517715" y="750968"/>
              </a:lnTo>
              <a:lnTo>
                <a:pt x="2510575" y="758419"/>
              </a:lnTo>
              <a:lnTo>
                <a:pt x="2500020" y="761524"/>
              </a:lnTo>
              <a:lnTo>
                <a:pt x="2490706" y="765870"/>
              </a:lnTo>
              <a:lnTo>
                <a:pt x="2483566" y="771147"/>
              </a:lnTo>
              <a:lnTo>
                <a:pt x="2476426" y="786049"/>
              </a:lnTo>
              <a:lnTo>
                <a:pt x="2478599" y="798777"/>
              </a:lnTo>
              <a:lnTo>
                <a:pt x="2483877" y="808401"/>
              </a:lnTo>
              <a:lnTo>
                <a:pt x="2480772" y="815852"/>
              </a:lnTo>
              <a:lnTo>
                <a:pt x="2478599" y="821129"/>
              </a:lnTo>
              <a:lnTo>
                <a:pt x="2473322" y="825475"/>
              </a:lnTo>
              <a:lnTo>
                <a:pt x="2469286" y="828580"/>
              </a:lnTo>
              <a:lnTo>
                <a:pt x="2464008" y="832926"/>
              </a:lnTo>
              <a:lnTo>
                <a:pt x="2461835" y="865833"/>
              </a:lnTo>
              <a:lnTo>
                <a:pt x="2464008" y="893463"/>
              </a:lnTo>
              <a:lnTo>
                <a:pt x="2473322" y="917678"/>
              </a:lnTo>
              <a:lnTo>
                <a:pt x="2487912" y="937857"/>
              </a:lnTo>
              <a:lnTo>
                <a:pt x="2487912" y="943134"/>
              </a:lnTo>
              <a:lnTo>
                <a:pt x="2494121" y="943134"/>
              </a:lnTo>
              <a:lnTo>
                <a:pt x="2498157" y="922955"/>
              </a:lnTo>
              <a:lnTo>
                <a:pt x="2510575" y="922955"/>
              </a:lnTo>
              <a:lnTo>
                <a:pt x="2515852" y="904950"/>
              </a:lnTo>
              <a:lnTo>
                <a:pt x="2522993" y="890048"/>
              </a:lnTo>
              <a:lnTo>
                <a:pt x="2527028" y="890048"/>
              </a:lnTo>
              <a:lnTo>
                <a:pt x="2529202" y="890048"/>
              </a:lnTo>
              <a:lnTo>
                <a:pt x="2530133" y="890048"/>
              </a:lnTo>
              <a:lnTo>
                <a:pt x="2534169" y="890048"/>
              </a:lnTo>
              <a:lnTo>
                <a:pt x="2537273" y="890048"/>
              </a:lnTo>
              <a:lnTo>
                <a:pt x="2539446" y="875147"/>
              </a:lnTo>
              <a:lnTo>
                <a:pt x="2541620" y="867696"/>
              </a:lnTo>
              <a:lnTo>
                <a:pt x="2546897" y="860245"/>
              </a:lnTo>
              <a:lnTo>
                <a:pt x="2554037" y="848759"/>
              </a:lnTo>
              <a:lnTo>
                <a:pt x="2566455" y="848759"/>
              </a:lnTo>
              <a:lnTo>
                <a:pt x="2566455" y="840377"/>
              </a:lnTo>
              <a:lnTo>
                <a:pt x="2566455" y="832926"/>
              </a:lnTo>
              <a:lnTo>
                <a:pt x="2568628" y="827649"/>
              </a:lnTo>
              <a:lnTo>
                <a:pt x="2570802" y="821440"/>
              </a:lnTo>
              <a:lnTo>
                <a:pt x="2572975" y="820508"/>
              </a:lnTo>
              <a:lnTo>
                <a:pt x="2573906" y="818335"/>
              </a:lnTo>
              <a:lnTo>
                <a:pt x="2576079" y="818335"/>
              </a:lnTo>
              <a:lnTo>
                <a:pt x="2578252" y="818335"/>
              </a:lnTo>
              <a:lnTo>
                <a:pt x="2583530" y="818335"/>
              </a:lnTo>
              <a:lnTo>
                <a:pt x="2580425" y="794120"/>
              </a:lnTo>
              <a:lnTo>
                <a:pt x="2580425" y="766491"/>
              </a:lnTo>
              <a:lnTo>
                <a:pt x="2581356" y="742276"/>
              </a:lnTo>
              <a:lnTo>
                <a:pt x="2590670" y="719924"/>
              </a:lnTo>
              <a:lnTo>
                <a:pt x="2595948" y="718993"/>
              </a:lnTo>
              <a:lnTo>
                <a:pt x="2607434" y="716819"/>
              </a:lnTo>
              <a:lnTo>
                <a:pt x="2619852" y="716819"/>
              </a:lnTo>
              <a:lnTo>
                <a:pt x="2629165" y="716819"/>
              </a:lnTo>
              <a:lnTo>
                <a:pt x="2634443" y="714646"/>
              </a:lnTo>
              <a:lnTo>
                <a:pt x="2634443" y="707196"/>
              </a:lnTo>
              <a:lnTo>
                <a:pt x="2639720" y="704091"/>
              </a:lnTo>
              <a:lnTo>
                <a:pt x="2646861" y="699745"/>
              </a:lnTo>
              <a:lnTo>
                <a:pt x="2656174" y="697572"/>
              </a:lnTo>
              <a:lnTo>
                <a:pt x="2663314" y="696640"/>
              </a:lnTo>
              <a:lnTo>
                <a:pt x="2666419" y="701918"/>
              </a:lnTo>
              <a:lnTo>
                <a:pt x="2672628" y="707196"/>
              </a:lnTo>
              <a:lnTo>
                <a:pt x="2677905" y="711542"/>
              </a:lnTo>
              <a:lnTo>
                <a:pt x="2685045" y="709369"/>
              </a:lnTo>
              <a:lnTo>
                <a:pt x="2692186" y="705022"/>
              </a:lnTo>
              <a:lnTo>
                <a:pt x="2702741" y="701918"/>
              </a:lnTo>
              <a:lnTo>
                <a:pt x="2717332" y="699745"/>
              </a:lnTo>
              <a:lnTo>
                <a:pt x="2724472" y="689190"/>
              </a:lnTo>
              <a:lnTo>
                <a:pt x="2728508" y="677703"/>
              </a:lnTo>
              <a:lnTo>
                <a:pt x="2729439" y="662802"/>
              </a:lnTo>
              <a:lnTo>
                <a:pt x="2744030" y="657524"/>
              </a:lnTo>
              <a:lnTo>
                <a:pt x="2757690" y="652247"/>
              </a:lnTo>
              <a:lnTo>
                <a:pt x="2768245" y="644796"/>
              </a:lnTo>
              <a:lnTo>
                <a:pt x="2773522" y="629895"/>
              </a:lnTo>
              <a:lnTo>
                <a:pt x="2782836" y="632068"/>
              </a:lnTo>
              <a:lnTo>
                <a:pt x="2789976" y="632999"/>
              </a:lnTo>
              <a:lnTo>
                <a:pt x="2795254" y="637345"/>
              </a:lnTo>
              <a:lnTo>
                <a:pt x="2802394" y="642623"/>
              </a:lnTo>
              <a:lnTo>
                <a:pt x="2807671" y="640450"/>
              </a:lnTo>
              <a:lnTo>
                <a:pt x="2811707" y="640450"/>
              </a:lnTo>
              <a:lnTo>
                <a:pt x="2813880" y="638277"/>
              </a:lnTo>
              <a:lnTo>
                <a:pt x="2816985" y="638277"/>
              </a:lnTo>
              <a:lnTo>
                <a:pt x="2811707" y="612820"/>
              </a:lnTo>
              <a:lnTo>
                <a:pt x="2800221" y="590468"/>
              </a:lnTo>
              <a:lnTo>
                <a:pt x="2789666" y="577740"/>
              </a:lnTo>
              <a:lnTo>
                <a:pt x="2792770" y="572462"/>
              </a:lnTo>
              <a:lnTo>
                <a:pt x="2794943" y="570289"/>
              </a:lnTo>
              <a:lnTo>
                <a:pt x="2797116" y="568116"/>
              </a:lnTo>
              <a:lnTo>
                <a:pt x="2799290" y="568116"/>
              </a:lnTo>
              <a:lnTo>
                <a:pt x="2800221" y="568116"/>
              </a:lnTo>
              <a:lnTo>
                <a:pt x="2802394" y="570289"/>
              </a:lnTo>
              <a:lnTo>
                <a:pt x="2804567" y="570289"/>
              </a:lnTo>
              <a:lnTo>
                <a:pt x="2806740" y="570289"/>
              </a:lnTo>
              <a:lnTo>
                <a:pt x="2809845" y="570289"/>
              </a:lnTo>
              <a:lnTo>
                <a:pt x="2813880" y="568116"/>
              </a:lnTo>
              <a:lnTo>
                <a:pt x="2822263" y="560665"/>
              </a:lnTo>
              <a:lnTo>
                <a:pt x="2826298" y="547937"/>
              </a:lnTo>
              <a:lnTo>
                <a:pt x="2829403" y="533036"/>
              </a:lnTo>
              <a:lnTo>
                <a:pt x="2829403" y="520307"/>
              </a:lnTo>
              <a:lnTo>
                <a:pt x="2833439" y="525585"/>
              </a:lnTo>
              <a:lnTo>
                <a:pt x="2838716" y="533036"/>
              </a:lnTo>
              <a:lnTo>
                <a:pt x="2842752" y="540486"/>
              </a:lnTo>
              <a:lnTo>
                <a:pt x="2845856" y="538313"/>
              </a:lnTo>
              <a:lnTo>
                <a:pt x="2848029" y="538313"/>
              </a:lnTo>
              <a:lnTo>
                <a:pt x="2850203" y="538313"/>
              </a:lnTo>
              <a:lnTo>
                <a:pt x="2851134" y="536140"/>
              </a:lnTo>
              <a:lnTo>
                <a:pt x="2853307" y="536140"/>
              </a:lnTo>
              <a:lnTo>
                <a:pt x="2860447" y="536140"/>
              </a:lnTo>
              <a:lnTo>
                <a:pt x="2864483" y="538313"/>
              </a:lnTo>
              <a:lnTo>
                <a:pt x="2865414" y="540486"/>
              </a:lnTo>
              <a:lnTo>
                <a:pt x="2869450" y="542659"/>
              </a:lnTo>
              <a:lnTo>
                <a:pt x="2872555" y="543591"/>
              </a:lnTo>
              <a:lnTo>
                <a:pt x="2872555" y="557250"/>
              </a:lnTo>
              <a:lnTo>
                <a:pt x="2887146" y="560355"/>
              </a:lnTo>
              <a:lnTo>
                <a:pt x="2898632" y="565632"/>
              </a:lnTo>
              <a:lnTo>
                <a:pt x="2905772" y="577119"/>
              </a:lnTo>
              <a:lnTo>
                <a:pt x="2912913" y="577119"/>
              </a:lnTo>
              <a:lnTo>
                <a:pt x="2916017" y="577119"/>
              </a:lnTo>
              <a:lnTo>
                <a:pt x="2920053" y="577119"/>
              </a:lnTo>
              <a:lnTo>
                <a:pt x="2923158" y="574946"/>
              </a:lnTo>
              <a:lnTo>
                <a:pt x="2925330" y="572773"/>
              </a:lnTo>
              <a:lnTo>
                <a:pt x="2928435" y="567495"/>
              </a:lnTo>
              <a:lnTo>
                <a:pt x="2930608" y="564390"/>
              </a:lnTo>
              <a:lnTo>
                <a:pt x="2930608" y="562217"/>
              </a:lnTo>
              <a:lnTo>
                <a:pt x="2928435" y="557871"/>
              </a:lnTo>
              <a:lnTo>
                <a:pt x="2927503" y="556940"/>
              </a:lnTo>
              <a:lnTo>
                <a:pt x="2925330" y="554767"/>
              </a:lnTo>
              <a:lnTo>
                <a:pt x="2921295" y="552594"/>
              </a:lnTo>
              <a:lnTo>
                <a:pt x="2923468" y="547316"/>
              </a:lnTo>
              <a:lnTo>
                <a:pt x="2925641" y="542038"/>
              </a:lnTo>
              <a:lnTo>
                <a:pt x="2927814" y="539865"/>
              </a:lnTo>
              <a:lnTo>
                <a:pt x="2930919" y="535519"/>
              </a:lnTo>
              <a:lnTo>
                <a:pt x="2933092" y="532415"/>
              </a:lnTo>
              <a:lnTo>
                <a:pt x="2969414" y="532415"/>
              </a:lnTo>
              <a:lnTo>
                <a:pt x="2965999" y="516271"/>
              </a:lnTo>
              <a:close/>
              <a:moveTo>
                <a:pt x="758729" y="1039993"/>
              </a:moveTo>
              <a:lnTo>
                <a:pt x="776425" y="1034716"/>
              </a:lnTo>
              <a:lnTo>
                <a:pt x="791016" y="1027265"/>
              </a:lnTo>
              <a:lnTo>
                <a:pt x="791016" y="1030370"/>
              </a:lnTo>
              <a:lnTo>
                <a:pt x="791016" y="1034716"/>
              </a:lnTo>
              <a:lnTo>
                <a:pt x="791016" y="1039993"/>
              </a:lnTo>
              <a:lnTo>
                <a:pt x="788843" y="1045271"/>
              </a:lnTo>
              <a:lnTo>
                <a:pt x="785738" y="1050549"/>
              </a:lnTo>
              <a:lnTo>
                <a:pt x="785738" y="1057999"/>
              </a:lnTo>
              <a:lnTo>
                <a:pt x="774252" y="1057999"/>
              </a:lnTo>
              <a:lnTo>
                <a:pt x="765870" y="1057068"/>
              </a:lnTo>
              <a:lnTo>
                <a:pt x="758729" y="1054895"/>
              </a:lnTo>
              <a:lnTo>
                <a:pt x="758729" y="1039993"/>
              </a:lnTo>
              <a:close/>
              <a:moveTo>
                <a:pt x="644175" y="1152064"/>
              </a:moveTo>
              <a:lnTo>
                <a:pt x="645106" y="1151133"/>
              </a:lnTo>
              <a:lnTo>
                <a:pt x="645106" y="1148960"/>
              </a:lnTo>
              <a:lnTo>
                <a:pt x="647279" y="1148960"/>
              </a:lnTo>
              <a:lnTo>
                <a:pt x="649453" y="1146787"/>
              </a:lnTo>
              <a:lnTo>
                <a:pt x="651626" y="1144614"/>
              </a:lnTo>
              <a:lnTo>
                <a:pt x="666217" y="1144614"/>
              </a:lnTo>
              <a:lnTo>
                <a:pt x="662181" y="1148960"/>
              </a:lnTo>
              <a:lnTo>
                <a:pt x="659076" y="1151133"/>
              </a:lnTo>
              <a:lnTo>
                <a:pt x="655041" y="1152064"/>
              </a:lnTo>
              <a:lnTo>
                <a:pt x="651936" y="1154238"/>
              </a:lnTo>
              <a:lnTo>
                <a:pt x="645727" y="1156411"/>
              </a:lnTo>
              <a:lnTo>
                <a:pt x="642623" y="1156411"/>
              </a:lnTo>
              <a:lnTo>
                <a:pt x="644175" y="1152064"/>
              </a:lnTo>
              <a:close/>
              <a:moveTo>
                <a:pt x="765870" y="1265377"/>
              </a:moveTo>
              <a:lnTo>
                <a:pt x="759661" y="1282452"/>
              </a:lnTo>
              <a:lnTo>
                <a:pt x="752520" y="1300457"/>
              </a:lnTo>
              <a:lnTo>
                <a:pt x="751589" y="1315359"/>
              </a:lnTo>
              <a:lnTo>
                <a:pt x="737930" y="1319705"/>
              </a:lnTo>
              <a:lnTo>
                <a:pt x="725512" y="1320636"/>
              </a:lnTo>
              <a:lnTo>
                <a:pt x="714957" y="1315359"/>
              </a:lnTo>
              <a:lnTo>
                <a:pt x="701297" y="1312254"/>
              </a:lnTo>
              <a:lnTo>
                <a:pt x="696019" y="1312254"/>
              </a:lnTo>
              <a:lnTo>
                <a:pt x="692915" y="1312254"/>
              </a:lnTo>
              <a:lnTo>
                <a:pt x="688879" y="1313186"/>
              </a:lnTo>
              <a:lnTo>
                <a:pt x="685775" y="1317532"/>
              </a:lnTo>
              <a:lnTo>
                <a:pt x="683602" y="1319705"/>
              </a:lnTo>
              <a:lnTo>
                <a:pt x="681428" y="1322810"/>
              </a:lnTo>
              <a:lnTo>
                <a:pt x="678324" y="1324983"/>
              </a:lnTo>
              <a:lnTo>
                <a:pt x="673046" y="1322810"/>
              </a:lnTo>
              <a:lnTo>
                <a:pt x="661560" y="1320636"/>
              </a:lnTo>
              <a:lnTo>
                <a:pt x="646969" y="1319705"/>
              </a:lnTo>
              <a:lnTo>
                <a:pt x="632378" y="1315359"/>
              </a:lnTo>
              <a:lnTo>
                <a:pt x="617787" y="1313186"/>
              </a:lnTo>
              <a:lnTo>
                <a:pt x="610647" y="1312254"/>
              </a:lnTo>
              <a:lnTo>
                <a:pt x="596056" y="1306046"/>
              </a:lnTo>
              <a:lnTo>
                <a:pt x="581465" y="1298595"/>
              </a:lnTo>
              <a:lnTo>
                <a:pt x="566874" y="1295490"/>
              </a:lnTo>
              <a:lnTo>
                <a:pt x="551352" y="1298595"/>
              </a:lnTo>
              <a:lnTo>
                <a:pt x="539865" y="1306046"/>
              </a:lnTo>
              <a:lnTo>
                <a:pt x="536761" y="1315669"/>
              </a:lnTo>
              <a:lnTo>
                <a:pt x="532725" y="1325293"/>
              </a:lnTo>
              <a:lnTo>
                <a:pt x="530552" y="1335848"/>
              </a:lnTo>
              <a:lnTo>
                <a:pt x="523411" y="1334917"/>
              </a:lnTo>
              <a:lnTo>
                <a:pt x="510994" y="1330571"/>
              </a:lnTo>
              <a:lnTo>
                <a:pt x="496403" y="1327466"/>
              </a:lnTo>
              <a:lnTo>
                <a:pt x="485848" y="1323120"/>
              </a:lnTo>
              <a:lnTo>
                <a:pt x="478707" y="1320016"/>
              </a:lnTo>
              <a:lnTo>
                <a:pt x="474671" y="1305114"/>
              </a:lnTo>
              <a:lnTo>
                <a:pt x="460081" y="1297664"/>
              </a:lnTo>
              <a:lnTo>
                <a:pt x="445490" y="1295490"/>
              </a:lnTo>
              <a:lnTo>
                <a:pt x="430899" y="1295490"/>
              </a:lnTo>
              <a:lnTo>
                <a:pt x="418481" y="1291144"/>
              </a:lnTo>
              <a:lnTo>
                <a:pt x="415376" y="1288040"/>
              </a:lnTo>
              <a:lnTo>
                <a:pt x="413203" y="1285867"/>
              </a:lnTo>
              <a:lnTo>
                <a:pt x="409167" y="1282762"/>
              </a:lnTo>
              <a:lnTo>
                <a:pt x="408236" y="1278416"/>
              </a:lnTo>
              <a:lnTo>
                <a:pt x="402027" y="1275311"/>
              </a:lnTo>
              <a:lnTo>
                <a:pt x="406063" y="1256374"/>
              </a:lnTo>
              <a:lnTo>
                <a:pt x="409167" y="1238368"/>
              </a:lnTo>
              <a:lnTo>
                <a:pt x="415376" y="1221294"/>
              </a:lnTo>
              <a:lnTo>
                <a:pt x="410720" y="1221294"/>
              </a:lnTo>
              <a:lnTo>
                <a:pt x="401406" y="1219121"/>
              </a:lnTo>
              <a:lnTo>
                <a:pt x="381538" y="1218189"/>
              </a:lnTo>
              <a:lnTo>
                <a:pt x="358565" y="1218189"/>
              </a:lnTo>
              <a:lnTo>
                <a:pt x="330314" y="1218189"/>
              </a:lnTo>
              <a:lnTo>
                <a:pt x="305168" y="1219121"/>
              </a:lnTo>
              <a:lnTo>
                <a:pt x="281264" y="1223467"/>
              </a:lnTo>
              <a:lnTo>
                <a:pt x="265742" y="1226571"/>
              </a:lnTo>
              <a:lnTo>
                <a:pt x="254255" y="1234022"/>
              </a:lnTo>
              <a:lnTo>
                <a:pt x="239664" y="1243646"/>
              </a:lnTo>
              <a:lnTo>
                <a:pt x="225073" y="1251097"/>
              </a:lnTo>
              <a:lnTo>
                <a:pt x="174160" y="1243646"/>
              </a:lnTo>
              <a:lnTo>
                <a:pt x="174160" y="1234022"/>
              </a:lnTo>
              <a:lnTo>
                <a:pt x="180369" y="1233091"/>
              </a:lnTo>
              <a:lnTo>
                <a:pt x="183473" y="1230918"/>
              </a:lnTo>
              <a:lnTo>
                <a:pt x="187509" y="1228744"/>
              </a:lnTo>
              <a:lnTo>
                <a:pt x="190614" y="1226571"/>
              </a:lnTo>
              <a:lnTo>
                <a:pt x="192787" y="1226571"/>
              </a:lnTo>
              <a:lnTo>
                <a:pt x="195891" y="1228744"/>
              </a:lnTo>
              <a:lnTo>
                <a:pt x="199927" y="1230918"/>
              </a:lnTo>
              <a:lnTo>
                <a:pt x="205205" y="1233091"/>
              </a:lnTo>
              <a:lnTo>
                <a:pt x="208309" y="1233091"/>
              </a:lnTo>
              <a:lnTo>
                <a:pt x="214518" y="1230918"/>
              </a:lnTo>
              <a:lnTo>
                <a:pt x="219796" y="1225640"/>
              </a:lnTo>
              <a:lnTo>
                <a:pt x="222900" y="1219431"/>
              </a:lnTo>
              <a:lnTo>
                <a:pt x="226936" y="1216327"/>
              </a:lnTo>
              <a:lnTo>
                <a:pt x="232213" y="1211980"/>
              </a:lnTo>
              <a:lnTo>
                <a:pt x="244631" y="1211049"/>
              </a:lnTo>
              <a:lnTo>
                <a:pt x="244631" y="1204840"/>
              </a:lnTo>
              <a:lnTo>
                <a:pt x="244631" y="1202978"/>
              </a:lnTo>
              <a:lnTo>
                <a:pt x="244631" y="1200804"/>
              </a:lnTo>
              <a:lnTo>
                <a:pt x="244631" y="1196458"/>
              </a:lnTo>
              <a:lnTo>
                <a:pt x="248667" y="1195527"/>
              </a:lnTo>
              <a:lnTo>
                <a:pt x="250840" y="1193354"/>
              </a:lnTo>
              <a:lnTo>
                <a:pt x="251771" y="1191181"/>
              </a:lnTo>
              <a:lnTo>
                <a:pt x="253945" y="1191181"/>
              </a:lnTo>
              <a:lnTo>
                <a:pt x="256118" y="1189007"/>
              </a:lnTo>
              <a:lnTo>
                <a:pt x="261395" y="1189007"/>
              </a:lnTo>
              <a:lnTo>
                <a:pt x="259222" y="1185903"/>
              </a:lnTo>
              <a:lnTo>
                <a:pt x="256118" y="1181557"/>
              </a:lnTo>
              <a:lnTo>
                <a:pt x="253945" y="1180625"/>
              </a:lnTo>
              <a:lnTo>
                <a:pt x="251771" y="1178452"/>
              </a:lnTo>
              <a:lnTo>
                <a:pt x="251771" y="1174106"/>
              </a:lnTo>
              <a:lnTo>
                <a:pt x="253945" y="1173175"/>
              </a:lnTo>
              <a:lnTo>
                <a:pt x="257980" y="1159515"/>
              </a:lnTo>
              <a:lnTo>
                <a:pt x="263258" y="1148960"/>
              </a:lnTo>
              <a:lnTo>
                <a:pt x="270398" y="1139336"/>
              </a:lnTo>
              <a:lnTo>
                <a:pt x="290267" y="1139336"/>
              </a:lnTo>
              <a:lnTo>
                <a:pt x="295544" y="1130954"/>
              </a:lnTo>
              <a:lnTo>
                <a:pt x="297717" y="1119468"/>
              </a:lnTo>
              <a:lnTo>
                <a:pt x="300822" y="1108912"/>
              </a:lnTo>
              <a:lnTo>
                <a:pt x="310135" y="1101462"/>
              </a:lnTo>
              <a:lnTo>
                <a:pt x="314171" y="1099289"/>
              </a:lnTo>
              <a:lnTo>
                <a:pt x="315102" y="1099289"/>
              </a:lnTo>
              <a:lnTo>
                <a:pt x="319138" y="1099289"/>
              </a:lnTo>
              <a:lnTo>
                <a:pt x="321311" y="1101462"/>
              </a:lnTo>
              <a:lnTo>
                <a:pt x="322243" y="1104566"/>
              </a:lnTo>
              <a:lnTo>
                <a:pt x="324416" y="1108912"/>
              </a:lnTo>
              <a:lnTo>
                <a:pt x="344284" y="1104566"/>
              </a:lnTo>
              <a:lnTo>
                <a:pt x="361048" y="1094942"/>
              </a:lnTo>
              <a:lnTo>
                <a:pt x="373466" y="1084387"/>
              </a:lnTo>
              <a:lnTo>
                <a:pt x="388057" y="1089665"/>
              </a:lnTo>
              <a:lnTo>
                <a:pt x="399544" y="1101151"/>
              </a:lnTo>
              <a:lnTo>
                <a:pt x="406684" y="1113880"/>
              </a:lnTo>
              <a:lnTo>
                <a:pt x="415066" y="1124435"/>
              </a:lnTo>
              <a:lnTo>
                <a:pt x="424379" y="1135921"/>
              </a:lnTo>
              <a:lnTo>
                <a:pt x="453561" y="1156100"/>
              </a:lnTo>
              <a:lnTo>
                <a:pt x="480570" y="1176279"/>
              </a:lnTo>
              <a:lnTo>
                <a:pt x="480570" y="1180625"/>
              </a:lnTo>
              <a:lnTo>
                <a:pt x="480570" y="1183730"/>
              </a:lnTo>
              <a:lnTo>
                <a:pt x="479639" y="1185903"/>
              </a:lnTo>
              <a:lnTo>
                <a:pt x="479639" y="1188076"/>
              </a:lnTo>
              <a:lnTo>
                <a:pt x="477466" y="1189007"/>
              </a:lnTo>
              <a:lnTo>
                <a:pt x="470325" y="1196458"/>
              </a:lnTo>
              <a:lnTo>
                <a:pt x="458839" y="1200804"/>
              </a:lnTo>
              <a:lnTo>
                <a:pt x="444248" y="1202978"/>
              </a:lnTo>
              <a:lnTo>
                <a:pt x="429657" y="1200804"/>
              </a:lnTo>
              <a:lnTo>
                <a:pt x="435866" y="1213533"/>
              </a:lnTo>
              <a:lnTo>
                <a:pt x="444248" y="1218810"/>
              </a:lnTo>
              <a:lnTo>
                <a:pt x="455734" y="1223157"/>
              </a:lnTo>
              <a:lnTo>
                <a:pt x="465048" y="1230607"/>
              </a:lnTo>
              <a:lnTo>
                <a:pt x="473430" y="1230607"/>
              </a:lnTo>
              <a:lnTo>
                <a:pt x="473430" y="1206082"/>
              </a:lnTo>
              <a:lnTo>
                <a:pt x="484916" y="1206082"/>
              </a:lnTo>
              <a:lnTo>
                <a:pt x="488021" y="1198631"/>
              </a:lnTo>
              <a:lnTo>
                <a:pt x="492057" y="1193354"/>
              </a:lnTo>
              <a:lnTo>
                <a:pt x="495161" y="1189007"/>
              </a:lnTo>
              <a:lnTo>
                <a:pt x="500439" y="1185903"/>
              </a:lnTo>
              <a:lnTo>
                <a:pt x="499507" y="1180625"/>
              </a:lnTo>
              <a:lnTo>
                <a:pt x="497334" y="1176279"/>
              </a:lnTo>
              <a:lnTo>
                <a:pt x="497334" y="1174106"/>
              </a:lnTo>
              <a:lnTo>
                <a:pt x="495161" y="1171002"/>
              </a:lnTo>
              <a:lnTo>
                <a:pt x="494230" y="1166655"/>
              </a:lnTo>
              <a:lnTo>
                <a:pt x="494230" y="1161378"/>
              </a:lnTo>
              <a:lnTo>
                <a:pt x="499507" y="1161378"/>
              </a:lnTo>
              <a:lnTo>
                <a:pt x="504785" y="1163551"/>
              </a:lnTo>
              <a:lnTo>
                <a:pt x="507889" y="1165724"/>
              </a:lnTo>
              <a:lnTo>
                <a:pt x="510062" y="1165724"/>
              </a:lnTo>
              <a:lnTo>
                <a:pt x="514098" y="1165724"/>
              </a:lnTo>
              <a:lnTo>
                <a:pt x="517203" y="1165724"/>
              </a:lnTo>
              <a:lnTo>
                <a:pt x="521238" y="1165724"/>
              </a:lnTo>
              <a:lnTo>
                <a:pt x="521238" y="1161378"/>
              </a:lnTo>
              <a:lnTo>
                <a:pt x="509752" y="1151754"/>
              </a:lnTo>
              <a:lnTo>
                <a:pt x="499197" y="1144303"/>
              </a:lnTo>
              <a:lnTo>
                <a:pt x="484606" y="1139026"/>
              </a:lnTo>
              <a:lnTo>
                <a:pt x="484606" y="1128471"/>
              </a:lnTo>
              <a:lnTo>
                <a:pt x="470015" y="1128471"/>
              </a:lnTo>
              <a:lnTo>
                <a:pt x="457597" y="1109533"/>
              </a:lnTo>
              <a:lnTo>
                <a:pt x="443937" y="1093701"/>
              </a:lnTo>
              <a:lnTo>
                <a:pt x="429346" y="1078799"/>
              </a:lnTo>
              <a:lnTo>
                <a:pt x="429346" y="1072590"/>
              </a:lnTo>
              <a:lnTo>
                <a:pt x="429346" y="1069486"/>
              </a:lnTo>
              <a:lnTo>
                <a:pt x="429346" y="1065140"/>
              </a:lnTo>
              <a:lnTo>
                <a:pt x="429346" y="1064208"/>
              </a:lnTo>
              <a:lnTo>
                <a:pt x="433382" y="1062035"/>
              </a:lnTo>
              <a:lnTo>
                <a:pt x="436487" y="1057689"/>
              </a:lnTo>
              <a:lnTo>
                <a:pt x="438660" y="1057689"/>
              </a:lnTo>
              <a:lnTo>
                <a:pt x="438660" y="1056758"/>
              </a:lnTo>
              <a:lnTo>
                <a:pt x="440833" y="1056758"/>
              </a:lnTo>
              <a:lnTo>
                <a:pt x="443006" y="1056758"/>
              </a:lnTo>
              <a:lnTo>
                <a:pt x="443937" y="1054584"/>
              </a:lnTo>
              <a:lnTo>
                <a:pt x="446111" y="1057689"/>
              </a:lnTo>
              <a:lnTo>
                <a:pt x="448284" y="1062035"/>
              </a:lnTo>
              <a:lnTo>
                <a:pt x="448284" y="1065140"/>
              </a:lnTo>
              <a:lnTo>
                <a:pt x="450457" y="1071349"/>
              </a:lnTo>
              <a:lnTo>
                <a:pt x="465048" y="1067002"/>
              </a:lnTo>
              <a:lnTo>
                <a:pt x="472188" y="1087181"/>
              </a:lnTo>
              <a:lnTo>
                <a:pt x="479328" y="1098668"/>
              </a:lnTo>
              <a:lnTo>
                <a:pt x="487710" y="1103945"/>
              </a:lnTo>
              <a:lnTo>
                <a:pt x="497024" y="1106118"/>
              </a:lnTo>
              <a:lnTo>
                <a:pt x="507579" y="1111396"/>
              </a:lnTo>
              <a:lnTo>
                <a:pt x="521238" y="1121020"/>
              </a:lnTo>
              <a:lnTo>
                <a:pt x="526516" y="1126297"/>
              </a:lnTo>
              <a:lnTo>
                <a:pt x="526516" y="1133748"/>
              </a:lnTo>
              <a:lnTo>
                <a:pt x="524343" y="1141199"/>
              </a:lnTo>
              <a:lnTo>
                <a:pt x="522170" y="1150823"/>
              </a:lnTo>
              <a:lnTo>
                <a:pt x="524343" y="1161378"/>
              </a:lnTo>
              <a:lnTo>
                <a:pt x="528379" y="1165724"/>
              </a:lnTo>
              <a:lnTo>
                <a:pt x="531483" y="1166655"/>
              </a:lnTo>
              <a:lnTo>
                <a:pt x="536761" y="1171002"/>
              </a:lnTo>
              <a:lnTo>
                <a:pt x="540797" y="1174106"/>
              </a:lnTo>
              <a:lnTo>
                <a:pt x="543901" y="1176279"/>
              </a:lnTo>
              <a:lnTo>
                <a:pt x="560665" y="1225951"/>
              </a:lnTo>
              <a:lnTo>
                <a:pt x="564701" y="1225951"/>
              </a:lnTo>
              <a:lnTo>
                <a:pt x="565632" y="1228124"/>
              </a:lnTo>
              <a:lnTo>
                <a:pt x="567805" y="1228124"/>
              </a:lnTo>
              <a:lnTo>
                <a:pt x="569978" y="1230297"/>
              </a:lnTo>
              <a:lnTo>
                <a:pt x="575256" y="1228124"/>
              </a:lnTo>
              <a:lnTo>
                <a:pt x="580534" y="1225951"/>
              </a:lnTo>
              <a:lnTo>
                <a:pt x="582707" y="1225019"/>
              </a:lnTo>
              <a:lnTo>
                <a:pt x="584880" y="1220673"/>
              </a:lnTo>
              <a:lnTo>
                <a:pt x="584880" y="1218500"/>
              </a:lnTo>
              <a:lnTo>
                <a:pt x="587053" y="1215395"/>
              </a:lnTo>
              <a:lnTo>
                <a:pt x="587984" y="1211049"/>
              </a:lnTo>
              <a:lnTo>
                <a:pt x="592020" y="1210118"/>
              </a:lnTo>
              <a:lnTo>
                <a:pt x="597298" y="1205772"/>
              </a:lnTo>
              <a:lnTo>
                <a:pt x="594193" y="1188697"/>
              </a:lnTo>
              <a:lnTo>
                <a:pt x="587053" y="1172864"/>
              </a:lnTo>
              <a:lnTo>
                <a:pt x="577740" y="1161378"/>
              </a:lnTo>
              <a:lnTo>
                <a:pt x="577740" y="1156411"/>
              </a:lnTo>
              <a:lnTo>
                <a:pt x="580844" y="1158584"/>
              </a:lnTo>
              <a:lnTo>
                <a:pt x="580844" y="1159515"/>
              </a:lnTo>
              <a:lnTo>
                <a:pt x="583017" y="1161688"/>
              </a:lnTo>
              <a:lnTo>
                <a:pt x="585190" y="1166035"/>
              </a:lnTo>
              <a:lnTo>
                <a:pt x="592331" y="1163861"/>
              </a:lnTo>
              <a:lnTo>
                <a:pt x="595435" y="1163861"/>
              </a:lnTo>
              <a:lnTo>
                <a:pt x="597608" y="1163861"/>
              </a:lnTo>
              <a:lnTo>
                <a:pt x="599781" y="1161688"/>
              </a:lnTo>
              <a:lnTo>
                <a:pt x="599781" y="1159515"/>
              </a:lnTo>
              <a:lnTo>
                <a:pt x="599781" y="1158584"/>
              </a:lnTo>
              <a:lnTo>
                <a:pt x="597608" y="1154238"/>
              </a:lnTo>
              <a:lnTo>
                <a:pt x="597608" y="1148960"/>
              </a:lnTo>
              <a:lnTo>
                <a:pt x="600713" y="1148960"/>
              </a:lnTo>
              <a:lnTo>
                <a:pt x="600713" y="1144614"/>
              </a:lnTo>
              <a:lnTo>
                <a:pt x="604748" y="1144614"/>
              </a:lnTo>
              <a:lnTo>
                <a:pt x="607853" y="1144614"/>
              </a:lnTo>
              <a:lnTo>
                <a:pt x="610026" y="1146787"/>
              </a:lnTo>
              <a:lnTo>
                <a:pt x="612199" y="1146787"/>
              </a:lnTo>
              <a:lnTo>
                <a:pt x="614372" y="1148960"/>
              </a:lnTo>
              <a:lnTo>
                <a:pt x="619650" y="1151133"/>
              </a:lnTo>
              <a:lnTo>
                <a:pt x="622754" y="1152064"/>
              </a:lnTo>
              <a:lnTo>
                <a:pt x="624927" y="1154238"/>
              </a:lnTo>
              <a:lnTo>
                <a:pt x="627100" y="1156411"/>
              </a:lnTo>
              <a:lnTo>
                <a:pt x="630205" y="1158584"/>
              </a:lnTo>
              <a:lnTo>
                <a:pt x="634241" y="1161688"/>
              </a:lnTo>
              <a:lnTo>
                <a:pt x="632068" y="1166966"/>
              </a:lnTo>
              <a:lnTo>
                <a:pt x="629894" y="1171312"/>
              </a:lnTo>
              <a:lnTo>
                <a:pt x="629894" y="1174416"/>
              </a:lnTo>
              <a:lnTo>
                <a:pt x="629894" y="1178763"/>
              </a:lnTo>
              <a:lnTo>
                <a:pt x="629894" y="1181867"/>
              </a:lnTo>
              <a:lnTo>
                <a:pt x="629894" y="1186213"/>
              </a:lnTo>
              <a:lnTo>
                <a:pt x="629894" y="1189318"/>
              </a:lnTo>
              <a:lnTo>
                <a:pt x="636103" y="1206392"/>
              </a:lnTo>
              <a:lnTo>
                <a:pt x="648521" y="1223467"/>
              </a:lnTo>
              <a:lnTo>
                <a:pt x="665285" y="1234022"/>
              </a:lnTo>
              <a:lnTo>
                <a:pt x="680808" y="1238368"/>
              </a:lnTo>
              <a:lnTo>
                <a:pt x="684843" y="1236195"/>
              </a:lnTo>
              <a:lnTo>
                <a:pt x="687948" y="1233091"/>
              </a:lnTo>
              <a:lnTo>
                <a:pt x="690121" y="1228744"/>
              </a:lnTo>
              <a:lnTo>
                <a:pt x="695399" y="1226571"/>
              </a:lnTo>
              <a:lnTo>
                <a:pt x="699434" y="1225640"/>
              </a:lnTo>
              <a:lnTo>
                <a:pt x="704712" y="1226571"/>
              </a:lnTo>
              <a:lnTo>
                <a:pt x="714025" y="1230918"/>
              </a:lnTo>
              <a:lnTo>
                <a:pt x="721165" y="1234022"/>
              </a:lnTo>
              <a:lnTo>
                <a:pt x="728306" y="1236195"/>
              </a:lnTo>
              <a:lnTo>
                <a:pt x="735446" y="1234022"/>
              </a:lnTo>
              <a:lnTo>
                <a:pt x="743828" y="1226571"/>
              </a:lnTo>
              <a:lnTo>
                <a:pt x="750968" y="1226571"/>
              </a:lnTo>
              <a:lnTo>
                <a:pt x="755004" y="1226571"/>
              </a:lnTo>
              <a:lnTo>
                <a:pt x="758109" y="1226571"/>
              </a:lnTo>
              <a:lnTo>
                <a:pt x="760282" y="1228744"/>
              </a:lnTo>
              <a:lnTo>
                <a:pt x="762455" y="1230918"/>
              </a:lnTo>
              <a:lnTo>
                <a:pt x="762455" y="1234022"/>
              </a:lnTo>
              <a:lnTo>
                <a:pt x="764628" y="1238368"/>
              </a:lnTo>
              <a:lnTo>
                <a:pt x="767732" y="1251097"/>
              </a:lnTo>
              <a:lnTo>
                <a:pt x="765870" y="1265377"/>
              </a:lnTo>
              <a:close/>
              <a:moveTo>
                <a:pt x="845033" y="1136232"/>
              </a:moveTo>
              <a:lnTo>
                <a:pt x="825165" y="1141509"/>
              </a:lnTo>
              <a:lnTo>
                <a:pt x="803434" y="1143682"/>
              </a:lnTo>
              <a:lnTo>
                <a:pt x="781702" y="1139336"/>
              </a:lnTo>
              <a:lnTo>
                <a:pt x="773320" y="1136232"/>
              </a:lnTo>
              <a:lnTo>
                <a:pt x="766180" y="1130954"/>
              </a:lnTo>
              <a:lnTo>
                <a:pt x="756867" y="1124745"/>
              </a:lnTo>
              <a:lnTo>
                <a:pt x="742276" y="1124745"/>
              </a:lnTo>
              <a:lnTo>
                <a:pt x="727685" y="1126918"/>
              </a:lnTo>
              <a:lnTo>
                <a:pt x="713094" y="1134369"/>
              </a:lnTo>
              <a:lnTo>
                <a:pt x="700676" y="1139647"/>
              </a:lnTo>
              <a:lnTo>
                <a:pt x="686085" y="1141820"/>
              </a:lnTo>
              <a:lnTo>
                <a:pt x="671494" y="1136542"/>
              </a:lnTo>
              <a:lnTo>
                <a:pt x="666217" y="1134369"/>
              </a:lnTo>
              <a:lnTo>
                <a:pt x="662181" y="1132196"/>
              </a:lnTo>
              <a:lnTo>
                <a:pt x="659076" y="1131265"/>
              </a:lnTo>
              <a:lnTo>
                <a:pt x="656903" y="1126918"/>
              </a:lnTo>
              <a:lnTo>
                <a:pt x="656903" y="1123814"/>
              </a:lnTo>
              <a:lnTo>
                <a:pt x="654730" y="1116363"/>
              </a:lnTo>
              <a:lnTo>
                <a:pt x="654730" y="1110154"/>
              </a:lnTo>
              <a:lnTo>
                <a:pt x="658766" y="1099599"/>
              </a:lnTo>
              <a:lnTo>
                <a:pt x="665906" y="1086871"/>
              </a:lnTo>
              <a:lnTo>
                <a:pt x="674288" y="1071969"/>
              </a:lnTo>
              <a:lnTo>
                <a:pt x="683602" y="1057068"/>
              </a:lnTo>
              <a:lnTo>
                <a:pt x="690742" y="1043408"/>
              </a:lnTo>
              <a:lnTo>
                <a:pt x="694778" y="1035026"/>
              </a:lnTo>
              <a:lnTo>
                <a:pt x="703160" y="1037199"/>
              </a:lnTo>
              <a:lnTo>
                <a:pt x="710300" y="1040304"/>
              </a:lnTo>
              <a:lnTo>
                <a:pt x="715578" y="1042477"/>
              </a:lnTo>
              <a:lnTo>
                <a:pt x="721786" y="1047755"/>
              </a:lnTo>
              <a:lnTo>
                <a:pt x="724891" y="1049928"/>
              </a:lnTo>
              <a:lnTo>
                <a:pt x="727064" y="1049928"/>
              </a:lnTo>
              <a:lnTo>
                <a:pt x="729237" y="1049928"/>
              </a:lnTo>
              <a:lnTo>
                <a:pt x="730168" y="1050859"/>
              </a:lnTo>
              <a:lnTo>
                <a:pt x="717751" y="1055205"/>
              </a:lnTo>
              <a:lnTo>
                <a:pt x="721786" y="1064829"/>
              </a:lnTo>
              <a:lnTo>
                <a:pt x="728927" y="1072280"/>
              </a:lnTo>
              <a:lnTo>
                <a:pt x="734204" y="1079731"/>
              </a:lnTo>
              <a:lnTo>
                <a:pt x="743518" y="1080662"/>
              </a:lnTo>
              <a:lnTo>
                <a:pt x="755935" y="1075384"/>
              </a:lnTo>
              <a:lnTo>
                <a:pt x="765249" y="1067934"/>
              </a:lnTo>
              <a:lnTo>
                <a:pt x="780771" y="1073211"/>
              </a:lnTo>
              <a:lnTo>
                <a:pt x="800640" y="1084698"/>
              </a:lnTo>
              <a:lnTo>
                <a:pt x="821439" y="1097426"/>
              </a:lnTo>
              <a:lnTo>
                <a:pt x="836030" y="1110154"/>
              </a:lnTo>
              <a:lnTo>
                <a:pt x="844413" y="1125056"/>
              </a:lnTo>
              <a:lnTo>
                <a:pt x="850621" y="1125056"/>
              </a:lnTo>
              <a:lnTo>
                <a:pt x="845033" y="1136232"/>
              </a:lnTo>
              <a:close/>
              <a:moveTo>
                <a:pt x="1025402" y="1146787"/>
              </a:moveTo>
              <a:lnTo>
                <a:pt x="1022298" y="1146787"/>
              </a:lnTo>
              <a:lnTo>
                <a:pt x="1018262" y="1146787"/>
              </a:lnTo>
              <a:lnTo>
                <a:pt x="1015157" y="1146787"/>
              </a:lnTo>
              <a:lnTo>
                <a:pt x="1011122" y="1144614"/>
              </a:lnTo>
              <a:lnTo>
                <a:pt x="1008949" y="1161688"/>
              </a:lnTo>
              <a:lnTo>
                <a:pt x="1011122" y="1173175"/>
              </a:lnTo>
              <a:lnTo>
                <a:pt x="1016399" y="1183730"/>
              </a:lnTo>
              <a:lnTo>
                <a:pt x="1020435" y="1196458"/>
              </a:lnTo>
              <a:lnTo>
                <a:pt x="1022608" y="1217569"/>
              </a:lnTo>
              <a:lnTo>
                <a:pt x="995600" y="1218500"/>
              </a:lnTo>
              <a:lnTo>
                <a:pt x="976973" y="1215395"/>
              </a:lnTo>
              <a:lnTo>
                <a:pt x="966418" y="1205772"/>
              </a:lnTo>
              <a:lnTo>
                <a:pt x="962382" y="1188697"/>
              </a:lnTo>
              <a:lnTo>
                <a:pt x="962382" y="1165414"/>
              </a:lnTo>
              <a:lnTo>
                <a:pt x="974800" y="1165414"/>
              </a:lnTo>
              <a:lnTo>
                <a:pt x="967660" y="1151754"/>
              </a:lnTo>
              <a:lnTo>
                <a:pt x="955242" y="1138094"/>
              </a:lnTo>
              <a:lnTo>
                <a:pt x="944686" y="1121020"/>
              </a:lnTo>
              <a:lnTo>
                <a:pt x="933200" y="1103945"/>
              </a:lnTo>
              <a:lnTo>
                <a:pt x="927922" y="1086871"/>
              </a:lnTo>
              <a:lnTo>
                <a:pt x="931027" y="1071038"/>
              </a:lnTo>
              <a:lnTo>
                <a:pt x="938167" y="1059552"/>
              </a:lnTo>
              <a:lnTo>
                <a:pt x="949653" y="1049928"/>
              </a:lnTo>
              <a:lnTo>
                <a:pt x="962071" y="1044650"/>
              </a:lnTo>
              <a:lnTo>
                <a:pt x="974489" y="1039373"/>
              </a:lnTo>
              <a:lnTo>
                <a:pt x="985976" y="1029749"/>
              </a:lnTo>
              <a:lnTo>
                <a:pt x="995289" y="1029749"/>
              </a:lnTo>
              <a:lnTo>
                <a:pt x="1000567" y="1031922"/>
              </a:lnTo>
              <a:lnTo>
                <a:pt x="1005844" y="1031922"/>
              </a:lnTo>
              <a:lnTo>
                <a:pt x="1011122" y="1034095"/>
              </a:lnTo>
              <a:lnTo>
                <a:pt x="1008017" y="1049928"/>
              </a:lnTo>
              <a:lnTo>
                <a:pt x="1000877" y="1063587"/>
              </a:lnTo>
              <a:lnTo>
                <a:pt x="986286" y="1068865"/>
              </a:lnTo>
              <a:lnTo>
                <a:pt x="966418" y="1071038"/>
              </a:lnTo>
              <a:lnTo>
                <a:pt x="973558" y="1086871"/>
              </a:lnTo>
              <a:lnTo>
                <a:pt x="985976" y="1101772"/>
              </a:lnTo>
              <a:lnTo>
                <a:pt x="1001498" y="1111396"/>
              </a:lnTo>
              <a:lnTo>
                <a:pt x="1000567" y="1115742"/>
              </a:lnTo>
              <a:lnTo>
                <a:pt x="998394" y="1116674"/>
              </a:lnTo>
              <a:lnTo>
                <a:pt x="996220" y="1116674"/>
              </a:lnTo>
              <a:lnTo>
                <a:pt x="995289" y="1121020"/>
              </a:lnTo>
              <a:lnTo>
                <a:pt x="1000567" y="1130644"/>
              </a:lnTo>
              <a:lnTo>
                <a:pt x="1005844" y="1139026"/>
              </a:lnTo>
              <a:lnTo>
                <a:pt x="1008017" y="1143372"/>
              </a:lnTo>
              <a:lnTo>
                <a:pt x="1008949" y="1144303"/>
              </a:lnTo>
              <a:lnTo>
                <a:pt x="1011122" y="1143372"/>
              </a:lnTo>
              <a:lnTo>
                <a:pt x="1011122" y="1141199"/>
              </a:lnTo>
              <a:lnTo>
                <a:pt x="1013295" y="1138094"/>
              </a:lnTo>
              <a:lnTo>
                <a:pt x="1013295" y="1133748"/>
              </a:lnTo>
              <a:lnTo>
                <a:pt x="1015468" y="1131575"/>
              </a:lnTo>
              <a:lnTo>
                <a:pt x="1018573" y="1133748"/>
              </a:lnTo>
              <a:lnTo>
                <a:pt x="1022608" y="1138094"/>
              </a:lnTo>
              <a:lnTo>
                <a:pt x="1023540" y="1139026"/>
              </a:lnTo>
              <a:lnTo>
                <a:pt x="1027575" y="1141199"/>
              </a:lnTo>
              <a:lnTo>
                <a:pt x="1030680" y="1144303"/>
              </a:lnTo>
              <a:lnTo>
                <a:pt x="1025402" y="1146787"/>
              </a:lnTo>
              <a:close/>
            </a:path>
          </a:pathLst>
        </a:custGeom>
        <a:solidFill>
          <a:srgbClr val="DAEEF3"/>
        </a:solidFill>
        <a:ln w="3104" cap="flat">
          <a:noFill/>
          <a:prstDash val="solid"/>
          <a:miter/>
        </a:ln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Arial"/>
              <a:ea typeface="Arial Unicode M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291548</xdr:colOff>
      <xdr:row>4</xdr:row>
      <xdr:rowOff>106018</xdr:rowOff>
    </xdr:from>
    <xdr:to>
      <xdr:col>8</xdr:col>
      <xdr:colOff>318052</xdr:colOff>
      <xdr:row>6</xdr:row>
      <xdr:rowOff>13253</xdr:rowOff>
    </xdr:to>
    <xdr:sp macro="" textlink="">
      <xdr:nvSpPr>
        <xdr:cNvPr id="98" name="===ภาคเหนือ===">
          <a:extLst>
            <a:ext uri="{FF2B5EF4-FFF2-40B4-BE49-F238E27FC236}">
              <a16:creationId xmlns:a16="http://schemas.microsoft.com/office/drawing/2014/main" id="{5FA83451-A1E2-4FBD-88D8-D6DB438B1D54}"/>
            </a:ext>
          </a:extLst>
        </xdr:cNvPr>
        <xdr:cNvSpPr txBox="1"/>
      </xdr:nvSpPr>
      <xdr:spPr>
        <a:xfrm>
          <a:off x="5808428" y="1226158"/>
          <a:ext cx="910424" cy="42539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th-TH"/>
          </a:defPPr>
          <a:lvl1pPr marL="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1pPr>
          <a:lvl2pPr marL="4572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2pPr>
          <a:lvl3pPr marL="9144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3pPr>
          <a:lvl4pPr marL="13716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4pPr>
          <a:lvl5pPr marL="18288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5pPr>
          <a:lvl6pPr marL="22860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6pPr>
          <a:lvl7pPr marL="27432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7pPr>
          <a:lvl8pPr marL="32004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8pPr>
          <a:lvl9pPr marL="3657600" algn="l" defTabSz="914400" rtl="0" eaLnBrk="1" latinLnBrk="0" hangingPunct="1">
            <a:defRPr sz="2800" kern="1200">
              <a:solidFill>
                <a:sysClr val="windowText" lastClr="000000"/>
              </a:solidFill>
              <a:latin typeface="Arial"/>
              <a:ea typeface="DejaVu Sans"/>
              <a:cs typeface="DejaVu Sans"/>
            </a:defRPr>
          </a:lvl9pPr>
        </a:lstStyle>
        <a:p>
          <a:pPr algn="ctr"/>
          <a:r>
            <a: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ต่างประเทศ</a:t>
          </a:r>
          <a:endParaRPr lang="en-US" sz="1200">
            <a:latin typeface="TH SarabunPSK" panose="020B0500040200020003" pitchFamily="34" charset="-34"/>
            <a:ea typeface="Tahoma" panose="020B0604030504040204" pitchFamily="34" charset="0"/>
            <a:cs typeface="TH SarabunPSK" panose="020B0500040200020003" pitchFamily="34" charset="-34"/>
          </a:endParaRPr>
        </a:p>
        <a:p>
          <a:pPr algn="ctr"/>
          <a:r>
            <a:rPr lang="en-US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9</a:t>
          </a:r>
          <a:r>
            <a: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2</a:t>
          </a:r>
          <a:r>
            <a:rPr lang="en-US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6 (</a:t>
          </a:r>
          <a:r>
            <a:rPr lang="th-TH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0.2</a:t>
          </a:r>
          <a:r>
            <a:rPr lang="en-US" sz="1200">
              <a:latin typeface="TH SarabunPSK" panose="020B0500040200020003" pitchFamily="34" charset="-34"/>
              <a:ea typeface="Tahoma" panose="020B0604030504040204" pitchFamily="34" charset="0"/>
              <a:cs typeface="TH SarabunPSK" panose="020B0500040200020003" pitchFamily="34" charset="-34"/>
            </a:rPr>
            <a:t>2%)</a:t>
          </a:r>
          <a:endParaRPr lang="th-TH" sz="1200">
            <a:latin typeface="TH SarabunPSK" panose="020B0500040200020003" pitchFamily="34" charset="-34"/>
            <a:ea typeface="Tahoma" panose="020B060403050404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2257425</xdr:colOff>
      <xdr:row>2</xdr:row>
      <xdr:rowOff>285750</xdr:rowOff>
    </xdr:from>
    <xdr:to>
      <xdr:col>0</xdr:col>
      <xdr:colOff>2876550</xdr:colOff>
      <xdr:row>3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9C49FE-8772-42FE-A75F-172F0C563BC2}"/>
            </a:ext>
          </a:extLst>
        </xdr:cNvPr>
        <xdr:cNvSpPr txBox="1"/>
      </xdr:nvSpPr>
      <xdr:spPr>
        <a:xfrm>
          <a:off x="2257425" y="1162050"/>
          <a:ext cx="619125" cy="320040"/>
        </a:xfrm>
        <a:prstGeom prst="rect">
          <a:avLst/>
        </a:prstGeom>
        <a:solidFill>
          <a:srgbClr val="FE938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TH SarabunPSK" panose="020B0500040200020003" pitchFamily="34" charset="-34"/>
              <a:cs typeface="TH SarabunPSK" panose="020B0500040200020003" pitchFamily="34" charset="-34"/>
            </a:rPr>
            <a:t>64 </a:t>
          </a:r>
        </a:p>
      </xdr:txBody>
    </xdr:sp>
    <xdr:clientData/>
  </xdr:twoCellAnchor>
  <xdr:twoCellAnchor>
    <xdr:from>
      <xdr:col>3</xdr:col>
      <xdr:colOff>173355</xdr:colOff>
      <xdr:row>3</xdr:row>
      <xdr:rowOff>1019175</xdr:rowOff>
    </xdr:from>
    <xdr:to>
      <xdr:col>4</xdr:col>
      <xdr:colOff>318785</xdr:colOff>
      <xdr:row>3</xdr:row>
      <xdr:rowOff>1333500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4DD66-2226-465A-A9C4-1E5FB43E6CF9}"/>
            </a:ext>
          </a:extLst>
        </xdr:cNvPr>
        <xdr:cNvSpPr txBox="1"/>
      </xdr:nvSpPr>
      <xdr:spPr>
        <a:xfrm>
          <a:off x="4448175" y="2253615"/>
          <a:ext cx="808370" cy="314325"/>
        </a:xfrm>
        <a:prstGeom prst="rect">
          <a:avLst/>
        </a:prstGeom>
        <a:solidFill>
          <a:srgbClr val="88C4D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TH SarabunPSK" panose="020B0500040200020003" pitchFamily="34" charset="-34"/>
              <a:cs typeface="TH SarabunPSK" panose="020B0500040200020003" pitchFamily="34" charset="-34"/>
            </a:rPr>
            <a:t>203 </a:t>
          </a:r>
        </a:p>
      </xdr:txBody>
    </xdr:sp>
    <xdr:clientData/>
  </xdr:twoCellAnchor>
  <xdr:twoCellAnchor>
    <xdr:from>
      <xdr:col>0</xdr:col>
      <xdr:colOff>2295525</xdr:colOff>
      <xdr:row>3</xdr:row>
      <xdr:rowOff>2495550</xdr:rowOff>
    </xdr:from>
    <xdr:to>
      <xdr:col>1</xdr:col>
      <xdr:colOff>28575</xdr:colOff>
      <xdr:row>3</xdr:row>
      <xdr:rowOff>2819400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123C3E-A2B5-44DE-8CC8-09CAFA9BA678}"/>
            </a:ext>
          </a:extLst>
        </xdr:cNvPr>
        <xdr:cNvSpPr txBox="1"/>
      </xdr:nvSpPr>
      <xdr:spPr>
        <a:xfrm>
          <a:off x="2295525" y="3729990"/>
          <a:ext cx="681990" cy="323850"/>
        </a:xfrm>
        <a:prstGeom prst="rect">
          <a:avLst/>
        </a:prstGeom>
        <a:solidFill>
          <a:srgbClr val="FE938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TH SarabunPSK" panose="020B0500040200020003" pitchFamily="34" charset="-34"/>
              <a:cs typeface="TH SarabunPSK" panose="020B0500040200020003" pitchFamily="34" charset="-34"/>
            </a:rPr>
            <a:t>87</a:t>
          </a:r>
        </a:p>
      </xdr:txBody>
    </xdr:sp>
    <xdr:clientData/>
  </xdr:twoCellAnchor>
  <xdr:twoCellAnchor>
    <xdr:from>
      <xdr:col>3</xdr:col>
      <xdr:colOff>220980</xdr:colOff>
      <xdr:row>5</xdr:row>
      <xdr:rowOff>161925</xdr:rowOff>
    </xdr:from>
    <xdr:to>
      <xdr:col>4</xdr:col>
      <xdr:colOff>323850</xdr:colOff>
      <xdr:row>6</xdr:row>
      <xdr:rowOff>209550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92BC98-3DBA-4662-987E-C100139FB6FF}"/>
            </a:ext>
          </a:extLst>
        </xdr:cNvPr>
        <xdr:cNvSpPr txBox="1"/>
      </xdr:nvSpPr>
      <xdr:spPr>
        <a:xfrm>
          <a:off x="4495800" y="4718685"/>
          <a:ext cx="765810" cy="314325"/>
        </a:xfrm>
        <a:prstGeom prst="rect">
          <a:avLst/>
        </a:prstGeom>
        <a:solidFill>
          <a:srgbClr val="88C4D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TH SarabunPSK" panose="020B0500040200020003" pitchFamily="34" charset="-34"/>
              <a:cs typeface="TH SarabunPSK" panose="020B0500040200020003" pitchFamily="34" charset="-34"/>
            </a:rPr>
            <a:t>199 </a:t>
          </a:r>
        </a:p>
      </xdr:txBody>
    </xdr:sp>
    <xdr:clientData/>
  </xdr:twoCellAnchor>
  <xdr:twoCellAnchor>
    <xdr:from>
      <xdr:col>0</xdr:col>
      <xdr:colOff>819150</xdr:colOff>
      <xdr:row>2</xdr:row>
      <xdr:rowOff>122226</xdr:rowOff>
    </xdr:from>
    <xdr:to>
      <xdr:col>0</xdr:col>
      <xdr:colOff>1585341</xdr:colOff>
      <xdr:row>3</xdr:row>
      <xdr:rowOff>541406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D297B75-7D93-4D32-9DD3-A46A8AE8A343}"/>
            </a:ext>
          </a:extLst>
        </xdr:cNvPr>
        <xdr:cNvGrpSpPr/>
      </xdr:nvGrpSpPr>
      <xdr:grpSpPr>
        <a:xfrm>
          <a:off x="819150" y="990059"/>
          <a:ext cx="766191" cy="768430"/>
          <a:chOff x="1304925" y="741429"/>
          <a:chExt cx="766191" cy="781051"/>
        </a:xfrm>
      </xdr:grpSpPr>
      <xdr:sp macro="" textlink="">
        <xdr:nvSpPr>
          <xdr:cNvPr id="7" name="Round Same Side Corner Rectangle 20">
            <a:extLst>
              <a:ext uri="{FF2B5EF4-FFF2-40B4-BE49-F238E27FC236}">
                <a16:creationId xmlns:a16="http://schemas.microsoft.com/office/drawing/2014/main" id="{4EF4D236-24F5-BD4D-8DB3-02244937E4BC}"/>
              </a:ext>
            </a:extLst>
          </xdr:cNvPr>
          <xdr:cNvSpPr/>
        </xdr:nvSpPr>
        <xdr:spPr>
          <a:xfrm rot="10800000">
            <a:off x="1304925" y="741429"/>
            <a:ext cx="366141" cy="781051"/>
          </a:xfrm>
          <a:custGeom>
            <a:avLst/>
            <a:gdLst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521281 w 1856332"/>
              <a:gd name="connsiteY2" fmla="*/ 3174669 h 3959924"/>
              <a:gd name="connsiteX3" fmla="*/ 466697 w 1856332"/>
              <a:gd name="connsiteY3" fmla="*/ 3144149 h 3959924"/>
              <a:gd name="connsiteX4" fmla="*/ 8303 w 1856332"/>
              <a:gd name="connsiteY4" fmla="*/ 1942070 h 3959924"/>
              <a:gd name="connsiteX5" fmla="*/ 81139 w 1856332"/>
              <a:gd name="connsiteY5" fmla="*/ 1779444 h 3959924"/>
              <a:gd name="connsiteX6" fmla="*/ 243764 w 1856332"/>
              <a:gd name="connsiteY6" fmla="*/ 1852280 h 3959924"/>
              <a:gd name="connsiteX7" fmla="*/ 504770 w 1856332"/>
              <a:gd name="connsiteY7" fmla="*/ 2536736 h 3959924"/>
              <a:gd name="connsiteX8" fmla="*/ 555637 w 1856332"/>
              <a:gd name="connsiteY8" fmla="*/ 2536736 h 3959924"/>
              <a:gd name="connsiteX9" fmla="*/ 226299 w 1856332"/>
              <a:gd name="connsiteY9" fmla="*/ 1210417 h 3959924"/>
              <a:gd name="connsiteX10" fmla="*/ 551784 w 1856332"/>
              <a:gd name="connsiteY10" fmla="*/ 1210417 h 3959924"/>
              <a:gd name="connsiteX11" fmla="*/ 551784 w 1856332"/>
              <a:gd name="connsiteY11" fmla="*/ 168335 h 3959924"/>
              <a:gd name="connsiteX12" fmla="*/ 720119 w 1856332"/>
              <a:gd name="connsiteY12" fmla="*/ 0 h 3959924"/>
              <a:gd name="connsiteX13" fmla="*/ 888454 w 1856332"/>
              <a:gd name="connsiteY13" fmla="*/ 168335 h 3959924"/>
              <a:gd name="connsiteX14" fmla="*/ 888454 w 1856332"/>
              <a:gd name="connsiteY14" fmla="*/ 1210417 h 3959924"/>
              <a:gd name="connsiteX15" fmla="*/ 968040 w 1856332"/>
              <a:gd name="connsiteY15" fmla="*/ 1210417 h 3959924"/>
              <a:gd name="connsiteX16" fmla="*/ 968040 w 1856332"/>
              <a:gd name="connsiteY16" fmla="*/ 168335 h 3959924"/>
              <a:gd name="connsiteX17" fmla="*/ 1136375 w 1856332"/>
              <a:gd name="connsiteY17" fmla="*/ 0 h 3959924"/>
              <a:gd name="connsiteX18" fmla="*/ 1304710 w 1856332"/>
              <a:gd name="connsiteY18" fmla="*/ 168335 h 3959924"/>
              <a:gd name="connsiteX19" fmla="*/ 1304710 w 1856332"/>
              <a:gd name="connsiteY19" fmla="*/ 1210417 h 3959924"/>
              <a:gd name="connsiteX20" fmla="*/ 1631589 w 1856332"/>
              <a:gd name="connsiteY20" fmla="*/ 1210417 h 3959924"/>
              <a:gd name="connsiteX21" fmla="*/ 1302251 w 1856332"/>
              <a:gd name="connsiteY21" fmla="*/ 2536736 h 3959924"/>
              <a:gd name="connsiteX22" fmla="*/ 1351562 w 1856332"/>
              <a:gd name="connsiteY22" fmla="*/ 2536736 h 3959924"/>
              <a:gd name="connsiteX23" fmla="*/ 1612568 w 1856332"/>
              <a:gd name="connsiteY23" fmla="*/ 1852280 h 3959924"/>
              <a:gd name="connsiteX24" fmla="*/ 1775193 w 1856332"/>
              <a:gd name="connsiteY24" fmla="*/ 1779444 h 3959924"/>
              <a:gd name="connsiteX25" fmla="*/ 1848029 w 1856332"/>
              <a:gd name="connsiteY25" fmla="*/ 1942070 h 3959924"/>
              <a:gd name="connsiteX26" fmla="*/ 1389635 w 1856332"/>
              <a:gd name="connsiteY26" fmla="*/ 3144149 h 3959924"/>
              <a:gd name="connsiteX27" fmla="*/ 1344732 w 1856332"/>
              <a:gd name="connsiteY27" fmla="*/ 3176282 h 3959924"/>
              <a:gd name="connsiteX28" fmla="*/ 1228565 w 1856332"/>
              <a:gd name="connsiteY28" fmla="*/ 3214674 h 3959924"/>
              <a:gd name="connsiteX29" fmla="*/ 925623 w 1856332"/>
              <a:gd name="connsiteY29" fmla="*/ 3959924 h 3959924"/>
              <a:gd name="connsiteX30" fmla="*/ 601623 w 1856332"/>
              <a:gd name="connsiteY30" fmla="*/ 3635924 h 3959924"/>
              <a:gd name="connsiteX31" fmla="*/ 925623 w 1856332"/>
              <a:gd name="connsiteY31" fmla="*/ 3311924 h 3959924"/>
              <a:gd name="connsiteX32" fmla="*/ 1249623 w 1856332"/>
              <a:gd name="connsiteY32" fmla="*/ 3635924 h 3959924"/>
              <a:gd name="connsiteX33" fmla="*/ 925623 w 1856332"/>
              <a:gd name="connsiteY33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856332" h="3959924">
                <a:moveTo>
                  <a:pt x="1228565" y="3214674"/>
                </a:moveTo>
                <a:lnTo>
                  <a:pt x="622681" y="3214674"/>
                </a:lnTo>
                <a:cubicBezTo>
                  <a:pt x="495703" y="3202920"/>
                  <a:pt x="501057" y="3225622"/>
                  <a:pt x="466697" y="3144149"/>
                </a:cubicBezTo>
                <a:lnTo>
                  <a:pt x="8303" y="1942070"/>
                </a:lnTo>
                <a:cubicBezTo>
                  <a:pt x="-16491" y="1877049"/>
                  <a:pt x="16118" y="1804239"/>
                  <a:pt x="81139" y="1779444"/>
                </a:cubicBezTo>
                <a:cubicBezTo>
                  <a:pt x="146160" y="1754650"/>
                  <a:pt x="218970" y="1787259"/>
                  <a:pt x="243764" y="1852280"/>
                </a:cubicBezTo>
                <a:lnTo>
                  <a:pt x="504770" y="2536736"/>
                </a:lnTo>
                <a:lnTo>
                  <a:pt x="555637" y="2536736"/>
                </a:lnTo>
                <a:lnTo>
                  <a:pt x="226299" y="1210417"/>
                </a:lnTo>
                <a:lnTo>
                  <a:pt x="551784" y="1210417"/>
                </a:lnTo>
                <a:lnTo>
                  <a:pt x="551784" y="168335"/>
                </a:lnTo>
                <a:cubicBezTo>
                  <a:pt x="551784" y="75366"/>
                  <a:pt x="627150" y="0"/>
                  <a:pt x="720119" y="0"/>
                </a:cubicBezTo>
                <a:cubicBezTo>
                  <a:pt x="813088" y="0"/>
                  <a:pt x="888454" y="75366"/>
                  <a:pt x="888454" y="168335"/>
                </a:cubicBezTo>
                <a:lnTo>
                  <a:pt x="888454" y="1210417"/>
                </a:lnTo>
                <a:lnTo>
                  <a:pt x="968040" y="1210417"/>
                </a:lnTo>
                <a:lnTo>
                  <a:pt x="968040" y="168335"/>
                </a:lnTo>
                <a:cubicBezTo>
                  <a:pt x="968040" y="75366"/>
                  <a:pt x="1043406" y="0"/>
                  <a:pt x="1136375" y="0"/>
                </a:cubicBezTo>
                <a:cubicBezTo>
                  <a:pt x="1229344" y="0"/>
                  <a:pt x="1304710" y="75366"/>
                  <a:pt x="1304710" y="168335"/>
                </a:cubicBezTo>
                <a:lnTo>
                  <a:pt x="1304710" y="1210417"/>
                </a:lnTo>
                <a:lnTo>
                  <a:pt x="1631589" y="1210417"/>
                </a:lnTo>
                <a:lnTo>
                  <a:pt x="1302251" y="2536736"/>
                </a:lnTo>
                <a:lnTo>
                  <a:pt x="1351562" y="2536736"/>
                </a:lnTo>
                <a:lnTo>
                  <a:pt x="1612568" y="1852280"/>
                </a:lnTo>
                <a:cubicBezTo>
                  <a:pt x="1637362" y="1787259"/>
                  <a:pt x="1710172" y="1754650"/>
                  <a:pt x="1775193" y="1779444"/>
                </a:cubicBezTo>
                <a:cubicBezTo>
                  <a:pt x="1840214" y="1804239"/>
                  <a:pt x="1872823" y="1877049"/>
                  <a:pt x="1848029" y="1942070"/>
                </a:cubicBezTo>
                <a:lnTo>
                  <a:pt x="1389635" y="3144149"/>
                </a:lnTo>
                <a:cubicBezTo>
                  <a:pt x="1348984" y="3225622"/>
                  <a:pt x="1356391" y="3202920"/>
                  <a:pt x="1228565" y="3214674"/>
                </a:cubicBezTo>
                <a:close/>
                <a:moveTo>
                  <a:pt x="925623" y="3959924"/>
                </a:moveTo>
                <a:cubicBezTo>
                  <a:pt x="746683" y="3959924"/>
                  <a:pt x="601623" y="3814864"/>
                  <a:pt x="601623" y="3635924"/>
                </a:cubicBezTo>
                <a:cubicBezTo>
                  <a:pt x="601623" y="3456984"/>
                  <a:pt x="746683" y="3311924"/>
                  <a:pt x="925623" y="3311924"/>
                </a:cubicBezTo>
                <a:cubicBezTo>
                  <a:pt x="1104563" y="3311924"/>
                  <a:pt x="1249623" y="3456984"/>
                  <a:pt x="1249623" y="3635924"/>
                </a:cubicBezTo>
                <a:cubicBezTo>
                  <a:pt x="1249623" y="3814864"/>
                  <a:pt x="1104563" y="3959924"/>
                  <a:pt x="925623" y="3959924"/>
                </a:cubicBezTo>
                <a:close/>
              </a:path>
            </a:pathLst>
          </a:custGeom>
          <a:solidFill>
            <a:srgbClr val="FE938C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8" name="Round Same Side Corner Rectangle 20">
            <a:extLst>
              <a:ext uri="{FF2B5EF4-FFF2-40B4-BE49-F238E27FC236}">
                <a16:creationId xmlns:a16="http://schemas.microsoft.com/office/drawing/2014/main" id="{8779A500-8917-9C2E-0040-8D0F57A02BE7}"/>
              </a:ext>
            </a:extLst>
          </xdr:cNvPr>
          <xdr:cNvSpPr/>
        </xdr:nvSpPr>
        <xdr:spPr>
          <a:xfrm rot="10800000">
            <a:off x="1704975" y="741429"/>
            <a:ext cx="366141" cy="781051"/>
          </a:xfrm>
          <a:custGeom>
            <a:avLst/>
            <a:gdLst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521281 w 1856332"/>
              <a:gd name="connsiteY2" fmla="*/ 3174669 h 3959924"/>
              <a:gd name="connsiteX3" fmla="*/ 466697 w 1856332"/>
              <a:gd name="connsiteY3" fmla="*/ 3144149 h 3959924"/>
              <a:gd name="connsiteX4" fmla="*/ 8303 w 1856332"/>
              <a:gd name="connsiteY4" fmla="*/ 1942070 h 3959924"/>
              <a:gd name="connsiteX5" fmla="*/ 81139 w 1856332"/>
              <a:gd name="connsiteY5" fmla="*/ 1779444 h 3959924"/>
              <a:gd name="connsiteX6" fmla="*/ 243764 w 1856332"/>
              <a:gd name="connsiteY6" fmla="*/ 1852280 h 3959924"/>
              <a:gd name="connsiteX7" fmla="*/ 504770 w 1856332"/>
              <a:gd name="connsiteY7" fmla="*/ 2536736 h 3959924"/>
              <a:gd name="connsiteX8" fmla="*/ 555637 w 1856332"/>
              <a:gd name="connsiteY8" fmla="*/ 2536736 h 3959924"/>
              <a:gd name="connsiteX9" fmla="*/ 226299 w 1856332"/>
              <a:gd name="connsiteY9" fmla="*/ 1210417 h 3959924"/>
              <a:gd name="connsiteX10" fmla="*/ 551784 w 1856332"/>
              <a:gd name="connsiteY10" fmla="*/ 1210417 h 3959924"/>
              <a:gd name="connsiteX11" fmla="*/ 551784 w 1856332"/>
              <a:gd name="connsiteY11" fmla="*/ 168335 h 3959924"/>
              <a:gd name="connsiteX12" fmla="*/ 720119 w 1856332"/>
              <a:gd name="connsiteY12" fmla="*/ 0 h 3959924"/>
              <a:gd name="connsiteX13" fmla="*/ 888454 w 1856332"/>
              <a:gd name="connsiteY13" fmla="*/ 168335 h 3959924"/>
              <a:gd name="connsiteX14" fmla="*/ 888454 w 1856332"/>
              <a:gd name="connsiteY14" fmla="*/ 1210417 h 3959924"/>
              <a:gd name="connsiteX15" fmla="*/ 968040 w 1856332"/>
              <a:gd name="connsiteY15" fmla="*/ 1210417 h 3959924"/>
              <a:gd name="connsiteX16" fmla="*/ 968040 w 1856332"/>
              <a:gd name="connsiteY16" fmla="*/ 168335 h 3959924"/>
              <a:gd name="connsiteX17" fmla="*/ 1136375 w 1856332"/>
              <a:gd name="connsiteY17" fmla="*/ 0 h 3959924"/>
              <a:gd name="connsiteX18" fmla="*/ 1304710 w 1856332"/>
              <a:gd name="connsiteY18" fmla="*/ 168335 h 3959924"/>
              <a:gd name="connsiteX19" fmla="*/ 1304710 w 1856332"/>
              <a:gd name="connsiteY19" fmla="*/ 1210417 h 3959924"/>
              <a:gd name="connsiteX20" fmla="*/ 1631589 w 1856332"/>
              <a:gd name="connsiteY20" fmla="*/ 1210417 h 3959924"/>
              <a:gd name="connsiteX21" fmla="*/ 1302251 w 1856332"/>
              <a:gd name="connsiteY21" fmla="*/ 2536736 h 3959924"/>
              <a:gd name="connsiteX22" fmla="*/ 1351562 w 1856332"/>
              <a:gd name="connsiteY22" fmla="*/ 2536736 h 3959924"/>
              <a:gd name="connsiteX23" fmla="*/ 1612568 w 1856332"/>
              <a:gd name="connsiteY23" fmla="*/ 1852280 h 3959924"/>
              <a:gd name="connsiteX24" fmla="*/ 1775193 w 1856332"/>
              <a:gd name="connsiteY24" fmla="*/ 1779444 h 3959924"/>
              <a:gd name="connsiteX25" fmla="*/ 1848029 w 1856332"/>
              <a:gd name="connsiteY25" fmla="*/ 1942070 h 3959924"/>
              <a:gd name="connsiteX26" fmla="*/ 1389635 w 1856332"/>
              <a:gd name="connsiteY26" fmla="*/ 3144149 h 3959924"/>
              <a:gd name="connsiteX27" fmla="*/ 1344732 w 1856332"/>
              <a:gd name="connsiteY27" fmla="*/ 3176282 h 3959924"/>
              <a:gd name="connsiteX28" fmla="*/ 1228565 w 1856332"/>
              <a:gd name="connsiteY28" fmla="*/ 3214674 h 3959924"/>
              <a:gd name="connsiteX29" fmla="*/ 925623 w 1856332"/>
              <a:gd name="connsiteY29" fmla="*/ 3959924 h 3959924"/>
              <a:gd name="connsiteX30" fmla="*/ 601623 w 1856332"/>
              <a:gd name="connsiteY30" fmla="*/ 3635924 h 3959924"/>
              <a:gd name="connsiteX31" fmla="*/ 925623 w 1856332"/>
              <a:gd name="connsiteY31" fmla="*/ 3311924 h 3959924"/>
              <a:gd name="connsiteX32" fmla="*/ 1249623 w 1856332"/>
              <a:gd name="connsiteY32" fmla="*/ 3635924 h 3959924"/>
              <a:gd name="connsiteX33" fmla="*/ 925623 w 1856332"/>
              <a:gd name="connsiteY33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856332" h="3959924">
                <a:moveTo>
                  <a:pt x="1228565" y="3214674"/>
                </a:moveTo>
                <a:lnTo>
                  <a:pt x="622681" y="3214674"/>
                </a:lnTo>
                <a:cubicBezTo>
                  <a:pt x="495703" y="3202920"/>
                  <a:pt x="501057" y="3225622"/>
                  <a:pt x="466697" y="3144149"/>
                </a:cubicBezTo>
                <a:lnTo>
                  <a:pt x="8303" y="1942070"/>
                </a:lnTo>
                <a:cubicBezTo>
                  <a:pt x="-16491" y="1877049"/>
                  <a:pt x="16118" y="1804239"/>
                  <a:pt x="81139" y="1779444"/>
                </a:cubicBezTo>
                <a:cubicBezTo>
                  <a:pt x="146160" y="1754650"/>
                  <a:pt x="218970" y="1787259"/>
                  <a:pt x="243764" y="1852280"/>
                </a:cubicBezTo>
                <a:lnTo>
                  <a:pt x="504770" y="2536736"/>
                </a:lnTo>
                <a:lnTo>
                  <a:pt x="555637" y="2536736"/>
                </a:lnTo>
                <a:lnTo>
                  <a:pt x="226299" y="1210417"/>
                </a:lnTo>
                <a:lnTo>
                  <a:pt x="551784" y="1210417"/>
                </a:lnTo>
                <a:lnTo>
                  <a:pt x="551784" y="168335"/>
                </a:lnTo>
                <a:cubicBezTo>
                  <a:pt x="551784" y="75366"/>
                  <a:pt x="627150" y="0"/>
                  <a:pt x="720119" y="0"/>
                </a:cubicBezTo>
                <a:cubicBezTo>
                  <a:pt x="813088" y="0"/>
                  <a:pt x="888454" y="75366"/>
                  <a:pt x="888454" y="168335"/>
                </a:cubicBezTo>
                <a:lnTo>
                  <a:pt x="888454" y="1210417"/>
                </a:lnTo>
                <a:lnTo>
                  <a:pt x="968040" y="1210417"/>
                </a:lnTo>
                <a:lnTo>
                  <a:pt x="968040" y="168335"/>
                </a:lnTo>
                <a:cubicBezTo>
                  <a:pt x="968040" y="75366"/>
                  <a:pt x="1043406" y="0"/>
                  <a:pt x="1136375" y="0"/>
                </a:cubicBezTo>
                <a:cubicBezTo>
                  <a:pt x="1229344" y="0"/>
                  <a:pt x="1304710" y="75366"/>
                  <a:pt x="1304710" y="168335"/>
                </a:cubicBezTo>
                <a:lnTo>
                  <a:pt x="1304710" y="1210417"/>
                </a:lnTo>
                <a:lnTo>
                  <a:pt x="1631589" y="1210417"/>
                </a:lnTo>
                <a:lnTo>
                  <a:pt x="1302251" y="2536736"/>
                </a:lnTo>
                <a:lnTo>
                  <a:pt x="1351562" y="2536736"/>
                </a:lnTo>
                <a:lnTo>
                  <a:pt x="1612568" y="1852280"/>
                </a:lnTo>
                <a:cubicBezTo>
                  <a:pt x="1637362" y="1787259"/>
                  <a:pt x="1710172" y="1754650"/>
                  <a:pt x="1775193" y="1779444"/>
                </a:cubicBezTo>
                <a:cubicBezTo>
                  <a:pt x="1840214" y="1804239"/>
                  <a:pt x="1872823" y="1877049"/>
                  <a:pt x="1848029" y="1942070"/>
                </a:cubicBezTo>
                <a:lnTo>
                  <a:pt x="1389635" y="3144149"/>
                </a:lnTo>
                <a:cubicBezTo>
                  <a:pt x="1348984" y="3225622"/>
                  <a:pt x="1356391" y="3202920"/>
                  <a:pt x="1228565" y="3214674"/>
                </a:cubicBezTo>
                <a:close/>
                <a:moveTo>
                  <a:pt x="925623" y="3959924"/>
                </a:moveTo>
                <a:cubicBezTo>
                  <a:pt x="746683" y="3959924"/>
                  <a:pt x="601623" y="3814864"/>
                  <a:pt x="601623" y="3635924"/>
                </a:cubicBezTo>
                <a:cubicBezTo>
                  <a:pt x="601623" y="3456984"/>
                  <a:pt x="746683" y="3311924"/>
                  <a:pt x="925623" y="3311924"/>
                </a:cubicBezTo>
                <a:cubicBezTo>
                  <a:pt x="1104563" y="3311924"/>
                  <a:pt x="1249623" y="3456984"/>
                  <a:pt x="1249623" y="3635924"/>
                </a:cubicBezTo>
                <a:cubicBezTo>
                  <a:pt x="1249623" y="3814864"/>
                  <a:pt x="1104563" y="3959924"/>
                  <a:pt x="925623" y="3959924"/>
                </a:cubicBezTo>
                <a:close/>
              </a:path>
            </a:pathLst>
          </a:custGeom>
          <a:solidFill>
            <a:srgbClr val="FE938C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0</xdr:col>
      <xdr:colOff>838200</xdr:colOff>
      <xdr:row>3</xdr:row>
      <xdr:rowOff>759621</xdr:rowOff>
    </xdr:from>
    <xdr:to>
      <xdr:col>2</xdr:col>
      <xdr:colOff>331984</xdr:colOff>
      <xdr:row>3</xdr:row>
      <xdr:rowOff>1533525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13CC780-877A-484B-9BD7-27E5DD59E6FE}"/>
            </a:ext>
          </a:extLst>
        </xdr:cNvPr>
        <xdr:cNvGrpSpPr/>
      </xdr:nvGrpSpPr>
      <xdr:grpSpPr>
        <a:xfrm>
          <a:off x="838200" y="1976704"/>
          <a:ext cx="3007451" cy="773904"/>
          <a:chOff x="1323975" y="1740696"/>
          <a:chExt cx="2589366" cy="773904"/>
        </a:xfrm>
        <a:solidFill>
          <a:srgbClr val="54A3BC"/>
        </a:solidFill>
      </xdr:grpSpPr>
      <xdr:sp macro="" textlink="">
        <xdr:nvSpPr>
          <xdr:cNvPr id="10" name="Round Same Side Corner Rectangle 8">
            <a:extLst>
              <a:ext uri="{FF2B5EF4-FFF2-40B4-BE49-F238E27FC236}">
                <a16:creationId xmlns:a16="http://schemas.microsoft.com/office/drawing/2014/main" id="{5C4CDF44-F790-493A-404C-245796E7E02C}"/>
              </a:ext>
            </a:extLst>
          </xdr:cNvPr>
          <xdr:cNvSpPr/>
        </xdr:nvSpPr>
        <xdr:spPr>
          <a:xfrm>
            <a:off x="3619500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1" name="Round Same Side Corner Rectangle 8">
            <a:extLst>
              <a:ext uri="{FF2B5EF4-FFF2-40B4-BE49-F238E27FC236}">
                <a16:creationId xmlns:a16="http://schemas.microsoft.com/office/drawing/2014/main" id="{B9617B4B-C0F7-40E5-9477-89A742AA4C01}"/>
              </a:ext>
            </a:extLst>
          </xdr:cNvPr>
          <xdr:cNvSpPr/>
        </xdr:nvSpPr>
        <xdr:spPr>
          <a:xfrm>
            <a:off x="3238500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2" name="Round Same Side Corner Rectangle 8">
            <a:extLst>
              <a:ext uri="{FF2B5EF4-FFF2-40B4-BE49-F238E27FC236}">
                <a16:creationId xmlns:a16="http://schemas.microsoft.com/office/drawing/2014/main" id="{8BA88754-727C-ED48-67EE-C865ED19C72E}"/>
              </a:ext>
            </a:extLst>
          </xdr:cNvPr>
          <xdr:cNvSpPr/>
        </xdr:nvSpPr>
        <xdr:spPr>
          <a:xfrm>
            <a:off x="2876550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3" name="Round Same Side Corner Rectangle 8">
            <a:extLst>
              <a:ext uri="{FF2B5EF4-FFF2-40B4-BE49-F238E27FC236}">
                <a16:creationId xmlns:a16="http://schemas.microsoft.com/office/drawing/2014/main" id="{5E9B4BDA-0FC6-4F2C-D463-A0427B10EC44}"/>
              </a:ext>
            </a:extLst>
          </xdr:cNvPr>
          <xdr:cNvSpPr/>
        </xdr:nvSpPr>
        <xdr:spPr>
          <a:xfrm>
            <a:off x="2495550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4" name="Round Same Side Corner Rectangle 8">
            <a:extLst>
              <a:ext uri="{FF2B5EF4-FFF2-40B4-BE49-F238E27FC236}">
                <a16:creationId xmlns:a16="http://schemas.microsoft.com/office/drawing/2014/main" id="{1A0D2D83-867B-D32E-49BA-0CB0530F0A90}"/>
              </a:ext>
            </a:extLst>
          </xdr:cNvPr>
          <xdr:cNvSpPr/>
        </xdr:nvSpPr>
        <xdr:spPr>
          <a:xfrm>
            <a:off x="2124075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5" name="Round Same Side Corner Rectangle 8">
            <a:extLst>
              <a:ext uri="{FF2B5EF4-FFF2-40B4-BE49-F238E27FC236}">
                <a16:creationId xmlns:a16="http://schemas.microsoft.com/office/drawing/2014/main" id="{BCCEA37A-161F-9866-8EDD-A8D8383BDF6E}"/>
              </a:ext>
            </a:extLst>
          </xdr:cNvPr>
          <xdr:cNvSpPr/>
        </xdr:nvSpPr>
        <xdr:spPr>
          <a:xfrm>
            <a:off x="1743075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16" name="Round Same Side Corner Rectangle 8">
            <a:extLst>
              <a:ext uri="{FF2B5EF4-FFF2-40B4-BE49-F238E27FC236}">
                <a16:creationId xmlns:a16="http://schemas.microsoft.com/office/drawing/2014/main" id="{18CB0075-60F8-74BB-DC6C-6AE4E6EE09F1}"/>
              </a:ext>
            </a:extLst>
          </xdr:cNvPr>
          <xdr:cNvSpPr/>
        </xdr:nvSpPr>
        <xdr:spPr>
          <a:xfrm>
            <a:off x="1323975" y="1740696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</xdr:grpSp>
    <xdr:clientData/>
  </xdr:twoCellAnchor>
  <xdr:twoCellAnchor>
    <xdr:from>
      <xdr:col>0</xdr:col>
      <xdr:colOff>847725</xdr:colOff>
      <xdr:row>3</xdr:row>
      <xdr:rowOff>2171366</xdr:rowOff>
    </xdr:from>
    <xdr:to>
      <xdr:col>0</xdr:col>
      <xdr:colOff>1710873</xdr:colOff>
      <xdr:row>3</xdr:row>
      <xdr:rowOff>2975102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5FE443A-5BEF-4BFA-929D-37DE1FE45CAB}"/>
            </a:ext>
          </a:extLst>
        </xdr:cNvPr>
        <xdr:cNvGrpSpPr/>
      </xdr:nvGrpSpPr>
      <xdr:grpSpPr>
        <a:xfrm>
          <a:off x="847725" y="3388449"/>
          <a:ext cx="863148" cy="803736"/>
          <a:chOff x="1333500" y="2952419"/>
          <a:chExt cx="766191" cy="781051"/>
        </a:xfrm>
        <a:solidFill>
          <a:srgbClr val="FE938C"/>
        </a:solidFill>
      </xdr:grpSpPr>
      <xdr:sp macro="" textlink="">
        <xdr:nvSpPr>
          <xdr:cNvPr id="18" name="Round Same Side Corner Rectangle 20">
            <a:extLst>
              <a:ext uri="{FF2B5EF4-FFF2-40B4-BE49-F238E27FC236}">
                <a16:creationId xmlns:a16="http://schemas.microsoft.com/office/drawing/2014/main" id="{9617C49D-7C37-F524-4EE6-1447B007FFE3}"/>
              </a:ext>
            </a:extLst>
          </xdr:cNvPr>
          <xdr:cNvSpPr/>
        </xdr:nvSpPr>
        <xdr:spPr>
          <a:xfrm rot="10800000">
            <a:off x="1333500" y="2952419"/>
            <a:ext cx="366141" cy="781051"/>
          </a:xfrm>
          <a:custGeom>
            <a:avLst/>
            <a:gdLst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521281 w 1856332"/>
              <a:gd name="connsiteY2" fmla="*/ 3174669 h 3959924"/>
              <a:gd name="connsiteX3" fmla="*/ 466697 w 1856332"/>
              <a:gd name="connsiteY3" fmla="*/ 3144149 h 3959924"/>
              <a:gd name="connsiteX4" fmla="*/ 8303 w 1856332"/>
              <a:gd name="connsiteY4" fmla="*/ 1942070 h 3959924"/>
              <a:gd name="connsiteX5" fmla="*/ 81139 w 1856332"/>
              <a:gd name="connsiteY5" fmla="*/ 1779444 h 3959924"/>
              <a:gd name="connsiteX6" fmla="*/ 243764 w 1856332"/>
              <a:gd name="connsiteY6" fmla="*/ 1852280 h 3959924"/>
              <a:gd name="connsiteX7" fmla="*/ 504770 w 1856332"/>
              <a:gd name="connsiteY7" fmla="*/ 2536736 h 3959924"/>
              <a:gd name="connsiteX8" fmla="*/ 555637 w 1856332"/>
              <a:gd name="connsiteY8" fmla="*/ 2536736 h 3959924"/>
              <a:gd name="connsiteX9" fmla="*/ 226299 w 1856332"/>
              <a:gd name="connsiteY9" fmla="*/ 1210417 h 3959924"/>
              <a:gd name="connsiteX10" fmla="*/ 551784 w 1856332"/>
              <a:gd name="connsiteY10" fmla="*/ 1210417 h 3959924"/>
              <a:gd name="connsiteX11" fmla="*/ 551784 w 1856332"/>
              <a:gd name="connsiteY11" fmla="*/ 168335 h 3959924"/>
              <a:gd name="connsiteX12" fmla="*/ 720119 w 1856332"/>
              <a:gd name="connsiteY12" fmla="*/ 0 h 3959924"/>
              <a:gd name="connsiteX13" fmla="*/ 888454 w 1856332"/>
              <a:gd name="connsiteY13" fmla="*/ 168335 h 3959924"/>
              <a:gd name="connsiteX14" fmla="*/ 888454 w 1856332"/>
              <a:gd name="connsiteY14" fmla="*/ 1210417 h 3959924"/>
              <a:gd name="connsiteX15" fmla="*/ 968040 w 1856332"/>
              <a:gd name="connsiteY15" fmla="*/ 1210417 h 3959924"/>
              <a:gd name="connsiteX16" fmla="*/ 968040 w 1856332"/>
              <a:gd name="connsiteY16" fmla="*/ 168335 h 3959924"/>
              <a:gd name="connsiteX17" fmla="*/ 1136375 w 1856332"/>
              <a:gd name="connsiteY17" fmla="*/ 0 h 3959924"/>
              <a:gd name="connsiteX18" fmla="*/ 1304710 w 1856332"/>
              <a:gd name="connsiteY18" fmla="*/ 168335 h 3959924"/>
              <a:gd name="connsiteX19" fmla="*/ 1304710 w 1856332"/>
              <a:gd name="connsiteY19" fmla="*/ 1210417 h 3959924"/>
              <a:gd name="connsiteX20" fmla="*/ 1631589 w 1856332"/>
              <a:gd name="connsiteY20" fmla="*/ 1210417 h 3959924"/>
              <a:gd name="connsiteX21" fmla="*/ 1302251 w 1856332"/>
              <a:gd name="connsiteY21" fmla="*/ 2536736 h 3959924"/>
              <a:gd name="connsiteX22" fmla="*/ 1351562 w 1856332"/>
              <a:gd name="connsiteY22" fmla="*/ 2536736 h 3959924"/>
              <a:gd name="connsiteX23" fmla="*/ 1612568 w 1856332"/>
              <a:gd name="connsiteY23" fmla="*/ 1852280 h 3959924"/>
              <a:gd name="connsiteX24" fmla="*/ 1775193 w 1856332"/>
              <a:gd name="connsiteY24" fmla="*/ 1779444 h 3959924"/>
              <a:gd name="connsiteX25" fmla="*/ 1848029 w 1856332"/>
              <a:gd name="connsiteY25" fmla="*/ 1942070 h 3959924"/>
              <a:gd name="connsiteX26" fmla="*/ 1389635 w 1856332"/>
              <a:gd name="connsiteY26" fmla="*/ 3144149 h 3959924"/>
              <a:gd name="connsiteX27" fmla="*/ 1344732 w 1856332"/>
              <a:gd name="connsiteY27" fmla="*/ 3176282 h 3959924"/>
              <a:gd name="connsiteX28" fmla="*/ 1228565 w 1856332"/>
              <a:gd name="connsiteY28" fmla="*/ 3214674 h 3959924"/>
              <a:gd name="connsiteX29" fmla="*/ 925623 w 1856332"/>
              <a:gd name="connsiteY29" fmla="*/ 3959924 h 3959924"/>
              <a:gd name="connsiteX30" fmla="*/ 601623 w 1856332"/>
              <a:gd name="connsiteY30" fmla="*/ 3635924 h 3959924"/>
              <a:gd name="connsiteX31" fmla="*/ 925623 w 1856332"/>
              <a:gd name="connsiteY31" fmla="*/ 3311924 h 3959924"/>
              <a:gd name="connsiteX32" fmla="*/ 1249623 w 1856332"/>
              <a:gd name="connsiteY32" fmla="*/ 3635924 h 3959924"/>
              <a:gd name="connsiteX33" fmla="*/ 925623 w 1856332"/>
              <a:gd name="connsiteY33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856332" h="3959924">
                <a:moveTo>
                  <a:pt x="1228565" y="3214674"/>
                </a:moveTo>
                <a:lnTo>
                  <a:pt x="622681" y="3214674"/>
                </a:lnTo>
                <a:cubicBezTo>
                  <a:pt x="495703" y="3202920"/>
                  <a:pt x="501057" y="3225622"/>
                  <a:pt x="466697" y="3144149"/>
                </a:cubicBezTo>
                <a:lnTo>
                  <a:pt x="8303" y="1942070"/>
                </a:lnTo>
                <a:cubicBezTo>
                  <a:pt x="-16491" y="1877049"/>
                  <a:pt x="16118" y="1804239"/>
                  <a:pt x="81139" y="1779444"/>
                </a:cubicBezTo>
                <a:cubicBezTo>
                  <a:pt x="146160" y="1754650"/>
                  <a:pt x="218970" y="1787259"/>
                  <a:pt x="243764" y="1852280"/>
                </a:cubicBezTo>
                <a:lnTo>
                  <a:pt x="504770" y="2536736"/>
                </a:lnTo>
                <a:lnTo>
                  <a:pt x="555637" y="2536736"/>
                </a:lnTo>
                <a:lnTo>
                  <a:pt x="226299" y="1210417"/>
                </a:lnTo>
                <a:lnTo>
                  <a:pt x="551784" y="1210417"/>
                </a:lnTo>
                <a:lnTo>
                  <a:pt x="551784" y="168335"/>
                </a:lnTo>
                <a:cubicBezTo>
                  <a:pt x="551784" y="75366"/>
                  <a:pt x="627150" y="0"/>
                  <a:pt x="720119" y="0"/>
                </a:cubicBezTo>
                <a:cubicBezTo>
                  <a:pt x="813088" y="0"/>
                  <a:pt x="888454" y="75366"/>
                  <a:pt x="888454" y="168335"/>
                </a:cubicBezTo>
                <a:lnTo>
                  <a:pt x="888454" y="1210417"/>
                </a:lnTo>
                <a:lnTo>
                  <a:pt x="968040" y="1210417"/>
                </a:lnTo>
                <a:lnTo>
                  <a:pt x="968040" y="168335"/>
                </a:lnTo>
                <a:cubicBezTo>
                  <a:pt x="968040" y="75366"/>
                  <a:pt x="1043406" y="0"/>
                  <a:pt x="1136375" y="0"/>
                </a:cubicBezTo>
                <a:cubicBezTo>
                  <a:pt x="1229344" y="0"/>
                  <a:pt x="1304710" y="75366"/>
                  <a:pt x="1304710" y="168335"/>
                </a:cubicBezTo>
                <a:lnTo>
                  <a:pt x="1304710" y="1210417"/>
                </a:lnTo>
                <a:lnTo>
                  <a:pt x="1631589" y="1210417"/>
                </a:lnTo>
                <a:lnTo>
                  <a:pt x="1302251" y="2536736"/>
                </a:lnTo>
                <a:lnTo>
                  <a:pt x="1351562" y="2536736"/>
                </a:lnTo>
                <a:lnTo>
                  <a:pt x="1612568" y="1852280"/>
                </a:lnTo>
                <a:cubicBezTo>
                  <a:pt x="1637362" y="1787259"/>
                  <a:pt x="1710172" y="1754650"/>
                  <a:pt x="1775193" y="1779444"/>
                </a:cubicBezTo>
                <a:cubicBezTo>
                  <a:pt x="1840214" y="1804239"/>
                  <a:pt x="1872823" y="1877049"/>
                  <a:pt x="1848029" y="1942070"/>
                </a:cubicBezTo>
                <a:lnTo>
                  <a:pt x="1389635" y="3144149"/>
                </a:lnTo>
                <a:cubicBezTo>
                  <a:pt x="1348984" y="3225622"/>
                  <a:pt x="1356391" y="3202920"/>
                  <a:pt x="1228565" y="3214674"/>
                </a:cubicBezTo>
                <a:close/>
                <a:moveTo>
                  <a:pt x="925623" y="3959924"/>
                </a:moveTo>
                <a:cubicBezTo>
                  <a:pt x="746683" y="3959924"/>
                  <a:pt x="601623" y="3814864"/>
                  <a:pt x="601623" y="3635924"/>
                </a:cubicBezTo>
                <a:cubicBezTo>
                  <a:pt x="601623" y="3456984"/>
                  <a:pt x="746683" y="3311924"/>
                  <a:pt x="925623" y="3311924"/>
                </a:cubicBezTo>
                <a:cubicBezTo>
                  <a:pt x="1104563" y="3311924"/>
                  <a:pt x="1249623" y="3456984"/>
                  <a:pt x="1249623" y="3635924"/>
                </a:cubicBezTo>
                <a:cubicBezTo>
                  <a:pt x="1249623" y="3814864"/>
                  <a:pt x="1104563" y="3959924"/>
                  <a:pt x="925623" y="3959924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9" name="Round Same Side Corner Rectangle 20">
            <a:extLst>
              <a:ext uri="{FF2B5EF4-FFF2-40B4-BE49-F238E27FC236}">
                <a16:creationId xmlns:a16="http://schemas.microsoft.com/office/drawing/2014/main" id="{EB3CCFF8-71BC-7298-CE57-75CF3C864E32}"/>
              </a:ext>
            </a:extLst>
          </xdr:cNvPr>
          <xdr:cNvSpPr/>
        </xdr:nvSpPr>
        <xdr:spPr>
          <a:xfrm rot="10800000">
            <a:off x="1733550" y="2952419"/>
            <a:ext cx="366141" cy="781051"/>
          </a:xfrm>
          <a:custGeom>
            <a:avLst/>
            <a:gdLst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521281 w 1856332"/>
              <a:gd name="connsiteY2" fmla="*/ 3174669 h 3959924"/>
              <a:gd name="connsiteX3" fmla="*/ 466697 w 1856332"/>
              <a:gd name="connsiteY3" fmla="*/ 3144149 h 3959924"/>
              <a:gd name="connsiteX4" fmla="*/ 8303 w 1856332"/>
              <a:gd name="connsiteY4" fmla="*/ 1942070 h 3959924"/>
              <a:gd name="connsiteX5" fmla="*/ 81139 w 1856332"/>
              <a:gd name="connsiteY5" fmla="*/ 1779444 h 3959924"/>
              <a:gd name="connsiteX6" fmla="*/ 243764 w 1856332"/>
              <a:gd name="connsiteY6" fmla="*/ 1852280 h 3959924"/>
              <a:gd name="connsiteX7" fmla="*/ 504770 w 1856332"/>
              <a:gd name="connsiteY7" fmla="*/ 2536736 h 3959924"/>
              <a:gd name="connsiteX8" fmla="*/ 555637 w 1856332"/>
              <a:gd name="connsiteY8" fmla="*/ 2536736 h 3959924"/>
              <a:gd name="connsiteX9" fmla="*/ 226299 w 1856332"/>
              <a:gd name="connsiteY9" fmla="*/ 1210417 h 3959924"/>
              <a:gd name="connsiteX10" fmla="*/ 551784 w 1856332"/>
              <a:gd name="connsiteY10" fmla="*/ 1210417 h 3959924"/>
              <a:gd name="connsiteX11" fmla="*/ 551784 w 1856332"/>
              <a:gd name="connsiteY11" fmla="*/ 168335 h 3959924"/>
              <a:gd name="connsiteX12" fmla="*/ 720119 w 1856332"/>
              <a:gd name="connsiteY12" fmla="*/ 0 h 3959924"/>
              <a:gd name="connsiteX13" fmla="*/ 888454 w 1856332"/>
              <a:gd name="connsiteY13" fmla="*/ 168335 h 3959924"/>
              <a:gd name="connsiteX14" fmla="*/ 888454 w 1856332"/>
              <a:gd name="connsiteY14" fmla="*/ 1210417 h 3959924"/>
              <a:gd name="connsiteX15" fmla="*/ 968040 w 1856332"/>
              <a:gd name="connsiteY15" fmla="*/ 1210417 h 3959924"/>
              <a:gd name="connsiteX16" fmla="*/ 968040 w 1856332"/>
              <a:gd name="connsiteY16" fmla="*/ 168335 h 3959924"/>
              <a:gd name="connsiteX17" fmla="*/ 1136375 w 1856332"/>
              <a:gd name="connsiteY17" fmla="*/ 0 h 3959924"/>
              <a:gd name="connsiteX18" fmla="*/ 1304710 w 1856332"/>
              <a:gd name="connsiteY18" fmla="*/ 168335 h 3959924"/>
              <a:gd name="connsiteX19" fmla="*/ 1304710 w 1856332"/>
              <a:gd name="connsiteY19" fmla="*/ 1210417 h 3959924"/>
              <a:gd name="connsiteX20" fmla="*/ 1631589 w 1856332"/>
              <a:gd name="connsiteY20" fmla="*/ 1210417 h 3959924"/>
              <a:gd name="connsiteX21" fmla="*/ 1302251 w 1856332"/>
              <a:gd name="connsiteY21" fmla="*/ 2536736 h 3959924"/>
              <a:gd name="connsiteX22" fmla="*/ 1351562 w 1856332"/>
              <a:gd name="connsiteY22" fmla="*/ 2536736 h 3959924"/>
              <a:gd name="connsiteX23" fmla="*/ 1612568 w 1856332"/>
              <a:gd name="connsiteY23" fmla="*/ 1852280 h 3959924"/>
              <a:gd name="connsiteX24" fmla="*/ 1775193 w 1856332"/>
              <a:gd name="connsiteY24" fmla="*/ 1779444 h 3959924"/>
              <a:gd name="connsiteX25" fmla="*/ 1848029 w 1856332"/>
              <a:gd name="connsiteY25" fmla="*/ 1942070 h 3959924"/>
              <a:gd name="connsiteX26" fmla="*/ 1389635 w 1856332"/>
              <a:gd name="connsiteY26" fmla="*/ 3144149 h 3959924"/>
              <a:gd name="connsiteX27" fmla="*/ 1344732 w 1856332"/>
              <a:gd name="connsiteY27" fmla="*/ 3176282 h 3959924"/>
              <a:gd name="connsiteX28" fmla="*/ 1228565 w 1856332"/>
              <a:gd name="connsiteY28" fmla="*/ 3214674 h 3959924"/>
              <a:gd name="connsiteX29" fmla="*/ 925623 w 1856332"/>
              <a:gd name="connsiteY29" fmla="*/ 3959924 h 3959924"/>
              <a:gd name="connsiteX30" fmla="*/ 601623 w 1856332"/>
              <a:gd name="connsiteY30" fmla="*/ 3635924 h 3959924"/>
              <a:gd name="connsiteX31" fmla="*/ 925623 w 1856332"/>
              <a:gd name="connsiteY31" fmla="*/ 3311924 h 3959924"/>
              <a:gd name="connsiteX32" fmla="*/ 1249623 w 1856332"/>
              <a:gd name="connsiteY32" fmla="*/ 3635924 h 3959924"/>
              <a:gd name="connsiteX33" fmla="*/ 925623 w 1856332"/>
              <a:gd name="connsiteY33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344732 w 1856332"/>
              <a:gd name="connsiteY26" fmla="*/ 3176282 h 3959924"/>
              <a:gd name="connsiteX27" fmla="*/ 1228565 w 1856332"/>
              <a:gd name="connsiteY27" fmla="*/ 3214674 h 3959924"/>
              <a:gd name="connsiteX28" fmla="*/ 925623 w 1856332"/>
              <a:gd name="connsiteY28" fmla="*/ 3959924 h 3959924"/>
              <a:gd name="connsiteX29" fmla="*/ 601623 w 1856332"/>
              <a:gd name="connsiteY29" fmla="*/ 3635924 h 3959924"/>
              <a:gd name="connsiteX30" fmla="*/ 925623 w 1856332"/>
              <a:gd name="connsiteY30" fmla="*/ 3311924 h 3959924"/>
              <a:gd name="connsiteX31" fmla="*/ 1249623 w 1856332"/>
              <a:gd name="connsiteY31" fmla="*/ 3635924 h 3959924"/>
              <a:gd name="connsiteX32" fmla="*/ 925623 w 1856332"/>
              <a:gd name="connsiteY32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  <a:gd name="connsiteX0" fmla="*/ 1228565 w 1856332"/>
              <a:gd name="connsiteY0" fmla="*/ 3214674 h 3959924"/>
              <a:gd name="connsiteX1" fmla="*/ 622681 w 1856332"/>
              <a:gd name="connsiteY1" fmla="*/ 3214674 h 3959924"/>
              <a:gd name="connsiteX2" fmla="*/ 466697 w 1856332"/>
              <a:gd name="connsiteY2" fmla="*/ 3144149 h 3959924"/>
              <a:gd name="connsiteX3" fmla="*/ 8303 w 1856332"/>
              <a:gd name="connsiteY3" fmla="*/ 1942070 h 3959924"/>
              <a:gd name="connsiteX4" fmla="*/ 81139 w 1856332"/>
              <a:gd name="connsiteY4" fmla="*/ 1779444 h 3959924"/>
              <a:gd name="connsiteX5" fmla="*/ 243764 w 1856332"/>
              <a:gd name="connsiteY5" fmla="*/ 1852280 h 3959924"/>
              <a:gd name="connsiteX6" fmla="*/ 504770 w 1856332"/>
              <a:gd name="connsiteY6" fmla="*/ 2536736 h 3959924"/>
              <a:gd name="connsiteX7" fmla="*/ 555637 w 1856332"/>
              <a:gd name="connsiteY7" fmla="*/ 2536736 h 3959924"/>
              <a:gd name="connsiteX8" fmla="*/ 226299 w 1856332"/>
              <a:gd name="connsiteY8" fmla="*/ 1210417 h 3959924"/>
              <a:gd name="connsiteX9" fmla="*/ 551784 w 1856332"/>
              <a:gd name="connsiteY9" fmla="*/ 1210417 h 3959924"/>
              <a:gd name="connsiteX10" fmla="*/ 551784 w 1856332"/>
              <a:gd name="connsiteY10" fmla="*/ 168335 h 3959924"/>
              <a:gd name="connsiteX11" fmla="*/ 720119 w 1856332"/>
              <a:gd name="connsiteY11" fmla="*/ 0 h 3959924"/>
              <a:gd name="connsiteX12" fmla="*/ 888454 w 1856332"/>
              <a:gd name="connsiteY12" fmla="*/ 168335 h 3959924"/>
              <a:gd name="connsiteX13" fmla="*/ 888454 w 1856332"/>
              <a:gd name="connsiteY13" fmla="*/ 1210417 h 3959924"/>
              <a:gd name="connsiteX14" fmla="*/ 968040 w 1856332"/>
              <a:gd name="connsiteY14" fmla="*/ 1210417 h 3959924"/>
              <a:gd name="connsiteX15" fmla="*/ 968040 w 1856332"/>
              <a:gd name="connsiteY15" fmla="*/ 168335 h 3959924"/>
              <a:gd name="connsiteX16" fmla="*/ 1136375 w 1856332"/>
              <a:gd name="connsiteY16" fmla="*/ 0 h 3959924"/>
              <a:gd name="connsiteX17" fmla="*/ 1304710 w 1856332"/>
              <a:gd name="connsiteY17" fmla="*/ 168335 h 3959924"/>
              <a:gd name="connsiteX18" fmla="*/ 1304710 w 1856332"/>
              <a:gd name="connsiteY18" fmla="*/ 1210417 h 3959924"/>
              <a:gd name="connsiteX19" fmla="*/ 1631589 w 1856332"/>
              <a:gd name="connsiteY19" fmla="*/ 1210417 h 3959924"/>
              <a:gd name="connsiteX20" fmla="*/ 1302251 w 1856332"/>
              <a:gd name="connsiteY20" fmla="*/ 2536736 h 3959924"/>
              <a:gd name="connsiteX21" fmla="*/ 1351562 w 1856332"/>
              <a:gd name="connsiteY21" fmla="*/ 2536736 h 3959924"/>
              <a:gd name="connsiteX22" fmla="*/ 1612568 w 1856332"/>
              <a:gd name="connsiteY22" fmla="*/ 1852280 h 3959924"/>
              <a:gd name="connsiteX23" fmla="*/ 1775193 w 1856332"/>
              <a:gd name="connsiteY23" fmla="*/ 1779444 h 3959924"/>
              <a:gd name="connsiteX24" fmla="*/ 1848029 w 1856332"/>
              <a:gd name="connsiteY24" fmla="*/ 1942070 h 3959924"/>
              <a:gd name="connsiteX25" fmla="*/ 1389635 w 1856332"/>
              <a:gd name="connsiteY25" fmla="*/ 3144149 h 3959924"/>
              <a:gd name="connsiteX26" fmla="*/ 1228565 w 1856332"/>
              <a:gd name="connsiteY26" fmla="*/ 3214674 h 3959924"/>
              <a:gd name="connsiteX27" fmla="*/ 925623 w 1856332"/>
              <a:gd name="connsiteY27" fmla="*/ 3959924 h 3959924"/>
              <a:gd name="connsiteX28" fmla="*/ 601623 w 1856332"/>
              <a:gd name="connsiteY28" fmla="*/ 3635924 h 3959924"/>
              <a:gd name="connsiteX29" fmla="*/ 925623 w 1856332"/>
              <a:gd name="connsiteY29" fmla="*/ 3311924 h 3959924"/>
              <a:gd name="connsiteX30" fmla="*/ 1249623 w 1856332"/>
              <a:gd name="connsiteY30" fmla="*/ 3635924 h 3959924"/>
              <a:gd name="connsiteX31" fmla="*/ 925623 w 1856332"/>
              <a:gd name="connsiteY31" fmla="*/ 3959924 h 395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856332" h="3959924">
                <a:moveTo>
                  <a:pt x="1228565" y="3214674"/>
                </a:moveTo>
                <a:lnTo>
                  <a:pt x="622681" y="3214674"/>
                </a:lnTo>
                <a:cubicBezTo>
                  <a:pt x="495703" y="3202920"/>
                  <a:pt x="501057" y="3225622"/>
                  <a:pt x="466697" y="3144149"/>
                </a:cubicBezTo>
                <a:lnTo>
                  <a:pt x="8303" y="1942070"/>
                </a:lnTo>
                <a:cubicBezTo>
                  <a:pt x="-16491" y="1877049"/>
                  <a:pt x="16118" y="1804239"/>
                  <a:pt x="81139" y="1779444"/>
                </a:cubicBezTo>
                <a:cubicBezTo>
                  <a:pt x="146160" y="1754650"/>
                  <a:pt x="218970" y="1787259"/>
                  <a:pt x="243764" y="1852280"/>
                </a:cubicBezTo>
                <a:lnTo>
                  <a:pt x="504770" y="2536736"/>
                </a:lnTo>
                <a:lnTo>
                  <a:pt x="555637" y="2536736"/>
                </a:lnTo>
                <a:lnTo>
                  <a:pt x="226299" y="1210417"/>
                </a:lnTo>
                <a:lnTo>
                  <a:pt x="551784" y="1210417"/>
                </a:lnTo>
                <a:lnTo>
                  <a:pt x="551784" y="168335"/>
                </a:lnTo>
                <a:cubicBezTo>
                  <a:pt x="551784" y="75366"/>
                  <a:pt x="627150" y="0"/>
                  <a:pt x="720119" y="0"/>
                </a:cubicBezTo>
                <a:cubicBezTo>
                  <a:pt x="813088" y="0"/>
                  <a:pt x="888454" y="75366"/>
                  <a:pt x="888454" y="168335"/>
                </a:cubicBezTo>
                <a:lnTo>
                  <a:pt x="888454" y="1210417"/>
                </a:lnTo>
                <a:lnTo>
                  <a:pt x="968040" y="1210417"/>
                </a:lnTo>
                <a:lnTo>
                  <a:pt x="968040" y="168335"/>
                </a:lnTo>
                <a:cubicBezTo>
                  <a:pt x="968040" y="75366"/>
                  <a:pt x="1043406" y="0"/>
                  <a:pt x="1136375" y="0"/>
                </a:cubicBezTo>
                <a:cubicBezTo>
                  <a:pt x="1229344" y="0"/>
                  <a:pt x="1304710" y="75366"/>
                  <a:pt x="1304710" y="168335"/>
                </a:cubicBezTo>
                <a:lnTo>
                  <a:pt x="1304710" y="1210417"/>
                </a:lnTo>
                <a:lnTo>
                  <a:pt x="1631589" y="1210417"/>
                </a:lnTo>
                <a:lnTo>
                  <a:pt x="1302251" y="2536736"/>
                </a:lnTo>
                <a:lnTo>
                  <a:pt x="1351562" y="2536736"/>
                </a:lnTo>
                <a:lnTo>
                  <a:pt x="1612568" y="1852280"/>
                </a:lnTo>
                <a:cubicBezTo>
                  <a:pt x="1637362" y="1787259"/>
                  <a:pt x="1710172" y="1754650"/>
                  <a:pt x="1775193" y="1779444"/>
                </a:cubicBezTo>
                <a:cubicBezTo>
                  <a:pt x="1840214" y="1804239"/>
                  <a:pt x="1872823" y="1877049"/>
                  <a:pt x="1848029" y="1942070"/>
                </a:cubicBezTo>
                <a:lnTo>
                  <a:pt x="1389635" y="3144149"/>
                </a:lnTo>
                <a:cubicBezTo>
                  <a:pt x="1348984" y="3225622"/>
                  <a:pt x="1356391" y="3202920"/>
                  <a:pt x="1228565" y="3214674"/>
                </a:cubicBezTo>
                <a:close/>
                <a:moveTo>
                  <a:pt x="925623" y="3959924"/>
                </a:moveTo>
                <a:cubicBezTo>
                  <a:pt x="746683" y="3959924"/>
                  <a:pt x="601623" y="3814864"/>
                  <a:pt x="601623" y="3635924"/>
                </a:cubicBezTo>
                <a:cubicBezTo>
                  <a:pt x="601623" y="3456984"/>
                  <a:pt x="746683" y="3311924"/>
                  <a:pt x="925623" y="3311924"/>
                </a:cubicBezTo>
                <a:cubicBezTo>
                  <a:pt x="1104563" y="3311924"/>
                  <a:pt x="1249623" y="3456984"/>
                  <a:pt x="1249623" y="3635924"/>
                </a:cubicBezTo>
                <a:cubicBezTo>
                  <a:pt x="1249623" y="3814864"/>
                  <a:pt x="1104563" y="3959924"/>
                  <a:pt x="925623" y="3959924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0</xdr:col>
      <xdr:colOff>866775</xdr:colOff>
      <xdr:row>4</xdr:row>
      <xdr:rowOff>132161</xdr:rowOff>
    </xdr:from>
    <xdr:to>
      <xdr:col>2</xdr:col>
      <xdr:colOff>270962</xdr:colOff>
      <xdr:row>7</xdr:row>
      <xdr:rowOff>86915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32C91FE-F8B1-4C93-9493-996F802C4531}"/>
            </a:ext>
          </a:extLst>
        </xdr:cNvPr>
        <xdr:cNvGrpSpPr/>
      </xdr:nvGrpSpPr>
      <xdr:grpSpPr>
        <a:xfrm>
          <a:off x="866775" y="4376078"/>
          <a:ext cx="2917854" cy="790837"/>
          <a:chOff x="1352550" y="3980261"/>
          <a:chExt cx="2589366" cy="773904"/>
        </a:xfrm>
        <a:solidFill>
          <a:srgbClr val="54A3BC"/>
        </a:solidFill>
      </xdr:grpSpPr>
      <xdr:sp macro="" textlink="">
        <xdr:nvSpPr>
          <xdr:cNvPr id="21" name="Round Same Side Corner Rectangle 8">
            <a:extLst>
              <a:ext uri="{FF2B5EF4-FFF2-40B4-BE49-F238E27FC236}">
                <a16:creationId xmlns:a16="http://schemas.microsoft.com/office/drawing/2014/main" id="{A3D8E069-199C-4D6D-0E00-9EAD9DF248BC}"/>
              </a:ext>
            </a:extLst>
          </xdr:cNvPr>
          <xdr:cNvSpPr/>
        </xdr:nvSpPr>
        <xdr:spPr>
          <a:xfrm>
            <a:off x="3648075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2" name="Round Same Side Corner Rectangle 8">
            <a:extLst>
              <a:ext uri="{FF2B5EF4-FFF2-40B4-BE49-F238E27FC236}">
                <a16:creationId xmlns:a16="http://schemas.microsoft.com/office/drawing/2014/main" id="{01F27F68-EDBD-5844-46A2-59A9ACA2DD07}"/>
              </a:ext>
            </a:extLst>
          </xdr:cNvPr>
          <xdr:cNvSpPr/>
        </xdr:nvSpPr>
        <xdr:spPr>
          <a:xfrm>
            <a:off x="3267075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3" name="Round Same Side Corner Rectangle 8">
            <a:extLst>
              <a:ext uri="{FF2B5EF4-FFF2-40B4-BE49-F238E27FC236}">
                <a16:creationId xmlns:a16="http://schemas.microsoft.com/office/drawing/2014/main" id="{F61B96F3-3539-9F27-104F-78065F41CE7D}"/>
              </a:ext>
            </a:extLst>
          </xdr:cNvPr>
          <xdr:cNvSpPr/>
        </xdr:nvSpPr>
        <xdr:spPr>
          <a:xfrm>
            <a:off x="2905125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4" name="Round Same Side Corner Rectangle 8">
            <a:extLst>
              <a:ext uri="{FF2B5EF4-FFF2-40B4-BE49-F238E27FC236}">
                <a16:creationId xmlns:a16="http://schemas.microsoft.com/office/drawing/2014/main" id="{13BE845C-BA14-564B-0713-740B8684BF08}"/>
              </a:ext>
            </a:extLst>
          </xdr:cNvPr>
          <xdr:cNvSpPr/>
        </xdr:nvSpPr>
        <xdr:spPr>
          <a:xfrm>
            <a:off x="2524125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5" name="Round Same Side Corner Rectangle 8">
            <a:extLst>
              <a:ext uri="{FF2B5EF4-FFF2-40B4-BE49-F238E27FC236}">
                <a16:creationId xmlns:a16="http://schemas.microsoft.com/office/drawing/2014/main" id="{5A01CB42-0375-2705-B1A2-578C6F60FB4C}"/>
              </a:ext>
            </a:extLst>
          </xdr:cNvPr>
          <xdr:cNvSpPr/>
        </xdr:nvSpPr>
        <xdr:spPr>
          <a:xfrm>
            <a:off x="2152650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6" name="Round Same Side Corner Rectangle 8">
            <a:extLst>
              <a:ext uri="{FF2B5EF4-FFF2-40B4-BE49-F238E27FC236}">
                <a16:creationId xmlns:a16="http://schemas.microsoft.com/office/drawing/2014/main" id="{9F3461AA-C856-5361-B446-8752A16D1720}"/>
              </a:ext>
            </a:extLst>
          </xdr:cNvPr>
          <xdr:cNvSpPr/>
        </xdr:nvSpPr>
        <xdr:spPr>
          <a:xfrm>
            <a:off x="1771650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  <xdr:sp macro="" textlink="">
        <xdr:nvSpPr>
          <xdr:cNvPr id="27" name="Round Same Side Corner Rectangle 8">
            <a:extLst>
              <a:ext uri="{FF2B5EF4-FFF2-40B4-BE49-F238E27FC236}">
                <a16:creationId xmlns:a16="http://schemas.microsoft.com/office/drawing/2014/main" id="{4C7D93E9-7AC7-01EE-64CB-4BB7ED5865B4}"/>
              </a:ext>
            </a:extLst>
          </xdr:cNvPr>
          <xdr:cNvSpPr/>
        </xdr:nvSpPr>
        <xdr:spPr>
          <a:xfrm>
            <a:off x="1352550" y="3980261"/>
            <a:ext cx="293841" cy="773904"/>
          </a:xfrm>
          <a:custGeom>
            <a:avLst/>
            <a:gdLst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8887 w 1489775"/>
              <a:gd name="connsiteY10" fmla="*/ 2305078 h 3923699"/>
              <a:gd name="connsiteX11" fmla="*/ 1151853 w 1489775"/>
              <a:gd name="connsiteY11" fmla="*/ 3743699 h 3923699"/>
              <a:gd name="connsiteX12" fmla="*/ 971853 w 1489775"/>
              <a:gd name="connsiteY12" fmla="*/ 3923699 h 3923699"/>
              <a:gd name="connsiteX13" fmla="*/ 791853 w 1489775"/>
              <a:gd name="connsiteY13" fmla="*/ 3743699 h 3923699"/>
              <a:gd name="connsiteX14" fmla="*/ 791853 w 1489775"/>
              <a:gd name="connsiteY14" fmla="*/ 2305078 h 3923699"/>
              <a:gd name="connsiteX15" fmla="*/ 683854 w 1489775"/>
              <a:gd name="connsiteY15" fmla="*/ 2305078 h 3923699"/>
              <a:gd name="connsiteX16" fmla="*/ 683854 w 1489775"/>
              <a:gd name="connsiteY16" fmla="*/ 3743698 h 3923699"/>
              <a:gd name="connsiteX17" fmla="*/ 503854 w 1489775"/>
              <a:gd name="connsiteY17" fmla="*/ 3923698 h 3923699"/>
              <a:gd name="connsiteX18" fmla="*/ 323854 w 1489775"/>
              <a:gd name="connsiteY18" fmla="*/ 3743698 h 3923699"/>
              <a:gd name="connsiteX19" fmla="*/ 323854 w 1489775"/>
              <a:gd name="connsiteY19" fmla="*/ 2238914 h 3923699"/>
              <a:gd name="connsiteX20" fmla="*/ 330887 w 1489775"/>
              <a:gd name="connsiteY20" fmla="*/ 2238914 h 3923699"/>
              <a:gd name="connsiteX21" fmla="*/ 330887 w 1489775"/>
              <a:gd name="connsiteY21" fmla="*/ 1390678 h 3923699"/>
              <a:gd name="connsiteX22" fmla="*/ 288033 w 1489775"/>
              <a:gd name="connsiteY22" fmla="*/ 1390678 h 3923699"/>
              <a:gd name="connsiteX23" fmla="*/ 288033 w 1489775"/>
              <a:gd name="connsiteY23" fmla="*/ 2063902 h 3923699"/>
              <a:gd name="connsiteX24" fmla="*/ 144017 w 1489775"/>
              <a:gd name="connsiteY24" fmla="*/ 2207918 h 3923699"/>
              <a:gd name="connsiteX25" fmla="*/ 1 w 1489775"/>
              <a:gd name="connsiteY25" fmla="*/ 2063902 h 3923699"/>
              <a:gd name="connsiteX26" fmla="*/ 1 w 1489775"/>
              <a:gd name="connsiteY26" fmla="*/ 1390678 h 3923699"/>
              <a:gd name="connsiteX27" fmla="*/ 0 w 1489775"/>
              <a:gd name="connsiteY27" fmla="*/ 1390678 h 3923699"/>
              <a:gd name="connsiteX28" fmla="*/ 0 w 1489775"/>
              <a:gd name="connsiteY28" fmla="*/ 1030958 h 3923699"/>
              <a:gd name="connsiteX29" fmla="*/ 280204 w 1489775"/>
              <a:gd name="connsiteY29" fmla="*/ 750754 h 3923699"/>
              <a:gd name="connsiteX30" fmla="*/ 744888 w 1489775"/>
              <a:gd name="connsiteY30" fmla="*/ 0 h 3923699"/>
              <a:gd name="connsiteX31" fmla="*/ 1082199 w 1489775"/>
              <a:gd name="connsiteY31" fmla="*/ 337311 h 3923699"/>
              <a:gd name="connsiteX32" fmla="*/ 744888 w 1489775"/>
              <a:gd name="connsiteY32" fmla="*/ 674622 h 3923699"/>
              <a:gd name="connsiteX33" fmla="*/ 407577 w 1489775"/>
              <a:gd name="connsiteY33" fmla="*/ 337311 h 3923699"/>
              <a:gd name="connsiteX34" fmla="*/ 744888 w 1489775"/>
              <a:gd name="connsiteY34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2238914 h 3923699"/>
              <a:gd name="connsiteX20" fmla="*/ 330887 w 1489775"/>
              <a:gd name="connsiteY20" fmla="*/ 1390678 h 3923699"/>
              <a:gd name="connsiteX21" fmla="*/ 288033 w 1489775"/>
              <a:gd name="connsiteY21" fmla="*/ 1390678 h 3923699"/>
              <a:gd name="connsiteX22" fmla="*/ 288033 w 1489775"/>
              <a:gd name="connsiteY22" fmla="*/ 2063902 h 3923699"/>
              <a:gd name="connsiteX23" fmla="*/ 144017 w 1489775"/>
              <a:gd name="connsiteY23" fmla="*/ 2207918 h 3923699"/>
              <a:gd name="connsiteX24" fmla="*/ 1 w 1489775"/>
              <a:gd name="connsiteY24" fmla="*/ 2063902 h 3923699"/>
              <a:gd name="connsiteX25" fmla="*/ 1 w 1489775"/>
              <a:gd name="connsiteY25" fmla="*/ 1390678 h 3923699"/>
              <a:gd name="connsiteX26" fmla="*/ 0 w 1489775"/>
              <a:gd name="connsiteY26" fmla="*/ 1390678 h 3923699"/>
              <a:gd name="connsiteX27" fmla="*/ 0 w 1489775"/>
              <a:gd name="connsiteY27" fmla="*/ 1030958 h 3923699"/>
              <a:gd name="connsiteX28" fmla="*/ 280204 w 1489775"/>
              <a:gd name="connsiteY28" fmla="*/ 750754 h 3923699"/>
              <a:gd name="connsiteX29" fmla="*/ 744888 w 1489775"/>
              <a:gd name="connsiteY29" fmla="*/ 0 h 3923699"/>
              <a:gd name="connsiteX30" fmla="*/ 1082199 w 1489775"/>
              <a:gd name="connsiteY30" fmla="*/ 337311 h 3923699"/>
              <a:gd name="connsiteX31" fmla="*/ 744888 w 1489775"/>
              <a:gd name="connsiteY31" fmla="*/ 674622 h 3923699"/>
              <a:gd name="connsiteX32" fmla="*/ 407577 w 1489775"/>
              <a:gd name="connsiteY32" fmla="*/ 337311 h 3923699"/>
              <a:gd name="connsiteX33" fmla="*/ 744888 w 1489775"/>
              <a:gd name="connsiteY33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23854 w 1489775"/>
              <a:gd name="connsiteY18" fmla="*/ 2238914 h 3923699"/>
              <a:gd name="connsiteX19" fmla="*/ 330887 w 1489775"/>
              <a:gd name="connsiteY19" fmla="*/ 1390678 h 3923699"/>
              <a:gd name="connsiteX20" fmla="*/ 288033 w 1489775"/>
              <a:gd name="connsiteY20" fmla="*/ 1390678 h 3923699"/>
              <a:gd name="connsiteX21" fmla="*/ 288033 w 1489775"/>
              <a:gd name="connsiteY21" fmla="*/ 2063902 h 3923699"/>
              <a:gd name="connsiteX22" fmla="*/ 144017 w 1489775"/>
              <a:gd name="connsiteY22" fmla="*/ 2207918 h 3923699"/>
              <a:gd name="connsiteX23" fmla="*/ 1 w 1489775"/>
              <a:gd name="connsiteY23" fmla="*/ 2063902 h 3923699"/>
              <a:gd name="connsiteX24" fmla="*/ 1 w 1489775"/>
              <a:gd name="connsiteY24" fmla="*/ 1390678 h 3923699"/>
              <a:gd name="connsiteX25" fmla="*/ 0 w 1489775"/>
              <a:gd name="connsiteY25" fmla="*/ 1390678 h 3923699"/>
              <a:gd name="connsiteX26" fmla="*/ 0 w 1489775"/>
              <a:gd name="connsiteY26" fmla="*/ 1030958 h 3923699"/>
              <a:gd name="connsiteX27" fmla="*/ 280204 w 1489775"/>
              <a:gd name="connsiteY27" fmla="*/ 750754 h 3923699"/>
              <a:gd name="connsiteX28" fmla="*/ 744888 w 1489775"/>
              <a:gd name="connsiteY28" fmla="*/ 0 h 3923699"/>
              <a:gd name="connsiteX29" fmla="*/ 1082199 w 1489775"/>
              <a:gd name="connsiteY29" fmla="*/ 337311 h 3923699"/>
              <a:gd name="connsiteX30" fmla="*/ 744888 w 1489775"/>
              <a:gd name="connsiteY30" fmla="*/ 674622 h 3923699"/>
              <a:gd name="connsiteX31" fmla="*/ 407577 w 1489775"/>
              <a:gd name="connsiteY31" fmla="*/ 337311 h 3923699"/>
              <a:gd name="connsiteX32" fmla="*/ 744888 w 1489775"/>
              <a:gd name="connsiteY32" fmla="*/ 0 h 3923699"/>
              <a:gd name="connsiteX0" fmla="*/ 280204 w 1489775"/>
              <a:gd name="connsiteY0" fmla="*/ 750754 h 3923699"/>
              <a:gd name="connsiteX1" fmla="*/ 1209570 w 1489775"/>
              <a:gd name="connsiteY1" fmla="*/ 750754 h 3923699"/>
              <a:gd name="connsiteX2" fmla="*/ 1489774 w 1489775"/>
              <a:gd name="connsiteY2" fmla="*/ 1030958 h 3923699"/>
              <a:gd name="connsiteX3" fmla="*/ 1489774 w 1489775"/>
              <a:gd name="connsiteY3" fmla="*/ 1293518 h 3923699"/>
              <a:gd name="connsiteX4" fmla="*/ 1489775 w 1489775"/>
              <a:gd name="connsiteY4" fmla="*/ 1293518 h 3923699"/>
              <a:gd name="connsiteX5" fmla="*/ 1489775 w 1489775"/>
              <a:gd name="connsiteY5" fmla="*/ 2063902 h 3923699"/>
              <a:gd name="connsiteX6" fmla="*/ 1345759 w 1489775"/>
              <a:gd name="connsiteY6" fmla="*/ 2207918 h 3923699"/>
              <a:gd name="connsiteX7" fmla="*/ 1201743 w 1489775"/>
              <a:gd name="connsiteY7" fmla="*/ 2063902 h 3923699"/>
              <a:gd name="connsiteX8" fmla="*/ 1201743 w 1489775"/>
              <a:gd name="connsiteY8" fmla="*/ 1390678 h 3923699"/>
              <a:gd name="connsiteX9" fmla="*/ 1158887 w 1489775"/>
              <a:gd name="connsiteY9" fmla="*/ 1390678 h 3923699"/>
              <a:gd name="connsiteX10" fmla="*/ 1151853 w 1489775"/>
              <a:gd name="connsiteY10" fmla="*/ 3743699 h 3923699"/>
              <a:gd name="connsiteX11" fmla="*/ 971853 w 1489775"/>
              <a:gd name="connsiteY11" fmla="*/ 3923699 h 3923699"/>
              <a:gd name="connsiteX12" fmla="*/ 791853 w 1489775"/>
              <a:gd name="connsiteY12" fmla="*/ 3743699 h 3923699"/>
              <a:gd name="connsiteX13" fmla="*/ 791853 w 1489775"/>
              <a:gd name="connsiteY13" fmla="*/ 2305078 h 3923699"/>
              <a:gd name="connsiteX14" fmla="*/ 683854 w 1489775"/>
              <a:gd name="connsiteY14" fmla="*/ 2305078 h 3923699"/>
              <a:gd name="connsiteX15" fmla="*/ 683854 w 1489775"/>
              <a:gd name="connsiteY15" fmla="*/ 3743698 h 3923699"/>
              <a:gd name="connsiteX16" fmla="*/ 503854 w 1489775"/>
              <a:gd name="connsiteY16" fmla="*/ 3923698 h 3923699"/>
              <a:gd name="connsiteX17" fmla="*/ 323854 w 1489775"/>
              <a:gd name="connsiteY17" fmla="*/ 3743698 h 3923699"/>
              <a:gd name="connsiteX18" fmla="*/ 330887 w 1489775"/>
              <a:gd name="connsiteY18" fmla="*/ 1390678 h 3923699"/>
              <a:gd name="connsiteX19" fmla="*/ 288033 w 1489775"/>
              <a:gd name="connsiteY19" fmla="*/ 1390678 h 3923699"/>
              <a:gd name="connsiteX20" fmla="*/ 288033 w 1489775"/>
              <a:gd name="connsiteY20" fmla="*/ 2063902 h 3923699"/>
              <a:gd name="connsiteX21" fmla="*/ 144017 w 1489775"/>
              <a:gd name="connsiteY21" fmla="*/ 2207918 h 3923699"/>
              <a:gd name="connsiteX22" fmla="*/ 1 w 1489775"/>
              <a:gd name="connsiteY22" fmla="*/ 2063902 h 3923699"/>
              <a:gd name="connsiteX23" fmla="*/ 1 w 1489775"/>
              <a:gd name="connsiteY23" fmla="*/ 1390678 h 3923699"/>
              <a:gd name="connsiteX24" fmla="*/ 0 w 1489775"/>
              <a:gd name="connsiteY24" fmla="*/ 1390678 h 3923699"/>
              <a:gd name="connsiteX25" fmla="*/ 0 w 1489775"/>
              <a:gd name="connsiteY25" fmla="*/ 1030958 h 3923699"/>
              <a:gd name="connsiteX26" fmla="*/ 280204 w 1489775"/>
              <a:gd name="connsiteY26" fmla="*/ 750754 h 3923699"/>
              <a:gd name="connsiteX27" fmla="*/ 744888 w 1489775"/>
              <a:gd name="connsiteY27" fmla="*/ 0 h 3923699"/>
              <a:gd name="connsiteX28" fmla="*/ 1082199 w 1489775"/>
              <a:gd name="connsiteY28" fmla="*/ 337311 h 3923699"/>
              <a:gd name="connsiteX29" fmla="*/ 744888 w 1489775"/>
              <a:gd name="connsiteY29" fmla="*/ 674622 h 3923699"/>
              <a:gd name="connsiteX30" fmla="*/ 407577 w 1489775"/>
              <a:gd name="connsiteY30" fmla="*/ 337311 h 3923699"/>
              <a:gd name="connsiteX31" fmla="*/ 744888 w 1489775"/>
              <a:gd name="connsiteY31" fmla="*/ 0 h 39236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1489775" h="3923699">
                <a:moveTo>
                  <a:pt x="280204" y="750754"/>
                </a:moveTo>
                <a:lnTo>
                  <a:pt x="1209570" y="750754"/>
                </a:lnTo>
                <a:cubicBezTo>
                  <a:pt x="1364322" y="750754"/>
                  <a:pt x="1489774" y="876206"/>
                  <a:pt x="1489774" y="1030958"/>
                </a:cubicBezTo>
                <a:lnTo>
                  <a:pt x="1489774" y="1293518"/>
                </a:lnTo>
                <a:lnTo>
                  <a:pt x="1489775" y="1293518"/>
                </a:lnTo>
                <a:lnTo>
                  <a:pt x="1489775" y="2063902"/>
                </a:lnTo>
                <a:cubicBezTo>
                  <a:pt x="1489775" y="2143440"/>
                  <a:pt x="1425297" y="2207918"/>
                  <a:pt x="1345759" y="2207918"/>
                </a:cubicBezTo>
                <a:cubicBezTo>
                  <a:pt x="1266221" y="2207918"/>
                  <a:pt x="1201743" y="2143440"/>
                  <a:pt x="1201743" y="2063902"/>
                </a:cubicBezTo>
                <a:lnTo>
                  <a:pt x="1201743" y="1390678"/>
                </a:lnTo>
                <a:lnTo>
                  <a:pt x="1158887" y="1390678"/>
                </a:lnTo>
                <a:cubicBezTo>
                  <a:pt x="1156542" y="2175018"/>
                  <a:pt x="1154198" y="2959359"/>
                  <a:pt x="1151853" y="3743699"/>
                </a:cubicBezTo>
                <a:cubicBezTo>
                  <a:pt x="1151853" y="3843110"/>
                  <a:pt x="1071264" y="3923699"/>
                  <a:pt x="971853" y="3923699"/>
                </a:cubicBezTo>
                <a:cubicBezTo>
                  <a:pt x="872442" y="3923699"/>
                  <a:pt x="791853" y="3843110"/>
                  <a:pt x="791853" y="3743699"/>
                </a:cubicBezTo>
                <a:lnTo>
                  <a:pt x="791853" y="2305078"/>
                </a:lnTo>
                <a:lnTo>
                  <a:pt x="683854" y="2305078"/>
                </a:lnTo>
                <a:lnTo>
                  <a:pt x="683854" y="3743698"/>
                </a:lnTo>
                <a:cubicBezTo>
                  <a:pt x="683854" y="3843109"/>
                  <a:pt x="603265" y="3923698"/>
                  <a:pt x="503854" y="3923698"/>
                </a:cubicBezTo>
                <a:cubicBezTo>
                  <a:pt x="404443" y="3923698"/>
                  <a:pt x="323854" y="3843109"/>
                  <a:pt x="323854" y="3743698"/>
                </a:cubicBezTo>
                <a:cubicBezTo>
                  <a:pt x="326198" y="2959358"/>
                  <a:pt x="328543" y="2175018"/>
                  <a:pt x="330887" y="1390678"/>
                </a:cubicBezTo>
                <a:lnTo>
                  <a:pt x="288033" y="1390678"/>
                </a:lnTo>
                <a:lnTo>
                  <a:pt x="288033" y="2063902"/>
                </a:lnTo>
                <a:cubicBezTo>
                  <a:pt x="288033" y="2143440"/>
                  <a:pt x="223555" y="2207918"/>
                  <a:pt x="144017" y="2207918"/>
                </a:cubicBezTo>
                <a:cubicBezTo>
                  <a:pt x="64479" y="2207918"/>
                  <a:pt x="1" y="2143440"/>
                  <a:pt x="1" y="2063902"/>
                </a:cubicBezTo>
                <a:lnTo>
                  <a:pt x="1" y="1390678"/>
                </a:lnTo>
                <a:lnTo>
                  <a:pt x="0" y="1390678"/>
                </a:lnTo>
                <a:lnTo>
                  <a:pt x="0" y="1030958"/>
                </a:lnTo>
                <a:cubicBezTo>
                  <a:pt x="0" y="876206"/>
                  <a:pt x="125452" y="750754"/>
                  <a:pt x="280204" y="750754"/>
                </a:cubicBezTo>
                <a:close/>
                <a:moveTo>
                  <a:pt x="744888" y="0"/>
                </a:moveTo>
                <a:cubicBezTo>
                  <a:pt x="931180" y="0"/>
                  <a:pt x="1082199" y="151019"/>
                  <a:pt x="1082199" y="337311"/>
                </a:cubicBezTo>
                <a:cubicBezTo>
                  <a:pt x="1082199" y="523603"/>
                  <a:pt x="931180" y="674622"/>
                  <a:pt x="744888" y="674622"/>
                </a:cubicBezTo>
                <a:cubicBezTo>
                  <a:pt x="558596" y="674622"/>
                  <a:pt x="407577" y="523603"/>
                  <a:pt x="407577" y="337311"/>
                </a:cubicBezTo>
                <a:cubicBezTo>
                  <a:pt x="407577" y="151019"/>
                  <a:pt x="558596" y="0"/>
                  <a:pt x="744888" y="0"/>
                </a:cubicBezTo>
                <a:close/>
              </a:path>
            </a:pathLst>
          </a:custGeom>
          <a:grpFill/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" lastClr="FFFFFF"/>
                </a:solidFill>
                <a:latin typeface="Arial"/>
                <a:ea typeface="Arial Unicode MS"/>
              </a:defRPr>
            </a:lvl9pPr>
          </a:lstStyle>
          <a:p>
            <a:pPr algn="ctr"/>
            <a:endParaRPr lang="ko-KR" altLang="en-US">
              <a:solidFill>
                <a:srgbClr val="F2A40D"/>
              </a:solidFill>
            </a:endParaRPr>
          </a:p>
        </xdr:txBody>
      </xdr:sp>
    </xdr:grpSp>
    <xdr:clientData/>
  </xdr:twoCellAnchor>
  <xdr:twoCellAnchor>
    <xdr:from>
      <xdr:col>0</xdr:col>
      <xdr:colOff>35858</xdr:colOff>
      <xdr:row>1</xdr:row>
      <xdr:rowOff>170329</xdr:rowOff>
    </xdr:from>
    <xdr:to>
      <xdr:col>5</xdr:col>
      <xdr:colOff>654423</xdr:colOff>
      <xdr:row>2</xdr:row>
      <xdr:rowOff>38099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07478D4-EAE5-43F0-B532-2FE9A470E6CA}"/>
            </a:ext>
          </a:extLst>
        </xdr:cNvPr>
        <xdr:cNvSpPr txBox="1"/>
      </xdr:nvSpPr>
      <xdr:spPr>
        <a:xfrm>
          <a:off x="35858" y="528469"/>
          <a:ext cx="6219265" cy="385930"/>
        </a:xfrm>
        <a:prstGeom prst="rect">
          <a:avLst/>
        </a:prstGeom>
        <a:solidFill>
          <a:srgbClr val="DAEEF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800" b="1">
              <a:latin typeface="TH SarabunPSK" panose="020B0500040200020003" pitchFamily="34" charset="-34"/>
              <a:cs typeface="TH SarabunPSK" panose="020B0500040200020003" pitchFamily="34" charset="-34"/>
            </a:rPr>
            <a:t>นักบริหาร ระดับสูง</a:t>
          </a:r>
          <a:endParaRPr lang="en-US" sz="18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17928</xdr:colOff>
      <xdr:row>3</xdr:row>
      <xdr:rowOff>1743075</xdr:rowOff>
    </xdr:from>
    <xdr:to>
      <xdr:col>5</xdr:col>
      <xdr:colOff>636493</xdr:colOff>
      <xdr:row>3</xdr:row>
      <xdr:rowOff>2057400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B312E73-460E-4F34-8DC7-A59D2C8331C9}"/>
            </a:ext>
          </a:extLst>
        </xdr:cNvPr>
        <xdr:cNvSpPr txBox="1"/>
      </xdr:nvSpPr>
      <xdr:spPr>
        <a:xfrm>
          <a:off x="17928" y="2977515"/>
          <a:ext cx="6219265" cy="314325"/>
        </a:xfrm>
        <a:prstGeom prst="rect">
          <a:avLst/>
        </a:prstGeom>
        <a:solidFill>
          <a:srgbClr val="DAEEF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800" b="1">
              <a:latin typeface="TH SarabunPSK" panose="020B0500040200020003" pitchFamily="34" charset="-34"/>
              <a:cs typeface="TH SarabunPSK" panose="020B0500040200020003" pitchFamily="34" charset="-34"/>
            </a:rPr>
            <a:t>นักบริหาร ระดับต้น</a:t>
          </a:r>
          <a:endParaRPr lang="en-US" sz="18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1735231</xdr:colOff>
      <xdr:row>3</xdr:row>
      <xdr:rowOff>2171366</xdr:rowOff>
    </xdr:from>
    <xdr:to>
      <xdr:col>0</xdr:col>
      <xdr:colOff>2147705</xdr:colOff>
      <xdr:row>3</xdr:row>
      <xdr:rowOff>2975102</xdr:rowOff>
    </xdr:to>
    <xdr:sp macro="" textlink="">
      <xdr:nvSpPr>
        <xdr:cNvPr id="30" name="Round Same Side Corner Rectangle 20">
          <a:extLst>
            <a:ext uri="{FF2B5EF4-FFF2-40B4-BE49-F238E27FC236}">
              <a16:creationId xmlns:a16="http://schemas.microsoft.com/office/drawing/2014/main" id="{83CF1643-6FA9-42E1-A953-358FF30EB918}"/>
            </a:ext>
          </a:extLst>
        </xdr:cNvPr>
        <xdr:cNvSpPr/>
      </xdr:nvSpPr>
      <xdr:spPr>
        <a:xfrm rot="10800000">
          <a:off x="1735231" y="3405806"/>
          <a:ext cx="412474" cy="803736"/>
        </a:xfrm>
        <a:custGeom>
          <a:avLst/>
          <a:gdLst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521281 w 1856332"/>
            <a:gd name="connsiteY2" fmla="*/ 3174669 h 3959924"/>
            <a:gd name="connsiteX3" fmla="*/ 466697 w 1856332"/>
            <a:gd name="connsiteY3" fmla="*/ 3144149 h 3959924"/>
            <a:gd name="connsiteX4" fmla="*/ 8303 w 1856332"/>
            <a:gd name="connsiteY4" fmla="*/ 1942070 h 3959924"/>
            <a:gd name="connsiteX5" fmla="*/ 81139 w 1856332"/>
            <a:gd name="connsiteY5" fmla="*/ 1779444 h 3959924"/>
            <a:gd name="connsiteX6" fmla="*/ 243764 w 1856332"/>
            <a:gd name="connsiteY6" fmla="*/ 1852280 h 3959924"/>
            <a:gd name="connsiteX7" fmla="*/ 504770 w 1856332"/>
            <a:gd name="connsiteY7" fmla="*/ 2536736 h 3959924"/>
            <a:gd name="connsiteX8" fmla="*/ 555637 w 1856332"/>
            <a:gd name="connsiteY8" fmla="*/ 2536736 h 3959924"/>
            <a:gd name="connsiteX9" fmla="*/ 226299 w 1856332"/>
            <a:gd name="connsiteY9" fmla="*/ 1210417 h 3959924"/>
            <a:gd name="connsiteX10" fmla="*/ 551784 w 1856332"/>
            <a:gd name="connsiteY10" fmla="*/ 1210417 h 3959924"/>
            <a:gd name="connsiteX11" fmla="*/ 551784 w 1856332"/>
            <a:gd name="connsiteY11" fmla="*/ 168335 h 3959924"/>
            <a:gd name="connsiteX12" fmla="*/ 720119 w 1856332"/>
            <a:gd name="connsiteY12" fmla="*/ 0 h 3959924"/>
            <a:gd name="connsiteX13" fmla="*/ 888454 w 1856332"/>
            <a:gd name="connsiteY13" fmla="*/ 168335 h 3959924"/>
            <a:gd name="connsiteX14" fmla="*/ 888454 w 1856332"/>
            <a:gd name="connsiteY14" fmla="*/ 1210417 h 3959924"/>
            <a:gd name="connsiteX15" fmla="*/ 968040 w 1856332"/>
            <a:gd name="connsiteY15" fmla="*/ 1210417 h 3959924"/>
            <a:gd name="connsiteX16" fmla="*/ 968040 w 1856332"/>
            <a:gd name="connsiteY16" fmla="*/ 168335 h 3959924"/>
            <a:gd name="connsiteX17" fmla="*/ 1136375 w 1856332"/>
            <a:gd name="connsiteY17" fmla="*/ 0 h 3959924"/>
            <a:gd name="connsiteX18" fmla="*/ 1304710 w 1856332"/>
            <a:gd name="connsiteY18" fmla="*/ 168335 h 3959924"/>
            <a:gd name="connsiteX19" fmla="*/ 1304710 w 1856332"/>
            <a:gd name="connsiteY19" fmla="*/ 1210417 h 3959924"/>
            <a:gd name="connsiteX20" fmla="*/ 1631589 w 1856332"/>
            <a:gd name="connsiteY20" fmla="*/ 1210417 h 3959924"/>
            <a:gd name="connsiteX21" fmla="*/ 1302251 w 1856332"/>
            <a:gd name="connsiteY21" fmla="*/ 2536736 h 3959924"/>
            <a:gd name="connsiteX22" fmla="*/ 1351562 w 1856332"/>
            <a:gd name="connsiteY22" fmla="*/ 2536736 h 3959924"/>
            <a:gd name="connsiteX23" fmla="*/ 1612568 w 1856332"/>
            <a:gd name="connsiteY23" fmla="*/ 1852280 h 3959924"/>
            <a:gd name="connsiteX24" fmla="*/ 1775193 w 1856332"/>
            <a:gd name="connsiteY24" fmla="*/ 1779444 h 3959924"/>
            <a:gd name="connsiteX25" fmla="*/ 1848029 w 1856332"/>
            <a:gd name="connsiteY25" fmla="*/ 1942070 h 3959924"/>
            <a:gd name="connsiteX26" fmla="*/ 1389635 w 1856332"/>
            <a:gd name="connsiteY26" fmla="*/ 3144149 h 3959924"/>
            <a:gd name="connsiteX27" fmla="*/ 1344732 w 1856332"/>
            <a:gd name="connsiteY27" fmla="*/ 3176282 h 3959924"/>
            <a:gd name="connsiteX28" fmla="*/ 1228565 w 1856332"/>
            <a:gd name="connsiteY28" fmla="*/ 3214674 h 3959924"/>
            <a:gd name="connsiteX29" fmla="*/ 925623 w 1856332"/>
            <a:gd name="connsiteY29" fmla="*/ 3959924 h 3959924"/>
            <a:gd name="connsiteX30" fmla="*/ 601623 w 1856332"/>
            <a:gd name="connsiteY30" fmla="*/ 3635924 h 3959924"/>
            <a:gd name="connsiteX31" fmla="*/ 925623 w 1856332"/>
            <a:gd name="connsiteY31" fmla="*/ 3311924 h 3959924"/>
            <a:gd name="connsiteX32" fmla="*/ 1249623 w 1856332"/>
            <a:gd name="connsiteY32" fmla="*/ 3635924 h 3959924"/>
            <a:gd name="connsiteX33" fmla="*/ 925623 w 1856332"/>
            <a:gd name="connsiteY33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856332" h="3959924">
              <a:moveTo>
                <a:pt x="1228565" y="3214674"/>
              </a:moveTo>
              <a:lnTo>
                <a:pt x="622681" y="3214674"/>
              </a:lnTo>
              <a:cubicBezTo>
                <a:pt x="495703" y="3202920"/>
                <a:pt x="501057" y="3225622"/>
                <a:pt x="466697" y="3144149"/>
              </a:cubicBezTo>
              <a:lnTo>
                <a:pt x="8303" y="1942070"/>
              </a:lnTo>
              <a:cubicBezTo>
                <a:pt x="-16491" y="1877049"/>
                <a:pt x="16118" y="1804239"/>
                <a:pt x="81139" y="1779444"/>
              </a:cubicBezTo>
              <a:cubicBezTo>
                <a:pt x="146160" y="1754650"/>
                <a:pt x="218970" y="1787259"/>
                <a:pt x="243764" y="1852280"/>
              </a:cubicBezTo>
              <a:lnTo>
                <a:pt x="504770" y="2536736"/>
              </a:lnTo>
              <a:lnTo>
                <a:pt x="555637" y="2536736"/>
              </a:lnTo>
              <a:lnTo>
                <a:pt x="226299" y="1210417"/>
              </a:lnTo>
              <a:lnTo>
                <a:pt x="551784" y="1210417"/>
              </a:lnTo>
              <a:lnTo>
                <a:pt x="551784" y="168335"/>
              </a:lnTo>
              <a:cubicBezTo>
                <a:pt x="551784" y="75366"/>
                <a:pt x="627150" y="0"/>
                <a:pt x="720119" y="0"/>
              </a:cubicBezTo>
              <a:cubicBezTo>
                <a:pt x="813088" y="0"/>
                <a:pt x="888454" y="75366"/>
                <a:pt x="888454" y="168335"/>
              </a:cubicBezTo>
              <a:lnTo>
                <a:pt x="888454" y="1210417"/>
              </a:lnTo>
              <a:lnTo>
                <a:pt x="968040" y="1210417"/>
              </a:lnTo>
              <a:lnTo>
                <a:pt x="968040" y="168335"/>
              </a:lnTo>
              <a:cubicBezTo>
                <a:pt x="968040" y="75366"/>
                <a:pt x="1043406" y="0"/>
                <a:pt x="1136375" y="0"/>
              </a:cubicBezTo>
              <a:cubicBezTo>
                <a:pt x="1229344" y="0"/>
                <a:pt x="1304710" y="75366"/>
                <a:pt x="1304710" y="168335"/>
              </a:cubicBezTo>
              <a:lnTo>
                <a:pt x="1304710" y="1210417"/>
              </a:lnTo>
              <a:lnTo>
                <a:pt x="1631589" y="1210417"/>
              </a:lnTo>
              <a:lnTo>
                <a:pt x="1302251" y="2536736"/>
              </a:lnTo>
              <a:lnTo>
                <a:pt x="1351562" y="2536736"/>
              </a:lnTo>
              <a:lnTo>
                <a:pt x="1612568" y="1852280"/>
              </a:lnTo>
              <a:cubicBezTo>
                <a:pt x="1637362" y="1787259"/>
                <a:pt x="1710172" y="1754650"/>
                <a:pt x="1775193" y="1779444"/>
              </a:cubicBezTo>
              <a:cubicBezTo>
                <a:pt x="1840214" y="1804239"/>
                <a:pt x="1872823" y="1877049"/>
                <a:pt x="1848029" y="1942070"/>
              </a:cubicBezTo>
              <a:lnTo>
                <a:pt x="1389635" y="3144149"/>
              </a:lnTo>
              <a:cubicBezTo>
                <a:pt x="1348984" y="3225622"/>
                <a:pt x="1356391" y="3202920"/>
                <a:pt x="1228565" y="3214674"/>
              </a:cubicBezTo>
              <a:close/>
              <a:moveTo>
                <a:pt x="925623" y="3959924"/>
              </a:moveTo>
              <a:cubicBezTo>
                <a:pt x="746683" y="3959924"/>
                <a:pt x="601623" y="3814864"/>
                <a:pt x="601623" y="3635924"/>
              </a:cubicBezTo>
              <a:cubicBezTo>
                <a:pt x="601623" y="3456984"/>
                <a:pt x="746683" y="3311924"/>
                <a:pt x="925623" y="3311924"/>
              </a:cubicBezTo>
              <a:cubicBezTo>
                <a:pt x="1104563" y="3311924"/>
                <a:pt x="1249623" y="3456984"/>
                <a:pt x="1249623" y="3635924"/>
              </a:cubicBezTo>
              <a:cubicBezTo>
                <a:pt x="1249623" y="3814864"/>
                <a:pt x="1104563" y="3959924"/>
                <a:pt x="925623" y="3959924"/>
              </a:cubicBezTo>
              <a:close/>
            </a:path>
          </a:pathLst>
        </a:custGeom>
        <a:solidFill>
          <a:srgbClr val="FE938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398929</xdr:colOff>
      <xdr:row>3</xdr:row>
      <xdr:rowOff>759621</xdr:rowOff>
    </xdr:from>
    <xdr:to>
      <xdr:col>3</xdr:col>
      <xdr:colOff>80952</xdr:colOff>
      <xdr:row>3</xdr:row>
      <xdr:rowOff>1533525</xdr:rowOff>
    </xdr:to>
    <xdr:sp macro="" textlink="">
      <xdr:nvSpPr>
        <xdr:cNvPr id="31" name="Round Same Side Corner Rectangle 8">
          <a:extLst>
            <a:ext uri="{FF2B5EF4-FFF2-40B4-BE49-F238E27FC236}">
              <a16:creationId xmlns:a16="http://schemas.microsoft.com/office/drawing/2014/main" id="{CD5A2650-8BA0-4102-84D3-747B2ACCBFAA}"/>
            </a:ext>
          </a:extLst>
        </xdr:cNvPr>
        <xdr:cNvSpPr/>
      </xdr:nvSpPr>
      <xdr:spPr>
        <a:xfrm>
          <a:off x="4010809" y="1994061"/>
          <a:ext cx="344963" cy="773904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rgbClr val="54A3B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>
            <a:solidFill>
              <a:srgbClr val="F2A40D"/>
            </a:solidFill>
          </a:endParaRPr>
        </a:p>
      </xdr:txBody>
    </xdr:sp>
    <xdr:clientData/>
  </xdr:twoCellAnchor>
  <xdr:twoCellAnchor>
    <xdr:from>
      <xdr:col>0</xdr:col>
      <xdr:colOff>1643902</xdr:colOff>
      <xdr:row>2</xdr:row>
      <xdr:rowOff>122226</xdr:rowOff>
    </xdr:from>
    <xdr:to>
      <xdr:col>0</xdr:col>
      <xdr:colOff>2010043</xdr:colOff>
      <xdr:row>3</xdr:row>
      <xdr:rowOff>541406</xdr:rowOff>
    </xdr:to>
    <xdr:sp macro="" textlink="">
      <xdr:nvSpPr>
        <xdr:cNvPr id="32" name="Round Same Side Corner Rectangle 20">
          <a:extLst>
            <a:ext uri="{FF2B5EF4-FFF2-40B4-BE49-F238E27FC236}">
              <a16:creationId xmlns:a16="http://schemas.microsoft.com/office/drawing/2014/main" id="{FA82F5D5-B13A-4C80-B134-C8098C7759D1}"/>
            </a:ext>
          </a:extLst>
        </xdr:cNvPr>
        <xdr:cNvSpPr/>
      </xdr:nvSpPr>
      <xdr:spPr>
        <a:xfrm rot="10800000">
          <a:off x="1643902" y="998526"/>
          <a:ext cx="366141" cy="777320"/>
        </a:xfrm>
        <a:custGeom>
          <a:avLst/>
          <a:gdLst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521281 w 1856332"/>
            <a:gd name="connsiteY2" fmla="*/ 3174669 h 3959924"/>
            <a:gd name="connsiteX3" fmla="*/ 466697 w 1856332"/>
            <a:gd name="connsiteY3" fmla="*/ 3144149 h 3959924"/>
            <a:gd name="connsiteX4" fmla="*/ 8303 w 1856332"/>
            <a:gd name="connsiteY4" fmla="*/ 1942070 h 3959924"/>
            <a:gd name="connsiteX5" fmla="*/ 81139 w 1856332"/>
            <a:gd name="connsiteY5" fmla="*/ 1779444 h 3959924"/>
            <a:gd name="connsiteX6" fmla="*/ 243764 w 1856332"/>
            <a:gd name="connsiteY6" fmla="*/ 1852280 h 3959924"/>
            <a:gd name="connsiteX7" fmla="*/ 504770 w 1856332"/>
            <a:gd name="connsiteY7" fmla="*/ 2536736 h 3959924"/>
            <a:gd name="connsiteX8" fmla="*/ 555637 w 1856332"/>
            <a:gd name="connsiteY8" fmla="*/ 2536736 h 3959924"/>
            <a:gd name="connsiteX9" fmla="*/ 226299 w 1856332"/>
            <a:gd name="connsiteY9" fmla="*/ 1210417 h 3959924"/>
            <a:gd name="connsiteX10" fmla="*/ 551784 w 1856332"/>
            <a:gd name="connsiteY10" fmla="*/ 1210417 h 3959924"/>
            <a:gd name="connsiteX11" fmla="*/ 551784 w 1856332"/>
            <a:gd name="connsiteY11" fmla="*/ 168335 h 3959924"/>
            <a:gd name="connsiteX12" fmla="*/ 720119 w 1856332"/>
            <a:gd name="connsiteY12" fmla="*/ 0 h 3959924"/>
            <a:gd name="connsiteX13" fmla="*/ 888454 w 1856332"/>
            <a:gd name="connsiteY13" fmla="*/ 168335 h 3959924"/>
            <a:gd name="connsiteX14" fmla="*/ 888454 w 1856332"/>
            <a:gd name="connsiteY14" fmla="*/ 1210417 h 3959924"/>
            <a:gd name="connsiteX15" fmla="*/ 968040 w 1856332"/>
            <a:gd name="connsiteY15" fmla="*/ 1210417 h 3959924"/>
            <a:gd name="connsiteX16" fmla="*/ 968040 w 1856332"/>
            <a:gd name="connsiteY16" fmla="*/ 168335 h 3959924"/>
            <a:gd name="connsiteX17" fmla="*/ 1136375 w 1856332"/>
            <a:gd name="connsiteY17" fmla="*/ 0 h 3959924"/>
            <a:gd name="connsiteX18" fmla="*/ 1304710 w 1856332"/>
            <a:gd name="connsiteY18" fmla="*/ 168335 h 3959924"/>
            <a:gd name="connsiteX19" fmla="*/ 1304710 w 1856332"/>
            <a:gd name="connsiteY19" fmla="*/ 1210417 h 3959924"/>
            <a:gd name="connsiteX20" fmla="*/ 1631589 w 1856332"/>
            <a:gd name="connsiteY20" fmla="*/ 1210417 h 3959924"/>
            <a:gd name="connsiteX21" fmla="*/ 1302251 w 1856332"/>
            <a:gd name="connsiteY21" fmla="*/ 2536736 h 3959924"/>
            <a:gd name="connsiteX22" fmla="*/ 1351562 w 1856332"/>
            <a:gd name="connsiteY22" fmla="*/ 2536736 h 3959924"/>
            <a:gd name="connsiteX23" fmla="*/ 1612568 w 1856332"/>
            <a:gd name="connsiteY23" fmla="*/ 1852280 h 3959924"/>
            <a:gd name="connsiteX24" fmla="*/ 1775193 w 1856332"/>
            <a:gd name="connsiteY24" fmla="*/ 1779444 h 3959924"/>
            <a:gd name="connsiteX25" fmla="*/ 1848029 w 1856332"/>
            <a:gd name="connsiteY25" fmla="*/ 1942070 h 3959924"/>
            <a:gd name="connsiteX26" fmla="*/ 1389635 w 1856332"/>
            <a:gd name="connsiteY26" fmla="*/ 3144149 h 3959924"/>
            <a:gd name="connsiteX27" fmla="*/ 1344732 w 1856332"/>
            <a:gd name="connsiteY27" fmla="*/ 3176282 h 3959924"/>
            <a:gd name="connsiteX28" fmla="*/ 1228565 w 1856332"/>
            <a:gd name="connsiteY28" fmla="*/ 3214674 h 3959924"/>
            <a:gd name="connsiteX29" fmla="*/ 925623 w 1856332"/>
            <a:gd name="connsiteY29" fmla="*/ 3959924 h 3959924"/>
            <a:gd name="connsiteX30" fmla="*/ 601623 w 1856332"/>
            <a:gd name="connsiteY30" fmla="*/ 3635924 h 3959924"/>
            <a:gd name="connsiteX31" fmla="*/ 925623 w 1856332"/>
            <a:gd name="connsiteY31" fmla="*/ 3311924 h 3959924"/>
            <a:gd name="connsiteX32" fmla="*/ 1249623 w 1856332"/>
            <a:gd name="connsiteY32" fmla="*/ 3635924 h 3959924"/>
            <a:gd name="connsiteX33" fmla="*/ 925623 w 1856332"/>
            <a:gd name="connsiteY33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856332" h="3959924">
              <a:moveTo>
                <a:pt x="1228565" y="3214674"/>
              </a:moveTo>
              <a:lnTo>
                <a:pt x="622681" y="3214674"/>
              </a:lnTo>
              <a:cubicBezTo>
                <a:pt x="495703" y="3202920"/>
                <a:pt x="501057" y="3225622"/>
                <a:pt x="466697" y="3144149"/>
              </a:cubicBezTo>
              <a:lnTo>
                <a:pt x="8303" y="1942070"/>
              </a:lnTo>
              <a:cubicBezTo>
                <a:pt x="-16491" y="1877049"/>
                <a:pt x="16118" y="1804239"/>
                <a:pt x="81139" y="1779444"/>
              </a:cubicBezTo>
              <a:cubicBezTo>
                <a:pt x="146160" y="1754650"/>
                <a:pt x="218970" y="1787259"/>
                <a:pt x="243764" y="1852280"/>
              </a:cubicBezTo>
              <a:lnTo>
                <a:pt x="504770" y="2536736"/>
              </a:lnTo>
              <a:lnTo>
                <a:pt x="555637" y="2536736"/>
              </a:lnTo>
              <a:lnTo>
                <a:pt x="226299" y="1210417"/>
              </a:lnTo>
              <a:lnTo>
                <a:pt x="551784" y="1210417"/>
              </a:lnTo>
              <a:lnTo>
                <a:pt x="551784" y="168335"/>
              </a:lnTo>
              <a:cubicBezTo>
                <a:pt x="551784" y="75366"/>
                <a:pt x="627150" y="0"/>
                <a:pt x="720119" y="0"/>
              </a:cubicBezTo>
              <a:cubicBezTo>
                <a:pt x="813088" y="0"/>
                <a:pt x="888454" y="75366"/>
                <a:pt x="888454" y="168335"/>
              </a:cubicBezTo>
              <a:lnTo>
                <a:pt x="888454" y="1210417"/>
              </a:lnTo>
              <a:lnTo>
                <a:pt x="968040" y="1210417"/>
              </a:lnTo>
              <a:lnTo>
                <a:pt x="968040" y="168335"/>
              </a:lnTo>
              <a:cubicBezTo>
                <a:pt x="968040" y="75366"/>
                <a:pt x="1043406" y="0"/>
                <a:pt x="1136375" y="0"/>
              </a:cubicBezTo>
              <a:cubicBezTo>
                <a:pt x="1229344" y="0"/>
                <a:pt x="1304710" y="75366"/>
                <a:pt x="1304710" y="168335"/>
              </a:cubicBezTo>
              <a:lnTo>
                <a:pt x="1304710" y="1210417"/>
              </a:lnTo>
              <a:lnTo>
                <a:pt x="1631589" y="1210417"/>
              </a:lnTo>
              <a:lnTo>
                <a:pt x="1302251" y="2536736"/>
              </a:lnTo>
              <a:lnTo>
                <a:pt x="1351562" y="2536736"/>
              </a:lnTo>
              <a:lnTo>
                <a:pt x="1612568" y="1852280"/>
              </a:lnTo>
              <a:cubicBezTo>
                <a:pt x="1637362" y="1787259"/>
                <a:pt x="1710172" y="1754650"/>
                <a:pt x="1775193" y="1779444"/>
              </a:cubicBezTo>
              <a:cubicBezTo>
                <a:pt x="1840214" y="1804239"/>
                <a:pt x="1872823" y="1877049"/>
                <a:pt x="1848029" y="1942070"/>
              </a:cubicBezTo>
              <a:lnTo>
                <a:pt x="1389635" y="3144149"/>
              </a:lnTo>
              <a:cubicBezTo>
                <a:pt x="1348984" y="3225622"/>
                <a:pt x="1356391" y="3202920"/>
                <a:pt x="1228565" y="3214674"/>
              </a:cubicBezTo>
              <a:close/>
              <a:moveTo>
                <a:pt x="925623" y="3959924"/>
              </a:moveTo>
              <a:cubicBezTo>
                <a:pt x="746683" y="3959924"/>
                <a:pt x="601623" y="3814864"/>
                <a:pt x="601623" y="3635924"/>
              </a:cubicBezTo>
              <a:cubicBezTo>
                <a:pt x="601623" y="3456984"/>
                <a:pt x="746683" y="3311924"/>
                <a:pt x="925623" y="3311924"/>
              </a:cubicBezTo>
              <a:cubicBezTo>
                <a:pt x="1104563" y="3311924"/>
                <a:pt x="1249623" y="3456984"/>
                <a:pt x="1249623" y="3635924"/>
              </a:cubicBezTo>
              <a:cubicBezTo>
                <a:pt x="1249623" y="3814864"/>
                <a:pt x="1104563" y="3959924"/>
                <a:pt x="925623" y="3959924"/>
              </a:cubicBezTo>
              <a:close/>
            </a:path>
          </a:pathLst>
        </a:custGeom>
        <a:solidFill>
          <a:srgbClr val="FE938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1820333</xdr:colOff>
      <xdr:row>2</xdr:row>
      <xdr:rowOff>89648</xdr:rowOff>
    </xdr:from>
    <xdr:to>
      <xdr:col>0</xdr:col>
      <xdr:colOff>2026025</xdr:colOff>
      <xdr:row>3</xdr:row>
      <xdr:rowOff>591670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4899DDA-2FEC-4FA9-AEC5-A2910ADAAD59}"/>
            </a:ext>
          </a:extLst>
        </xdr:cNvPr>
        <xdr:cNvSpPr/>
      </xdr:nvSpPr>
      <xdr:spPr>
        <a:xfrm>
          <a:off x="1820333" y="965948"/>
          <a:ext cx="205692" cy="86016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567267</xdr:colOff>
      <xdr:row>3</xdr:row>
      <xdr:rowOff>582706</xdr:rowOff>
    </xdr:from>
    <xdr:to>
      <xdr:col>3</xdr:col>
      <xdr:colOff>125506</xdr:colOff>
      <xdr:row>3</xdr:row>
      <xdr:rowOff>1541929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874F6E2-B2AB-43AD-842B-F12D44506476}"/>
            </a:ext>
          </a:extLst>
        </xdr:cNvPr>
        <xdr:cNvSpPr/>
      </xdr:nvSpPr>
      <xdr:spPr>
        <a:xfrm>
          <a:off x="4179147" y="1817146"/>
          <a:ext cx="221179" cy="95922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367553</xdr:colOff>
      <xdr:row>4</xdr:row>
      <xdr:rowOff>142053</xdr:rowOff>
    </xdr:from>
    <xdr:to>
      <xdr:col>3</xdr:col>
      <xdr:colOff>49576</xdr:colOff>
      <xdr:row>7</xdr:row>
      <xdr:rowOff>86223</xdr:rowOff>
    </xdr:to>
    <xdr:sp macro="" textlink="">
      <xdr:nvSpPr>
        <xdr:cNvPr id="35" name="Round Same Side Corner Rectangle 8">
          <a:extLst>
            <a:ext uri="{FF2B5EF4-FFF2-40B4-BE49-F238E27FC236}">
              <a16:creationId xmlns:a16="http://schemas.microsoft.com/office/drawing/2014/main" id="{A9AE77A0-A9BF-4BE3-A246-A850D3A06484}"/>
            </a:ext>
          </a:extLst>
        </xdr:cNvPr>
        <xdr:cNvSpPr/>
      </xdr:nvSpPr>
      <xdr:spPr>
        <a:xfrm>
          <a:off x="3979433" y="4409253"/>
          <a:ext cx="344963" cy="767130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rgbClr val="54A3B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1pPr>
          <a:lvl2pPr marL="457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2pPr>
          <a:lvl3pPr marL="914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3pPr>
          <a:lvl4pPr marL="1371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4pPr>
          <a:lvl5pPr marL="18288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5pPr>
          <a:lvl6pPr marL="22860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6pPr>
          <a:lvl7pPr marL="27432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7pPr>
          <a:lvl8pPr marL="32004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8pPr>
          <a:lvl9pPr marL="3657600" algn="l" defTabSz="914400" rtl="0" eaLnBrk="1" latinLnBrk="1" hangingPunct="1">
            <a:defRPr sz="1800" kern="1200">
              <a:solidFill>
                <a:sysClr val="window" lastClr="FFFFFF"/>
              </a:solidFill>
              <a:latin typeface="Arial"/>
              <a:ea typeface="Arial Unicode MS"/>
            </a:defRPr>
          </a:lvl9pPr>
        </a:lstStyle>
        <a:p>
          <a:pPr algn="ctr"/>
          <a:endParaRPr lang="ko-KR" altLang="en-US">
            <a:solidFill>
              <a:srgbClr val="F2A40D"/>
            </a:solidFill>
          </a:endParaRPr>
        </a:p>
      </xdr:txBody>
    </xdr:sp>
    <xdr:clientData/>
  </xdr:twoCellAnchor>
  <xdr:twoCellAnchor>
    <xdr:from>
      <xdr:col>2</xdr:col>
      <xdr:colOff>220133</xdr:colOff>
      <xdr:row>3</xdr:row>
      <xdr:rowOff>3012640</xdr:rowOff>
    </xdr:from>
    <xdr:to>
      <xdr:col>3</xdr:col>
      <xdr:colOff>84668</xdr:colOff>
      <xdr:row>7</xdr:row>
      <xdr:rowOff>111063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DB6C1A3-81B1-47DA-85EE-263B93420056}"/>
            </a:ext>
          </a:extLst>
        </xdr:cNvPr>
        <xdr:cNvSpPr/>
      </xdr:nvSpPr>
      <xdr:spPr>
        <a:xfrm>
          <a:off x="3832013" y="4247080"/>
          <a:ext cx="527475" cy="9541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30480</xdr:rowOff>
    </xdr:from>
    <xdr:to>
      <xdr:col>10</xdr:col>
      <xdr:colOff>861060</xdr:colOff>
      <xdr:row>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D2E7A-4EB0-4205-9F4C-489E330E8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325436</xdr:colOff>
      <xdr:row>3</xdr:row>
      <xdr:rowOff>603251</xdr:rowOff>
    </xdr:from>
    <xdr:to>
      <xdr:col>10</xdr:col>
      <xdr:colOff>544511</xdr:colOff>
      <xdr:row>3</xdr:row>
      <xdr:rowOff>1055689</xdr:rowOff>
    </xdr:to>
    <xdr:sp macro="" textlink="">
      <xdr:nvSpPr>
        <xdr:cNvPr id="3" name="Round Same Side Corner Rectangle 8">
          <a:extLst>
            <a:ext uri="{FF2B5EF4-FFF2-40B4-BE49-F238E27FC236}">
              <a16:creationId xmlns:a16="http://schemas.microsoft.com/office/drawing/2014/main" id="{E106530A-4798-4A84-B1D8-56085D6B2D5F}"/>
            </a:ext>
          </a:extLst>
        </xdr:cNvPr>
        <xdr:cNvSpPr/>
      </xdr:nvSpPr>
      <xdr:spPr>
        <a:xfrm>
          <a:off x="6276656" y="1334771"/>
          <a:ext cx="219075" cy="452438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rgbClr val="E9C46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2700"/>
        </a:p>
      </xdr:txBody>
    </xdr:sp>
    <xdr:clientData/>
  </xdr:twoCellAnchor>
  <xdr:twoCellAnchor>
    <xdr:from>
      <xdr:col>0</xdr:col>
      <xdr:colOff>555623</xdr:colOff>
      <xdr:row>3</xdr:row>
      <xdr:rowOff>1373186</xdr:rowOff>
    </xdr:from>
    <xdr:to>
      <xdr:col>1</xdr:col>
      <xdr:colOff>230187</xdr:colOff>
      <xdr:row>3</xdr:row>
      <xdr:rowOff>1762121</xdr:rowOff>
    </xdr:to>
    <xdr:sp macro="" textlink="">
      <xdr:nvSpPr>
        <xdr:cNvPr id="4" name="Round Same Side Corner Rectangle 20">
          <a:extLst>
            <a:ext uri="{FF2B5EF4-FFF2-40B4-BE49-F238E27FC236}">
              <a16:creationId xmlns:a16="http://schemas.microsoft.com/office/drawing/2014/main" id="{ACC2A458-ECF5-472D-B714-E47C470CA8EA}"/>
            </a:ext>
          </a:extLst>
        </xdr:cNvPr>
        <xdr:cNvSpPr/>
      </xdr:nvSpPr>
      <xdr:spPr>
        <a:xfrm rot="10800000">
          <a:off x="555623" y="2104706"/>
          <a:ext cx="261304" cy="388935"/>
        </a:xfrm>
        <a:custGeom>
          <a:avLst/>
          <a:gdLst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521281 w 1856332"/>
            <a:gd name="connsiteY2" fmla="*/ 3174669 h 3959924"/>
            <a:gd name="connsiteX3" fmla="*/ 466697 w 1856332"/>
            <a:gd name="connsiteY3" fmla="*/ 3144149 h 3959924"/>
            <a:gd name="connsiteX4" fmla="*/ 8303 w 1856332"/>
            <a:gd name="connsiteY4" fmla="*/ 1942070 h 3959924"/>
            <a:gd name="connsiteX5" fmla="*/ 81139 w 1856332"/>
            <a:gd name="connsiteY5" fmla="*/ 1779444 h 3959924"/>
            <a:gd name="connsiteX6" fmla="*/ 243764 w 1856332"/>
            <a:gd name="connsiteY6" fmla="*/ 1852280 h 3959924"/>
            <a:gd name="connsiteX7" fmla="*/ 504770 w 1856332"/>
            <a:gd name="connsiteY7" fmla="*/ 2536736 h 3959924"/>
            <a:gd name="connsiteX8" fmla="*/ 555637 w 1856332"/>
            <a:gd name="connsiteY8" fmla="*/ 2536736 h 3959924"/>
            <a:gd name="connsiteX9" fmla="*/ 226299 w 1856332"/>
            <a:gd name="connsiteY9" fmla="*/ 1210417 h 3959924"/>
            <a:gd name="connsiteX10" fmla="*/ 551784 w 1856332"/>
            <a:gd name="connsiteY10" fmla="*/ 1210417 h 3959924"/>
            <a:gd name="connsiteX11" fmla="*/ 551784 w 1856332"/>
            <a:gd name="connsiteY11" fmla="*/ 168335 h 3959924"/>
            <a:gd name="connsiteX12" fmla="*/ 720119 w 1856332"/>
            <a:gd name="connsiteY12" fmla="*/ 0 h 3959924"/>
            <a:gd name="connsiteX13" fmla="*/ 888454 w 1856332"/>
            <a:gd name="connsiteY13" fmla="*/ 168335 h 3959924"/>
            <a:gd name="connsiteX14" fmla="*/ 888454 w 1856332"/>
            <a:gd name="connsiteY14" fmla="*/ 1210417 h 3959924"/>
            <a:gd name="connsiteX15" fmla="*/ 968040 w 1856332"/>
            <a:gd name="connsiteY15" fmla="*/ 1210417 h 3959924"/>
            <a:gd name="connsiteX16" fmla="*/ 968040 w 1856332"/>
            <a:gd name="connsiteY16" fmla="*/ 168335 h 3959924"/>
            <a:gd name="connsiteX17" fmla="*/ 1136375 w 1856332"/>
            <a:gd name="connsiteY17" fmla="*/ 0 h 3959924"/>
            <a:gd name="connsiteX18" fmla="*/ 1304710 w 1856332"/>
            <a:gd name="connsiteY18" fmla="*/ 168335 h 3959924"/>
            <a:gd name="connsiteX19" fmla="*/ 1304710 w 1856332"/>
            <a:gd name="connsiteY19" fmla="*/ 1210417 h 3959924"/>
            <a:gd name="connsiteX20" fmla="*/ 1631589 w 1856332"/>
            <a:gd name="connsiteY20" fmla="*/ 1210417 h 3959924"/>
            <a:gd name="connsiteX21" fmla="*/ 1302251 w 1856332"/>
            <a:gd name="connsiteY21" fmla="*/ 2536736 h 3959924"/>
            <a:gd name="connsiteX22" fmla="*/ 1351562 w 1856332"/>
            <a:gd name="connsiteY22" fmla="*/ 2536736 h 3959924"/>
            <a:gd name="connsiteX23" fmla="*/ 1612568 w 1856332"/>
            <a:gd name="connsiteY23" fmla="*/ 1852280 h 3959924"/>
            <a:gd name="connsiteX24" fmla="*/ 1775193 w 1856332"/>
            <a:gd name="connsiteY24" fmla="*/ 1779444 h 3959924"/>
            <a:gd name="connsiteX25" fmla="*/ 1848029 w 1856332"/>
            <a:gd name="connsiteY25" fmla="*/ 1942070 h 3959924"/>
            <a:gd name="connsiteX26" fmla="*/ 1389635 w 1856332"/>
            <a:gd name="connsiteY26" fmla="*/ 3144149 h 3959924"/>
            <a:gd name="connsiteX27" fmla="*/ 1344732 w 1856332"/>
            <a:gd name="connsiteY27" fmla="*/ 3176282 h 3959924"/>
            <a:gd name="connsiteX28" fmla="*/ 1228565 w 1856332"/>
            <a:gd name="connsiteY28" fmla="*/ 3214674 h 3959924"/>
            <a:gd name="connsiteX29" fmla="*/ 925623 w 1856332"/>
            <a:gd name="connsiteY29" fmla="*/ 3959924 h 3959924"/>
            <a:gd name="connsiteX30" fmla="*/ 601623 w 1856332"/>
            <a:gd name="connsiteY30" fmla="*/ 3635924 h 3959924"/>
            <a:gd name="connsiteX31" fmla="*/ 925623 w 1856332"/>
            <a:gd name="connsiteY31" fmla="*/ 3311924 h 3959924"/>
            <a:gd name="connsiteX32" fmla="*/ 1249623 w 1856332"/>
            <a:gd name="connsiteY32" fmla="*/ 3635924 h 3959924"/>
            <a:gd name="connsiteX33" fmla="*/ 925623 w 1856332"/>
            <a:gd name="connsiteY33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856332" h="3959924">
              <a:moveTo>
                <a:pt x="1228565" y="3214674"/>
              </a:moveTo>
              <a:lnTo>
                <a:pt x="622681" y="3214674"/>
              </a:lnTo>
              <a:cubicBezTo>
                <a:pt x="495703" y="3202920"/>
                <a:pt x="501057" y="3225622"/>
                <a:pt x="466697" y="3144149"/>
              </a:cubicBezTo>
              <a:lnTo>
                <a:pt x="8303" y="1942070"/>
              </a:lnTo>
              <a:cubicBezTo>
                <a:pt x="-16491" y="1877049"/>
                <a:pt x="16118" y="1804239"/>
                <a:pt x="81139" y="1779444"/>
              </a:cubicBezTo>
              <a:cubicBezTo>
                <a:pt x="146160" y="1754650"/>
                <a:pt x="218970" y="1787259"/>
                <a:pt x="243764" y="1852280"/>
              </a:cubicBezTo>
              <a:lnTo>
                <a:pt x="504770" y="2536736"/>
              </a:lnTo>
              <a:lnTo>
                <a:pt x="555637" y="2536736"/>
              </a:lnTo>
              <a:lnTo>
                <a:pt x="226299" y="1210417"/>
              </a:lnTo>
              <a:lnTo>
                <a:pt x="551784" y="1210417"/>
              </a:lnTo>
              <a:lnTo>
                <a:pt x="551784" y="168335"/>
              </a:lnTo>
              <a:cubicBezTo>
                <a:pt x="551784" y="75366"/>
                <a:pt x="627150" y="0"/>
                <a:pt x="720119" y="0"/>
              </a:cubicBezTo>
              <a:cubicBezTo>
                <a:pt x="813088" y="0"/>
                <a:pt x="888454" y="75366"/>
                <a:pt x="888454" y="168335"/>
              </a:cubicBezTo>
              <a:lnTo>
                <a:pt x="888454" y="1210417"/>
              </a:lnTo>
              <a:lnTo>
                <a:pt x="968040" y="1210417"/>
              </a:lnTo>
              <a:lnTo>
                <a:pt x="968040" y="168335"/>
              </a:lnTo>
              <a:cubicBezTo>
                <a:pt x="968040" y="75366"/>
                <a:pt x="1043406" y="0"/>
                <a:pt x="1136375" y="0"/>
              </a:cubicBezTo>
              <a:cubicBezTo>
                <a:pt x="1229344" y="0"/>
                <a:pt x="1304710" y="75366"/>
                <a:pt x="1304710" y="168335"/>
              </a:cubicBezTo>
              <a:lnTo>
                <a:pt x="1304710" y="1210417"/>
              </a:lnTo>
              <a:lnTo>
                <a:pt x="1631589" y="1210417"/>
              </a:lnTo>
              <a:lnTo>
                <a:pt x="1302251" y="2536736"/>
              </a:lnTo>
              <a:lnTo>
                <a:pt x="1351562" y="2536736"/>
              </a:lnTo>
              <a:lnTo>
                <a:pt x="1612568" y="1852280"/>
              </a:lnTo>
              <a:cubicBezTo>
                <a:pt x="1637362" y="1787259"/>
                <a:pt x="1710172" y="1754650"/>
                <a:pt x="1775193" y="1779444"/>
              </a:cubicBezTo>
              <a:cubicBezTo>
                <a:pt x="1840214" y="1804239"/>
                <a:pt x="1872823" y="1877049"/>
                <a:pt x="1848029" y="1942070"/>
              </a:cubicBezTo>
              <a:lnTo>
                <a:pt x="1389635" y="3144149"/>
              </a:lnTo>
              <a:cubicBezTo>
                <a:pt x="1348984" y="3225622"/>
                <a:pt x="1356391" y="3202920"/>
                <a:pt x="1228565" y="3214674"/>
              </a:cubicBezTo>
              <a:close/>
              <a:moveTo>
                <a:pt x="925623" y="3959924"/>
              </a:moveTo>
              <a:cubicBezTo>
                <a:pt x="746683" y="3959924"/>
                <a:pt x="601623" y="3814864"/>
                <a:pt x="601623" y="3635924"/>
              </a:cubicBezTo>
              <a:cubicBezTo>
                <a:pt x="601623" y="3456984"/>
                <a:pt x="746683" y="3311924"/>
                <a:pt x="925623" y="3311924"/>
              </a:cubicBezTo>
              <a:cubicBezTo>
                <a:pt x="1104563" y="3311924"/>
                <a:pt x="1249623" y="3456984"/>
                <a:pt x="1249623" y="3635924"/>
              </a:cubicBezTo>
              <a:cubicBezTo>
                <a:pt x="1249623" y="3814864"/>
                <a:pt x="1104563" y="3959924"/>
                <a:pt x="925623" y="3959924"/>
              </a:cubicBezTo>
              <a:close/>
            </a:path>
          </a:pathLst>
        </a:custGeom>
        <a:solidFill>
          <a:srgbClr val="FE93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10</xdr:col>
      <xdr:colOff>297179</xdr:colOff>
      <xdr:row>3</xdr:row>
      <xdr:rowOff>2186937</xdr:rowOff>
    </xdr:from>
    <xdr:to>
      <xdr:col>10</xdr:col>
      <xdr:colOff>571499</xdr:colOff>
      <xdr:row>3</xdr:row>
      <xdr:rowOff>2619374</xdr:rowOff>
    </xdr:to>
    <xdr:sp macro="" textlink="">
      <xdr:nvSpPr>
        <xdr:cNvPr id="5" name="Round Same Side Corner Rectangle 20">
          <a:extLst>
            <a:ext uri="{FF2B5EF4-FFF2-40B4-BE49-F238E27FC236}">
              <a16:creationId xmlns:a16="http://schemas.microsoft.com/office/drawing/2014/main" id="{600010D3-FCEC-4ACD-936F-B2C07C3A7BC6}"/>
            </a:ext>
          </a:extLst>
        </xdr:cNvPr>
        <xdr:cNvSpPr/>
      </xdr:nvSpPr>
      <xdr:spPr>
        <a:xfrm rot="10800000">
          <a:off x="6248399" y="2918457"/>
          <a:ext cx="274320" cy="432437"/>
        </a:xfrm>
        <a:custGeom>
          <a:avLst/>
          <a:gdLst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521281 w 1856332"/>
            <a:gd name="connsiteY2" fmla="*/ 3174669 h 3959924"/>
            <a:gd name="connsiteX3" fmla="*/ 466697 w 1856332"/>
            <a:gd name="connsiteY3" fmla="*/ 3144149 h 3959924"/>
            <a:gd name="connsiteX4" fmla="*/ 8303 w 1856332"/>
            <a:gd name="connsiteY4" fmla="*/ 1942070 h 3959924"/>
            <a:gd name="connsiteX5" fmla="*/ 81139 w 1856332"/>
            <a:gd name="connsiteY5" fmla="*/ 1779444 h 3959924"/>
            <a:gd name="connsiteX6" fmla="*/ 243764 w 1856332"/>
            <a:gd name="connsiteY6" fmla="*/ 1852280 h 3959924"/>
            <a:gd name="connsiteX7" fmla="*/ 504770 w 1856332"/>
            <a:gd name="connsiteY7" fmla="*/ 2536736 h 3959924"/>
            <a:gd name="connsiteX8" fmla="*/ 555637 w 1856332"/>
            <a:gd name="connsiteY8" fmla="*/ 2536736 h 3959924"/>
            <a:gd name="connsiteX9" fmla="*/ 226299 w 1856332"/>
            <a:gd name="connsiteY9" fmla="*/ 1210417 h 3959924"/>
            <a:gd name="connsiteX10" fmla="*/ 551784 w 1856332"/>
            <a:gd name="connsiteY10" fmla="*/ 1210417 h 3959924"/>
            <a:gd name="connsiteX11" fmla="*/ 551784 w 1856332"/>
            <a:gd name="connsiteY11" fmla="*/ 168335 h 3959924"/>
            <a:gd name="connsiteX12" fmla="*/ 720119 w 1856332"/>
            <a:gd name="connsiteY12" fmla="*/ 0 h 3959924"/>
            <a:gd name="connsiteX13" fmla="*/ 888454 w 1856332"/>
            <a:gd name="connsiteY13" fmla="*/ 168335 h 3959924"/>
            <a:gd name="connsiteX14" fmla="*/ 888454 w 1856332"/>
            <a:gd name="connsiteY14" fmla="*/ 1210417 h 3959924"/>
            <a:gd name="connsiteX15" fmla="*/ 968040 w 1856332"/>
            <a:gd name="connsiteY15" fmla="*/ 1210417 h 3959924"/>
            <a:gd name="connsiteX16" fmla="*/ 968040 w 1856332"/>
            <a:gd name="connsiteY16" fmla="*/ 168335 h 3959924"/>
            <a:gd name="connsiteX17" fmla="*/ 1136375 w 1856332"/>
            <a:gd name="connsiteY17" fmla="*/ 0 h 3959924"/>
            <a:gd name="connsiteX18" fmla="*/ 1304710 w 1856332"/>
            <a:gd name="connsiteY18" fmla="*/ 168335 h 3959924"/>
            <a:gd name="connsiteX19" fmla="*/ 1304710 w 1856332"/>
            <a:gd name="connsiteY19" fmla="*/ 1210417 h 3959924"/>
            <a:gd name="connsiteX20" fmla="*/ 1631589 w 1856332"/>
            <a:gd name="connsiteY20" fmla="*/ 1210417 h 3959924"/>
            <a:gd name="connsiteX21" fmla="*/ 1302251 w 1856332"/>
            <a:gd name="connsiteY21" fmla="*/ 2536736 h 3959924"/>
            <a:gd name="connsiteX22" fmla="*/ 1351562 w 1856332"/>
            <a:gd name="connsiteY22" fmla="*/ 2536736 h 3959924"/>
            <a:gd name="connsiteX23" fmla="*/ 1612568 w 1856332"/>
            <a:gd name="connsiteY23" fmla="*/ 1852280 h 3959924"/>
            <a:gd name="connsiteX24" fmla="*/ 1775193 w 1856332"/>
            <a:gd name="connsiteY24" fmla="*/ 1779444 h 3959924"/>
            <a:gd name="connsiteX25" fmla="*/ 1848029 w 1856332"/>
            <a:gd name="connsiteY25" fmla="*/ 1942070 h 3959924"/>
            <a:gd name="connsiteX26" fmla="*/ 1389635 w 1856332"/>
            <a:gd name="connsiteY26" fmla="*/ 3144149 h 3959924"/>
            <a:gd name="connsiteX27" fmla="*/ 1344732 w 1856332"/>
            <a:gd name="connsiteY27" fmla="*/ 3176282 h 3959924"/>
            <a:gd name="connsiteX28" fmla="*/ 1228565 w 1856332"/>
            <a:gd name="connsiteY28" fmla="*/ 3214674 h 3959924"/>
            <a:gd name="connsiteX29" fmla="*/ 925623 w 1856332"/>
            <a:gd name="connsiteY29" fmla="*/ 3959924 h 3959924"/>
            <a:gd name="connsiteX30" fmla="*/ 601623 w 1856332"/>
            <a:gd name="connsiteY30" fmla="*/ 3635924 h 3959924"/>
            <a:gd name="connsiteX31" fmla="*/ 925623 w 1856332"/>
            <a:gd name="connsiteY31" fmla="*/ 3311924 h 3959924"/>
            <a:gd name="connsiteX32" fmla="*/ 1249623 w 1856332"/>
            <a:gd name="connsiteY32" fmla="*/ 3635924 h 3959924"/>
            <a:gd name="connsiteX33" fmla="*/ 925623 w 1856332"/>
            <a:gd name="connsiteY33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344732 w 1856332"/>
            <a:gd name="connsiteY26" fmla="*/ 3176282 h 3959924"/>
            <a:gd name="connsiteX27" fmla="*/ 1228565 w 1856332"/>
            <a:gd name="connsiteY27" fmla="*/ 3214674 h 3959924"/>
            <a:gd name="connsiteX28" fmla="*/ 925623 w 1856332"/>
            <a:gd name="connsiteY28" fmla="*/ 3959924 h 3959924"/>
            <a:gd name="connsiteX29" fmla="*/ 601623 w 1856332"/>
            <a:gd name="connsiteY29" fmla="*/ 3635924 h 3959924"/>
            <a:gd name="connsiteX30" fmla="*/ 925623 w 1856332"/>
            <a:gd name="connsiteY30" fmla="*/ 3311924 h 3959924"/>
            <a:gd name="connsiteX31" fmla="*/ 1249623 w 1856332"/>
            <a:gd name="connsiteY31" fmla="*/ 3635924 h 3959924"/>
            <a:gd name="connsiteX32" fmla="*/ 925623 w 1856332"/>
            <a:gd name="connsiteY32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  <a:gd name="connsiteX0" fmla="*/ 1228565 w 1856332"/>
            <a:gd name="connsiteY0" fmla="*/ 3214674 h 3959924"/>
            <a:gd name="connsiteX1" fmla="*/ 622681 w 1856332"/>
            <a:gd name="connsiteY1" fmla="*/ 3214674 h 3959924"/>
            <a:gd name="connsiteX2" fmla="*/ 466697 w 1856332"/>
            <a:gd name="connsiteY2" fmla="*/ 3144149 h 3959924"/>
            <a:gd name="connsiteX3" fmla="*/ 8303 w 1856332"/>
            <a:gd name="connsiteY3" fmla="*/ 1942070 h 3959924"/>
            <a:gd name="connsiteX4" fmla="*/ 81139 w 1856332"/>
            <a:gd name="connsiteY4" fmla="*/ 1779444 h 3959924"/>
            <a:gd name="connsiteX5" fmla="*/ 243764 w 1856332"/>
            <a:gd name="connsiteY5" fmla="*/ 1852280 h 3959924"/>
            <a:gd name="connsiteX6" fmla="*/ 504770 w 1856332"/>
            <a:gd name="connsiteY6" fmla="*/ 2536736 h 3959924"/>
            <a:gd name="connsiteX7" fmla="*/ 555637 w 1856332"/>
            <a:gd name="connsiteY7" fmla="*/ 2536736 h 3959924"/>
            <a:gd name="connsiteX8" fmla="*/ 226299 w 1856332"/>
            <a:gd name="connsiteY8" fmla="*/ 1210417 h 3959924"/>
            <a:gd name="connsiteX9" fmla="*/ 551784 w 1856332"/>
            <a:gd name="connsiteY9" fmla="*/ 1210417 h 3959924"/>
            <a:gd name="connsiteX10" fmla="*/ 551784 w 1856332"/>
            <a:gd name="connsiteY10" fmla="*/ 168335 h 3959924"/>
            <a:gd name="connsiteX11" fmla="*/ 720119 w 1856332"/>
            <a:gd name="connsiteY11" fmla="*/ 0 h 3959924"/>
            <a:gd name="connsiteX12" fmla="*/ 888454 w 1856332"/>
            <a:gd name="connsiteY12" fmla="*/ 168335 h 3959924"/>
            <a:gd name="connsiteX13" fmla="*/ 888454 w 1856332"/>
            <a:gd name="connsiteY13" fmla="*/ 1210417 h 3959924"/>
            <a:gd name="connsiteX14" fmla="*/ 968040 w 1856332"/>
            <a:gd name="connsiteY14" fmla="*/ 1210417 h 3959924"/>
            <a:gd name="connsiteX15" fmla="*/ 968040 w 1856332"/>
            <a:gd name="connsiteY15" fmla="*/ 168335 h 3959924"/>
            <a:gd name="connsiteX16" fmla="*/ 1136375 w 1856332"/>
            <a:gd name="connsiteY16" fmla="*/ 0 h 3959924"/>
            <a:gd name="connsiteX17" fmla="*/ 1304710 w 1856332"/>
            <a:gd name="connsiteY17" fmla="*/ 168335 h 3959924"/>
            <a:gd name="connsiteX18" fmla="*/ 1304710 w 1856332"/>
            <a:gd name="connsiteY18" fmla="*/ 1210417 h 3959924"/>
            <a:gd name="connsiteX19" fmla="*/ 1631589 w 1856332"/>
            <a:gd name="connsiteY19" fmla="*/ 1210417 h 3959924"/>
            <a:gd name="connsiteX20" fmla="*/ 1302251 w 1856332"/>
            <a:gd name="connsiteY20" fmla="*/ 2536736 h 3959924"/>
            <a:gd name="connsiteX21" fmla="*/ 1351562 w 1856332"/>
            <a:gd name="connsiteY21" fmla="*/ 2536736 h 3959924"/>
            <a:gd name="connsiteX22" fmla="*/ 1612568 w 1856332"/>
            <a:gd name="connsiteY22" fmla="*/ 1852280 h 3959924"/>
            <a:gd name="connsiteX23" fmla="*/ 1775193 w 1856332"/>
            <a:gd name="connsiteY23" fmla="*/ 1779444 h 3959924"/>
            <a:gd name="connsiteX24" fmla="*/ 1848029 w 1856332"/>
            <a:gd name="connsiteY24" fmla="*/ 1942070 h 3959924"/>
            <a:gd name="connsiteX25" fmla="*/ 1389635 w 1856332"/>
            <a:gd name="connsiteY25" fmla="*/ 3144149 h 3959924"/>
            <a:gd name="connsiteX26" fmla="*/ 1228565 w 1856332"/>
            <a:gd name="connsiteY26" fmla="*/ 3214674 h 3959924"/>
            <a:gd name="connsiteX27" fmla="*/ 925623 w 1856332"/>
            <a:gd name="connsiteY27" fmla="*/ 3959924 h 3959924"/>
            <a:gd name="connsiteX28" fmla="*/ 601623 w 1856332"/>
            <a:gd name="connsiteY28" fmla="*/ 3635924 h 3959924"/>
            <a:gd name="connsiteX29" fmla="*/ 925623 w 1856332"/>
            <a:gd name="connsiteY29" fmla="*/ 3311924 h 3959924"/>
            <a:gd name="connsiteX30" fmla="*/ 1249623 w 1856332"/>
            <a:gd name="connsiteY30" fmla="*/ 3635924 h 3959924"/>
            <a:gd name="connsiteX31" fmla="*/ 925623 w 1856332"/>
            <a:gd name="connsiteY31" fmla="*/ 3959924 h 3959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856332" h="3959924">
              <a:moveTo>
                <a:pt x="1228565" y="3214674"/>
              </a:moveTo>
              <a:lnTo>
                <a:pt x="622681" y="3214674"/>
              </a:lnTo>
              <a:cubicBezTo>
                <a:pt x="495703" y="3202920"/>
                <a:pt x="501057" y="3225622"/>
                <a:pt x="466697" y="3144149"/>
              </a:cubicBezTo>
              <a:lnTo>
                <a:pt x="8303" y="1942070"/>
              </a:lnTo>
              <a:cubicBezTo>
                <a:pt x="-16491" y="1877049"/>
                <a:pt x="16118" y="1804239"/>
                <a:pt x="81139" y="1779444"/>
              </a:cubicBezTo>
              <a:cubicBezTo>
                <a:pt x="146160" y="1754650"/>
                <a:pt x="218970" y="1787259"/>
                <a:pt x="243764" y="1852280"/>
              </a:cubicBezTo>
              <a:lnTo>
                <a:pt x="504770" y="2536736"/>
              </a:lnTo>
              <a:lnTo>
                <a:pt x="555637" y="2536736"/>
              </a:lnTo>
              <a:lnTo>
                <a:pt x="226299" y="1210417"/>
              </a:lnTo>
              <a:lnTo>
                <a:pt x="551784" y="1210417"/>
              </a:lnTo>
              <a:lnTo>
                <a:pt x="551784" y="168335"/>
              </a:lnTo>
              <a:cubicBezTo>
                <a:pt x="551784" y="75366"/>
                <a:pt x="627150" y="0"/>
                <a:pt x="720119" y="0"/>
              </a:cubicBezTo>
              <a:cubicBezTo>
                <a:pt x="813088" y="0"/>
                <a:pt x="888454" y="75366"/>
                <a:pt x="888454" y="168335"/>
              </a:cubicBezTo>
              <a:lnTo>
                <a:pt x="888454" y="1210417"/>
              </a:lnTo>
              <a:lnTo>
                <a:pt x="968040" y="1210417"/>
              </a:lnTo>
              <a:lnTo>
                <a:pt x="968040" y="168335"/>
              </a:lnTo>
              <a:cubicBezTo>
                <a:pt x="968040" y="75366"/>
                <a:pt x="1043406" y="0"/>
                <a:pt x="1136375" y="0"/>
              </a:cubicBezTo>
              <a:cubicBezTo>
                <a:pt x="1229344" y="0"/>
                <a:pt x="1304710" y="75366"/>
                <a:pt x="1304710" y="168335"/>
              </a:cubicBezTo>
              <a:lnTo>
                <a:pt x="1304710" y="1210417"/>
              </a:lnTo>
              <a:lnTo>
                <a:pt x="1631589" y="1210417"/>
              </a:lnTo>
              <a:lnTo>
                <a:pt x="1302251" y="2536736"/>
              </a:lnTo>
              <a:lnTo>
                <a:pt x="1351562" y="2536736"/>
              </a:lnTo>
              <a:lnTo>
                <a:pt x="1612568" y="1852280"/>
              </a:lnTo>
              <a:cubicBezTo>
                <a:pt x="1637362" y="1787259"/>
                <a:pt x="1710172" y="1754650"/>
                <a:pt x="1775193" y="1779444"/>
              </a:cubicBezTo>
              <a:cubicBezTo>
                <a:pt x="1840214" y="1804239"/>
                <a:pt x="1872823" y="1877049"/>
                <a:pt x="1848029" y="1942070"/>
              </a:cubicBezTo>
              <a:lnTo>
                <a:pt x="1389635" y="3144149"/>
              </a:lnTo>
              <a:cubicBezTo>
                <a:pt x="1348984" y="3225622"/>
                <a:pt x="1356391" y="3202920"/>
                <a:pt x="1228565" y="3214674"/>
              </a:cubicBezTo>
              <a:close/>
              <a:moveTo>
                <a:pt x="925623" y="3959924"/>
              </a:moveTo>
              <a:cubicBezTo>
                <a:pt x="746683" y="3959924"/>
                <a:pt x="601623" y="3814864"/>
                <a:pt x="601623" y="3635924"/>
              </a:cubicBezTo>
              <a:cubicBezTo>
                <a:pt x="601623" y="3456984"/>
                <a:pt x="746683" y="3311924"/>
                <a:pt x="925623" y="3311924"/>
              </a:cubicBezTo>
              <a:cubicBezTo>
                <a:pt x="1104563" y="3311924"/>
                <a:pt x="1249623" y="3456984"/>
                <a:pt x="1249623" y="3635924"/>
              </a:cubicBezTo>
              <a:cubicBezTo>
                <a:pt x="1249623" y="3814864"/>
                <a:pt x="1104563" y="3959924"/>
                <a:pt x="925623" y="3959924"/>
              </a:cubicBezTo>
              <a:close/>
            </a:path>
          </a:pathLst>
        </a:custGeom>
        <a:solidFill>
          <a:srgbClr val="54A3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</xdr:col>
      <xdr:colOff>62566</xdr:colOff>
      <xdr:row>3</xdr:row>
      <xdr:rowOff>47625</xdr:rowOff>
    </xdr:from>
    <xdr:to>
      <xdr:col>1</xdr:col>
      <xdr:colOff>301625</xdr:colOff>
      <xdr:row>3</xdr:row>
      <xdr:rowOff>517525</xdr:rowOff>
    </xdr:to>
    <xdr:sp macro="" textlink="">
      <xdr:nvSpPr>
        <xdr:cNvPr id="6" name="Round Same Side Corner Rectangle 8">
          <a:extLst>
            <a:ext uri="{FF2B5EF4-FFF2-40B4-BE49-F238E27FC236}">
              <a16:creationId xmlns:a16="http://schemas.microsoft.com/office/drawing/2014/main" id="{4EFFCDC5-5E46-40BE-85B6-56497922CBCA}"/>
            </a:ext>
          </a:extLst>
        </xdr:cNvPr>
        <xdr:cNvSpPr/>
      </xdr:nvSpPr>
      <xdr:spPr>
        <a:xfrm>
          <a:off x="649306" y="779145"/>
          <a:ext cx="239059" cy="469900"/>
        </a:xfrm>
        <a:custGeom>
          <a:avLst/>
          <a:gdLst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8887 w 1489775"/>
            <a:gd name="connsiteY10" fmla="*/ 2305078 h 3923699"/>
            <a:gd name="connsiteX11" fmla="*/ 1151853 w 1489775"/>
            <a:gd name="connsiteY11" fmla="*/ 3743699 h 3923699"/>
            <a:gd name="connsiteX12" fmla="*/ 971853 w 1489775"/>
            <a:gd name="connsiteY12" fmla="*/ 3923699 h 3923699"/>
            <a:gd name="connsiteX13" fmla="*/ 791853 w 1489775"/>
            <a:gd name="connsiteY13" fmla="*/ 3743699 h 3923699"/>
            <a:gd name="connsiteX14" fmla="*/ 791853 w 1489775"/>
            <a:gd name="connsiteY14" fmla="*/ 2305078 h 3923699"/>
            <a:gd name="connsiteX15" fmla="*/ 683854 w 1489775"/>
            <a:gd name="connsiteY15" fmla="*/ 2305078 h 3923699"/>
            <a:gd name="connsiteX16" fmla="*/ 683854 w 1489775"/>
            <a:gd name="connsiteY16" fmla="*/ 3743698 h 3923699"/>
            <a:gd name="connsiteX17" fmla="*/ 503854 w 1489775"/>
            <a:gd name="connsiteY17" fmla="*/ 3923698 h 3923699"/>
            <a:gd name="connsiteX18" fmla="*/ 323854 w 1489775"/>
            <a:gd name="connsiteY18" fmla="*/ 3743698 h 3923699"/>
            <a:gd name="connsiteX19" fmla="*/ 323854 w 1489775"/>
            <a:gd name="connsiteY19" fmla="*/ 2238914 h 3923699"/>
            <a:gd name="connsiteX20" fmla="*/ 330887 w 1489775"/>
            <a:gd name="connsiteY20" fmla="*/ 2238914 h 3923699"/>
            <a:gd name="connsiteX21" fmla="*/ 330887 w 1489775"/>
            <a:gd name="connsiteY21" fmla="*/ 1390678 h 3923699"/>
            <a:gd name="connsiteX22" fmla="*/ 288033 w 1489775"/>
            <a:gd name="connsiteY22" fmla="*/ 1390678 h 3923699"/>
            <a:gd name="connsiteX23" fmla="*/ 288033 w 1489775"/>
            <a:gd name="connsiteY23" fmla="*/ 2063902 h 3923699"/>
            <a:gd name="connsiteX24" fmla="*/ 144017 w 1489775"/>
            <a:gd name="connsiteY24" fmla="*/ 2207918 h 3923699"/>
            <a:gd name="connsiteX25" fmla="*/ 1 w 1489775"/>
            <a:gd name="connsiteY25" fmla="*/ 2063902 h 3923699"/>
            <a:gd name="connsiteX26" fmla="*/ 1 w 1489775"/>
            <a:gd name="connsiteY26" fmla="*/ 1390678 h 3923699"/>
            <a:gd name="connsiteX27" fmla="*/ 0 w 1489775"/>
            <a:gd name="connsiteY27" fmla="*/ 1390678 h 3923699"/>
            <a:gd name="connsiteX28" fmla="*/ 0 w 1489775"/>
            <a:gd name="connsiteY28" fmla="*/ 1030958 h 3923699"/>
            <a:gd name="connsiteX29" fmla="*/ 280204 w 1489775"/>
            <a:gd name="connsiteY29" fmla="*/ 750754 h 3923699"/>
            <a:gd name="connsiteX30" fmla="*/ 744888 w 1489775"/>
            <a:gd name="connsiteY30" fmla="*/ 0 h 3923699"/>
            <a:gd name="connsiteX31" fmla="*/ 1082199 w 1489775"/>
            <a:gd name="connsiteY31" fmla="*/ 337311 h 3923699"/>
            <a:gd name="connsiteX32" fmla="*/ 744888 w 1489775"/>
            <a:gd name="connsiteY32" fmla="*/ 674622 h 3923699"/>
            <a:gd name="connsiteX33" fmla="*/ 407577 w 1489775"/>
            <a:gd name="connsiteY33" fmla="*/ 337311 h 3923699"/>
            <a:gd name="connsiteX34" fmla="*/ 744888 w 1489775"/>
            <a:gd name="connsiteY34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2238914 h 3923699"/>
            <a:gd name="connsiteX20" fmla="*/ 330887 w 1489775"/>
            <a:gd name="connsiteY20" fmla="*/ 1390678 h 3923699"/>
            <a:gd name="connsiteX21" fmla="*/ 288033 w 1489775"/>
            <a:gd name="connsiteY21" fmla="*/ 1390678 h 3923699"/>
            <a:gd name="connsiteX22" fmla="*/ 288033 w 1489775"/>
            <a:gd name="connsiteY22" fmla="*/ 2063902 h 3923699"/>
            <a:gd name="connsiteX23" fmla="*/ 144017 w 1489775"/>
            <a:gd name="connsiteY23" fmla="*/ 2207918 h 3923699"/>
            <a:gd name="connsiteX24" fmla="*/ 1 w 1489775"/>
            <a:gd name="connsiteY24" fmla="*/ 2063902 h 3923699"/>
            <a:gd name="connsiteX25" fmla="*/ 1 w 1489775"/>
            <a:gd name="connsiteY25" fmla="*/ 1390678 h 3923699"/>
            <a:gd name="connsiteX26" fmla="*/ 0 w 1489775"/>
            <a:gd name="connsiteY26" fmla="*/ 1390678 h 3923699"/>
            <a:gd name="connsiteX27" fmla="*/ 0 w 1489775"/>
            <a:gd name="connsiteY27" fmla="*/ 1030958 h 3923699"/>
            <a:gd name="connsiteX28" fmla="*/ 280204 w 1489775"/>
            <a:gd name="connsiteY28" fmla="*/ 750754 h 3923699"/>
            <a:gd name="connsiteX29" fmla="*/ 744888 w 1489775"/>
            <a:gd name="connsiteY29" fmla="*/ 0 h 3923699"/>
            <a:gd name="connsiteX30" fmla="*/ 1082199 w 1489775"/>
            <a:gd name="connsiteY30" fmla="*/ 337311 h 3923699"/>
            <a:gd name="connsiteX31" fmla="*/ 744888 w 1489775"/>
            <a:gd name="connsiteY31" fmla="*/ 674622 h 3923699"/>
            <a:gd name="connsiteX32" fmla="*/ 407577 w 1489775"/>
            <a:gd name="connsiteY32" fmla="*/ 337311 h 3923699"/>
            <a:gd name="connsiteX33" fmla="*/ 744888 w 1489775"/>
            <a:gd name="connsiteY33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23854 w 1489775"/>
            <a:gd name="connsiteY18" fmla="*/ 2238914 h 3923699"/>
            <a:gd name="connsiteX19" fmla="*/ 330887 w 1489775"/>
            <a:gd name="connsiteY19" fmla="*/ 1390678 h 3923699"/>
            <a:gd name="connsiteX20" fmla="*/ 288033 w 1489775"/>
            <a:gd name="connsiteY20" fmla="*/ 1390678 h 3923699"/>
            <a:gd name="connsiteX21" fmla="*/ 288033 w 1489775"/>
            <a:gd name="connsiteY21" fmla="*/ 2063902 h 3923699"/>
            <a:gd name="connsiteX22" fmla="*/ 144017 w 1489775"/>
            <a:gd name="connsiteY22" fmla="*/ 2207918 h 3923699"/>
            <a:gd name="connsiteX23" fmla="*/ 1 w 1489775"/>
            <a:gd name="connsiteY23" fmla="*/ 2063902 h 3923699"/>
            <a:gd name="connsiteX24" fmla="*/ 1 w 1489775"/>
            <a:gd name="connsiteY24" fmla="*/ 1390678 h 3923699"/>
            <a:gd name="connsiteX25" fmla="*/ 0 w 1489775"/>
            <a:gd name="connsiteY25" fmla="*/ 1390678 h 3923699"/>
            <a:gd name="connsiteX26" fmla="*/ 0 w 1489775"/>
            <a:gd name="connsiteY26" fmla="*/ 1030958 h 3923699"/>
            <a:gd name="connsiteX27" fmla="*/ 280204 w 1489775"/>
            <a:gd name="connsiteY27" fmla="*/ 750754 h 3923699"/>
            <a:gd name="connsiteX28" fmla="*/ 744888 w 1489775"/>
            <a:gd name="connsiteY28" fmla="*/ 0 h 3923699"/>
            <a:gd name="connsiteX29" fmla="*/ 1082199 w 1489775"/>
            <a:gd name="connsiteY29" fmla="*/ 337311 h 3923699"/>
            <a:gd name="connsiteX30" fmla="*/ 744888 w 1489775"/>
            <a:gd name="connsiteY30" fmla="*/ 674622 h 3923699"/>
            <a:gd name="connsiteX31" fmla="*/ 407577 w 1489775"/>
            <a:gd name="connsiteY31" fmla="*/ 337311 h 3923699"/>
            <a:gd name="connsiteX32" fmla="*/ 744888 w 1489775"/>
            <a:gd name="connsiteY32" fmla="*/ 0 h 3923699"/>
            <a:gd name="connsiteX0" fmla="*/ 280204 w 1489775"/>
            <a:gd name="connsiteY0" fmla="*/ 750754 h 3923699"/>
            <a:gd name="connsiteX1" fmla="*/ 1209570 w 1489775"/>
            <a:gd name="connsiteY1" fmla="*/ 750754 h 3923699"/>
            <a:gd name="connsiteX2" fmla="*/ 1489774 w 1489775"/>
            <a:gd name="connsiteY2" fmla="*/ 1030958 h 3923699"/>
            <a:gd name="connsiteX3" fmla="*/ 1489774 w 1489775"/>
            <a:gd name="connsiteY3" fmla="*/ 1293518 h 3923699"/>
            <a:gd name="connsiteX4" fmla="*/ 1489775 w 1489775"/>
            <a:gd name="connsiteY4" fmla="*/ 1293518 h 3923699"/>
            <a:gd name="connsiteX5" fmla="*/ 1489775 w 1489775"/>
            <a:gd name="connsiteY5" fmla="*/ 2063902 h 3923699"/>
            <a:gd name="connsiteX6" fmla="*/ 1345759 w 1489775"/>
            <a:gd name="connsiteY6" fmla="*/ 2207918 h 3923699"/>
            <a:gd name="connsiteX7" fmla="*/ 1201743 w 1489775"/>
            <a:gd name="connsiteY7" fmla="*/ 2063902 h 3923699"/>
            <a:gd name="connsiteX8" fmla="*/ 1201743 w 1489775"/>
            <a:gd name="connsiteY8" fmla="*/ 1390678 h 3923699"/>
            <a:gd name="connsiteX9" fmla="*/ 1158887 w 1489775"/>
            <a:gd name="connsiteY9" fmla="*/ 1390678 h 3923699"/>
            <a:gd name="connsiteX10" fmla="*/ 1151853 w 1489775"/>
            <a:gd name="connsiteY10" fmla="*/ 3743699 h 3923699"/>
            <a:gd name="connsiteX11" fmla="*/ 971853 w 1489775"/>
            <a:gd name="connsiteY11" fmla="*/ 3923699 h 3923699"/>
            <a:gd name="connsiteX12" fmla="*/ 791853 w 1489775"/>
            <a:gd name="connsiteY12" fmla="*/ 3743699 h 3923699"/>
            <a:gd name="connsiteX13" fmla="*/ 791853 w 1489775"/>
            <a:gd name="connsiteY13" fmla="*/ 2305078 h 3923699"/>
            <a:gd name="connsiteX14" fmla="*/ 683854 w 1489775"/>
            <a:gd name="connsiteY14" fmla="*/ 2305078 h 3923699"/>
            <a:gd name="connsiteX15" fmla="*/ 683854 w 1489775"/>
            <a:gd name="connsiteY15" fmla="*/ 3743698 h 3923699"/>
            <a:gd name="connsiteX16" fmla="*/ 503854 w 1489775"/>
            <a:gd name="connsiteY16" fmla="*/ 3923698 h 3923699"/>
            <a:gd name="connsiteX17" fmla="*/ 323854 w 1489775"/>
            <a:gd name="connsiteY17" fmla="*/ 3743698 h 3923699"/>
            <a:gd name="connsiteX18" fmla="*/ 330887 w 1489775"/>
            <a:gd name="connsiteY18" fmla="*/ 1390678 h 3923699"/>
            <a:gd name="connsiteX19" fmla="*/ 288033 w 1489775"/>
            <a:gd name="connsiteY19" fmla="*/ 1390678 h 3923699"/>
            <a:gd name="connsiteX20" fmla="*/ 288033 w 1489775"/>
            <a:gd name="connsiteY20" fmla="*/ 2063902 h 3923699"/>
            <a:gd name="connsiteX21" fmla="*/ 144017 w 1489775"/>
            <a:gd name="connsiteY21" fmla="*/ 2207918 h 3923699"/>
            <a:gd name="connsiteX22" fmla="*/ 1 w 1489775"/>
            <a:gd name="connsiteY22" fmla="*/ 2063902 h 3923699"/>
            <a:gd name="connsiteX23" fmla="*/ 1 w 1489775"/>
            <a:gd name="connsiteY23" fmla="*/ 1390678 h 3923699"/>
            <a:gd name="connsiteX24" fmla="*/ 0 w 1489775"/>
            <a:gd name="connsiteY24" fmla="*/ 1390678 h 3923699"/>
            <a:gd name="connsiteX25" fmla="*/ 0 w 1489775"/>
            <a:gd name="connsiteY25" fmla="*/ 1030958 h 3923699"/>
            <a:gd name="connsiteX26" fmla="*/ 280204 w 1489775"/>
            <a:gd name="connsiteY26" fmla="*/ 750754 h 3923699"/>
            <a:gd name="connsiteX27" fmla="*/ 744888 w 1489775"/>
            <a:gd name="connsiteY27" fmla="*/ 0 h 3923699"/>
            <a:gd name="connsiteX28" fmla="*/ 1082199 w 1489775"/>
            <a:gd name="connsiteY28" fmla="*/ 337311 h 3923699"/>
            <a:gd name="connsiteX29" fmla="*/ 744888 w 1489775"/>
            <a:gd name="connsiteY29" fmla="*/ 674622 h 3923699"/>
            <a:gd name="connsiteX30" fmla="*/ 407577 w 1489775"/>
            <a:gd name="connsiteY30" fmla="*/ 337311 h 3923699"/>
            <a:gd name="connsiteX31" fmla="*/ 744888 w 1489775"/>
            <a:gd name="connsiteY31" fmla="*/ 0 h 3923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489775" h="3923699">
              <a:moveTo>
                <a:pt x="280204" y="750754"/>
              </a:moveTo>
              <a:lnTo>
                <a:pt x="1209570" y="750754"/>
              </a:lnTo>
              <a:cubicBezTo>
                <a:pt x="1364322" y="750754"/>
                <a:pt x="1489774" y="876206"/>
                <a:pt x="1489774" y="1030958"/>
              </a:cubicBezTo>
              <a:lnTo>
                <a:pt x="1489774" y="1293518"/>
              </a:lnTo>
              <a:lnTo>
                <a:pt x="1489775" y="1293518"/>
              </a:lnTo>
              <a:lnTo>
                <a:pt x="1489775" y="2063902"/>
              </a:lnTo>
              <a:cubicBezTo>
                <a:pt x="1489775" y="2143440"/>
                <a:pt x="1425297" y="2207918"/>
                <a:pt x="1345759" y="2207918"/>
              </a:cubicBezTo>
              <a:cubicBezTo>
                <a:pt x="1266221" y="2207918"/>
                <a:pt x="1201743" y="2143440"/>
                <a:pt x="1201743" y="2063902"/>
              </a:cubicBezTo>
              <a:lnTo>
                <a:pt x="1201743" y="1390678"/>
              </a:lnTo>
              <a:lnTo>
                <a:pt x="1158887" y="1390678"/>
              </a:lnTo>
              <a:cubicBezTo>
                <a:pt x="1156542" y="2175018"/>
                <a:pt x="1154198" y="2959359"/>
                <a:pt x="1151853" y="3743699"/>
              </a:cubicBezTo>
              <a:cubicBezTo>
                <a:pt x="1151853" y="3843110"/>
                <a:pt x="1071264" y="3923699"/>
                <a:pt x="971853" y="3923699"/>
              </a:cubicBezTo>
              <a:cubicBezTo>
                <a:pt x="872442" y="3923699"/>
                <a:pt x="791853" y="3843110"/>
                <a:pt x="791853" y="3743699"/>
              </a:cubicBezTo>
              <a:lnTo>
                <a:pt x="791853" y="2305078"/>
              </a:lnTo>
              <a:lnTo>
                <a:pt x="683854" y="2305078"/>
              </a:lnTo>
              <a:lnTo>
                <a:pt x="683854" y="3743698"/>
              </a:lnTo>
              <a:cubicBezTo>
                <a:pt x="683854" y="3843109"/>
                <a:pt x="603265" y="3923698"/>
                <a:pt x="503854" y="3923698"/>
              </a:cubicBezTo>
              <a:cubicBezTo>
                <a:pt x="404443" y="3923698"/>
                <a:pt x="323854" y="3843109"/>
                <a:pt x="323854" y="3743698"/>
              </a:cubicBezTo>
              <a:cubicBezTo>
                <a:pt x="326198" y="2959358"/>
                <a:pt x="328543" y="2175018"/>
                <a:pt x="330887" y="1390678"/>
              </a:cubicBezTo>
              <a:lnTo>
                <a:pt x="288033" y="1390678"/>
              </a:lnTo>
              <a:lnTo>
                <a:pt x="288033" y="2063902"/>
              </a:lnTo>
              <a:cubicBezTo>
                <a:pt x="288033" y="2143440"/>
                <a:pt x="223555" y="2207918"/>
                <a:pt x="144017" y="2207918"/>
              </a:cubicBezTo>
              <a:cubicBezTo>
                <a:pt x="64479" y="2207918"/>
                <a:pt x="1" y="2143440"/>
                <a:pt x="1" y="2063902"/>
              </a:cubicBezTo>
              <a:lnTo>
                <a:pt x="1" y="1390678"/>
              </a:lnTo>
              <a:lnTo>
                <a:pt x="0" y="1390678"/>
              </a:lnTo>
              <a:lnTo>
                <a:pt x="0" y="1030958"/>
              </a:lnTo>
              <a:cubicBezTo>
                <a:pt x="0" y="876206"/>
                <a:pt x="125452" y="750754"/>
                <a:pt x="280204" y="750754"/>
              </a:cubicBezTo>
              <a:close/>
              <a:moveTo>
                <a:pt x="744888" y="0"/>
              </a:moveTo>
              <a:cubicBezTo>
                <a:pt x="931180" y="0"/>
                <a:pt x="1082199" y="151019"/>
                <a:pt x="1082199" y="337311"/>
              </a:cubicBezTo>
              <a:cubicBezTo>
                <a:pt x="1082199" y="523603"/>
                <a:pt x="931180" y="674622"/>
                <a:pt x="744888" y="674622"/>
              </a:cubicBezTo>
              <a:cubicBezTo>
                <a:pt x="558596" y="674622"/>
                <a:pt x="407577" y="523603"/>
                <a:pt x="407577" y="337311"/>
              </a:cubicBezTo>
              <a:cubicBezTo>
                <a:pt x="407577" y="151019"/>
                <a:pt x="558596" y="0"/>
                <a:pt x="744888" y="0"/>
              </a:cubicBezTo>
              <a:close/>
            </a:path>
          </a:pathLst>
        </a:custGeom>
        <a:solidFill>
          <a:srgbClr val="2A9D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27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2</xdr:row>
      <xdr:rowOff>38100</xdr:rowOff>
    </xdr:from>
    <xdr:to>
      <xdr:col>3</xdr:col>
      <xdr:colOff>1091725</xdr:colOff>
      <xdr:row>11</xdr:row>
      <xdr:rowOff>309635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E74E2-458B-4FD2-A550-481CF299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723900"/>
          <a:ext cx="6242845" cy="30299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2</xdr:row>
      <xdr:rowOff>60960</xdr:rowOff>
    </xdr:from>
    <xdr:to>
      <xdr:col>4</xdr:col>
      <xdr:colOff>969829</xdr:colOff>
      <xdr:row>22</xdr:row>
      <xdr:rowOff>264131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350EE-BF83-4CF9-96C3-7362E058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" y="647700"/>
          <a:ext cx="6517189" cy="55295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249283</xdr:colOff>
      <xdr:row>1</xdr:row>
      <xdr:rowOff>114300</xdr:rowOff>
    </xdr:from>
    <xdr:to>
      <xdr:col>6</xdr:col>
      <xdr:colOff>150223</xdr:colOff>
      <xdr:row>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8CFA88-6FB6-4CA8-8C15-8B9DEAEE062D}"/>
            </a:ext>
          </a:extLst>
        </xdr:cNvPr>
        <xdr:cNvSpPr txBox="1"/>
      </xdr:nvSpPr>
      <xdr:spPr>
        <a:xfrm>
          <a:off x="2428603" y="495300"/>
          <a:ext cx="18669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จำแนกตามระดับการศึกษา</a:t>
          </a:r>
          <a:endParaRPr lang="en-US" sz="1600" b="1">
            <a:solidFill>
              <a:srgbClr val="00206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217715</xdr:colOff>
      <xdr:row>9</xdr:row>
      <xdr:rowOff>65313</xdr:rowOff>
    </xdr:from>
    <xdr:to>
      <xdr:col>1</xdr:col>
      <xdr:colOff>457200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F49270-501D-49CA-AD4E-4865CCD7B877}"/>
            </a:ext>
          </a:extLst>
        </xdr:cNvPr>
        <xdr:cNvSpPr txBox="1"/>
      </xdr:nvSpPr>
      <xdr:spPr>
        <a:xfrm>
          <a:off x="217715" y="2945673"/>
          <a:ext cx="1108165" cy="39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solidFill>
                <a:srgbClr val="2A9D8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ปริญญาเอก</a:t>
          </a:r>
          <a:endParaRPr lang="en-US" sz="1600" b="1">
            <a:solidFill>
              <a:srgbClr val="2A9D8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326573</xdr:colOff>
      <xdr:row>9</xdr:row>
      <xdr:rowOff>76199</xdr:rowOff>
    </xdr:from>
    <xdr:to>
      <xdr:col>4</xdr:col>
      <xdr:colOff>130629</xdr:colOff>
      <xdr:row>10</xdr:row>
      <xdr:rowOff>163286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314E60-7A13-44D2-8660-0E37C121FC3A}"/>
            </a:ext>
          </a:extLst>
        </xdr:cNvPr>
        <xdr:cNvSpPr txBox="1"/>
      </xdr:nvSpPr>
      <xdr:spPr>
        <a:xfrm>
          <a:off x="1850573" y="2956559"/>
          <a:ext cx="1114696" cy="39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solidFill>
                <a:srgbClr val="E9C46A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ปริญญาโท</a:t>
          </a:r>
          <a:endParaRPr lang="en-US" sz="1600" b="1">
            <a:solidFill>
              <a:srgbClr val="E9C46A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43543</xdr:colOff>
      <xdr:row>9</xdr:row>
      <xdr:rowOff>65314</xdr:rowOff>
    </xdr:from>
    <xdr:to>
      <xdr:col>6</xdr:col>
      <xdr:colOff>500743</xdr:colOff>
      <xdr:row>10</xdr:row>
      <xdr:rowOff>152401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942AFA-ED09-4F9B-95C6-9862B698FEE3}"/>
            </a:ext>
          </a:extLst>
        </xdr:cNvPr>
        <xdr:cNvSpPr txBox="1"/>
      </xdr:nvSpPr>
      <xdr:spPr>
        <a:xfrm>
          <a:off x="3533503" y="2945674"/>
          <a:ext cx="1112520" cy="39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solidFill>
                <a:srgbClr val="54A3B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ปริญญาตรี</a:t>
          </a:r>
          <a:endParaRPr lang="en-US" sz="1600" b="1">
            <a:solidFill>
              <a:srgbClr val="54A3BC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413659</xdr:colOff>
      <xdr:row>9</xdr:row>
      <xdr:rowOff>65312</xdr:rowOff>
    </xdr:from>
    <xdr:to>
      <xdr:col>9</xdr:col>
      <xdr:colOff>391888</xdr:colOff>
      <xdr:row>10</xdr:row>
      <xdr:rowOff>152399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4D3DB9-591C-40A2-99FC-FAA73FC6B65F}"/>
            </a:ext>
          </a:extLst>
        </xdr:cNvPr>
        <xdr:cNvSpPr txBox="1"/>
      </xdr:nvSpPr>
      <xdr:spPr>
        <a:xfrm>
          <a:off x="5214259" y="2945672"/>
          <a:ext cx="1288869" cy="39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solidFill>
                <a:srgbClr val="FE938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ต่ำกว่าปริญญาตรี</a:t>
          </a:r>
          <a:endParaRPr lang="en-US" sz="1600" b="1">
            <a:solidFill>
              <a:srgbClr val="FE938C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631371</xdr:colOff>
      <xdr:row>5</xdr:row>
      <xdr:rowOff>65313</xdr:rowOff>
    </xdr:from>
    <xdr:to>
      <xdr:col>4</xdr:col>
      <xdr:colOff>50800</xdr:colOff>
      <xdr:row>6</xdr:row>
      <xdr:rowOff>239484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2541D1-4189-410A-9F91-856369FEBCBC}"/>
            </a:ext>
          </a:extLst>
        </xdr:cNvPr>
        <xdr:cNvSpPr txBox="1"/>
      </xdr:nvSpPr>
      <xdr:spPr>
        <a:xfrm>
          <a:off x="2155371" y="1695993"/>
          <a:ext cx="730069" cy="486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2800" b="1">
              <a:solidFill>
                <a:srgbClr val="E9C46A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1.2</a:t>
          </a:r>
          <a:r>
            <a:rPr lang="en-US" sz="2800" b="1">
              <a:solidFill>
                <a:srgbClr val="E9C46A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twoCellAnchor>
  <xdr:twoCellAnchor>
    <xdr:from>
      <xdr:col>0</xdr:col>
      <xdr:colOff>424544</xdr:colOff>
      <xdr:row>5</xdr:row>
      <xdr:rowOff>119744</xdr:rowOff>
    </xdr:from>
    <xdr:to>
      <xdr:col>1</xdr:col>
      <xdr:colOff>326572</xdr:colOff>
      <xdr:row>6</xdr:row>
      <xdr:rowOff>293915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248A0F-F240-4726-A68B-AF1CBE6EBE55}"/>
            </a:ext>
          </a:extLst>
        </xdr:cNvPr>
        <xdr:cNvSpPr txBox="1"/>
      </xdr:nvSpPr>
      <xdr:spPr>
        <a:xfrm>
          <a:off x="424544" y="1750424"/>
          <a:ext cx="770708" cy="486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2A9D8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0.</a:t>
          </a:r>
          <a:r>
            <a:rPr lang="th-TH" sz="2800" b="1">
              <a:solidFill>
                <a:srgbClr val="2A9D8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</a:t>
          </a:r>
          <a:r>
            <a:rPr lang="en-US" sz="2800" b="1">
              <a:solidFill>
                <a:srgbClr val="2A9D8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twoCellAnchor>
  <xdr:twoCellAnchor>
    <xdr:from>
      <xdr:col>5</xdr:col>
      <xdr:colOff>295127</xdr:colOff>
      <xdr:row>5</xdr:row>
      <xdr:rowOff>73782</xdr:rowOff>
    </xdr:from>
    <xdr:to>
      <xdr:col>6</xdr:col>
      <xdr:colOff>601134</xdr:colOff>
      <xdr:row>6</xdr:row>
      <xdr:rowOff>247953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0333DFC-55C3-467D-80E0-560321A7CE95}"/>
            </a:ext>
          </a:extLst>
        </xdr:cNvPr>
        <xdr:cNvSpPr txBox="1"/>
      </xdr:nvSpPr>
      <xdr:spPr>
        <a:xfrm>
          <a:off x="3785087" y="1704462"/>
          <a:ext cx="961327" cy="486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2800" b="1">
              <a:solidFill>
                <a:srgbClr val="54A3B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75.1</a:t>
          </a:r>
          <a:r>
            <a:rPr lang="en-US" sz="2800" b="1">
              <a:solidFill>
                <a:srgbClr val="54A3B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%</a:t>
          </a:r>
        </a:p>
      </xdr:txBody>
    </xdr:sp>
    <xdr:clientData/>
  </xdr:twoCellAnchor>
  <xdr:twoCellAnchor>
    <xdr:from>
      <xdr:col>8</xdr:col>
      <xdr:colOff>10888</xdr:colOff>
      <xdr:row>5</xdr:row>
      <xdr:rowOff>54426</xdr:rowOff>
    </xdr:from>
    <xdr:to>
      <xdr:col>9</xdr:col>
      <xdr:colOff>270934</xdr:colOff>
      <xdr:row>6</xdr:row>
      <xdr:rowOff>228597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AA22B8-7067-4447-9988-AE302D566145}"/>
            </a:ext>
          </a:extLst>
        </xdr:cNvPr>
        <xdr:cNvSpPr txBox="1"/>
      </xdr:nvSpPr>
      <xdr:spPr>
        <a:xfrm>
          <a:off x="5466808" y="1685106"/>
          <a:ext cx="915366" cy="486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2800" b="1">
              <a:solidFill>
                <a:srgbClr val="FE938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23.</a:t>
          </a:r>
          <a:r>
            <a:rPr lang="en-US" sz="2800" b="1">
              <a:solidFill>
                <a:srgbClr val="FE938C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2%</a:t>
          </a:r>
        </a:p>
      </xdr:txBody>
    </xdr:sp>
    <xdr:clientData/>
  </xdr:twoCellAnchor>
  <xdr:twoCellAnchor>
    <xdr:from>
      <xdr:col>0</xdr:col>
      <xdr:colOff>25400</xdr:colOff>
      <xdr:row>10</xdr:row>
      <xdr:rowOff>59266</xdr:rowOff>
    </xdr:from>
    <xdr:to>
      <xdr:col>9</xdr:col>
      <xdr:colOff>609600</xdr:colOff>
      <xdr:row>29</xdr:row>
      <xdr:rowOff>270932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632541-44CB-40B3-B5F2-FF14390A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8467</xdr:colOff>
      <xdr:row>2</xdr:row>
      <xdr:rowOff>279399</xdr:rowOff>
    </xdr:from>
    <xdr:to>
      <xdr:col>9</xdr:col>
      <xdr:colOff>602729</xdr:colOff>
      <xdr:row>8</xdr:row>
      <xdr:rowOff>289723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7D7E94-43D6-9C99-A14B-D8899639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7" y="973666"/>
          <a:ext cx="6681795" cy="188992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167640</xdr:rowOff>
    </xdr:from>
    <xdr:to>
      <xdr:col>5</xdr:col>
      <xdr:colOff>601980</xdr:colOff>
      <xdr:row>15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8BF97-0006-4E4E-B14B-C22D6A2B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1524000</xdr:colOff>
      <xdr:row>2</xdr:row>
      <xdr:rowOff>205740</xdr:rowOff>
    </xdr:from>
    <xdr:to>
      <xdr:col>2</xdr:col>
      <xdr:colOff>144780</xdr:colOff>
      <xdr:row>3</xdr:row>
      <xdr:rowOff>182880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F65954-9F39-4127-964C-9BDF3F4E11CC}"/>
            </a:ext>
          </a:extLst>
        </xdr:cNvPr>
        <xdr:cNvSpPr txBox="1"/>
      </xdr:nvSpPr>
      <xdr:spPr>
        <a:xfrm>
          <a:off x="2171700" y="967740"/>
          <a:ext cx="502920" cy="28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H SarabunPSK" panose="020B0500040200020003" pitchFamily="34" charset="-34"/>
              <a:cs typeface="TH SarabunPSK" panose="020B0500040200020003" pitchFamily="34" charset="-34"/>
            </a:rPr>
            <a:t>7,266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19879</xdr:rowOff>
    </xdr:from>
    <xdr:to>
      <xdr:col>3</xdr:col>
      <xdr:colOff>1036320</xdr:colOff>
      <xdr:row>11</xdr:row>
      <xdr:rowOff>278296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611DA-FD82-40F4-AA01-EE76C06E0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20491</xdr:colOff>
      <xdr:row>48</xdr:row>
      <xdr:rowOff>156883</xdr:rowOff>
    </xdr:from>
    <xdr:to>
      <xdr:col>6</xdr:col>
      <xdr:colOff>788893</xdr:colOff>
      <xdr:row>65</xdr:row>
      <xdr:rowOff>80683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7C93B-7281-45DA-BBA5-E159F32E6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322252</xdr:colOff>
      <xdr:row>62</xdr:row>
      <xdr:rowOff>148563</xdr:rowOff>
    </xdr:from>
    <xdr:to>
      <xdr:col>6</xdr:col>
      <xdr:colOff>501638</xdr:colOff>
      <xdr:row>63</xdr:row>
      <xdr:rowOff>168414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6546053-8E39-4B27-8359-C6FF0D399402}"/>
            </a:ext>
          </a:extLst>
        </xdr:cNvPr>
        <xdr:cNvGrpSpPr/>
      </xdr:nvGrpSpPr>
      <xdr:grpSpPr>
        <a:xfrm>
          <a:off x="322252" y="18683092"/>
          <a:ext cx="6914121" cy="322410"/>
          <a:chOff x="322252" y="18956516"/>
          <a:chExt cx="7073245" cy="333616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3A2EA59-0C7B-D077-F51E-4DDFB25889BC}"/>
              </a:ext>
            </a:extLst>
          </xdr:cNvPr>
          <xdr:cNvSpPr txBox="1"/>
        </xdr:nvSpPr>
        <xdr:spPr>
          <a:xfrm>
            <a:off x="3174792" y="18965481"/>
            <a:ext cx="1380975" cy="3246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h-TH" sz="1600" b="1">
                <a:solidFill>
                  <a:srgbClr val="00206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กระทรวงสาธารณสุข</a:t>
            </a:r>
            <a:endParaRPr lang="en-US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8BBCC2C-32DE-1D89-7899-D902C6408EAC}"/>
              </a:ext>
            </a:extLst>
          </xdr:cNvPr>
          <xdr:cNvSpPr txBox="1"/>
        </xdr:nvSpPr>
        <xdr:spPr>
          <a:xfrm>
            <a:off x="1703658" y="18956516"/>
            <a:ext cx="1380975" cy="3246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h-TH" sz="1600" b="1">
                <a:solidFill>
                  <a:srgbClr val="00206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กระทรวงมหาดไทย</a:t>
            </a:r>
            <a:endParaRPr lang="en-US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10121F0-3F9D-0FCA-BB56-2949064736A1}"/>
              </a:ext>
            </a:extLst>
          </xdr:cNvPr>
          <xdr:cNvSpPr txBox="1"/>
        </xdr:nvSpPr>
        <xdr:spPr>
          <a:xfrm>
            <a:off x="4481800" y="18965480"/>
            <a:ext cx="1750686" cy="3246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h-TH" sz="1600" b="1">
                <a:solidFill>
                  <a:srgbClr val="00206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กระทรวงเกษตรและสหกรณ์</a:t>
            </a:r>
            <a:endParaRPr lang="en-US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AC48DB3-5F35-6678-0BB8-DAFA78979F70}"/>
              </a:ext>
            </a:extLst>
          </xdr:cNvPr>
          <xdr:cNvSpPr txBox="1"/>
        </xdr:nvSpPr>
        <xdr:spPr>
          <a:xfrm>
            <a:off x="322252" y="18965481"/>
            <a:ext cx="1187422" cy="3246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h-TH" sz="1600" b="1">
                <a:solidFill>
                  <a:srgbClr val="00206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กระทรวงการคลัง</a:t>
            </a:r>
            <a:endParaRPr lang="en-US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CE163C1-9A46-2F8B-568C-8283C603DDD2}"/>
              </a:ext>
            </a:extLst>
          </xdr:cNvPr>
          <xdr:cNvSpPr txBox="1"/>
        </xdr:nvSpPr>
        <xdr:spPr>
          <a:xfrm>
            <a:off x="6208075" y="18965480"/>
            <a:ext cx="1187422" cy="3246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h-TH" sz="1600" b="1">
                <a:solidFill>
                  <a:srgbClr val="00206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กระทรวงยุติธรรม</a:t>
            </a:r>
            <a:endParaRPr lang="en-US" sz="1600" b="1">
              <a:solidFill>
                <a:srgbClr val="00206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</xdr:grpSp>
    <xdr:clientData/>
  </xdr:twoCellAnchor>
  <xdr:twoCellAnchor editAs="oneCell">
    <xdr:from>
      <xdr:col>3</xdr:col>
      <xdr:colOff>247670</xdr:colOff>
      <xdr:row>48</xdr:row>
      <xdr:rowOff>251012</xdr:rowOff>
    </xdr:from>
    <xdr:to>
      <xdr:col>4</xdr:col>
      <xdr:colOff>38372</xdr:colOff>
      <xdr:row>51</xdr:row>
      <xdr:rowOff>80684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6F03B8-EDB2-4485-A123-07FE1AF1B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0417"/>
        <a:stretch/>
      </xdr:blipFill>
      <xdr:spPr>
        <a:xfrm>
          <a:off x="3455690" y="15026192"/>
          <a:ext cx="796542" cy="766932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672352</xdr:colOff>
      <xdr:row>56</xdr:row>
      <xdr:rowOff>126051</xdr:rowOff>
    </xdr:from>
    <xdr:to>
      <xdr:col>2</xdr:col>
      <xdr:colOff>1257573</xdr:colOff>
      <xdr:row>58</xdr:row>
      <xdr:rowOff>188259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5DD8C2-E077-4868-B29D-5FE45BD76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394" b="8115"/>
        <a:stretch/>
      </xdr:blipFill>
      <xdr:spPr>
        <a:xfrm>
          <a:off x="2089672" y="17400591"/>
          <a:ext cx="585221" cy="603228"/>
        </a:xfrm>
        <a:prstGeom prst="rect">
          <a:avLst/>
        </a:prstGeom>
      </xdr:spPr>
    </xdr:pic>
    <xdr:clientData/>
  </xdr:twoCellAnchor>
  <xdr:twoCellAnchor editAs="oneCell">
    <xdr:from>
      <xdr:col>4</xdr:col>
      <xdr:colOff>903605</xdr:colOff>
      <xdr:row>57</xdr:row>
      <xdr:rowOff>231757</xdr:rowOff>
    </xdr:from>
    <xdr:to>
      <xdr:col>4</xdr:col>
      <xdr:colOff>1344706</xdr:colOff>
      <xdr:row>58</xdr:row>
      <xdr:rowOff>295834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BFD36E-3180-4202-942C-723CF2334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246"/>
        <a:stretch/>
      </xdr:blipFill>
      <xdr:spPr>
        <a:xfrm>
          <a:off x="5117465" y="17666317"/>
          <a:ext cx="441101" cy="445077"/>
        </a:xfrm>
        <a:prstGeom prst="rect">
          <a:avLst/>
        </a:prstGeom>
      </xdr:spPr>
    </xdr:pic>
    <xdr:clientData/>
  </xdr:twoCellAnchor>
  <xdr:twoCellAnchor editAs="oneCell">
    <xdr:from>
      <xdr:col>3</xdr:col>
      <xdr:colOff>331693</xdr:colOff>
      <xdr:row>52</xdr:row>
      <xdr:rowOff>242047</xdr:rowOff>
    </xdr:from>
    <xdr:to>
      <xdr:col>3</xdr:col>
      <xdr:colOff>977152</xdr:colOff>
      <xdr:row>54</xdr:row>
      <xdr:rowOff>259977</xdr:rowOff>
    </xdr:to>
    <xdr:pic>
      <xdr:nvPicPr>
        <xdr:cNvPr id="12" name="Graphic 11" descr="Badge 1 with solid fill">
          <a:extLst>
            <a:ext uri="{FF2B5EF4-FFF2-40B4-BE49-F238E27FC236}">
              <a16:creationId xmlns:a16="http://schemas.microsoft.com/office/drawing/2014/main" id="{14BE8540-3B82-4BC8-9CB0-5148A375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39713" y="16266907"/>
          <a:ext cx="645459" cy="642770"/>
        </a:xfrm>
        <a:prstGeom prst="rect">
          <a:avLst/>
        </a:prstGeom>
      </xdr:spPr>
    </xdr:pic>
    <xdr:clientData/>
  </xdr:twoCellAnchor>
  <xdr:twoCellAnchor editAs="oneCell">
    <xdr:from>
      <xdr:col>2</xdr:col>
      <xdr:colOff>663387</xdr:colOff>
      <xdr:row>60</xdr:row>
      <xdr:rowOff>143435</xdr:rowOff>
    </xdr:from>
    <xdr:to>
      <xdr:col>2</xdr:col>
      <xdr:colOff>1246093</xdr:colOff>
      <xdr:row>62</xdr:row>
      <xdr:rowOff>98611</xdr:rowOff>
    </xdr:to>
    <xdr:pic>
      <xdr:nvPicPr>
        <xdr:cNvPr id="13" name="Graphic 12" descr="Badge with solid fill">
          <a:extLst>
            <a:ext uri="{FF2B5EF4-FFF2-40B4-BE49-F238E27FC236}">
              <a16:creationId xmlns:a16="http://schemas.microsoft.com/office/drawing/2014/main" id="{5A2C92C6-352D-4E2F-A5A1-553B8E5E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80707" y="18583835"/>
          <a:ext cx="582706" cy="580016"/>
        </a:xfrm>
        <a:prstGeom prst="rect">
          <a:avLst/>
        </a:prstGeom>
      </xdr:spPr>
    </xdr:pic>
    <xdr:clientData/>
  </xdr:twoCellAnchor>
  <xdr:twoCellAnchor editAs="oneCell">
    <xdr:from>
      <xdr:col>4</xdr:col>
      <xdr:colOff>824753</xdr:colOff>
      <xdr:row>60</xdr:row>
      <xdr:rowOff>152400</xdr:rowOff>
    </xdr:from>
    <xdr:to>
      <xdr:col>4</xdr:col>
      <xdr:colOff>1409969</xdr:colOff>
      <xdr:row>62</xdr:row>
      <xdr:rowOff>110086</xdr:rowOff>
    </xdr:to>
    <xdr:pic>
      <xdr:nvPicPr>
        <xdr:cNvPr id="14" name="Graphic 13" descr="Badge 3 with solid fill">
          <a:extLst>
            <a:ext uri="{FF2B5EF4-FFF2-40B4-BE49-F238E27FC236}">
              <a16:creationId xmlns:a16="http://schemas.microsoft.com/office/drawing/2014/main" id="{4CC0839A-9FDD-49C0-842E-D4C8A755C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38613" y="18592800"/>
          <a:ext cx="585216" cy="582526"/>
        </a:xfrm>
        <a:prstGeom prst="rect">
          <a:avLst/>
        </a:prstGeom>
      </xdr:spPr>
    </xdr:pic>
    <xdr:clientData/>
  </xdr:twoCellAnchor>
  <xdr:twoCellAnchor editAs="oneCell">
    <xdr:from>
      <xdr:col>1</xdr:col>
      <xdr:colOff>35859</xdr:colOff>
      <xdr:row>61</xdr:row>
      <xdr:rowOff>0</xdr:rowOff>
    </xdr:from>
    <xdr:to>
      <xdr:col>1</xdr:col>
      <xdr:colOff>493059</xdr:colOff>
      <xdr:row>62</xdr:row>
      <xdr:rowOff>143435</xdr:rowOff>
    </xdr:to>
    <xdr:pic>
      <xdr:nvPicPr>
        <xdr:cNvPr id="15" name="Graphic 14" descr="Badge 4 with solid fill">
          <a:extLst>
            <a:ext uri="{FF2B5EF4-FFF2-40B4-BE49-F238E27FC236}">
              <a16:creationId xmlns:a16="http://schemas.microsoft.com/office/drawing/2014/main" id="{D3936284-17D3-4564-8320-9E13EB7F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53079" y="18752820"/>
          <a:ext cx="457200" cy="455855"/>
        </a:xfrm>
        <a:prstGeom prst="rect">
          <a:avLst/>
        </a:prstGeom>
      </xdr:spPr>
    </xdr:pic>
    <xdr:clientData/>
  </xdr:twoCellAnchor>
  <xdr:twoCellAnchor editAs="oneCell">
    <xdr:from>
      <xdr:col>5</xdr:col>
      <xdr:colOff>564777</xdr:colOff>
      <xdr:row>61</xdr:row>
      <xdr:rowOff>8965</xdr:rowOff>
    </xdr:from>
    <xdr:to>
      <xdr:col>6</xdr:col>
      <xdr:colOff>134471</xdr:colOff>
      <xdr:row>62</xdr:row>
      <xdr:rowOff>152400</xdr:rowOff>
    </xdr:to>
    <xdr:pic>
      <xdr:nvPicPr>
        <xdr:cNvPr id="16" name="Graphic 15" descr="Badge 5 with solid fill">
          <a:extLst>
            <a:ext uri="{FF2B5EF4-FFF2-40B4-BE49-F238E27FC236}">
              <a16:creationId xmlns:a16="http://schemas.microsoft.com/office/drawing/2014/main" id="{2F70F51D-6722-4531-BCE6-E22961AA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569337" y="18761785"/>
          <a:ext cx="453614" cy="455855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</xdr:colOff>
      <xdr:row>1</xdr:row>
      <xdr:rowOff>71718</xdr:rowOff>
    </xdr:from>
    <xdr:to>
      <xdr:col>6</xdr:col>
      <xdr:colOff>811792</xdr:colOff>
      <xdr:row>31</xdr:row>
      <xdr:rowOff>297387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D2E6A5B-51D2-4BC7-9A54-08B860CD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929" y="452718"/>
          <a:ext cx="7682343" cy="95982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</xdr:colOff>
      <xdr:row>12</xdr:row>
      <xdr:rowOff>242047</xdr:rowOff>
    </xdr:from>
    <xdr:to>
      <xdr:col>5</xdr:col>
      <xdr:colOff>538778</xdr:colOff>
      <xdr:row>30</xdr:row>
      <xdr:rowOff>9413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25A91-B510-438D-B386-EE99850F5D3F}"/>
            </a:ext>
            <a:ext uri="{147F2762-F138-4A5C-976F-8EAC2B608ADB}">
              <a16:predDERef xmlns:a16="http://schemas.microsoft.com/office/drawing/2014/main" pred="{00000000-0008-0000-2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35858</xdr:colOff>
      <xdr:row>1</xdr:row>
      <xdr:rowOff>53341</xdr:rowOff>
    </xdr:from>
    <xdr:to>
      <xdr:col>5</xdr:col>
      <xdr:colOff>531158</xdr:colOff>
      <xdr:row>12</xdr:row>
      <xdr:rowOff>162461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E4E3A-459A-43BF-A6C8-1650FABA4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</xdr:row>
      <xdr:rowOff>76199</xdr:rowOff>
    </xdr:from>
    <xdr:to>
      <xdr:col>3</xdr:col>
      <xdr:colOff>1775012</xdr:colOff>
      <xdr:row>11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6B481B-F244-4E68-B244-086219D6F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76202</xdr:colOff>
      <xdr:row>1</xdr:row>
      <xdr:rowOff>201612</xdr:rowOff>
    </xdr:from>
    <xdr:to>
      <xdr:col>11</xdr:col>
      <xdr:colOff>702735</xdr:colOff>
      <xdr:row>11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7DB4-FCD2-400C-88A6-B3E57CE69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21167</xdr:rowOff>
    </xdr:from>
    <xdr:to>
      <xdr:col>12</xdr:col>
      <xdr:colOff>8466</xdr:colOff>
      <xdr:row>29</xdr:row>
      <xdr:rowOff>364066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7B3B3B-0B85-41CC-B9B6-5AD460259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53340</xdr:rowOff>
    </xdr:from>
    <xdr:to>
      <xdr:col>4</xdr:col>
      <xdr:colOff>864733</xdr:colOff>
      <xdr:row>34</xdr:row>
      <xdr:rowOff>150127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9C12E-4AF6-4019-AD12-F1610DFA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434340"/>
          <a:ext cx="7212193" cy="894360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93</xdr:row>
      <xdr:rowOff>0</xdr:rowOff>
    </xdr:from>
    <xdr:to>
      <xdr:col>38</xdr:col>
      <xdr:colOff>388226</xdr:colOff>
      <xdr:row>148</xdr:row>
      <xdr:rowOff>17463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FAC6C-605D-4D7D-BD82-6481C2AA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00" y="17007840"/>
          <a:ext cx="7093826" cy="10075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</xdr:rowOff>
    </xdr:from>
    <xdr:to>
      <xdr:col>11</xdr:col>
      <xdr:colOff>388225</xdr:colOff>
      <xdr:row>55</xdr:row>
      <xdr:rowOff>33337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50832-387F-4F04-8E91-FA686EFBE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"/>
          <a:ext cx="7093825" cy="10075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oweet theme">
    <a:dk1>
      <a:sysClr val="windowText" lastClr="000000"/>
    </a:dk1>
    <a:lt1>
      <a:sysClr val="window" lastClr="FFFFFF"/>
    </a:lt1>
    <a:dk2>
      <a:srgbClr val="1D2631"/>
    </a:dk2>
    <a:lt2>
      <a:srgbClr val="EEECE1"/>
    </a:lt2>
    <a:accent1>
      <a:srgbClr val="3F4855"/>
    </a:accent1>
    <a:accent2>
      <a:srgbClr val="F1A138"/>
    </a:accent2>
    <a:accent3>
      <a:srgbClr val="CBDB23"/>
    </a:accent3>
    <a:accent4>
      <a:srgbClr val="590B4E"/>
    </a:accent4>
    <a:accent5>
      <a:srgbClr val="2CA3FC"/>
    </a:accent5>
    <a:accent6>
      <a:srgbClr val="9EB31C"/>
    </a:accent6>
    <a:hlink>
      <a:srgbClr val="B8CCE4"/>
    </a:hlink>
    <a:folHlink>
      <a:srgbClr val="B8CCE4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howeet theme">
    <a:dk1>
      <a:sysClr val="windowText" lastClr="000000"/>
    </a:dk1>
    <a:lt1>
      <a:sysClr val="window" lastClr="FFFFFF"/>
    </a:lt1>
    <a:dk2>
      <a:srgbClr val="1D2631"/>
    </a:dk2>
    <a:lt2>
      <a:srgbClr val="EEECE1"/>
    </a:lt2>
    <a:accent1>
      <a:srgbClr val="3F4855"/>
    </a:accent1>
    <a:accent2>
      <a:srgbClr val="F1A138"/>
    </a:accent2>
    <a:accent3>
      <a:srgbClr val="CBDB23"/>
    </a:accent3>
    <a:accent4>
      <a:srgbClr val="590B4E"/>
    </a:accent4>
    <a:accent5>
      <a:srgbClr val="2CA3FC"/>
    </a:accent5>
    <a:accent6>
      <a:srgbClr val="9EB31C"/>
    </a:accent6>
    <a:hlink>
      <a:srgbClr val="B8CCE4"/>
    </a:hlink>
    <a:folHlink>
      <a:srgbClr val="B8CCE4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DB35-23B7-4CEC-AA42-45C20554921E}">
  <sheetPr>
    <tabColor theme="8"/>
  </sheetPr>
  <dimension ref="A1"/>
  <sheetViews>
    <sheetView tabSelected="1" zoomScale="90" zoomScaleNormal="90" workbookViewId="0">
      <selection activeCell="R27" sqref="R27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190E-63DC-4819-9338-97365C33FAF7}">
  <sheetPr>
    <tabColor rgb="FF54A3BC"/>
  </sheetPr>
  <dimension ref="A1:Q45"/>
  <sheetViews>
    <sheetView view="pageBreakPreview" topLeftCell="A12" zoomScale="60" zoomScaleNormal="100" workbookViewId="0">
      <selection activeCell="J25" sqref="J25"/>
    </sheetView>
  </sheetViews>
  <sheetFormatPr defaultColWidth="8.85546875" defaultRowHeight="17.25"/>
  <cols>
    <col min="1" max="1" width="8.28515625" style="1" customWidth="1"/>
    <col min="2" max="7" width="14.7109375" style="1" customWidth="1"/>
    <col min="8" max="16384" width="8.85546875" style="1"/>
  </cols>
  <sheetData>
    <row r="1" spans="1:17" ht="27">
      <c r="A1" s="1661" t="s">
        <v>0</v>
      </c>
      <c r="B1" s="1661"/>
      <c r="C1" s="1661"/>
      <c r="D1" s="1661"/>
      <c r="E1" s="1661"/>
      <c r="F1" s="1661"/>
      <c r="G1" s="1661"/>
    </row>
    <row r="4" spans="1:17">
      <c r="M4" s="2"/>
      <c r="Q4" s="3"/>
    </row>
    <row r="9" spans="1:17">
      <c r="J9" s="3"/>
    </row>
    <row r="10" spans="1:17">
      <c r="J10" s="3"/>
    </row>
    <row r="12" spans="1:17" ht="21.75">
      <c r="P12" s="4"/>
    </row>
    <row r="19" spans="1:13">
      <c r="M19" s="3"/>
    </row>
    <row r="20" spans="1:13">
      <c r="L20" s="3"/>
    </row>
    <row r="21" spans="1:13" ht="27">
      <c r="A21" s="1661" t="s">
        <v>1</v>
      </c>
      <c r="B21" s="1661"/>
      <c r="C21" s="1661"/>
      <c r="D21" s="1661"/>
      <c r="E21" s="1661"/>
      <c r="F21" s="1661"/>
      <c r="G21" s="1661"/>
    </row>
    <row r="25" spans="1:13">
      <c r="A25" s="5"/>
    </row>
    <row r="42" spans="1:2" ht="21.75">
      <c r="A42" s="4" t="s">
        <v>2</v>
      </c>
      <c r="B42" s="4" t="s">
        <v>3</v>
      </c>
    </row>
    <row r="43" spans="1:2" ht="21.75">
      <c r="B43" s="4" t="s">
        <v>4</v>
      </c>
    </row>
    <row r="44" spans="1:2" ht="21.75">
      <c r="B44" s="4" t="s">
        <v>5</v>
      </c>
    </row>
    <row r="45" spans="1:2" ht="21.75">
      <c r="B45" s="4" t="s">
        <v>6</v>
      </c>
    </row>
  </sheetData>
  <mergeCells count="2">
    <mergeCell ref="A1:G1"/>
    <mergeCell ref="A21:G21"/>
  </mergeCells>
  <printOptions horizontalCentered="1"/>
  <pageMargins left="0.2" right="0.2" top="0.25" bottom="0.2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D5FA-884B-41BE-BE52-8255E29378F0}">
  <sheetPr>
    <tabColor rgb="FF54A3BC"/>
  </sheetPr>
  <dimension ref="A1:P98"/>
  <sheetViews>
    <sheetView view="pageBreakPreview" topLeftCell="A32" zoomScaleNormal="100" zoomScaleSheetLayoutView="100" workbookViewId="0">
      <selection activeCell="E73" sqref="E73"/>
    </sheetView>
  </sheetViews>
  <sheetFormatPr defaultColWidth="9.140625" defaultRowHeight="20.100000000000001" customHeight="1"/>
  <cols>
    <col min="1" max="1" width="0.85546875" style="8" customWidth="1"/>
    <col min="2" max="2" width="45.42578125" style="8" customWidth="1"/>
    <col min="3" max="3" width="5.42578125" style="8" customWidth="1"/>
    <col min="4" max="4" width="59.28515625" style="8" bestFit="1" customWidth="1"/>
    <col min="5" max="5" width="9.7109375" style="8" customWidth="1"/>
    <col min="6" max="16384" width="9.140625" style="8"/>
  </cols>
  <sheetData>
    <row r="1" spans="1:16" s="7" customFormat="1" ht="26.25" customHeight="1">
      <c r="A1" s="1662" t="s">
        <v>7</v>
      </c>
      <c r="B1" s="1662"/>
      <c r="C1" s="1662"/>
      <c r="D1" s="1662"/>
      <c r="E1" s="1662"/>
      <c r="F1" s="6"/>
      <c r="G1" s="6"/>
      <c r="H1" s="6"/>
      <c r="I1" s="6"/>
    </row>
    <row r="2" spans="1:16" ht="9" customHeight="1"/>
    <row r="3" spans="1:16" ht="24">
      <c r="A3" s="9"/>
      <c r="B3" s="9"/>
      <c r="C3" s="9"/>
      <c r="D3" s="9"/>
      <c r="E3" s="10" t="s">
        <v>8</v>
      </c>
    </row>
    <row r="4" spans="1:16" ht="24">
      <c r="A4" s="9"/>
      <c r="B4" s="11" t="s">
        <v>9</v>
      </c>
      <c r="C4" s="9"/>
      <c r="D4" s="9"/>
      <c r="E4" s="12"/>
    </row>
    <row r="5" spans="1:16" ht="24">
      <c r="A5" s="9"/>
      <c r="B5" s="11" t="s">
        <v>10</v>
      </c>
      <c r="C5" s="9"/>
      <c r="D5" s="9"/>
      <c r="E5" s="13" t="s">
        <v>11</v>
      </c>
    </row>
    <row r="6" spans="1:16" ht="24">
      <c r="A6" s="9"/>
      <c r="B6" s="9" t="s">
        <v>12</v>
      </c>
      <c r="C6" s="9"/>
      <c r="D6" s="9"/>
      <c r="E6" s="13" t="s">
        <v>13</v>
      </c>
    </row>
    <row r="7" spans="1:16" ht="24">
      <c r="A7" s="9"/>
      <c r="B7" s="9" t="s">
        <v>14</v>
      </c>
      <c r="C7" s="9"/>
      <c r="D7" s="9"/>
      <c r="E7" s="14">
        <v>13</v>
      </c>
    </row>
    <row r="8" spans="1:16" ht="24">
      <c r="A8" s="9"/>
      <c r="B8" s="9" t="s">
        <v>15</v>
      </c>
      <c r="C8" s="9"/>
      <c r="D8" s="9"/>
      <c r="E8" s="14">
        <v>14</v>
      </c>
    </row>
    <row r="9" spans="1:16" ht="24">
      <c r="A9" s="9"/>
      <c r="B9" s="9" t="s">
        <v>16</v>
      </c>
      <c r="C9" s="9"/>
      <c r="D9" s="9"/>
      <c r="E9" s="14">
        <v>15</v>
      </c>
    </row>
    <row r="10" spans="1:16" ht="24">
      <c r="A10" s="9"/>
      <c r="B10" s="9" t="s">
        <v>17</v>
      </c>
      <c r="C10" s="9"/>
      <c r="D10" s="9"/>
      <c r="E10" s="14">
        <v>16</v>
      </c>
    </row>
    <row r="11" spans="1:16" ht="24">
      <c r="A11" s="9"/>
      <c r="B11" s="9" t="s">
        <v>18</v>
      </c>
      <c r="C11" s="9"/>
      <c r="D11" s="9"/>
      <c r="E11" s="13" t="s">
        <v>19</v>
      </c>
    </row>
    <row r="12" spans="1:16" ht="24">
      <c r="A12" s="9"/>
      <c r="B12" s="9" t="s">
        <v>20</v>
      </c>
      <c r="C12" s="9"/>
      <c r="D12" s="9"/>
      <c r="E12" s="15">
        <v>30</v>
      </c>
      <c r="P12" s="16"/>
    </row>
    <row r="13" spans="1:16" ht="24">
      <c r="A13" s="9"/>
      <c r="B13" s="9" t="s">
        <v>21</v>
      </c>
      <c r="C13" s="9"/>
      <c r="D13" s="9"/>
      <c r="E13" s="13" t="s">
        <v>22</v>
      </c>
    </row>
    <row r="14" spans="1:16" ht="24">
      <c r="A14" s="9"/>
      <c r="B14" s="9" t="s">
        <v>23</v>
      </c>
      <c r="C14" s="17"/>
      <c r="D14" s="17"/>
      <c r="E14" s="14">
        <v>33</v>
      </c>
    </row>
    <row r="15" spans="1:16" ht="24">
      <c r="A15" s="9"/>
      <c r="B15" s="9" t="s">
        <v>24</v>
      </c>
      <c r="C15" s="9"/>
      <c r="D15" s="9"/>
      <c r="E15" s="14" t="s">
        <v>25</v>
      </c>
    </row>
    <row r="16" spans="1:16" ht="24">
      <c r="A16" s="9"/>
      <c r="B16" s="9" t="s">
        <v>26</v>
      </c>
      <c r="C16" s="9"/>
      <c r="D16" s="9"/>
      <c r="E16" s="15">
        <v>36</v>
      </c>
    </row>
    <row r="17" spans="1:5" ht="24">
      <c r="A17" s="9"/>
      <c r="B17" s="9" t="s">
        <v>27</v>
      </c>
      <c r="C17" s="9"/>
      <c r="D17" s="9"/>
      <c r="E17" s="15">
        <v>37</v>
      </c>
    </row>
    <row r="18" spans="1:5" ht="24">
      <c r="A18" s="9"/>
      <c r="B18" s="9" t="s">
        <v>28</v>
      </c>
      <c r="C18" s="9"/>
      <c r="D18" s="9"/>
      <c r="E18" s="14" t="s">
        <v>29</v>
      </c>
    </row>
    <row r="19" spans="1:5" ht="24">
      <c r="A19" s="9"/>
      <c r="B19" s="9" t="s">
        <v>30</v>
      </c>
      <c r="C19" s="9"/>
      <c r="D19" s="9"/>
      <c r="E19" s="15">
        <v>40</v>
      </c>
    </row>
    <row r="20" spans="1:5" ht="24">
      <c r="A20" s="9"/>
      <c r="B20" s="9" t="s">
        <v>31</v>
      </c>
      <c r="C20" s="9"/>
      <c r="D20" s="9"/>
      <c r="E20" s="14" t="s">
        <v>32</v>
      </c>
    </row>
    <row r="21" spans="1:5" ht="24">
      <c r="A21" s="9"/>
      <c r="B21" s="9" t="s">
        <v>33</v>
      </c>
      <c r="C21" s="9"/>
      <c r="D21" s="9"/>
      <c r="E21" s="14" t="s">
        <v>34</v>
      </c>
    </row>
    <row r="22" spans="1:5" ht="24">
      <c r="A22" s="9"/>
      <c r="B22" s="9" t="s">
        <v>35</v>
      </c>
      <c r="C22" s="9"/>
      <c r="D22" s="9"/>
      <c r="E22" s="14" t="s">
        <v>36</v>
      </c>
    </row>
    <row r="23" spans="1:5" ht="24">
      <c r="A23" s="9"/>
      <c r="B23" s="9" t="s">
        <v>37</v>
      </c>
      <c r="C23" s="9"/>
      <c r="D23" s="9"/>
      <c r="E23" s="14" t="s">
        <v>38</v>
      </c>
    </row>
    <row r="24" spans="1:5" ht="24">
      <c r="A24" s="17"/>
      <c r="B24" s="9" t="s">
        <v>39</v>
      </c>
      <c r="C24" s="17"/>
      <c r="D24" s="17"/>
      <c r="E24" s="15">
        <v>54</v>
      </c>
    </row>
    <row r="25" spans="1:5" ht="24">
      <c r="A25" s="18"/>
      <c r="B25" s="9" t="s">
        <v>40</v>
      </c>
      <c r="C25" s="9"/>
      <c r="D25" s="9"/>
      <c r="E25" s="14" t="s">
        <v>41</v>
      </c>
    </row>
    <row r="26" spans="1:5" ht="24">
      <c r="A26" s="9"/>
      <c r="B26" s="9" t="s">
        <v>42</v>
      </c>
      <c r="C26" s="9"/>
      <c r="D26" s="9"/>
      <c r="E26" s="15">
        <v>65</v>
      </c>
    </row>
    <row r="27" spans="1:5" ht="24">
      <c r="A27" s="9"/>
      <c r="B27" s="9" t="s">
        <v>43</v>
      </c>
      <c r="C27" s="9"/>
      <c r="D27" s="9"/>
      <c r="E27" s="14" t="s">
        <v>44</v>
      </c>
    </row>
    <row r="28" spans="1:5" ht="24">
      <c r="A28" s="9"/>
      <c r="B28" s="9" t="s">
        <v>45</v>
      </c>
      <c r="C28" s="9"/>
      <c r="D28" s="9"/>
      <c r="E28" s="14">
        <v>70</v>
      </c>
    </row>
    <row r="29" spans="1:5" ht="24">
      <c r="A29" s="9"/>
      <c r="B29" s="9" t="s">
        <v>46</v>
      </c>
      <c r="C29" s="9"/>
      <c r="D29" s="9"/>
      <c r="E29" s="15">
        <v>71</v>
      </c>
    </row>
    <row r="30" spans="1:5" ht="24">
      <c r="A30" s="9"/>
      <c r="B30" s="9" t="s">
        <v>47</v>
      </c>
      <c r="C30" s="9"/>
      <c r="D30" s="9"/>
      <c r="E30" s="15">
        <v>72</v>
      </c>
    </row>
    <row r="31" spans="1:5" ht="24">
      <c r="A31" s="9"/>
      <c r="B31" s="9" t="s">
        <v>48</v>
      </c>
      <c r="C31" s="9"/>
      <c r="D31" s="9"/>
      <c r="E31" s="9"/>
    </row>
    <row r="32" spans="1:5" ht="24">
      <c r="A32" s="9"/>
      <c r="B32" s="9" t="s">
        <v>49</v>
      </c>
      <c r="C32" s="9"/>
      <c r="D32" s="9"/>
      <c r="E32" s="15">
        <v>73</v>
      </c>
    </row>
    <row r="33" spans="1:5" ht="24">
      <c r="A33" s="9"/>
      <c r="B33" s="9" t="s">
        <v>50</v>
      </c>
      <c r="C33" s="9"/>
      <c r="D33" s="9"/>
      <c r="E33" s="14">
        <v>74</v>
      </c>
    </row>
    <row r="34" spans="1:5" ht="24">
      <c r="A34" s="1663" t="s">
        <v>51</v>
      </c>
      <c r="B34" s="1663"/>
      <c r="C34" s="1663"/>
      <c r="D34" s="1663"/>
      <c r="E34" s="1663"/>
    </row>
    <row r="35" spans="1:5" ht="24">
      <c r="A35" s="9"/>
      <c r="B35" s="9" t="s">
        <v>52</v>
      </c>
      <c r="C35" s="9"/>
      <c r="D35" s="9"/>
      <c r="E35" s="14">
        <v>75</v>
      </c>
    </row>
    <row r="36" spans="1:5" ht="24">
      <c r="A36" s="9"/>
      <c r="B36" s="9" t="s">
        <v>53</v>
      </c>
      <c r="C36" s="9"/>
      <c r="D36" s="9"/>
      <c r="E36" s="19" t="s">
        <v>54</v>
      </c>
    </row>
    <row r="37" spans="1:5" ht="24">
      <c r="A37" s="9"/>
      <c r="B37" s="9" t="s">
        <v>55</v>
      </c>
      <c r="C37" s="9"/>
      <c r="D37" s="9"/>
      <c r="E37" s="19" t="s">
        <v>56</v>
      </c>
    </row>
    <row r="38" spans="1:5" ht="24">
      <c r="A38" s="9"/>
      <c r="B38" s="9" t="s">
        <v>57</v>
      </c>
      <c r="C38" s="9"/>
      <c r="D38" s="9"/>
      <c r="E38" s="15">
        <v>80</v>
      </c>
    </row>
    <row r="39" spans="1:5" ht="27">
      <c r="A39" s="1662" t="s">
        <v>58</v>
      </c>
      <c r="B39" s="1662"/>
      <c r="C39" s="1662"/>
      <c r="D39" s="1662"/>
      <c r="E39" s="1662"/>
    </row>
    <row r="40" spans="1:5" ht="12.6" customHeight="1">
      <c r="A40" s="20"/>
      <c r="B40" s="20"/>
      <c r="C40" s="20"/>
      <c r="D40" s="20"/>
      <c r="E40" s="20"/>
    </row>
    <row r="41" spans="1:5" ht="24">
      <c r="A41" s="9"/>
      <c r="B41" s="9" t="s">
        <v>59</v>
      </c>
      <c r="C41" s="9"/>
      <c r="D41" s="9"/>
      <c r="E41" s="14">
        <v>81</v>
      </c>
    </row>
    <row r="42" spans="1:5" ht="24">
      <c r="A42" s="9"/>
      <c r="B42" s="9" t="s">
        <v>60</v>
      </c>
      <c r="C42" s="9"/>
      <c r="D42" s="9"/>
      <c r="E42" s="15">
        <v>82</v>
      </c>
    </row>
    <row r="43" spans="1:5" ht="24">
      <c r="A43" s="9"/>
      <c r="B43" s="9" t="s">
        <v>61</v>
      </c>
      <c r="C43" s="9"/>
      <c r="D43" s="9"/>
      <c r="E43" s="15">
        <v>83</v>
      </c>
    </row>
    <row r="44" spans="1:5" ht="24">
      <c r="A44" s="9"/>
      <c r="B44" s="9" t="s">
        <v>62</v>
      </c>
      <c r="C44" s="9"/>
      <c r="D44" s="9"/>
      <c r="E44" s="15">
        <v>84</v>
      </c>
    </row>
    <row r="45" spans="1:5" ht="24">
      <c r="A45" s="9"/>
      <c r="B45" s="9" t="s">
        <v>63</v>
      </c>
      <c r="C45" s="9"/>
      <c r="D45" s="9"/>
      <c r="E45" s="15">
        <v>85</v>
      </c>
    </row>
    <row r="46" spans="1:5" ht="24">
      <c r="A46" s="9"/>
      <c r="B46" s="9" t="s">
        <v>64</v>
      </c>
      <c r="C46" s="9"/>
      <c r="D46" s="9"/>
      <c r="E46" s="15">
        <v>86</v>
      </c>
    </row>
    <row r="47" spans="1:5" ht="24">
      <c r="A47" s="9"/>
      <c r="B47" s="9" t="s">
        <v>65</v>
      </c>
      <c r="C47" s="9"/>
      <c r="D47" s="9"/>
      <c r="E47" s="15">
        <v>87</v>
      </c>
    </row>
    <row r="48" spans="1:5" ht="24">
      <c r="A48" s="9"/>
      <c r="B48" s="9" t="s">
        <v>66</v>
      </c>
      <c r="C48" s="9"/>
      <c r="D48" s="9"/>
      <c r="E48" s="14" t="s">
        <v>67</v>
      </c>
    </row>
    <row r="49" spans="1:5" ht="24">
      <c r="A49" s="9"/>
      <c r="B49" s="9" t="s">
        <v>68</v>
      </c>
      <c r="C49" s="9"/>
      <c r="D49" s="9"/>
      <c r="E49" s="15">
        <v>98</v>
      </c>
    </row>
    <row r="50" spans="1:5" ht="24">
      <c r="A50" s="9"/>
      <c r="B50" s="9" t="s">
        <v>69</v>
      </c>
      <c r="C50" s="9"/>
      <c r="D50" s="9"/>
      <c r="E50" s="14" t="s">
        <v>70</v>
      </c>
    </row>
    <row r="51" spans="1:5" ht="24">
      <c r="A51" s="9"/>
      <c r="B51" s="9" t="s">
        <v>71</v>
      </c>
      <c r="C51" s="9"/>
      <c r="D51" s="9"/>
      <c r="E51" s="9"/>
    </row>
    <row r="52" spans="1:5" ht="24">
      <c r="A52" s="9"/>
      <c r="B52" s="9" t="s">
        <v>72</v>
      </c>
      <c r="C52" s="9"/>
      <c r="D52" s="9"/>
      <c r="E52" s="15">
        <v>114</v>
      </c>
    </row>
    <row r="53" spans="1:5" ht="24">
      <c r="A53" s="9"/>
      <c r="B53" s="9" t="s">
        <v>73</v>
      </c>
      <c r="C53" s="9"/>
      <c r="D53" s="9"/>
      <c r="E53" s="14" t="s">
        <v>74</v>
      </c>
    </row>
    <row r="54" spans="1:5" ht="24">
      <c r="A54" s="9"/>
      <c r="B54" s="9" t="s">
        <v>75</v>
      </c>
      <c r="C54" s="9"/>
      <c r="D54" s="9"/>
      <c r="E54" s="14" t="s">
        <v>76</v>
      </c>
    </row>
    <row r="55" spans="1:5" ht="24">
      <c r="A55" s="9"/>
      <c r="B55" s="9" t="s">
        <v>77</v>
      </c>
      <c r="C55" s="9"/>
      <c r="D55" s="9"/>
      <c r="E55" s="9"/>
    </row>
    <row r="56" spans="1:5" ht="24">
      <c r="A56" s="9"/>
      <c r="B56" s="9" t="s">
        <v>78</v>
      </c>
      <c r="C56" s="9"/>
      <c r="D56" s="9"/>
      <c r="E56" s="14">
        <v>123</v>
      </c>
    </row>
    <row r="57" spans="1:5" ht="24">
      <c r="A57" s="9"/>
      <c r="B57" s="9" t="s">
        <v>79</v>
      </c>
      <c r="C57" s="9"/>
      <c r="D57" s="9"/>
      <c r="E57" s="14" t="s">
        <v>80</v>
      </c>
    </row>
    <row r="58" spans="1:5" ht="24">
      <c r="A58" s="9"/>
      <c r="B58" s="9" t="s">
        <v>81</v>
      </c>
      <c r="C58" s="9"/>
      <c r="D58" s="9"/>
      <c r="E58" s="14" t="s">
        <v>82</v>
      </c>
    </row>
    <row r="59" spans="1:5" ht="24">
      <c r="A59" s="9"/>
      <c r="B59" s="9" t="s">
        <v>83</v>
      </c>
      <c r="C59" s="9"/>
      <c r="D59" s="9"/>
      <c r="E59" s="15">
        <v>134</v>
      </c>
    </row>
    <row r="60" spans="1:5" ht="24">
      <c r="A60" s="9"/>
      <c r="B60" s="9" t="s">
        <v>84</v>
      </c>
      <c r="C60" s="9"/>
      <c r="D60" s="9"/>
      <c r="E60" s="15">
        <v>135</v>
      </c>
    </row>
    <row r="61" spans="1:5" ht="24">
      <c r="A61" s="9"/>
      <c r="B61" s="9" t="s">
        <v>85</v>
      </c>
      <c r="C61" s="9"/>
      <c r="D61" s="9"/>
      <c r="E61" s="15">
        <v>136</v>
      </c>
    </row>
    <row r="62" spans="1:5" ht="24">
      <c r="A62" s="9"/>
      <c r="B62" s="9" t="s">
        <v>86</v>
      </c>
      <c r="C62" s="9"/>
      <c r="D62" s="9"/>
      <c r="E62" s="15">
        <v>137</v>
      </c>
    </row>
    <row r="63" spans="1:5" ht="24">
      <c r="A63" s="9"/>
      <c r="B63" s="9" t="s">
        <v>87</v>
      </c>
      <c r="C63" s="9"/>
      <c r="D63" s="9"/>
      <c r="E63" s="14" t="s">
        <v>88</v>
      </c>
    </row>
    <row r="64" spans="1:5" ht="24">
      <c r="A64" s="9"/>
      <c r="B64" s="9" t="s">
        <v>89</v>
      </c>
      <c r="C64" s="9"/>
      <c r="D64" s="9"/>
      <c r="E64" s="15">
        <v>144</v>
      </c>
    </row>
    <row r="65" spans="1:5" ht="24">
      <c r="A65" s="9"/>
      <c r="B65" s="9" t="s">
        <v>90</v>
      </c>
      <c r="C65" s="9"/>
      <c r="D65" s="9"/>
      <c r="E65" s="15">
        <v>145</v>
      </c>
    </row>
    <row r="66" spans="1:5" ht="24">
      <c r="A66" s="9"/>
      <c r="B66" s="9" t="s">
        <v>91</v>
      </c>
      <c r="C66" s="9"/>
      <c r="D66" s="9"/>
      <c r="E66" s="15">
        <v>146</v>
      </c>
    </row>
    <row r="67" spans="1:5" ht="24">
      <c r="A67" s="9"/>
      <c r="B67" s="9" t="s">
        <v>92</v>
      </c>
      <c r="C67" s="9"/>
      <c r="D67" s="9"/>
      <c r="E67" s="15">
        <v>147</v>
      </c>
    </row>
    <row r="68" spans="1:5" ht="24">
      <c r="A68" s="9"/>
      <c r="B68" s="9" t="s">
        <v>93</v>
      </c>
      <c r="C68" s="9"/>
      <c r="D68" s="9"/>
      <c r="E68" s="15">
        <v>148</v>
      </c>
    </row>
    <row r="69" spans="1:5" ht="24">
      <c r="A69" s="9"/>
      <c r="B69" s="9" t="s">
        <v>94</v>
      </c>
      <c r="C69" s="9"/>
      <c r="D69" s="9"/>
      <c r="E69" s="15">
        <v>149</v>
      </c>
    </row>
    <row r="70" spans="1:5" ht="24">
      <c r="A70" s="9"/>
      <c r="B70" s="9" t="s">
        <v>95</v>
      </c>
      <c r="C70" s="9"/>
      <c r="D70" s="9"/>
      <c r="E70" s="14" t="s">
        <v>96</v>
      </c>
    </row>
    <row r="71" spans="1:5" ht="24">
      <c r="A71" s="9"/>
      <c r="B71" s="9" t="s">
        <v>97</v>
      </c>
      <c r="C71" s="9"/>
      <c r="D71" s="9"/>
      <c r="E71" s="14" t="s">
        <v>98</v>
      </c>
    </row>
    <row r="72" spans="1:5" ht="24">
      <c r="A72" s="9"/>
      <c r="B72" s="9" t="s">
        <v>99</v>
      </c>
      <c r="C72" s="9"/>
      <c r="D72" s="9"/>
      <c r="E72" s="15">
        <v>154</v>
      </c>
    </row>
    <row r="73" spans="1:5" ht="24">
      <c r="A73" s="9"/>
      <c r="B73" s="9" t="s">
        <v>100</v>
      </c>
      <c r="C73" s="9"/>
      <c r="D73" s="9"/>
      <c r="E73" s="15">
        <v>155</v>
      </c>
    </row>
    <row r="74" spans="1:5" ht="24">
      <c r="A74" s="9"/>
      <c r="B74" s="9" t="s">
        <v>101</v>
      </c>
      <c r="C74" s="9"/>
      <c r="D74" s="9"/>
      <c r="E74" s="14" t="s">
        <v>102</v>
      </c>
    </row>
    <row r="75" spans="1:5" s="7" customFormat="1" ht="26.25" customHeight="1">
      <c r="A75" s="8"/>
      <c r="B75" s="8"/>
      <c r="C75" s="8"/>
      <c r="D75" s="8"/>
      <c r="E75" s="8"/>
    </row>
    <row r="76" spans="1:5" ht="27">
      <c r="A76" s="1662" t="s">
        <v>103</v>
      </c>
      <c r="B76" s="1662"/>
      <c r="C76" s="1662"/>
      <c r="D76" s="1662"/>
      <c r="E76" s="1662"/>
    </row>
    <row r="77" spans="1:5" ht="24">
      <c r="A77" s="21"/>
      <c r="B77" s="21"/>
      <c r="C77" s="21"/>
      <c r="D77" s="21"/>
      <c r="E77" s="21"/>
    </row>
    <row r="78" spans="1:5" ht="24">
      <c r="A78" s="22"/>
      <c r="B78" s="11" t="s">
        <v>104</v>
      </c>
      <c r="C78" s="11"/>
      <c r="D78" s="11" t="s">
        <v>105</v>
      </c>
      <c r="E78" s="11"/>
    </row>
    <row r="79" spans="1:5" ht="24">
      <c r="A79" s="22"/>
      <c r="B79" s="11" t="s">
        <v>106</v>
      </c>
      <c r="C79" s="11"/>
      <c r="D79" s="11" t="s">
        <v>107</v>
      </c>
      <c r="E79" s="11"/>
    </row>
    <row r="80" spans="1:5" ht="24">
      <c r="A80" s="22"/>
      <c r="B80" s="11" t="s">
        <v>108</v>
      </c>
      <c r="C80" s="11"/>
      <c r="D80" s="11" t="s">
        <v>109</v>
      </c>
      <c r="E80" s="11"/>
    </row>
    <row r="81" spans="1:5" ht="24">
      <c r="A81" s="22"/>
      <c r="B81" s="11" t="s">
        <v>110</v>
      </c>
      <c r="C81" s="11"/>
      <c r="D81" s="11" t="s">
        <v>111</v>
      </c>
      <c r="E81" s="11"/>
    </row>
    <row r="82" spans="1:5" ht="24">
      <c r="A82" s="22"/>
      <c r="B82" s="11" t="s">
        <v>112</v>
      </c>
      <c r="C82" s="11"/>
      <c r="D82" s="11" t="s">
        <v>113</v>
      </c>
      <c r="E82" s="11"/>
    </row>
    <row r="83" spans="1:5" ht="24">
      <c r="A83" s="22"/>
      <c r="B83" s="11" t="s">
        <v>114</v>
      </c>
      <c r="C83" s="11"/>
      <c r="D83" s="11" t="s">
        <v>115</v>
      </c>
      <c r="E83" s="11"/>
    </row>
    <row r="84" spans="1:5" ht="24">
      <c r="A84" s="22"/>
      <c r="B84" s="11" t="s">
        <v>116</v>
      </c>
      <c r="C84" s="11"/>
      <c r="D84" s="11" t="s">
        <v>117</v>
      </c>
      <c r="E84" s="11"/>
    </row>
    <row r="85" spans="1:5" ht="24">
      <c r="A85" s="22"/>
      <c r="B85" s="11" t="s">
        <v>118</v>
      </c>
      <c r="C85" s="11"/>
      <c r="D85" s="11" t="s">
        <v>119</v>
      </c>
      <c r="E85" s="11"/>
    </row>
    <row r="86" spans="1:5" ht="24">
      <c r="A86" s="22"/>
      <c r="B86" s="11" t="s">
        <v>120</v>
      </c>
      <c r="C86" s="11"/>
      <c r="D86" s="11" t="s">
        <v>121</v>
      </c>
      <c r="E86" s="11"/>
    </row>
    <row r="87" spans="1:5" ht="24">
      <c r="A87" s="22"/>
      <c r="B87" s="11" t="s">
        <v>122</v>
      </c>
      <c r="C87" s="11"/>
      <c r="D87" s="10" t="s">
        <v>123</v>
      </c>
      <c r="E87" s="10"/>
    </row>
    <row r="88" spans="1:5" ht="24">
      <c r="A88" s="22"/>
      <c r="B88" s="11"/>
      <c r="C88" s="11"/>
      <c r="D88" s="9" t="s">
        <v>124</v>
      </c>
      <c r="E88" s="11"/>
    </row>
    <row r="89" spans="1:5" ht="24">
      <c r="A89" s="21"/>
      <c r="B89" s="23"/>
      <c r="C89" s="23"/>
      <c r="D89" s="24"/>
      <c r="E89" s="23"/>
    </row>
    <row r="90" spans="1:5" ht="27">
      <c r="A90" s="1662" t="s">
        <v>125</v>
      </c>
      <c r="B90" s="1662"/>
      <c r="C90" s="1662"/>
      <c r="D90" s="1662"/>
      <c r="E90" s="1662"/>
    </row>
    <row r="91" spans="1:5" s="25" customFormat="1" ht="27">
      <c r="A91" s="20"/>
      <c r="B91" s="20"/>
      <c r="C91" s="20"/>
      <c r="D91" s="20"/>
      <c r="E91" s="20"/>
    </row>
    <row r="92" spans="1:5" s="25" customFormat="1" ht="24">
      <c r="A92" s="26"/>
      <c r="B92" s="27" t="s">
        <v>126</v>
      </c>
      <c r="C92" s="27"/>
      <c r="D92" s="27" t="s">
        <v>127</v>
      </c>
      <c r="E92" s="26"/>
    </row>
    <row r="93" spans="1:5" s="25" customFormat="1" ht="24">
      <c r="A93" s="26"/>
      <c r="B93" s="27" t="s">
        <v>128</v>
      </c>
      <c r="C93" s="27"/>
      <c r="D93" s="27" t="s">
        <v>129</v>
      </c>
      <c r="E93" s="26"/>
    </row>
    <row r="94" spans="1:5" s="25" customFormat="1" ht="24">
      <c r="A94" s="26"/>
      <c r="B94" s="27" t="s">
        <v>130</v>
      </c>
      <c r="C94" s="27"/>
      <c r="D94" s="28" t="s">
        <v>131</v>
      </c>
      <c r="E94" s="26"/>
    </row>
    <row r="95" spans="1:5" s="25" customFormat="1" ht="24">
      <c r="A95" s="26"/>
      <c r="B95" s="27" t="s">
        <v>132</v>
      </c>
      <c r="C95" s="27"/>
      <c r="D95" s="27" t="s">
        <v>133</v>
      </c>
      <c r="E95" s="26"/>
    </row>
    <row r="96" spans="1:5" s="25" customFormat="1" ht="24">
      <c r="A96" s="26"/>
      <c r="B96" s="27" t="s">
        <v>134</v>
      </c>
      <c r="C96" s="27"/>
      <c r="D96" s="27" t="s">
        <v>135</v>
      </c>
      <c r="E96" s="26"/>
    </row>
    <row r="97" spans="1:5" s="25" customFormat="1" ht="24">
      <c r="A97" s="26"/>
      <c r="B97" s="27" t="s">
        <v>136</v>
      </c>
      <c r="C97" s="27"/>
      <c r="D97" s="27" t="s">
        <v>137</v>
      </c>
      <c r="E97" s="26"/>
    </row>
    <row r="98" spans="1:5" ht="20.100000000000001" customHeight="1">
      <c r="A98" s="26"/>
      <c r="B98" s="27" t="s">
        <v>138</v>
      </c>
      <c r="C98" s="27"/>
      <c r="D98" s="27"/>
      <c r="E98" s="26"/>
    </row>
  </sheetData>
  <mergeCells count="5">
    <mergeCell ref="A1:E1"/>
    <mergeCell ref="A34:E34"/>
    <mergeCell ref="A39:E39"/>
    <mergeCell ref="A76:E76"/>
    <mergeCell ref="A90:E90"/>
  </mergeCells>
  <hyperlinks>
    <hyperlink ref="E6" location="'11'!A1" display="11 - 12" xr:uid="{358D9AFA-8979-49F9-8F3D-61181CA08C0E}"/>
    <hyperlink ref="E7" location="'13'!A1" display="'13'!A1" xr:uid="{3D434C89-836E-451A-BAD7-431A63C03B4E}"/>
    <hyperlink ref="E8" location="'14'!A1" display="'14'!A1" xr:uid="{93B6CD73-4559-4C54-A77E-99CB405B6AE2}"/>
    <hyperlink ref="E9" location="'15'!A1" display="'15'!A1" xr:uid="{6CD3A394-3E5D-48A7-8108-6B76EBB6CF59}"/>
    <hyperlink ref="E10" location="'16'!A1" display="'16'!A1" xr:uid="{53E2BBBD-0B8B-4F4C-A06C-3F420150C0A5}"/>
    <hyperlink ref="E11" location="'17-29'!A1" display="17 - 29" xr:uid="{3047FCE4-886C-4EB4-A4F5-5F819467676C}"/>
    <hyperlink ref="E12" location="'30'!A1" display="'30'!A1" xr:uid="{2F0ED1B8-04B5-4158-8C7F-BCD5EF818867}"/>
    <hyperlink ref="E13" location="'31-32'!A1" display="31 - 32" xr:uid="{2AFDEF41-BD81-406B-80AD-75B5FD487D1F}"/>
    <hyperlink ref="E14" location="'33'!A1" display="'33'!A1" xr:uid="{B45BBE1D-21F1-43EB-A489-631856CD4072}"/>
    <hyperlink ref="E15" location="'34-35'!A1" display="34 - 35" xr:uid="{1769F2EF-4E16-47E1-8D54-047FE75A5822}"/>
    <hyperlink ref="E16" location="'36'!A1" display="'36'!A1" xr:uid="{4776AAF0-4BDA-4D31-B288-9764A9B3C5A4}"/>
    <hyperlink ref="E74" location="'156-157'!A1" display="156 - 157" xr:uid="{AE78A538-7E4D-496A-9627-438E64392DD0}"/>
    <hyperlink ref="E73" location="'155'!A1" display="'155'!A1" xr:uid="{CA501FBE-E96F-4FFB-AC7C-8A0D0B49C081}"/>
    <hyperlink ref="E72" location="'154'!A1" display="'154'!A1" xr:uid="{95A2005F-9730-4A68-8407-A8BBEE89EE1C}"/>
    <hyperlink ref="E71" location="'152-153'!A1" display="152 - 153" xr:uid="{2BAD46B2-ED2F-4BA8-BE14-68642477AAB5}"/>
    <hyperlink ref="E70" location="'150-151'!A1" display="150 - 151" xr:uid="{DA855854-95DB-4267-A807-2C7BE8FF316C}"/>
    <hyperlink ref="E69" location="'149'!A1" display="'149'!A1" xr:uid="{4F1AF119-3F7C-4842-A290-C77961CB8EE5}"/>
    <hyperlink ref="E68" location="'148'!A1" display="'148'!A1" xr:uid="{CC2832AF-4C1D-4EBF-8F55-F99F28167CFF}"/>
    <hyperlink ref="E67" location="'147'!A1" display="'147'!A1" xr:uid="{33C8B397-21D3-4F23-A6F8-61D3E55731D5}"/>
    <hyperlink ref="E66" location="'146'!A1" display="'146'!A1" xr:uid="{C31D6F92-41FC-442B-A6C0-AF391B8080CD}"/>
    <hyperlink ref="E65" location="'145'!A1" display="'145'!A1" xr:uid="{3C07BC73-A759-4ADF-85CF-B7A38A4CCBF3}"/>
    <hyperlink ref="E64" location="'144'!A1" display="'144'!A1" xr:uid="{8FF0CD4A-1AED-4C00-927A-B06F54326834}"/>
    <hyperlink ref="E63" location="'138-143'!A1" display="138 - 143" xr:uid="{9C09B8BF-2900-4219-AB94-0FACCFA32F25}"/>
    <hyperlink ref="E62" location="'137'!A1" display="'137'!A1" xr:uid="{12CA1998-5FBE-41C2-9BCA-12F32B1D1128}"/>
    <hyperlink ref="E61" location="'136'!A1" display="'136'!A1" xr:uid="{403F0804-5880-4119-A998-53F4542F24F6}"/>
    <hyperlink ref="E60" location="'135'!A1" display="'135'!A1" xr:uid="{886C5959-011A-4793-9EE4-297C3744D089}"/>
    <hyperlink ref="E59" location="'134'!A1" display="'134'!A1" xr:uid="{AB7C6AAF-12A1-47B0-B487-D252F19E7155}"/>
    <hyperlink ref="E58" location="'128-133'!A1" display="128 - 133" xr:uid="{16AA2DAC-E3DB-4E92-A280-902D345E5458}"/>
    <hyperlink ref="E57" location="'124-127'!A1" display="124 - 127" xr:uid="{339940DB-A8C9-4950-A941-FA701D20850D}"/>
    <hyperlink ref="E56" location="'123'!A1" display="'123'!A1" xr:uid="{0E342CFA-E828-4933-948C-5767BAF81DA3}"/>
    <hyperlink ref="E54" location="'117-122'!A1" display="117 - 122" xr:uid="{56D95484-E9B3-43B2-89CF-2D5C9969E9EC}"/>
    <hyperlink ref="E53" location="'115-116'!A1" display="115 - 116" xr:uid="{0541A848-8A0B-4B9E-A4F6-504EE9F01A44}"/>
    <hyperlink ref="E52" location="'114'!A1" display="'114'!A1" xr:uid="{F3BF918B-830B-456B-BF6D-BB5677B43FEB}"/>
    <hyperlink ref="E50" location="'99-113'!A1" display="99 - 113" xr:uid="{2CB75A41-DE40-4393-A9A8-82BC11061BD4}"/>
    <hyperlink ref="E49" location="'98'!A1" display="'98'!A1" xr:uid="{E4550677-ECA4-47CE-9D34-D1D4231E8A04}"/>
    <hyperlink ref="E48" location="'88-97'!A1" display="88 - 97" xr:uid="{B226FE67-6034-4488-A209-BC1E05F5636F}"/>
    <hyperlink ref="E47" location="'87'!A1" display="'87'!A1" xr:uid="{BC740705-52F9-4026-AB21-116C028A35F3}"/>
    <hyperlink ref="E46" location="'86'!A1" display="'86'!A1" xr:uid="{FFB30A62-0702-4355-B214-C55D3FA606B4}"/>
    <hyperlink ref="E45" location="'85'!A1" display="'85'!A1" xr:uid="{431AFE4A-758E-41B6-A804-CF5DF7768476}"/>
    <hyperlink ref="E44" location="'84'!A1" display="'84'!A1" xr:uid="{9AD46A71-EE5B-4D7B-859C-1271C653CEC3}"/>
    <hyperlink ref="E43" location="'83'!A1" display="'83'!A1" xr:uid="{1C50D0CE-5F66-4CA1-B686-2E19E955D391}"/>
    <hyperlink ref="E42" location="'82'!A1" display="'82'!A1" xr:uid="{5D941749-E976-4EB8-95C5-C2F99EB90C85}"/>
    <hyperlink ref="E41" location="'81'!A1" display="'81'!A1" xr:uid="{B92C569F-C53C-4B38-B557-48C8F2EDE7DD}"/>
    <hyperlink ref="E38" location="'80'!A1" display="'80'!A1" xr:uid="{D21434E9-345D-45A3-AD7B-9FAD1DE223FC}"/>
    <hyperlink ref="E37" location="'78-79'!A1" display="78 - 79" xr:uid="{680191AA-3F9A-4E9A-AD2B-FA14D8A3E093}"/>
    <hyperlink ref="E36" location="'76-77'!A1" display="76 - 77" xr:uid="{BFF4C947-1A05-45EB-82C9-FD3A9EB70FFD}"/>
    <hyperlink ref="E35" location="'75'!A1" display="'75'!A1" xr:uid="{3202FB36-52C1-4B17-BFB1-C29E2675CF39}"/>
    <hyperlink ref="E33" location="'74'!A1" display="'74'!A1" xr:uid="{0134885E-D9C8-41D2-A811-DE1A58F17B32}"/>
    <hyperlink ref="E32" location="'73'!A1" display="'73'!A1" xr:uid="{9CA4ACDC-8997-46D2-A214-E7A6B49F1647}"/>
    <hyperlink ref="E30" location="'72'!A1" display="'72'!A1" xr:uid="{7E80C749-456D-4B68-8C24-A4308648B300}"/>
    <hyperlink ref="E29" location="'71'!A1" display="'71'!A1" xr:uid="{67F28861-B46B-423D-AB3B-53342AB844D5}"/>
    <hyperlink ref="E28" location="'70'!A1" display="'70'!A1" xr:uid="{9DB506E9-0061-41E0-95F2-E4FE50E07F49}"/>
    <hyperlink ref="E27" location="'66-69'!A1" display="66 - 69" xr:uid="{7B316ED7-C039-4BEC-9241-5750F6CDDE47}"/>
    <hyperlink ref="E26" location="'65 '!A1" display="'65 '!A1" xr:uid="{BB30DBF5-1114-4969-87CD-C1DDF0685D11}"/>
    <hyperlink ref="E25" location="'55-64'!A1" display="55 - 64" xr:uid="{7AD4DBAE-DDB2-45AF-992C-33A2C66D2BC5}"/>
    <hyperlink ref="E24" location="'54'!A1" display="'54'!A1" xr:uid="{F2007E5F-AF9E-471D-A561-97D314BDEC9E}"/>
    <hyperlink ref="E23" location="'50-53'!A1" display="50 - 53" xr:uid="{B50FB589-3AF8-4C90-9E02-DB21BD90DBE1}"/>
    <hyperlink ref="E22" location="'45-49'!A1" display="45 - 49" xr:uid="{F0D13F26-AC5D-4C05-9DCD-38E4F2D1EBA7}"/>
    <hyperlink ref="E21" location="'43-44'!A1" display="43 - 44" xr:uid="{14B036B1-7124-4B64-9766-0BE1203C285F}"/>
    <hyperlink ref="E20" location="'41-42'!A1" display="41 - 42" xr:uid="{78AABA51-0633-4D2E-8D45-18D2C30FFC45}"/>
    <hyperlink ref="E19" location="'40'!A1" display="'40'!A1" xr:uid="{04F43ADC-7879-4D6F-A9EB-3533F8D79B0D}"/>
    <hyperlink ref="E18" location="'38-39'!A1" display="38 - 39" xr:uid="{D5B41267-C129-43AA-9305-116C3260F63D}"/>
    <hyperlink ref="E17" location="'37'!A1" display="'37'!A1" xr:uid="{BD3D5521-A9DE-48C2-9DD4-04FA85B85A6D}"/>
  </hyperlinks>
  <printOptions horizontalCentered="1"/>
  <pageMargins left="0" right="0" top="0.59055118110236204" bottom="0.196850393700787" header="0.15748031496063" footer="0.15748031496063"/>
  <pageSetup paperSize="9" scale="83" orientation="portrait" r:id="rId1"/>
  <headerFooter alignWithMargins="0"/>
  <rowBreaks count="1" manualBreakCount="1">
    <brk id="74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43B0-565B-4EC3-9588-BA88CD11CB70}">
  <sheetPr>
    <tabColor rgb="FF54A3BC"/>
  </sheetPr>
  <dimension ref="A1:T32"/>
  <sheetViews>
    <sheetView view="pageBreakPreview" zoomScale="80" zoomScaleNormal="100" zoomScaleSheetLayoutView="80" workbookViewId="0">
      <selection activeCell="K5" sqref="K5"/>
    </sheetView>
  </sheetViews>
  <sheetFormatPr defaultColWidth="9.140625" defaultRowHeight="24"/>
  <cols>
    <col min="1" max="8" width="20.5703125" style="33" customWidth="1"/>
    <col min="9" max="9" width="9.140625" style="33"/>
    <col min="10" max="10" width="15.140625" style="33" customWidth="1"/>
    <col min="11" max="11" width="12.7109375" style="33" bestFit="1" customWidth="1"/>
    <col min="12" max="12" width="24.5703125" style="33" bestFit="1" customWidth="1"/>
    <col min="13" max="13" width="12.140625" style="33" bestFit="1" customWidth="1"/>
    <col min="14" max="18" width="9.140625" style="33"/>
    <col min="19" max="19" width="24.7109375" style="33" bestFit="1" customWidth="1"/>
    <col min="20" max="20" width="10" style="33" bestFit="1" customWidth="1"/>
    <col min="21" max="16384" width="9.140625" style="33"/>
  </cols>
  <sheetData>
    <row r="1" spans="1:20" s="29" customFormat="1" ht="33">
      <c r="A1" s="1664" t="s">
        <v>139</v>
      </c>
      <c r="B1" s="1665"/>
      <c r="C1" s="1665"/>
      <c r="D1" s="1665"/>
      <c r="E1" s="1665"/>
      <c r="F1" s="1665"/>
      <c r="G1" s="1665"/>
      <c r="H1" s="1666"/>
    </row>
    <row r="2" spans="1:20" ht="30.75">
      <c r="A2" s="30"/>
      <c r="B2" s="31"/>
      <c r="C2" s="31"/>
      <c r="D2" s="31"/>
      <c r="E2" s="31"/>
      <c r="F2" s="31"/>
      <c r="G2" s="31"/>
      <c r="H2" s="32"/>
    </row>
    <row r="3" spans="1:20" ht="30.75">
      <c r="A3" s="30"/>
      <c r="B3" s="31"/>
      <c r="C3" s="31"/>
      <c r="D3" s="31"/>
      <c r="E3" s="31"/>
      <c r="F3" s="31"/>
      <c r="G3" s="31"/>
      <c r="H3" s="32"/>
    </row>
    <row r="4" spans="1:20" ht="30.75">
      <c r="A4" s="30"/>
      <c r="B4" s="31"/>
      <c r="C4" s="31"/>
      <c r="D4" s="31"/>
      <c r="E4" s="31"/>
      <c r="F4" s="31"/>
      <c r="G4" s="31"/>
      <c r="H4" s="32"/>
      <c r="K4" s="34"/>
    </row>
    <row r="5" spans="1:20" ht="30.75">
      <c r="A5" s="30"/>
      <c r="B5" s="31"/>
      <c r="C5" s="31"/>
      <c r="D5" s="31"/>
      <c r="E5" s="31"/>
      <c r="F5" s="31"/>
      <c r="G5" s="31"/>
      <c r="H5" s="32"/>
      <c r="J5" s="35"/>
      <c r="K5" s="36"/>
      <c r="S5" s="35"/>
      <c r="T5" s="36"/>
    </row>
    <row r="6" spans="1:20" ht="30.75">
      <c r="A6" s="30"/>
      <c r="B6" s="31"/>
      <c r="C6" s="31"/>
      <c r="D6" s="31"/>
      <c r="E6" s="31"/>
      <c r="F6" s="31"/>
      <c r="G6" s="31"/>
      <c r="H6" s="32"/>
      <c r="K6" s="37"/>
      <c r="T6" s="37"/>
    </row>
    <row r="7" spans="1:20" ht="30.75">
      <c r="A7" s="30"/>
      <c r="B7" s="31"/>
      <c r="C7" s="31"/>
      <c r="D7" s="31"/>
      <c r="E7" s="31"/>
      <c r="F7" s="31"/>
      <c r="G7" s="31"/>
      <c r="H7" s="32"/>
      <c r="K7" s="37"/>
      <c r="T7" s="37"/>
    </row>
    <row r="8" spans="1:20" ht="30.75">
      <c r="A8" s="30"/>
      <c r="B8" s="31"/>
      <c r="C8" s="31"/>
      <c r="D8" s="31"/>
      <c r="E8" s="31"/>
      <c r="F8" s="31"/>
      <c r="G8" s="31"/>
      <c r="H8" s="32"/>
      <c r="K8" s="37"/>
      <c r="T8" s="37"/>
    </row>
    <row r="9" spans="1:20" ht="30.75">
      <c r="A9" s="30"/>
      <c r="B9" s="31"/>
      <c r="C9" s="31"/>
      <c r="D9" s="31"/>
      <c r="E9" s="31"/>
      <c r="F9" s="31"/>
      <c r="G9" s="31"/>
      <c r="H9" s="32"/>
      <c r="K9" s="37"/>
      <c r="T9" s="37"/>
    </row>
    <row r="10" spans="1:20" ht="30.75">
      <c r="A10" s="30"/>
      <c r="B10" s="31"/>
      <c r="C10" s="31"/>
      <c r="D10" s="31"/>
      <c r="E10" s="31"/>
      <c r="F10" s="31"/>
      <c r="H10" s="32"/>
      <c r="K10" s="37"/>
      <c r="T10" s="37"/>
    </row>
    <row r="11" spans="1:20" ht="30.75">
      <c r="A11" s="30"/>
      <c r="B11" s="31"/>
      <c r="C11" s="31"/>
      <c r="D11" s="31"/>
      <c r="E11" s="31"/>
      <c r="F11" s="31"/>
      <c r="G11" s="31"/>
      <c r="H11" s="32"/>
      <c r="K11" s="37"/>
      <c r="T11" s="37"/>
    </row>
    <row r="12" spans="1:20" ht="30.75">
      <c r="A12" s="30"/>
      <c r="B12" s="31"/>
      <c r="C12" s="31"/>
      <c r="D12" s="31"/>
      <c r="E12" s="31"/>
      <c r="F12" s="31"/>
      <c r="H12" s="32"/>
      <c r="K12" s="37"/>
      <c r="P12" s="4"/>
      <c r="T12" s="37"/>
    </row>
    <row r="13" spans="1:20" ht="30.75">
      <c r="A13" s="30"/>
      <c r="B13" s="31"/>
      <c r="C13" s="31"/>
      <c r="D13" s="31"/>
      <c r="E13" s="31"/>
      <c r="F13" s="31"/>
      <c r="G13" s="31"/>
      <c r="H13" s="32"/>
      <c r="K13" s="37"/>
      <c r="T13" s="37"/>
    </row>
    <row r="14" spans="1:20" ht="30.75">
      <c r="A14" s="30"/>
      <c r="B14" s="31"/>
      <c r="C14" s="31"/>
      <c r="D14" s="31"/>
      <c r="E14" s="38"/>
      <c r="F14" s="31"/>
      <c r="G14" s="31"/>
      <c r="H14" s="32"/>
      <c r="K14" s="37"/>
      <c r="T14" s="37"/>
    </row>
    <row r="15" spans="1:20" ht="30.75">
      <c r="A15" s="30"/>
      <c r="B15" s="31"/>
      <c r="C15" s="31"/>
      <c r="D15" s="31"/>
      <c r="E15" s="31"/>
      <c r="F15" s="31"/>
      <c r="H15" s="32"/>
      <c r="K15" s="37"/>
      <c r="T15" s="37"/>
    </row>
    <row r="16" spans="1:20" ht="30.75">
      <c r="A16" s="30"/>
      <c r="B16" s="31"/>
      <c r="C16" s="31"/>
      <c r="D16" s="31"/>
      <c r="E16" s="31"/>
      <c r="F16" s="31"/>
      <c r="G16" s="31"/>
      <c r="H16" s="32"/>
      <c r="K16" s="37"/>
      <c r="T16" s="37"/>
    </row>
    <row r="17" spans="1:20" ht="30.75">
      <c r="A17" s="30"/>
      <c r="B17" s="31"/>
      <c r="C17" s="31"/>
      <c r="D17" s="31"/>
      <c r="E17" s="31"/>
      <c r="F17" s="31"/>
      <c r="G17" s="31"/>
      <c r="H17" s="32"/>
      <c r="K17" s="37"/>
      <c r="T17" s="37"/>
    </row>
    <row r="18" spans="1:20" ht="30.75">
      <c r="A18" s="30"/>
      <c r="B18" s="31"/>
      <c r="C18" s="31"/>
      <c r="D18" s="31"/>
      <c r="E18" s="31"/>
      <c r="F18" s="31"/>
      <c r="G18" s="31"/>
      <c r="H18" s="32"/>
      <c r="K18" s="37"/>
      <c r="T18" s="37"/>
    </row>
    <row r="19" spans="1:20" ht="3.6" customHeight="1">
      <c r="A19" s="39"/>
      <c r="B19" s="31"/>
      <c r="C19" s="31"/>
      <c r="D19" s="31"/>
      <c r="E19" s="31"/>
      <c r="F19" s="31"/>
      <c r="G19" s="31"/>
      <c r="H19" s="32"/>
      <c r="K19" s="37"/>
      <c r="S19" s="40"/>
      <c r="T19" s="41"/>
    </row>
    <row r="20" spans="1:20" ht="35.450000000000003" customHeight="1">
      <c r="A20" s="42" t="s">
        <v>140</v>
      </c>
      <c r="B20" s="43"/>
      <c r="C20" s="43"/>
      <c r="D20" s="43"/>
      <c r="E20" s="43"/>
      <c r="F20" s="44"/>
      <c r="G20" s="43"/>
      <c r="H20" s="45"/>
      <c r="K20" s="46"/>
      <c r="S20" s="47"/>
      <c r="T20" s="46"/>
    </row>
    <row r="21" spans="1:20">
      <c r="J21" s="47"/>
      <c r="K21" s="37"/>
      <c r="S21" s="48"/>
      <c r="T21" s="41"/>
    </row>
    <row r="22" spans="1:20">
      <c r="J22" s="4"/>
      <c r="K22" s="37"/>
      <c r="S22" s="4"/>
      <c r="T22" s="37"/>
    </row>
    <row r="23" spans="1:20">
      <c r="J23" s="4"/>
      <c r="K23" s="37"/>
      <c r="S23" s="4"/>
      <c r="T23" s="37"/>
    </row>
    <row r="24" spans="1:20">
      <c r="J24" s="4"/>
      <c r="K24" s="37"/>
      <c r="S24" s="4"/>
      <c r="T24" s="37"/>
    </row>
    <row r="25" spans="1:20">
      <c r="A25" s="49"/>
      <c r="J25" s="4"/>
      <c r="K25" s="37"/>
      <c r="S25" s="4"/>
      <c r="T25" s="37"/>
    </row>
    <row r="26" spans="1:20">
      <c r="J26" s="4"/>
      <c r="K26" s="37"/>
      <c r="S26" s="4"/>
      <c r="T26" s="37"/>
    </row>
    <row r="27" spans="1:20">
      <c r="J27" s="4"/>
      <c r="K27" s="37"/>
      <c r="S27" s="48"/>
      <c r="T27" s="41"/>
    </row>
    <row r="28" spans="1:20">
      <c r="J28" s="4"/>
      <c r="K28" s="37"/>
      <c r="S28" s="4"/>
      <c r="T28" s="37"/>
    </row>
    <row r="30" spans="1:20">
      <c r="M30" s="50"/>
    </row>
    <row r="31" spans="1:20">
      <c r="M31" s="51"/>
    </row>
    <row r="32" spans="1:20">
      <c r="M32" s="51"/>
    </row>
  </sheetData>
  <mergeCells count="1">
    <mergeCell ref="A1:H1"/>
  </mergeCells>
  <printOptions horizontalCentered="1"/>
  <pageMargins left="0" right="0" top="0.75" bottom="0.5" header="0.3" footer="0.3"/>
  <pageSetup paperSize="9" scale="85" firstPageNumber="11" orientation="landscape" useFirstPageNumber="1" r:id="rId1"/>
  <headerFooter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BA6B-1BF1-4372-A149-3CCFEC2D162E}">
  <sheetPr>
    <tabColor rgb="FF54A3BC"/>
  </sheetPr>
  <dimension ref="A1:P32"/>
  <sheetViews>
    <sheetView view="pageBreakPreview" topLeftCell="A4" zoomScaleNormal="100" zoomScaleSheetLayoutView="100" workbookViewId="0">
      <selection activeCell="K12" sqref="K12"/>
    </sheetView>
  </sheetViews>
  <sheetFormatPr defaultColWidth="9.140625" defaultRowHeight="24"/>
  <cols>
    <col min="1" max="1" width="27.140625" style="33" bestFit="1" customWidth="1"/>
    <col min="2" max="2" width="15.28515625" style="33" customWidth="1"/>
    <col min="3" max="3" width="9.7109375" style="33" customWidth="1"/>
    <col min="4" max="9" width="19.7109375" style="33" customWidth="1"/>
    <col min="10" max="10" width="9.140625" style="33"/>
    <col min="11" max="11" width="22" style="33" customWidth="1"/>
    <col min="12" max="12" width="11.5703125" style="33" bestFit="1" customWidth="1"/>
    <col min="13" max="13" width="12.140625" style="33" bestFit="1" customWidth="1"/>
    <col min="14" max="16384" width="9.140625" style="33"/>
  </cols>
  <sheetData>
    <row r="1" spans="1:16" ht="30.75">
      <c r="A1" s="1667" t="s">
        <v>139</v>
      </c>
      <c r="B1" s="1668"/>
      <c r="C1" s="1668"/>
      <c r="D1" s="1668"/>
      <c r="E1" s="1668"/>
      <c r="F1" s="1668"/>
      <c r="G1" s="1668"/>
      <c r="H1" s="1668"/>
      <c r="I1" s="1669"/>
    </row>
    <row r="2" spans="1:16" ht="11.25" customHeight="1">
      <c r="A2" s="30"/>
      <c r="B2" s="31"/>
      <c r="C2" s="31"/>
      <c r="D2" s="31"/>
      <c r="E2" s="31"/>
      <c r="F2" s="31"/>
      <c r="G2" s="31"/>
      <c r="H2" s="31"/>
      <c r="I2" s="32"/>
    </row>
    <row r="3" spans="1:16" ht="23.25" customHeight="1">
      <c r="A3" s="52" t="s">
        <v>141</v>
      </c>
      <c r="B3" s="53" t="s">
        <v>142</v>
      </c>
      <c r="C3" s="54" t="s">
        <v>143</v>
      </c>
      <c r="D3" s="31"/>
      <c r="E3" s="31"/>
      <c r="F3" s="31"/>
      <c r="G3" s="31"/>
      <c r="H3" s="31"/>
      <c r="I3" s="32"/>
    </row>
    <row r="4" spans="1:16">
      <c r="A4" s="55" t="s">
        <v>144</v>
      </c>
      <c r="B4" s="56">
        <v>3004485</v>
      </c>
      <c r="C4" s="57">
        <v>100</v>
      </c>
      <c r="D4" s="4"/>
      <c r="E4" s="4"/>
      <c r="F4" s="4"/>
      <c r="G4" s="4"/>
      <c r="H4" s="4"/>
      <c r="I4" s="58"/>
    </row>
    <row r="5" spans="1:16">
      <c r="A5" s="59" t="s">
        <v>145</v>
      </c>
      <c r="B5" s="60">
        <v>1756606</v>
      </c>
      <c r="C5" s="61">
        <v>58.466126474254324</v>
      </c>
      <c r="D5" s="4"/>
      <c r="E5" s="4"/>
      <c r="F5" s="4"/>
      <c r="G5" s="4"/>
      <c r="H5" s="4"/>
      <c r="I5" s="58"/>
    </row>
    <row r="6" spans="1:16" ht="20.45" customHeight="1">
      <c r="A6" s="62" t="s">
        <v>146</v>
      </c>
      <c r="B6" s="63">
        <v>444168</v>
      </c>
      <c r="C6" s="64">
        <v>14.783498669489115</v>
      </c>
      <c r="D6" s="4"/>
      <c r="E6" s="4"/>
      <c r="F6" s="4"/>
      <c r="G6" s="4"/>
      <c r="H6" s="4"/>
      <c r="I6" s="58"/>
      <c r="L6" s="34"/>
    </row>
    <row r="7" spans="1:16" ht="20.45" customHeight="1">
      <c r="A7" s="65" t="s">
        <v>147</v>
      </c>
      <c r="B7" s="66">
        <v>414088</v>
      </c>
      <c r="C7" s="67">
        <v>13.782328751849318</v>
      </c>
      <c r="D7" s="4"/>
      <c r="E7" s="4"/>
      <c r="F7" s="4"/>
      <c r="G7" s="4"/>
      <c r="H7" s="4"/>
      <c r="I7" s="58"/>
      <c r="K7" s="68"/>
      <c r="L7" s="68"/>
    </row>
    <row r="8" spans="1:16" ht="20.45" customHeight="1">
      <c r="A8" s="62" t="s">
        <v>148</v>
      </c>
      <c r="B8" s="69">
        <v>368711</v>
      </c>
      <c r="C8" s="67">
        <v>12.272019996771494</v>
      </c>
      <c r="D8" s="4"/>
      <c r="E8" s="4"/>
      <c r="F8" s="4"/>
      <c r="G8" s="4"/>
      <c r="H8" s="4"/>
      <c r="I8" s="58"/>
    </row>
    <row r="9" spans="1:16" ht="20.45" customHeight="1">
      <c r="A9" s="62" t="s">
        <v>149</v>
      </c>
      <c r="B9" s="66">
        <v>213086</v>
      </c>
      <c r="C9" s="67">
        <v>7.0922637323867486</v>
      </c>
      <c r="D9" s="4"/>
      <c r="E9" s="4"/>
      <c r="F9" s="4"/>
      <c r="G9" s="4"/>
      <c r="H9" s="4"/>
      <c r="I9" s="58"/>
      <c r="K9" s="70"/>
      <c r="L9" s="68"/>
    </row>
    <row r="10" spans="1:16" ht="20.45" customHeight="1">
      <c r="A10" s="62" t="s">
        <v>150</v>
      </c>
      <c r="B10" s="66">
        <v>81163</v>
      </c>
      <c r="C10" s="67">
        <v>2.7013947481847973</v>
      </c>
      <c r="D10" s="4"/>
      <c r="E10" s="4"/>
      <c r="F10" s="4"/>
      <c r="G10" s="4"/>
      <c r="H10" s="4"/>
      <c r="I10" s="58"/>
      <c r="K10" s="34"/>
      <c r="L10" s="68"/>
    </row>
    <row r="11" spans="1:16" ht="20.45" customHeight="1">
      <c r="A11" s="62" t="s">
        <v>151</v>
      </c>
      <c r="B11" s="66">
        <v>70367</v>
      </c>
      <c r="C11" s="67">
        <v>2.3420652790744505</v>
      </c>
      <c r="D11" s="4"/>
      <c r="E11" s="4"/>
      <c r="F11" s="4"/>
      <c r="G11" s="4"/>
      <c r="H11" s="4"/>
      <c r="I11" s="58"/>
      <c r="K11" s="70"/>
    </row>
    <row r="12" spans="1:16" ht="20.45" customHeight="1">
      <c r="A12" s="62" t="s">
        <v>152</v>
      </c>
      <c r="B12" s="66">
        <v>53574</v>
      </c>
      <c r="C12" s="67">
        <v>1.7831342143495477</v>
      </c>
      <c r="D12" s="4"/>
      <c r="E12" s="4"/>
      <c r="F12" s="4"/>
      <c r="G12" s="4"/>
      <c r="H12" s="4"/>
      <c r="I12" s="58"/>
      <c r="P12" s="4"/>
    </row>
    <row r="13" spans="1:16" ht="20.45" customHeight="1">
      <c r="A13" s="62" t="s">
        <v>153</v>
      </c>
      <c r="B13" s="66">
        <v>35126</v>
      </c>
      <c r="C13" s="67">
        <v>1.169118834009822</v>
      </c>
      <c r="D13" s="4"/>
      <c r="E13" s="4"/>
      <c r="F13" s="4"/>
      <c r="G13" s="4"/>
      <c r="H13" s="4"/>
      <c r="I13" s="58"/>
    </row>
    <row r="14" spans="1:16" ht="20.45" customHeight="1">
      <c r="A14" s="62" t="s">
        <v>154</v>
      </c>
      <c r="B14" s="66">
        <v>27833</v>
      </c>
      <c r="C14" s="67">
        <v>0.92638172598631718</v>
      </c>
      <c r="D14" s="4"/>
      <c r="E14" s="4"/>
      <c r="F14" s="4"/>
      <c r="G14" s="4"/>
      <c r="H14" s="4"/>
      <c r="I14" s="58"/>
    </row>
    <row r="15" spans="1:16" ht="20.45" customHeight="1">
      <c r="A15" s="62" t="s">
        <v>155</v>
      </c>
      <c r="B15" s="66">
        <v>26364</v>
      </c>
      <c r="C15" s="67">
        <v>0.87748815520796408</v>
      </c>
      <c r="D15" s="4"/>
      <c r="E15" s="4"/>
      <c r="F15" s="4"/>
      <c r="G15" s="4"/>
      <c r="H15" s="4"/>
      <c r="I15" s="58"/>
    </row>
    <row r="16" spans="1:16" ht="20.45" customHeight="1">
      <c r="A16" s="62" t="s">
        <v>156</v>
      </c>
      <c r="B16" s="66">
        <v>9408</v>
      </c>
      <c r="C16" s="67">
        <v>0.31313186785755298</v>
      </c>
      <c r="D16" s="4"/>
      <c r="E16" s="4"/>
      <c r="F16" s="4"/>
      <c r="G16" s="4"/>
      <c r="H16" s="4"/>
      <c r="I16" s="58"/>
    </row>
    <row r="17" spans="1:13" ht="20.45" customHeight="1">
      <c r="A17" s="62" t="s">
        <v>157</v>
      </c>
      <c r="B17" s="66">
        <v>5297</v>
      </c>
      <c r="C17" s="67">
        <v>0.17630309354182164</v>
      </c>
      <c r="D17" s="4"/>
      <c r="E17" s="4"/>
      <c r="F17" s="4"/>
      <c r="G17" s="4"/>
      <c r="H17" s="4"/>
      <c r="I17" s="58"/>
    </row>
    <row r="18" spans="1:13" ht="20.45" customHeight="1">
      <c r="A18" s="62" t="s">
        <v>158</v>
      </c>
      <c r="B18" s="66">
        <v>4257</v>
      </c>
      <c r="C18" s="67">
        <v>0.14168817617661594</v>
      </c>
      <c r="D18" s="4"/>
      <c r="E18" s="4"/>
      <c r="F18" s="4"/>
      <c r="G18" s="4"/>
      <c r="H18" s="4"/>
      <c r="I18" s="58"/>
    </row>
    <row r="19" spans="1:13" ht="20.45" customHeight="1">
      <c r="A19" s="62" t="s">
        <v>159</v>
      </c>
      <c r="B19" s="66">
        <v>3164</v>
      </c>
      <c r="C19" s="67">
        <v>0.10530922936876037</v>
      </c>
      <c r="D19" s="4"/>
      <c r="E19" s="4"/>
      <c r="F19" s="4"/>
      <c r="G19" s="4"/>
      <c r="H19" s="4"/>
      <c r="I19" s="58"/>
    </row>
    <row r="20" spans="1:13" ht="20.45" customHeight="1">
      <c r="A20" s="71" t="s">
        <v>160</v>
      </c>
      <c r="B20" s="72">
        <v>1247879</v>
      </c>
      <c r="C20" s="61">
        <v>41.533873525745676</v>
      </c>
      <c r="D20" s="4"/>
      <c r="E20" s="4"/>
      <c r="F20" s="4"/>
      <c r="G20" s="4"/>
      <c r="H20" s="4"/>
      <c r="I20" s="58"/>
      <c r="M20" s="73"/>
    </row>
    <row r="21" spans="1:13" ht="20.45" customHeight="1">
      <c r="A21" s="62" t="s">
        <v>161</v>
      </c>
      <c r="B21" s="74">
        <v>271917</v>
      </c>
      <c r="C21" s="67">
        <v>9.050369697302532</v>
      </c>
      <c r="D21" s="4"/>
      <c r="E21" s="4"/>
      <c r="F21" s="4"/>
      <c r="G21" s="4"/>
      <c r="H21" s="4"/>
      <c r="I21" s="58"/>
      <c r="M21" s="73"/>
    </row>
    <row r="22" spans="1:13" ht="20.45" customHeight="1">
      <c r="A22" s="62" t="s">
        <v>162</v>
      </c>
      <c r="B22" s="74">
        <v>223528</v>
      </c>
      <c r="C22" s="64">
        <v>7.4398108161631695</v>
      </c>
      <c r="D22" s="4"/>
      <c r="E22" s="4"/>
      <c r="F22" s="4"/>
      <c r="G22" s="4"/>
      <c r="H22" s="4"/>
      <c r="I22" s="58"/>
      <c r="M22" s="73"/>
    </row>
    <row r="23" spans="1:13" ht="20.45" customHeight="1">
      <c r="A23" s="65" t="s">
        <v>163</v>
      </c>
      <c r="B23" s="74">
        <v>219014</v>
      </c>
      <c r="C23" s="67">
        <v>7.2895687613684217</v>
      </c>
      <c r="D23" s="4"/>
      <c r="E23" s="4"/>
      <c r="F23" s="4"/>
      <c r="G23" s="4"/>
      <c r="H23" s="4"/>
      <c r="I23" s="58"/>
      <c r="M23" s="73"/>
    </row>
    <row r="24" spans="1:13" ht="20.45" customHeight="1">
      <c r="A24" s="62" t="s">
        <v>164</v>
      </c>
      <c r="B24" s="74">
        <v>179567</v>
      </c>
      <c r="C24" s="67">
        <v>5.9766316024210475</v>
      </c>
      <c r="D24" s="4"/>
      <c r="E24" s="4"/>
      <c r="F24" s="4"/>
      <c r="G24" s="4"/>
      <c r="H24" s="4"/>
      <c r="I24" s="58"/>
      <c r="M24" s="73"/>
    </row>
    <row r="25" spans="1:13" ht="20.45" customHeight="1">
      <c r="A25" s="62" t="s">
        <v>165</v>
      </c>
      <c r="B25" s="74">
        <v>136859</v>
      </c>
      <c r="C25" s="67">
        <v>4.5551567073891199</v>
      </c>
      <c r="D25" s="4"/>
      <c r="E25" s="4"/>
      <c r="F25" s="4"/>
      <c r="G25" s="4"/>
      <c r="H25" s="4"/>
      <c r="I25" s="58"/>
      <c r="M25" s="73"/>
    </row>
    <row r="26" spans="1:13" ht="20.45" customHeight="1">
      <c r="A26" s="62" t="s">
        <v>166</v>
      </c>
      <c r="B26" s="74">
        <v>121285</v>
      </c>
      <c r="C26" s="67">
        <v>4.0367983198451647</v>
      </c>
      <c r="D26" s="4"/>
      <c r="E26" s="4"/>
      <c r="F26" s="4"/>
      <c r="G26" s="4"/>
      <c r="H26" s="4"/>
      <c r="I26" s="58"/>
      <c r="M26" s="73"/>
    </row>
    <row r="27" spans="1:13" ht="20.45" customHeight="1">
      <c r="A27" s="62" t="s">
        <v>167</v>
      </c>
      <c r="B27" s="74">
        <v>82111</v>
      </c>
      <c r="C27" s="67">
        <v>2.7329475767061577</v>
      </c>
      <c r="D27" s="4"/>
      <c r="E27" s="4"/>
      <c r="F27" s="4"/>
      <c r="G27" s="4"/>
      <c r="H27" s="4"/>
      <c r="I27" s="58"/>
      <c r="M27" s="73"/>
    </row>
    <row r="28" spans="1:13" ht="20.45" customHeight="1">
      <c r="A28" s="75" t="s">
        <v>168</v>
      </c>
      <c r="B28" s="76">
        <v>13598</v>
      </c>
      <c r="C28" s="77">
        <v>0.45259004455006435</v>
      </c>
      <c r="D28" s="78"/>
      <c r="E28" s="78"/>
      <c r="F28" s="78"/>
      <c r="G28" s="78"/>
      <c r="H28" s="78"/>
      <c r="I28" s="79"/>
    </row>
    <row r="29" spans="1:13" ht="20.45" customHeight="1">
      <c r="A29" s="80" t="s">
        <v>140</v>
      </c>
      <c r="B29" s="81"/>
      <c r="C29" s="82"/>
      <c r="D29" s="4"/>
      <c r="E29" s="4"/>
      <c r="F29" s="4"/>
      <c r="G29" s="4"/>
      <c r="H29" s="4"/>
      <c r="I29" s="4"/>
    </row>
    <row r="30" spans="1:13">
      <c r="A30" s="83"/>
      <c r="B30" s="84"/>
      <c r="C30" s="85"/>
      <c r="D30" s="85"/>
      <c r="E30" s="83"/>
      <c r="F30" s="83"/>
      <c r="G30" s="83"/>
      <c r="H30" s="83"/>
      <c r="I30" s="83"/>
    </row>
    <row r="31" spans="1:13">
      <c r="A31" s="83"/>
      <c r="B31" s="84"/>
      <c r="C31" s="83"/>
      <c r="D31" s="83"/>
      <c r="E31" s="83"/>
      <c r="F31" s="83"/>
      <c r="G31" s="83"/>
      <c r="H31" s="83"/>
      <c r="I31" s="83"/>
    </row>
    <row r="32" spans="1:13">
      <c r="B32" s="86"/>
    </row>
  </sheetData>
  <mergeCells count="1">
    <mergeCell ref="A1:I1"/>
  </mergeCells>
  <printOptions horizontalCentered="1"/>
  <pageMargins left="0" right="0" top="0.75" bottom="0.5" header="0.3" footer="0.3"/>
  <pageSetup paperSize="9" scale="83" firstPageNumber="12" orientation="landscape" useFirstPageNumber="1" r:id="rId1"/>
  <headerFooter>
    <oddFooter>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A0A1-ECAD-40B7-9155-12D3CF48D1E0}">
  <sheetPr>
    <tabColor rgb="FF54A3BC"/>
  </sheetPr>
  <dimension ref="A1:P34"/>
  <sheetViews>
    <sheetView view="pageBreakPreview" topLeftCell="A19" zoomScale="110" zoomScaleNormal="110" zoomScaleSheetLayoutView="110" workbookViewId="0">
      <selection activeCell="J25" sqref="J25"/>
    </sheetView>
  </sheetViews>
  <sheetFormatPr defaultColWidth="8" defaultRowHeight="24"/>
  <cols>
    <col min="1" max="1" width="3.42578125" style="89" customWidth="1"/>
    <col min="2" max="2" width="8" style="89" customWidth="1"/>
    <col min="3" max="3" width="15.42578125" style="89" customWidth="1"/>
    <col min="4" max="4" width="7" style="89" customWidth="1"/>
    <col min="5" max="5" width="14.42578125" style="89" customWidth="1"/>
    <col min="6" max="6" width="21.42578125" style="89" customWidth="1"/>
    <col min="7" max="7" width="11.42578125" style="89" customWidth="1"/>
    <col min="8" max="8" width="8" style="89"/>
    <col min="9" max="9" width="26.7109375" style="89" bestFit="1" customWidth="1"/>
    <col min="10" max="10" width="14.140625" style="89" bestFit="1" customWidth="1"/>
    <col min="11" max="11" width="12.5703125" style="89" bestFit="1" customWidth="1"/>
    <col min="12" max="12" width="12.140625" style="89" bestFit="1" customWidth="1"/>
    <col min="13" max="16384" width="8" style="89"/>
  </cols>
  <sheetData>
    <row r="1" spans="1:16" s="87" customFormat="1" ht="26.25" customHeight="1">
      <c r="A1" s="1661" t="s">
        <v>169</v>
      </c>
      <c r="B1" s="1661"/>
      <c r="C1" s="1661"/>
      <c r="D1" s="1661"/>
      <c r="E1" s="1661"/>
      <c r="F1" s="1661"/>
      <c r="G1" s="1661"/>
    </row>
    <row r="2" spans="1:16" s="87" customFormat="1" ht="27">
      <c r="A2" s="1671" t="s">
        <v>170</v>
      </c>
      <c r="B2" s="1671"/>
      <c r="C2" s="1671"/>
      <c r="D2" s="1671"/>
      <c r="E2" s="1671"/>
      <c r="F2" s="1671"/>
      <c r="G2" s="1671"/>
    </row>
    <row r="3" spans="1:16" ht="25.15" customHeight="1">
      <c r="A3" s="88"/>
      <c r="B3" s="88"/>
      <c r="C3" s="88"/>
      <c r="D3" s="88"/>
      <c r="E3" s="88"/>
      <c r="F3" s="88"/>
      <c r="G3" s="88"/>
    </row>
    <row r="4" spans="1:16" ht="25.15" customHeight="1">
      <c r="A4" s="88"/>
      <c r="B4" s="88"/>
      <c r="C4" s="88"/>
      <c r="D4" s="88"/>
      <c r="E4" s="88"/>
      <c r="F4" s="88"/>
      <c r="G4" s="88"/>
    </row>
    <row r="5" spans="1:16" ht="25.15" customHeight="1">
      <c r="A5" s="88"/>
      <c r="B5" s="88"/>
      <c r="C5" s="88"/>
      <c r="D5" s="88"/>
      <c r="E5" s="88"/>
      <c r="F5" s="88"/>
      <c r="G5" s="88"/>
    </row>
    <row r="6" spans="1:16" ht="25.15" customHeight="1">
      <c r="A6" s="88"/>
      <c r="B6" s="88"/>
      <c r="C6" s="88"/>
      <c r="D6" s="88"/>
      <c r="E6" s="88"/>
      <c r="F6" s="88"/>
      <c r="G6" s="88"/>
    </row>
    <row r="7" spans="1:16" ht="25.15" customHeight="1">
      <c r="A7" s="88"/>
      <c r="B7" s="88"/>
      <c r="C7" s="88"/>
      <c r="D7" s="88"/>
      <c r="E7" s="88"/>
      <c r="F7" s="88"/>
      <c r="G7" s="88"/>
    </row>
    <row r="8" spans="1:16" ht="25.15" customHeight="1">
      <c r="A8" s="88"/>
      <c r="B8" s="88"/>
      <c r="C8" s="88"/>
      <c r="D8" s="88"/>
      <c r="E8" s="88"/>
      <c r="F8" s="88"/>
      <c r="G8" s="88"/>
    </row>
    <row r="9" spans="1:16" ht="25.15" customHeight="1">
      <c r="A9" s="88"/>
      <c r="B9" s="88"/>
      <c r="C9" s="88"/>
      <c r="D9" s="88"/>
      <c r="E9" s="88"/>
      <c r="F9" s="88"/>
      <c r="G9" s="88"/>
    </row>
    <row r="10" spans="1:16" ht="25.15" customHeight="1">
      <c r="A10" s="88"/>
      <c r="B10" s="88"/>
      <c r="C10" s="88"/>
      <c r="D10" s="88"/>
      <c r="E10" s="88"/>
      <c r="F10" s="88"/>
      <c r="G10" s="88"/>
    </row>
    <row r="11" spans="1:16" ht="25.15" customHeight="1">
      <c r="A11" s="88"/>
      <c r="B11" s="88"/>
      <c r="C11" s="88"/>
      <c r="D11" s="88"/>
      <c r="E11" s="88"/>
      <c r="F11" s="88"/>
      <c r="G11" s="88"/>
    </row>
    <row r="12" spans="1:16" ht="6" customHeight="1">
      <c r="A12" s="88"/>
      <c r="B12" s="88"/>
      <c r="C12" s="88"/>
      <c r="D12" s="88"/>
      <c r="E12" s="88"/>
      <c r="F12" s="88"/>
      <c r="G12" s="88"/>
      <c r="P12" s="90"/>
    </row>
    <row r="13" spans="1:16" s="94" customFormat="1">
      <c r="A13" s="91" t="s">
        <v>171</v>
      </c>
      <c r="B13" s="91"/>
      <c r="C13" s="91"/>
      <c r="D13" s="91"/>
      <c r="E13" s="91"/>
      <c r="F13" s="92">
        <v>65.95</v>
      </c>
      <c r="G13" s="93"/>
      <c r="I13" s="95"/>
      <c r="J13" s="96"/>
    </row>
    <row r="14" spans="1:16" ht="7.9" customHeight="1">
      <c r="A14" s="97"/>
      <c r="B14" s="97"/>
      <c r="C14" s="97"/>
      <c r="D14" s="97"/>
      <c r="F14" s="98"/>
      <c r="G14" s="97"/>
    </row>
    <row r="15" spans="1:16" s="99" customFormat="1">
      <c r="A15" s="91" t="s">
        <v>172</v>
      </c>
      <c r="B15" s="91"/>
      <c r="C15" s="91"/>
      <c r="D15" s="91"/>
      <c r="E15" s="91"/>
      <c r="F15" s="92">
        <v>40.54</v>
      </c>
      <c r="G15" s="93"/>
    </row>
    <row r="16" spans="1:16" s="101" customFormat="1" ht="23.25" customHeight="1">
      <c r="A16" s="100"/>
      <c r="B16" s="100"/>
      <c r="C16" s="100"/>
      <c r="D16" s="100"/>
      <c r="E16" s="100"/>
      <c r="F16" s="1670" t="s">
        <v>173</v>
      </c>
      <c r="G16" s="1670"/>
      <c r="I16" s="96"/>
      <c r="K16" s="96"/>
    </row>
    <row r="17" spans="1:13" s="107" customFormat="1">
      <c r="A17" s="102"/>
      <c r="B17" s="103" t="s">
        <v>174</v>
      </c>
      <c r="C17" s="102"/>
      <c r="D17" s="102"/>
      <c r="E17" s="104"/>
      <c r="F17" s="105">
        <v>37.54</v>
      </c>
      <c r="G17" s="106"/>
      <c r="I17" s="108"/>
    </row>
    <row r="18" spans="1:13" s="107" customFormat="1">
      <c r="A18" s="102"/>
      <c r="B18" s="102"/>
      <c r="C18" s="102"/>
      <c r="D18" s="102"/>
      <c r="E18" s="109"/>
      <c r="F18" s="1672" t="s">
        <v>175</v>
      </c>
      <c r="G18" s="1672"/>
      <c r="I18" s="96"/>
    </row>
    <row r="19" spans="1:13" s="107" customFormat="1">
      <c r="A19" s="102"/>
      <c r="B19" s="103" t="s">
        <v>176</v>
      </c>
      <c r="C19" s="102"/>
      <c r="D19" s="102"/>
      <c r="E19" s="104"/>
      <c r="F19" s="105">
        <v>3</v>
      </c>
      <c r="G19" s="106"/>
      <c r="I19" s="108"/>
    </row>
    <row r="20" spans="1:13" s="107" customFormat="1">
      <c r="A20" s="102"/>
      <c r="B20" s="102"/>
      <c r="C20" s="102"/>
      <c r="D20" s="102"/>
      <c r="E20" s="109"/>
      <c r="F20" s="1672" t="s">
        <v>177</v>
      </c>
      <c r="G20" s="1672"/>
      <c r="I20" s="96"/>
      <c r="J20" s="110"/>
      <c r="K20" s="111"/>
    </row>
    <row r="21" spans="1:13" ht="7.9" customHeight="1">
      <c r="A21" s="97"/>
      <c r="B21" s="97"/>
      <c r="C21" s="97"/>
      <c r="D21" s="97"/>
      <c r="E21" s="97"/>
      <c r="F21" s="98"/>
      <c r="G21" s="97"/>
      <c r="J21" s="112"/>
    </row>
    <row r="22" spans="1:13" s="99" customFormat="1">
      <c r="A22" s="91" t="s">
        <v>141</v>
      </c>
      <c r="B22" s="91"/>
      <c r="C22" s="91"/>
      <c r="D22" s="91"/>
      <c r="E22" s="91"/>
      <c r="F22" s="113">
        <f>SUM(F24:F32)</f>
        <v>3004485</v>
      </c>
      <c r="G22" s="114"/>
      <c r="J22" s="115"/>
    </row>
    <row r="23" spans="1:13" s="99" customFormat="1">
      <c r="A23" s="91"/>
      <c r="B23" s="91"/>
      <c r="C23" s="91"/>
      <c r="D23" s="91"/>
      <c r="E23" s="91"/>
      <c r="F23" s="1670" t="s">
        <v>178</v>
      </c>
      <c r="G23" s="1670"/>
      <c r="I23" s="96"/>
      <c r="J23" s="115"/>
    </row>
    <row r="24" spans="1:13" s="101" customFormat="1">
      <c r="A24" s="102"/>
      <c r="B24" s="102"/>
      <c r="C24" s="103" t="s">
        <v>179</v>
      </c>
      <c r="D24" s="116"/>
      <c r="E24" s="116"/>
      <c r="F24" s="117">
        <v>1756606</v>
      </c>
      <c r="G24" s="118"/>
      <c r="I24" s="119"/>
      <c r="J24" s="120"/>
      <c r="K24" s="121"/>
      <c r="L24" s="121"/>
      <c r="M24" s="107"/>
    </row>
    <row r="25" spans="1:13" s="101" customFormat="1">
      <c r="A25" s="122"/>
      <c r="B25" s="102"/>
      <c r="C25" s="103" t="s">
        <v>180</v>
      </c>
      <c r="D25" s="103"/>
      <c r="E25" s="103"/>
      <c r="F25" s="117">
        <v>82111</v>
      </c>
      <c r="G25" s="117"/>
      <c r="I25" s="119"/>
      <c r="J25" s="120"/>
      <c r="K25" s="121"/>
      <c r="L25" s="121"/>
      <c r="M25" s="107"/>
    </row>
    <row r="26" spans="1:13" s="99" customFormat="1">
      <c r="A26" s="102"/>
      <c r="B26" s="102"/>
      <c r="C26" s="103" t="s">
        <v>181</v>
      </c>
      <c r="D26" s="103"/>
      <c r="E26" s="103"/>
      <c r="F26" s="117">
        <v>271917</v>
      </c>
      <c r="G26" s="117"/>
      <c r="I26" s="119"/>
      <c r="J26" s="120"/>
      <c r="K26" s="121"/>
      <c r="L26" s="121"/>
      <c r="M26" s="107"/>
    </row>
    <row r="27" spans="1:13" s="101" customFormat="1">
      <c r="A27" s="102"/>
      <c r="B27" s="102"/>
      <c r="C27" s="103" t="s">
        <v>182</v>
      </c>
      <c r="D27" s="103"/>
      <c r="E27" s="103"/>
      <c r="F27" s="117">
        <v>179567</v>
      </c>
      <c r="G27" s="117"/>
      <c r="I27" s="119"/>
      <c r="J27" s="120"/>
      <c r="K27" s="121"/>
      <c r="L27" s="121"/>
      <c r="M27" s="107"/>
    </row>
    <row r="28" spans="1:13" s="107" customFormat="1">
      <c r="A28" s="102"/>
      <c r="B28" s="102"/>
      <c r="C28" s="103" t="s">
        <v>183</v>
      </c>
      <c r="D28" s="103"/>
      <c r="E28" s="103"/>
      <c r="F28" s="117">
        <v>223528</v>
      </c>
      <c r="G28" s="117"/>
      <c r="I28" s="119"/>
      <c r="J28" s="120"/>
      <c r="K28" s="121"/>
      <c r="L28" s="121"/>
    </row>
    <row r="29" spans="1:13" s="107" customFormat="1">
      <c r="A29" s="102"/>
      <c r="B29" s="102"/>
      <c r="C29" s="123" t="s">
        <v>184</v>
      </c>
      <c r="D29" s="123"/>
      <c r="E29" s="123"/>
      <c r="F29" s="124">
        <v>13598</v>
      </c>
      <c r="G29" s="102"/>
      <c r="J29" s="120"/>
      <c r="K29" s="121"/>
    </row>
    <row r="30" spans="1:13" s="107" customFormat="1">
      <c r="A30" s="102"/>
      <c r="B30" s="102"/>
      <c r="C30" s="103" t="s">
        <v>185</v>
      </c>
      <c r="D30" s="103"/>
      <c r="E30" s="103"/>
      <c r="F30" s="117">
        <v>121285</v>
      </c>
      <c r="G30" s="102"/>
      <c r="J30" s="120"/>
      <c r="K30" s="121"/>
    </row>
    <row r="31" spans="1:13" s="107" customFormat="1">
      <c r="A31" s="102"/>
      <c r="B31" s="102"/>
      <c r="C31" s="103" t="s">
        <v>186</v>
      </c>
      <c r="D31" s="103"/>
      <c r="E31" s="103"/>
      <c r="F31" s="117">
        <v>136859</v>
      </c>
      <c r="G31" s="102"/>
      <c r="K31" s="121"/>
    </row>
    <row r="32" spans="1:13" s="107" customFormat="1">
      <c r="A32" s="102"/>
      <c r="B32" s="102"/>
      <c r="C32" s="125" t="s">
        <v>187</v>
      </c>
      <c r="D32" s="125"/>
      <c r="E32" s="125"/>
      <c r="F32" s="126">
        <v>219014</v>
      </c>
      <c r="G32" s="102"/>
      <c r="K32" s="121"/>
    </row>
    <row r="33" spans="1:7" s="107" customFormat="1" ht="11.1" customHeight="1">
      <c r="A33" s="89"/>
      <c r="B33" s="127"/>
      <c r="C33" s="89"/>
      <c r="D33" s="89"/>
      <c r="E33" s="89"/>
      <c r="F33" s="89"/>
    </row>
    <row r="34" spans="1:7">
      <c r="F34" s="128"/>
      <c r="G34" s="128"/>
    </row>
  </sheetData>
  <mergeCells count="6">
    <mergeCell ref="F23:G23"/>
    <mergeCell ref="A1:G1"/>
    <mergeCell ref="A2:G2"/>
    <mergeCell ref="F16:G16"/>
    <mergeCell ref="F18:G18"/>
    <mergeCell ref="F20:G20"/>
  </mergeCells>
  <printOptions horizontalCentered="1"/>
  <pageMargins left="0.39370078740157499" right="0.39370078740157499" top="0.59055118110236204" bottom="0.39370078740157499" header="0.15748031496063" footer="0.15748031496063"/>
  <pageSetup paperSize="9" firstPageNumber="13" orientation="portrait" useFirstPageNumber="1" r:id="rId1"/>
  <headerFooter alignWithMargins="0">
    <oddFooter>&amp;C&amp;"Browallia New,Regular"&amp;16&amp;P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BAAF-B6A1-4847-8B27-C9056BEF8499}">
  <sheetPr>
    <tabColor rgb="FF54A3BC"/>
  </sheetPr>
  <dimension ref="A1:P39"/>
  <sheetViews>
    <sheetView view="pageBreakPreview" topLeftCell="A15" zoomScale="80" zoomScaleNormal="90" zoomScaleSheetLayoutView="80" workbookViewId="0">
      <selection activeCell="J25" sqref="J25"/>
    </sheetView>
  </sheetViews>
  <sheetFormatPr defaultColWidth="9.140625" defaultRowHeight="20.100000000000001" customHeight="1"/>
  <cols>
    <col min="1" max="1" width="58.42578125" style="129" customWidth="1"/>
    <col min="2" max="2" width="15.42578125" style="129" customWidth="1"/>
    <col min="3" max="3" width="17" style="129" customWidth="1"/>
    <col min="4" max="4" width="9.140625" style="129"/>
    <col min="5" max="5" width="12.7109375" style="129" bestFit="1" customWidth="1"/>
    <col min="6" max="6" width="18.42578125" style="129" customWidth="1"/>
    <col min="7" max="7" width="15.7109375" style="129" bestFit="1" customWidth="1"/>
    <col min="8" max="8" width="14.7109375" style="129" bestFit="1" customWidth="1"/>
    <col min="9" max="16384" width="9.140625" style="129"/>
  </cols>
  <sheetData>
    <row r="1" spans="1:16" s="6" customFormat="1" ht="26.25" customHeight="1">
      <c r="A1" s="1673" t="s">
        <v>188</v>
      </c>
      <c r="B1" s="1674"/>
      <c r="C1" s="1674"/>
    </row>
    <row r="2" spans="1:16" s="6" customFormat="1" ht="13.15" customHeight="1">
      <c r="A2" s="1674"/>
      <c r="B2" s="1674"/>
      <c r="C2" s="1674"/>
    </row>
    <row r="3" spans="1:16" ht="22.5" customHeight="1"/>
    <row r="4" spans="1:16" ht="23.1" customHeight="1"/>
    <row r="5" spans="1:16" ht="23.1" customHeight="1">
      <c r="G5" s="130"/>
    </row>
    <row r="6" spans="1:16" ht="23.1" customHeight="1">
      <c r="G6" s="130"/>
    </row>
    <row r="7" spans="1:16" ht="23.1" customHeight="1">
      <c r="G7" s="130"/>
    </row>
    <row r="8" spans="1:16" ht="23.1" customHeight="1">
      <c r="G8" s="130"/>
    </row>
    <row r="9" spans="1:16" ht="23.1" customHeight="1">
      <c r="G9" s="130"/>
    </row>
    <row r="10" spans="1:16" ht="23.1" customHeight="1">
      <c r="G10" s="130"/>
    </row>
    <row r="11" spans="1:16" ht="23.1" customHeight="1"/>
    <row r="12" spans="1:16" ht="23.1" customHeight="1">
      <c r="P12" s="131"/>
    </row>
    <row r="13" spans="1:16" ht="23.1" customHeight="1"/>
    <row r="14" spans="1:16" ht="23.1" customHeight="1"/>
    <row r="15" spans="1:16" s="133" customFormat="1" ht="24" customHeight="1">
      <c r="A15" s="132" t="s">
        <v>189</v>
      </c>
      <c r="B15" s="132" t="s">
        <v>190</v>
      </c>
      <c r="C15" s="132" t="s">
        <v>191</v>
      </c>
    </row>
    <row r="16" spans="1:16" s="50" customFormat="1" ht="24" customHeight="1">
      <c r="A16" s="134" t="s">
        <v>192</v>
      </c>
      <c r="B16" s="135">
        <v>2109541</v>
      </c>
      <c r="C16" s="136">
        <v>100</v>
      </c>
      <c r="F16" s="137"/>
    </row>
    <row r="17" spans="1:8" s="51" customFormat="1" ht="23.1" customHeight="1">
      <c r="A17" s="138" t="s">
        <v>193</v>
      </c>
      <c r="B17" s="139">
        <v>1387895</v>
      </c>
      <c r="C17" s="140">
        <v>65.791326170005703</v>
      </c>
      <c r="D17" s="141"/>
      <c r="E17" s="142"/>
    </row>
    <row r="18" spans="1:8" s="51" customFormat="1" ht="23.1" customHeight="1">
      <c r="A18" s="143" t="s">
        <v>194</v>
      </c>
      <c r="B18" s="144">
        <v>75890</v>
      </c>
      <c r="C18" s="140">
        <v>3.5974650409733679</v>
      </c>
      <c r="E18" s="142"/>
    </row>
    <row r="19" spans="1:8" s="51" customFormat="1" ht="23.1" customHeight="1">
      <c r="A19" s="143" t="s">
        <v>195</v>
      </c>
      <c r="B19" s="144">
        <v>262791</v>
      </c>
      <c r="C19" s="140">
        <v>12.457259659802771</v>
      </c>
      <c r="E19" s="142"/>
    </row>
    <row r="20" spans="1:8" s="51" customFormat="1" ht="23.1" customHeight="1">
      <c r="A20" s="138" t="s">
        <v>196</v>
      </c>
      <c r="B20" s="139">
        <v>159437</v>
      </c>
      <c r="C20" s="140">
        <v>7.5579000360741988</v>
      </c>
      <c r="E20" s="142"/>
    </row>
    <row r="21" spans="1:8" s="51" customFormat="1" ht="23.1" customHeight="1">
      <c r="A21" s="143" t="s">
        <v>197</v>
      </c>
      <c r="B21" s="144">
        <v>223528</v>
      </c>
      <c r="C21" s="140">
        <v>10.596049093143959</v>
      </c>
      <c r="E21" s="142"/>
    </row>
    <row r="22" spans="1:8" s="50" customFormat="1" ht="24" customHeight="1">
      <c r="A22" s="134" t="s">
        <v>198</v>
      </c>
      <c r="B22" s="135">
        <v>1564683</v>
      </c>
      <c r="C22" s="136">
        <v>74.171727404207829</v>
      </c>
      <c r="D22" s="137"/>
      <c r="E22" s="145"/>
      <c r="F22" s="146"/>
    </row>
    <row r="23" spans="1:8" s="51" customFormat="1" ht="23.1" customHeight="1">
      <c r="A23" s="147" t="s">
        <v>193</v>
      </c>
      <c r="B23" s="148">
        <v>1119832</v>
      </c>
      <c r="C23" s="140">
        <v>71.569257159437399</v>
      </c>
      <c r="E23" s="141"/>
      <c r="F23" s="149"/>
      <c r="G23" s="150"/>
      <c r="H23" s="151"/>
    </row>
    <row r="24" spans="1:8" s="51" customFormat="1" ht="23.1" customHeight="1">
      <c r="A24" s="143" t="s">
        <v>194</v>
      </c>
      <c r="B24" s="144">
        <v>39980</v>
      </c>
      <c r="C24" s="140">
        <v>2.555150148624354</v>
      </c>
      <c r="D24" s="142"/>
      <c r="E24" s="141"/>
      <c r="F24" s="121"/>
      <c r="G24" s="121"/>
      <c r="H24" s="121"/>
    </row>
    <row r="25" spans="1:8" s="51" customFormat="1" ht="23.1" customHeight="1">
      <c r="A25" s="143" t="s">
        <v>195</v>
      </c>
      <c r="B25" s="144">
        <v>245434</v>
      </c>
      <c r="C25" s="140">
        <v>15.685860969921702</v>
      </c>
      <c r="E25" s="141"/>
      <c r="F25" s="121"/>
      <c r="G25" s="121"/>
      <c r="H25" s="120"/>
    </row>
    <row r="26" spans="1:8" s="51" customFormat="1" ht="23.1" customHeight="1">
      <c r="A26" s="143" t="s">
        <v>196</v>
      </c>
      <c r="B26" s="144">
        <v>159437</v>
      </c>
      <c r="C26" s="140">
        <v>10.189731722016536</v>
      </c>
      <c r="E26" s="141"/>
    </row>
    <row r="27" spans="1:8" s="50" customFormat="1" ht="24" customHeight="1">
      <c r="A27" s="134" t="s">
        <v>199</v>
      </c>
      <c r="B27" s="135">
        <v>544858</v>
      </c>
      <c r="C27" s="136">
        <v>25.828272595792168</v>
      </c>
      <c r="D27" s="137"/>
      <c r="E27" s="137"/>
      <c r="F27" s="152"/>
      <c r="G27" s="137"/>
    </row>
    <row r="28" spans="1:8" s="51" customFormat="1" ht="23.1" customHeight="1">
      <c r="A28" s="143" t="s">
        <v>193</v>
      </c>
      <c r="B28" s="144">
        <v>268063</v>
      </c>
      <c r="C28" s="140">
        <v>49.19869030095915</v>
      </c>
      <c r="E28" s="153"/>
      <c r="F28" s="153"/>
    </row>
    <row r="29" spans="1:8" s="51" customFormat="1" ht="23.1" customHeight="1">
      <c r="A29" s="143" t="s">
        <v>194</v>
      </c>
      <c r="B29" s="144">
        <v>35910</v>
      </c>
      <c r="C29" s="140">
        <v>6.590708037690554</v>
      </c>
    </row>
    <row r="30" spans="1:8" s="51" customFormat="1" ht="23.1" customHeight="1">
      <c r="A30" s="143" t="s">
        <v>195</v>
      </c>
      <c r="B30" s="144">
        <v>17357</v>
      </c>
      <c r="C30" s="140">
        <v>3.1856006519129751</v>
      </c>
    </row>
    <row r="31" spans="1:8" s="51" customFormat="1" ht="23.1" customHeight="1">
      <c r="A31" s="154" t="s">
        <v>197</v>
      </c>
      <c r="B31" s="155">
        <v>223528</v>
      </c>
      <c r="C31" s="156">
        <v>41.025001009437325</v>
      </c>
      <c r="D31" s="142"/>
    </row>
    <row r="32" spans="1:8" ht="23.1" customHeight="1">
      <c r="B32" s="157"/>
      <c r="C32" s="158" t="s">
        <v>200</v>
      </c>
    </row>
    <row r="33" spans="1:3" ht="68.45" customHeight="1">
      <c r="A33" s="1675" t="s">
        <v>201</v>
      </c>
      <c r="B33" s="1676"/>
      <c r="C33" s="1676"/>
    </row>
    <row r="39" spans="1:3" ht="20.100000000000001" customHeight="1">
      <c r="A39" s="159"/>
    </row>
  </sheetData>
  <mergeCells count="2">
    <mergeCell ref="A1:C2"/>
    <mergeCell ref="A33:C33"/>
  </mergeCells>
  <printOptions horizontalCentered="1"/>
  <pageMargins left="0.39370078740157499" right="0.39370078740157499" top="0.59055118110236204" bottom="0.196850393700787" header="0.15748031496063" footer="0.15748031496063"/>
  <pageSetup paperSize="9" scale="95" firstPageNumber="14" orientation="portrait" useFirstPageNumber="1" r:id="rId1"/>
  <headerFooter alignWithMargins="0">
    <oddFooter>&amp;C&amp;"Browallia New,Regular"&amp;16&amp;P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5434-8B18-45C1-B876-1597FB48C597}">
  <sheetPr>
    <tabColor rgb="FF54A3BC"/>
  </sheetPr>
  <dimension ref="A1:O25"/>
  <sheetViews>
    <sheetView view="pageBreakPreview" zoomScaleNormal="100" zoomScaleSheetLayoutView="100" workbookViewId="0">
      <selection activeCell="J25" sqref="J25"/>
    </sheetView>
  </sheetViews>
  <sheetFormatPr defaultRowHeight="15"/>
  <sheetData>
    <row r="1" spans="1:15" ht="36" customHeight="1">
      <c r="A1" s="1677" t="s">
        <v>202</v>
      </c>
      <c r="B1" s="1677"/>
      <c r="C1" s="1677"/>
      <c r="D1" s="1677"/>
      <c r="E1" s="1677"/>
      <c r="F1" s="1677"/>
      <c r="G1" s="1677"/>
      <c r="H1" s="1677"/>
      <c r="I1" s="1677"/>
      <c r="J1" s="1677"/>
      <c r="K1" s="1677"/>
      <c r="L1" s="1677"/>
      <c r="M1" s="1677"/>
      <c r="N1" s="1677"/>
      <c r="O1" s="160"/>
    </row>
    <row r="12" spans="1:15" ht="21.75">
      <c r="O12" s="4"/>
    </row>
    <row r="14" spans="1:15" ht="24">
      <c r="D14" s="161"/>
    </row>
    <row r="25" spans="1:1">
      <c r="A25" s="162"/>
    </row>
  </sheetData>
  <mergeCells count="1">
    <mergeCell ref="A1:N1"/>
  </mergeCells>
  <printOptions horizontalCentered="1" verticalCentered="1"/>
  <pageMargins left="0" right="0" top="0.5" bottom="0.5" header="0.3" footer="0.3"/>
  <pageSetup paperSize="9" scale="105" firstPageNumber="15" orientation="landscape" useFirstPageNumber="1" r:id="rId1"/>
  <headerFooter>
    <oddFooter>&amp;C&amp;P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DB0C-D475-4385-8555-7D6A62014A74}">
  <sheetPr>
    <tabColor rgb="FF54A3BC"/>
  </sheetPr>
  <dimension ref="A1:P392"/>
  <sheetViews>
    <sheetView view="pageBreakPreview" topLeftCell="A24" zoomScale="68" zoomScaleNormal="100" zoomScaleSheetLayoutView="68" workbookViewId="0">
      <selection activeCell="J25" sqref="J25"/>
    </sheetView>
  </sheetViews>
  <sheetFormatPr defaultColWidth="9.140625" defaultRowHeight="24"/>
  <cols>
    <col min="1" max="1" width="50.42578125" style="171" customWidth="1"/>
    <col min="2" max="2" width="12.7109375" style="171" customWidth="1"/>
    <col min="3" max="3" width="62" style="171" customWidth="1"/>
    <col min="4" max="4" width="11.7109375" style="172" customWidth="1"/>
    <col min="5" max="10" width="9.140625" style="171"/>
    <col min="11" max="11" width="9.5703125" style="171" customWidth="1"/>
    <col min="12" max="16384" width="9.140625" style="171"/>
  </cols>
  <sheetData>
    <row r="1" spans="1:16" s="163" customFormat="1" ht="39.6" customHeight="1">
      <c r="A1" s="1678" t="s">
        <v>203</v>
      </c>
      <c r="B1" s="1678"/>
      <c r="C1" s="1678"/>
      <c r="D1" s="1678"/>
      <c r="E1" s="1678"/>
      <c r="F1" s="1678"/>
      <c r="G1" s="1678"/>
      <c r="H1" s="1678"/>
      <c r="I1" s="1678"/>
      <c r="J1" s="1678"/>
      <c r="K1" s="1678"/>
    </row>
    <row r="2" spans="1:16" s="164" customFormat="1"/>
    <row r="3" spans="1:16" s="164" customFormat="1"/>
    <row r="4" spans="1:16" s="165" customFormat="1"/>
    <row r="5" spans="1:16" s="165" customFormat="1"/>
    <row r="6" spans="1:16" s="165" customFormat="1"/>
    <row r="7" spans="1:16" s="165" customFormat="1"/>
    <row r="8" spans="1:16" s="165" customFormat="1"/>
    <row r="9" spans="1:16" s="165" customFormat="1"/>
    <row r="10" spans="1:16" s="165" customFormat="1"/>
    <row r="11" spans="1:16" s="165" customFormat="1"/>
    <row r="12" spans="1:16" s="165" customFormat="1">
      <c r="P12" s="166"/>
    </row>
    <row r="13" spans="1:16" s="165" customFormat="1"/>
    <row r="14" spans="1:16" s="165" customFormat="1"/>
    <row r="15" spans="1:16" s="165" customFormat="1"/>
    <row r="16" spans="1:16" s="165" customFormat="1"/>
    <row r="17" spans="1:5" s="165" customFormat="1"/>
    <row r="18" spans="1:5" s="165" customFormat="1"/>
    <row r="19" spans="1:5" s="165" customFormat="1"/>
    <row r="20" spans="1:5" s="165" customFormat="1"/>
    <row r="21" spans="1:5" s="165" customFormat="1"/>
    <row r="22" spans="1:5" s="165" customFormat="1"/>
    <row r="23" spans="1:5" s="167" customFormat="1" ht="24.6" customHeight="1"/>
    <row r="24" spans="1:5" s="168" customFormat="1"/>
    <row r="25" spans="1:5" s="165" customFormat="1">
      <c r="A25" s="169"/>
    </row>
    <row r="26" spans="1:5" s="165" customFormat="1"/>
    <row r="27" spans="1:5" s="165" customFormat="1"/>
    <row r="28" spans="1:5" s="170" customFormat="1">
      <c r="E28" s="165"/>
    </row>
    <row r="29" spans="1:5" ht="20.100000000000001" customHeight="1">
      <c r="E29" s="170"/>
    </row>
    <row r="30" spans="1:5" s="173" customFormat="1" ht="20.100000000000001" customHeight="1">
      <c r="B30" s="174"/>
      <c r="C30" s="174"/>
      <c r="D30" s="174"/>
      <c r="E30" s="175"/>
    </row>
    <row r="31" spans="1:5" s="173" customFormat="1" ht="20.100000000000001" customHeight="1">
      <c r="B31" s="174"/>
      <c r="C31" s="174"/>
      <c r="D31" s="174"/>
    </row>
    <row r="32" spans="1:5" s="173" customFormat="1" ht="20.100000000000001" customHeight="1">
      <c r="B32" s="174"/>
      <c r="C32" s="174"/>
      <c r="D32" s="174"/>
    </row>
    <row r="33" spans="1:5" s="173" customFormat="1" ht="20.100000000000001" customHeight="1">
      <c r="B33" s="176"/>
      <c r="C33" s="174"/>
      <c r="D33" s="174"/>
    </row>
    <row r="34" spans="1:5" s="173" customFormat="1" ht="20.100000000000001" customHeight="1">
      <c r="B34" s="176"/>
      <c r="C34" s="174"/>
      <c r="D34" s="174"/>
    </row>
    <row r="35" spans="1:5" s="173" customFormat="1" ht="20.100000000000001" customHeight="1">
      <c r="A35" s="177"/>
      <c r="B35" s="176"/>
      <c r="C35" s="174"/>
      <c r="D35" s="174"/>
    </row>
    <row r="36" spans="1:5" ht="20.100000000000001" customHeight="1">
      <c r="E36" s="173"/>
    </row>
    <row r="37" spans="1:5" ht="20.100000000000001" customHeight="1"/>
    <row r="38" spans="1:5" ht="20.100000000000001" customHeight="1"/>
    <row r="39" spans="1:5" ht="20.100000000000001" customHeight="1"/>
    <row r="40" spans="1:5" ht="20.100000000000001" customHeight="1"/>
    <row r="41" spans="1:5" ht="20.100000000000001" customHeight="1"/>
    <row r="42" spans="1:5" ht="20.100000000000001" customHeight="1"/>
    <row r="43" spans="1:5" ht="20.100000000000001" customHeight="1"/>
    <row r="44" spans="1:5" ht="20.100000000000001" customHeight="1"/>
    <row r="45" spans="1:5" ht="20.100000000000001" customHeight="1"/>
    <row r="46" spans="1:5" ht="20.100000000000001" customHeight="1"/>
    <row r="47" spans="1:5" ht="20.100000000000001" customHeight="1"/>
    <row r="48" spans="1: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</sheetData>
  <mergeCells count="1">
    <mergeCell ref="A1:K1"/>
  </mergeCells>
  <printOptions horizontalCentered="1"/>
  <pageMargins left="0" right="0" top="0.75" bottom="0.5" header="0.3" footer="0.3"/>
  <pageSetup paperSize="9" scale="68" firstPageNumber="16" orientation="landscape" useFirstPageNumber="1" r:id="rId1"/>
  <headerFooter>
    <oddFooter>&amp;C&amp;P</oddFooter>
  </headerFooter>
  <rowBreaks count="1" manualBreakCount="1">
    <brk id="4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CC9-543A-471A-B5B4-D34174C636C6}">
  <sheetPr>
    <tabColor rgb="FF54A3BC"/>
  </sheetPr>
  <dimension ref="A1:O648"/>
  <sheetViews>
    <sheetView showZeros="0" view="pageBreakPreview" zoomScale="79" zoomScaleNormal="100" zoomScaleSheetLayoutView="79" workbookViewId="0">
      <pane xSplit="3" ySplit="6" topLeftCell="D19" activePane="bottomRight" state="frozen"/>
      <selection activeCell="J25" sqref="J25"/>
      <selection pane="topRight" activeCell="J25" sqref="J25"/>
      <selection pane="bottomLeft" activeCell="J25" sqref="J25"/>
      <selection pane="bottomRight" activeCell="D12" sqref="D12"/>
    </sheetView>
  </sheetViews>
  <sheetFormatPr defaultColWidth="9.140625" defaultRowHeight="20.100000000000001" customHeight="1"/>
  <cols>
    <col min="1" max="1" width="2" style="246" customWidth="1"/>
    <col min="2" max="2" width="6.140625" style="246" customWidth="1"/>
    <col min="3" max="3" width="57.7109375" style="246" customWidth="1"/>
    <col min="4" max="4" width="15.28515625" style="246" customWidth="1"/>
    <col min="5" max="5" width="16.42578125" style="248" customWidth="1"/>
    <col min="6" max="6" width="12.5703125" style="248" customWidth="1"/>
    <col min="7" max="7" width="16.42578125" style="248" customWidth="1"/>
    <col min="8" max="8" width="13.85546875" style="248" customWidth="1"/>
    <col min="9" max="9" width="15.42578125" style="248" customWidth="1"/>
    <col min="10" max="10" width="16.42578125" style="248" customWidth="1"/>
    <col min="11" max="11" width="15.28515625" style="246" customWidth="1"/>
    <col min="12" max="12" width="12.42578125" style="248" hidden="1" customWidth="1"/>
    <col min="13" max="13" width="12.28515625" style="246" bestFit="1" customWidth="1"/>
    <col min="14" max="16384" width="9.140625" style="246"/>
  </cols>
  <sheetData>
    <row r="1" spans="1:13" s="178" customFormat="1" ht="26.25" customHeight="1">
      <c r="A1" s="1683" t="s">
        <v>204</v>
      </c>
      <c r="B1" s="1683"/>
      <c r="C1" s="1683"/>
      <c r="D1" s="1683"/>
      <c r="E1" s="1683"/>
      <c r="F1" s="1683"/>
      <c r="G1" s="1683"/>
      <c r="H1" s="1683"/>
      <c r="I1" s="1683"/>
      <c r="J1" s="1683"/>
      <c r="K1" s="1683"/>
    </row>
    <row r="2" spans="1:13" s="181" customFormat="1" ht="24">
      <c r="A2" s="1684" t="s">
        <v>205</v>
      </c>
      <c r="B2" s="1684"/>
      <c r="C2" s="1684"/>
      <c r="D2" s="1684" t="s">
        <v>145</v>
      </c>
      <c r="E2" s="1685" t="s">
        <v>167</v>
      </c>
      <c r="F2" s="1685"/>
      <c r="G2" s="1685" t="s">
        <v>161</v>
      </c>
      <c r="H2" s="1685"/>
      <c r="I2" s="1685"/>
      <c r="J2" s="1686" t="s">
        <v>164</v>
      </c>
      <c r="K2" s="1684" t="s">
        <v>162</v>
      </c>
      <c r="L2" s="180" t="s">
        <v>165</v>
      </c>
    </row>
    <row r="3" spans="1:13" s="181" customFormat="1" ht="24">
      <c r="A3" s="1684"/>
      <c r="B3" s="1684"/>
      <c r="C3" s="1684"/>
      <c r="D3" s="1684"/>
      <c r="E3" s="179" t="s">
        <v>206</v>
      </c>
      <c r="F3" s="179" t="s">
        <v>207</v>
      </c>
      <c r="G3" s="179" t="s">
        <v>206</v>
      </c>
      <c r="H3" s="179" t="s">
        <v>206</v>
      </c>
      <c r="I3" s="179" t="s">
        <v>207</v>
      </c>
      <c r="J3" s="1687"/>
      <c r="K3" s="1684"/>
      <c r="L3" s="183" t="s">
        <v>206</v>
      </c>
    </row>
    <row r="4" spans="1:13" s="181" customFormat="1" ht="24">
      <c r="A4" s="1684"/>
      <c r="B4" s="1684"/>
      <c r="C4" s="1684"/>
      <c r="D4" s="1684"/>
      <c r="E4" s="182" t="s">
        <v>208</v>
      </c>
      <c r="F4" s="182" t="s">
        <v>208</v>
      </c>
      <c r="G4" s="182" t="s">
        <v>208</v>
      </c>
      <c r="H4" s="182" t="s">
        <v>208</v>
      </c>
      <c r="I4" s="182" t="s">
        <v>208</v>
      </c>
      <c r="J4" s="1687"/>
      <c r="K4" s="1684"/>
      <c r="L4" s="184" t="s">
        <v>208</v>
      </c>
    </row>
    <row r="5" spans="1:13" s="181" customFormat="1" ht="24">
      <c r="A5" s="1684"/>
      <c r="B5" s="1684"/>
      <c r="C5" s="1684"/>
      <c r="D5" s="1684"/>
      <c r="E5" s="185" t="s">
        <v>209</v>
      </c>
      <c r="F5" s="185"/>
      <c r="G5" s="185" t="s">
        <v>209</v>
      </c>
      <c r="H5" s="185" t="s">
        <v>210</v>
      </c>
      <c r="I5" s="185"/>
      <c r="J5" s="1688"/>
      <c r="K5" s="1684"/>
      <c r="L5" s="184" t="s">
        <v>211</v>
      </c>
    </row>
    <row r="6" spans="1:13" s="181" customFormat="1" ht="24">
      <c r="A6" s="1679" t="s">
        <v>212</v>
      </c>
      <c r="B6" s="1679"/>
      <c r="C6" s="1680"/>
      <c r="D6" s="186">
        <v>1387895</v>
      </c>
      <c r="E6" s="186">
        <v>64246</v>
      </c>
      <c r="F6" s="186">
        <v>11644</v>
      </c>
      <c r="G6" s="186">
        <v>51243</v>
      </c>
      <c r="H6" s="186">
        <v>126969</v>
      </c>
      <c r="I6" s="186">
        <v>84579</v>
      </c>
      <c r="J6" s="186">
        <v>159437</v>
      </c>
      <c r="K6" s="186">
        <v>223528</v>
      </c>
      <c r="L6" s="187" t="e">
        <f t="shared" ref="L6" si="0">L7+L24+L35+L50+L56+L144+L161+L177+L171+L189+L196+L206+L215+L227+L234+L64+L242+L249+L261+L270+L278+L286+L289</f>
        <v>#REF!</v>
      </c>
      <c r="M6" s="188"/>
    </row>
    <row r="7" spans="1:13" s="188" customFormat="1" ht="24">
      <c r="A7" s="189" t="s">
        <v>213</v>
      </c>
      <c r="B7" s="190"/>
      <c r="C7" s="190"/>
      <c r="D7" s="191">
        <v>7025</v>
      </c>
      <c r="E7" s="191">
        <v>330</v>
      </c>
      <c r="F7" s="191">
        <v>0</v>
      </c>
      <c r="G7" s="191">
        <v>49</v>
      </c>
      <c r="H7" s="191">
        <v>14</v>
      </c>
      <c r="I7" s="191">
        <v>295</v>
      </c>
      <c r="J7" s="191">
        <v>1763</v>
      </c>
      <c r="K7" s="191">
        <v>0</v>
      </c>
      <c r="L7" s="192">
        <f>SUM(L8:L21)</f>
        <v>0</v>
      </c>
      <c r="M7" s="193"/>
    </row>
    <row r="8" spans="1:13" s="199" customFormat="1" ht="24">
      <c r="A8" s="194"/>
      <c r="B8" s="195">
        <v>1.1000000000000001</v>
      </c>
      <c r="C8" s="196" t="s">
        <v>214</v>
      </c>
      <c r="D8" s="197">
        <v>364</v>
      </c>
      <c r="E8" s="197">
        <v>18</v>
      </c>
      <c r="F8" s="197">
        <v>0</v>
      </c>
      <c r="G8" s="197">
        <v>0</v>
      </c>
      <c r="H8" s="197">
        <v>0</v>
      </c>
      <c r="I8" s="197">
        <v>0</v>
      </c>
      <c r="J8" s="197">
        <v>221</v>
      </c>
      <c r="K8" s="197"/>
      <c r="L8" s="198"/>
      <c r="M8" s="193"/>
    </row>
    <row r="9" spans="1:13" s="199" customFormat="1" ht="24">
      <c r="A9" s="194"/>
      <c r="B9" s="200">
        <v>1.2</v>
      </c>
      <c r="C9" s="196" t="s">
        <v>215</v>
      </c>
      <c r="D9" s="197">
        <v>1867</v>
      </c>
      <c r="E9" s="197">
        <v>99</v>
      </c>
      <c r="F9" s="197">
        <v>0</v>
      </c>
      <c r="G9" s="197">
        <v>0</v>
      </c>
      <c r="H9" s="197">
        <v>0</v>
      </c>
      <c r="I9" s="197">
        <v>290</v>
      </c>
      <c r="J9" s="197">
        <v>502</v>
      </c>
      <c r="K9" s="197"/>
      <c r="L9" s="198"/>
      <c r="M9" s="193"/>
    </row>
    <row r="10" spans="1:13" s="199" customFormat="1" ht="24">
      <c r="A10" s="194"/>
      <c r="B10" s="200">
        <v>1.3</v>
      </c>
      <c r="C10" s="196" t="s">
        <v>216</v>
      </c>
      <c r="D10" s="197">
        <v>120</v>
      </c>
      <c r="E10" s="197">
        <v>2</v>
      </c>
      <c r="F10" s="197">
        <v>0</v>
      </c>
      <c r="G10" s="197">
        <v>0</v>
      </c>
      <c r="H10" s="197">
        <v>0</v>
      </c>
      <c r="I10" s="197">
        <v>0</v>
      </c>
      <c r="J10" s="197">
        <v>146</v>
      </c>
      <c r="K10" s="197"/>
      <c r="L10" s="198"/>
      <c r="M10" s="193"/>
    </row>
    <row r="11" spans="1:13" s="199" customFormat="1" ht="24">
      <c r="A11" s="194"/>
      <c r="B11" s="195">
        <v>1.4</v>
      </c>
      <c r="C11" s="196" t="s">
        <v>217</v>
      </c>
      <c r="D11" s="197">
        <v>288</v>
      </c>
      <c r="E11" s="197">
        <v>64</v>
      </c>
      <c r="F11" s="197">
        <v>0</v>
      </c>
      <c r="G11" s="197">
        <v>0</v>
      </c>
      <c r="H11" s="197">
        <v>0</v>
      </c>
      <c r="I11" s="197">
        <v>0</v>
      </c>
      <c r="J11" s="197">
        <v>149</v>
      </c>
      <c r="K11" s="197"/>
      <c r="L11" s="198"/>
      <c r="M11" s="193"/>
    </row>
    <row r="12" spans="1:13" s="199" customFormat="1" ht="24">
      <c r="A12" s="194"/>
      <c r="B12" s="200">
        <v>1.5</v>
      </c>
      <c r="C12" s="196" t="s">
        <v>218</v>
      </c>
      <c r="D12" s="197">
        <v>235</v>
      </c>
      <c r="E12" s="197">
        <v>11</v>
      </c>
      <c r="F12" s="197">
        <v>0</v>
      </c>
      <c r="G12" s="197">
        <v>0</v>
      </c>
      <c r="H12" s="197">
        <v>0</v>
      </c>
      <c r="I12" s="197">
        <v>0</v>
      </c>
      <c r="J12" s="197">
        <v>47</v>
      </c>
      <c r="K12" s="197"/>
      <c r="L12" s="198"/>
      <c r="M12" s="193"/>
    </row>
    <row r="13" spans="1:13" s="199" customFormat="1" ht="24">
      <c r="A13" s="194"/>
      <c r="B13" s="200">
        <v>1.6</v>
      </c>
      <c r="C13" s="196" t="s">
        <v>219</v>
      </c>
      <c r="D13" s="197">
        <v>758</v>
      </c>
      <c r="E13" s="197">
        <v>22</v>
      </c>
      <c r="F13" s="197">
        <v>0</v>
      </c>
      <c r="G13" s="197">
        <v>0</v>
      </c>
      <c r="H13" s="197">
        <v>0</v>
      </c>
      <c r="I13" s="197">
        <v>0</v>
      </c>
      <c r="J13" s="197">
        <v>4</v>
      </c>
      <c r="K13" s="197"/>
      <c r="L13" s="198"/>
      <c r="M13" s="193"/>
    </row>
    <row r="14" spans="1:13" s="199" customFormat="1" ht="24">
      <c r="A14" s="194"/>
      <c r="B14" s="195">
        <v>1.7</v>
      </c>
      <c r="C14" s="196" t="s">
        <v>220</v>
      </c>
      <c r="D14" s="197">
        <v>866</v>
      </c>
      <c r="E14" s="197">
        <v>44</v>
      </c>
      <c r="F14" s="197">
        <v>0</v>
      </c>
      <c r="G14" s="197">
        <v>0</v>
      </c>
      <c r="H14" s="197">
        <v>0</v>
      </c>
      <c r="I14" s="197">
        <v>0</v>
      </c>
      <c r="J14" s="197">
        <v>108</v>
      </c>
      <c r="K14" s="197"/>
      <c r="L14" s="198"/>
      <c r="M14" s="193"/>
    </row>
    <row r="15" spans="1:13" s="199" customFormat="1" ht="24">
      <c r="A15" s="194"/>
      <c r="B15" s="200">
        <v>1.8</v>
      </c>
      <c r="C15" s="196" t="s">
        <v>221</v>
      </c>
      <c r="D15" s="197">
        <v>163</v>
      </c>
      <c r="E15" s="197">
        <v>9</v>
      </c>
      <c r="F15" s="197">
        <v>0</v>
      </c>
      <c r="G15" s="197">
        <v>0</v>
      </c>
      <c r="H15" s="197">
        <v>0</v>
      </c>
      <c r="I15" s="197">
        <v>0</v>
      </c>
      <c r="J15" s="197">
        <v>51</v>
      </c>
      <c r="K15" s="197"/>
      <c r="L15" s="198"/>
      <c r="M15" s="193"/>
    </row>
    <row r="16" spans="1:13" s="199" customFormat="1" ht="24">
      <c r="A16" s="194"/>
      <c r="B16" s="200">
        <v>1.9</v>
      </c>
      <c r="C16" s="196" t="s">
        <v>222</v>
      </c>
      <c r="D16" s="197">
        <v>322</v>
      </c>
      <c r="E16" s="197">
        <v>16</v>
      </c>
      <c r="F16" s="197">
        <v>0</v>
      </c>
      <c r="G16" s="197">
        <v>0</v>
      </c>
      <c r="H16" s="197">
        <v>0</v>
      </c>
      <c r="I16" s="197">
        <v>0</v>
      </c>
      <c r="J16" s="197">
        <v>40</v>
      </c>
      <c r="K16" s="197"/>
      <c r="L16" s="198"/>
      <c r="M16" s="193"/>
    </row>
    <row r="17" spans="1:15" s="199" customFormat="1" ht="24">
      <c r="A17" s="194"/>
      <c r="B17" s="201">
        <v>1.1000000000000001</v>
      </c>
      <c r="C17" s="196" t="s">
        <v>223</v>
      </c>
      <c r="D17" s="197">
        <v>493</v>
      </c>
      <c r="E17" s="197">
        <v>11</v>
      </c>
      <c r="F17" s="197">
        <v>0</v>
      </c>
      <c r="G17" s="197">
        <v>25</v>
      </c>
      <c r="H17" s="197">
        <v>0</v>
      </c>
      <c r="I17" s="197">
        <v>5</v>
      </c>
      <c r="J17" s="197">
        <v>17</v>
      </c>
      <c r="K17" s="197"/>
      <c r="L17" s="198"/>
      <c r="M17" s="193"/>
    </row>
    <row r="18" spans="1:15" s="199" customFormat="1" ht="24">
      <c r="A18" s="194"/>
      <c r="B18" s="201">
        <v>1.1100000000000001</v>
      </c>
      <c r="C18" s="196" t="s">
        <v>224</v>
      </c>
      <c r="D18" s="197">
        <v>559</v>
      </c>
      <c r="E18" s="197">
        <v>24</v>
      </c>
      <c r="F18" s="197">
        <v>0</v>
      </c>
      <c r="G18" s="197">
        <v>0</v>
      </c>
      <c r="H18" s="197">
        <v>14</v>
      </c>
      <c r="I18" s="197">
        <v>0</v>
      </c>
      <c r="J18" s="197">
        <v>103</v>
      </c>
      <c r="K18" s="197"/>
      <c r="L18" s="198">
        <v>0</v>
      </c>
      <c r="M18" s="193"/>
    </row>
    <row r="19" spans="1:15" s="199" customFormat="1" ht="24">
      <c r="A19" s="194"/>
      <c r="B19" s="201">
        <v>1.1200000000000001</v>
      </c>
      <c r="C19" s="196" t="s">
        <v>225</v>
      </c>
      <c r="D19" s="197">
        <v>201</v>
      </c>
      <c r="E19" s="197">
        <v>0</v>
      </c>
      <c r="F19" s="197">
        <v>0</v>
      </c>
      <c r="G19" s="197">
        <v>0</v>
      </c>
      <c r="H19" s="197">
        <v>0</v>
      </c>
      <c r="I19" s="197">
        <v>0</v>
      </c>
      <c r="J19" s="197">
        <v>0</v>
      </c>
      <c r="K19" s="197"/>
      <c r="L19" s="198"/>
      <c r="M19" s="193"/>
    </row>
    <row r="20" spans="1:15" s="199" customFormat="1" ht="24">
      <c r="A20" s="194"/>
      <c r="B20" s="201">
        <v>1.1299999999999999</v>
      </c>
      <c r="C20" s="196" t="s">
        <v>226</v>
      </c>
      <c r="D20" s="197">
        <v>341</v>
      </c>
      <c r="E20" s="197">
        <v>9</v>
      </c>
      <c r="F20" s="197">
        <v>0</v>
      </c>
      <c r="G20" s="197">
        <v>24</v>
      </c>
      <c r="H20" s="197">
        <v>0</v>
      </c>
      <c r="I20" s="197">
        <v>0</v>
      </c>
      <c r="J20" s="197">
        <v>130</v>
      </c>
      <c r="K20" s="197"/>
      <c r="L20" s="198"/>
      <c r="M20" s="193"/>
    </row>
    <row r="21" spans="1:15" s="199" customFormat="1" ht="24">
      <c r="A21" s="194"/>
      <c r="B21" s="201">
        <v>1.1399999999999999</v>
      </c>
      <c r="C21" s="196" t="s">
        <v>227</v>
      </c>
      <c r="D21" s="197">
        <v>319</v>
      </c>
      <c r="E21" s="197">
        <v>1</v>
      </c>
      <c r="F21" s="197">
        <v>0</v>
      </c>
      <c r="G21" s="197">
        <v>0</v>
      </c>
      <c r="H21" s="197">
        <v>0</v>
      </c>
      <c r="I21" s="197">
        <v>0</v>
      </c>
      <c r="J21" s="197">
        <v>133</v>
      </c>
      <c r="K21" s="197"/>
      <c r="L21" s="198"/>
      <c r="M21" s="193"/>
    </row>
    <row r="22" spans="1:15" s="199" customFormat="1" ht="42" customHeight="1">
      <c r="A22" s="194"/>
      <c r="B22" s="201">
        <v>1.1499999999999999</v>
      </c>
      <c r="C22" s="202" t="s">
        <v>228</v>
      </c>
      <c r="D22" s="203">
        <v>41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9</v>
      </c>
      <c r="K22" s="197"/>
      <c r="L22" s="198"/>
      <c r="M22" s="193"/>
    </row>
    <row r="23" spans="1:15" s="199" customFormat="1" ht="26.45" customHeight="1">
      <c r="A23" s="194"/>
      <c r="B23" s="201">
        <v>1.1599999999999999</v>
      </c>
      <c r="C23" s="202" t="s">
        <v>229</v>
      </c>
      <c r="D23" s="197">
        <v>88</v>
      </c>
      <c r="E23" s="197">
        <v>0</v>
      </c>
      <c r="F23" s="197">
        <v>0</v>
      </c>
      <c r="G23" s="197">
        <v>0</v>
      </c>
      <c r="H23" s="197">
        <v>0</v>
      </c>
      <c r="I23" s="197">
        <v>0</v>
      </c>
      <c r="J23" s="197">
        <v>103</v>
      </c>
      <c r="K23" s="197"/>
      <c r="L23" s="198"/>
      <c r="M23" s="193"/>
    </row>
    <row r="24" spans="1:15" s="188" customFormat="1" ht="24">
      <c r="A24" s="189" t="s">
        <v>230</v>
      </c>
      <c r="B24" s="190"/>
      <c r="C24" s="190"/>
      <c r="D24" s="191">
        <v>28761</v>
      </c>
      <c r="E24" s="191">
        <v>1086</v>
      </c>
      <c r="F24" s="191">
        <v>14</v>
      </c>
      <c r="G24" s="191">
        <v>10</v>
      </c>
      <c r="H24" s="191">
        <v>0</v>
      </c>
      <c r="I24" s="191">
        <v>7619</v>
      </c>
      <c r="J24" s="191">
        <v>3180</v>
      </c>
      <c r="K24" s="191">
        <v>0</v>
      </c>
      <c r="L24" s="192">
        <f>SUM(L25:L32,L33,L34)</f>
        <v>0</v>
      </c>
      <c r="M24" s="193"/>
      <c r="O24" s="199"/>
    </row>
    <row r="25" spans="1:15" s="199" customFormat="1" ht="24">
      <c r="A25" s="204"/>
      <c r="B25" s="205">
        <v>2.1</v>
      </c>
      <c r="C25" s="196" t="s">
        <v>231</v>
      </c>
      <c r="D25" s="197">
        <v>9</v>
      </c>
      <c r="E25" s="197">
        <v>4</v>
      </c>
      <c r="F25" s="197">
        <v>0</v>
      </c>
      <c r="G25" s="197">
        <v>0</v>
      </c>
      <c r="H25" s="197">
        <v>0</v>
      </c>
      <c r="I25" s="197">
        <v>17</v>
      </c>
      <c r="J25" s="197"/>
      <c r="K25" s="197"/>
      <c r="L25" s="198"/>
      <c r="M25" s="193"/>
    </row>
    <row r="26" spans="1:15" s="199" customFormat="1" ht="24">
      <c r="A26" s="194"/>
      <c r="B26" s="205">
        <v>2.2000000000000002</v>
      </c>
      <c r="C26" s="196" t="s">
        <v>232</v>
      </c>
      <c r="D26" s="197">
        <v>201</v>
      </c>
      <c r="E26" s="197">
        <v>12</v>
      </c>
      <c r="F26" s="197">
        <v>0</v>
      </c>
      <c r="G26" s="197">
        <v>0</v>
      </c>
      <c r="H26" s="197">
        <v>0</v>
      </c>
      <c r="I26" s="197">
        <v>171</v>
      </c>
      <c r="J26" s="197">
        <v>78</v>
      </c>
      <c r="K26" s="197"/>
      <c r="L26" s="198"/>
      <c r="M26" s="193"/>
    </row>
    <row r="27" spans="1:15" s="199" customFormat="1" ht="24">
      <c r="A27" s="194"/>
      <c r="B27" s="205">
        <v>2.2999999999999998</v>
      </c>
      <c r="C27" s="196" t="s">
        <v>233</v>
      </c>
      <c r="D27" s="197">
        <v>1267</v>
      </c>
      <c r="E27" s="197">
        <v>219</v>
      </c>
      <c r="F27" s="197">
        <v>14</v>
      </c>
      <c r="G27" s="197">
        <v>0</v>
      </c>
      <c r="H27" s="197"/>
      <c r="I27" s="197">
        <v>1034</v>
      </c>
      <c r="J27" s="197">
        <v>404</v>
      </c>
      <c r="K27" s="197"/>
      <c r="L27" s="198"/>
      <c r="M27" s="193"/>
    </row>
    <row r="28" spans="1:15" s="199" customFormat="1" ht="24">
      <c r="A28" s="194"/>
      <c r="B28" s="205">
        <v>2.4</v>
      </c>
      <c r="C28" s="196" t="s">
        <v>234</v>
      </c>
      <c r="D28" s="197">
        <v>1935</v>
      </c>
      <c r="E28" s="197">
        <v>48</v>
      </c>
      <c r="F28" s="197">
        <v>0</v>
      </c>
      <c r="G28" s="197">
        <v>0</v>
      </c>
      <c r="H28" s="197">
        <v>0</v>
      </c>
      <c r="I28" s="197">
        <v>369</v>
      </c>
      <c r="J28" s="197">
        <v>381</v>
      </c>
      <c r="K28" s="197"/>
      <c r="L28" s="198"/>
      <c r="M28" s="193"/>
    </row>
    <row r="29" spans="1:15" s="199" customFormat="1" ht="24">
      <c r="A29" s="194"/>
      <c r="B29" s="205">
        <v>2.5</v>
      </c>
      <c r="C29" s="196" t="s">
        <v>235</v>
      </c>
      <c r="D29" s="197">
        <v>4572</v>
      </c>
      <c r="E29" s="197">
        <v>103</v>
      </c>
      <c r="F29" s="197">
        <v>0</v>
      </c>
      <c r="G29" s="197">
        <v>4</v>
      </c>
      <c r="H29" s="197">
        <v>0</v>
      </c>
      <c r="I29" s="197">
        <v>759</v>
      </c>
      <c r="J29" s="197">
        <v>903</v>
      </c>
      <c r="K29" s="197"/>
      <c r="L29" s="198"/>
      <c r="M29" s="193"/>
    </row>
    <row r="30" spans="1:15" s="199" customFormat="1" ht="24">
      <c r="A30" s="194"/>
      <c r="B30" s="205">
        <v>2.6</v>
      </c>
      <c r="C30" s="196" t="s">
        <v>236</v>
      </c>
      <c r="D30" s="197">
        <v>3140</v>
      </c>
      <c r="E30" s="197">
        <v>114</v>
      </c>
      <c r="F30" s="197">
        <v>0</v>
      </c>
      <c r="G30" s="197">
        <v>0</v>
      </c>
      <c r="H30" s="197"/>
      <c r="I30" s="197">
        <v>2178</v>
      </c>
      <c r="J30" s="197">
        <v>753</v>
      </c>
      <c r="K30" s="197"/>
      <c r="L30" s="198"/>
      <c r="M30" s="193"/>
    </row>
    <row r="31" spans="1:15" s="199" customFormat="1" ht="24">
      <c r="A31" s="206"/>
      <c r="B31" s="205">
        <v>2.7</v>
      </c>
      <c r="C31" s="196" t="s">
        <v>237</v>
      </c>
      <c r="D31" s="197">
        <v>17024</v>
      </c>
      <c r="E31" s="197">
        <v>577</v>
      </c>
      <c r="F31" s="197">
        <v>0</v>
      </c>
      <c r="G31" s="197">
        <v>0</v>
      </c>
      <c r="H31" s="197">
        <v>0</v>
      </c>
      <c r="I31" s="197">
        <v>2864</v>
      </c>
      <c r="J31" s="197">
        <v>579</v>
      </c>
      <c r="K31" s="197"/>
      <c r="L31" s="198"/>
      <c r="M31" s="193"/>
    </row>
    <row r="32" spans="1:15" s="199" customFormat="1" ht="24">
      <c r="A32" s="206"/>
      <c r="B32" s="205">
        <v>2.8</v>
      </c>
      <c r="C32" s="196" t="s">
        <v>238</v>
      </c>
      <c r="D32" s="197">
        <v>155</v>
      </c>
      <c r="E32" s="197">
        <v>0</v>
      </c>
      <c r="F32" s="197">
        <v>0</v>
      </c>
      <c r="G32" s="197">
        <v>0</v>
      </c>
      <c r="H32" s="197">
        <v>0</v>
      </c>
      <c r="I32" s="197">
        <v>29</v>
      </c>
      <c r="J32" s="197">
        <v>30</v>
      </c>
      <c r="K32" s="197"/>
      <c r="L32" s="198"/>
      <c r="M32" s="193"/>
    </row>
    <row r="33" spans="1:15" s="199" customFormat="1" ht="24">
      <c r="A33" s="206"/>
      <c r="B33" s="205">
        <v>2.9</v>
      </c>
      <c r="C33" s="196" t="s">
        <v>239</v>
      </c>
      <c r="D33" s="197">
        <v>163</v>
      </c>
      <c r="E33" s="197">
        <v>0</v>
      </c>
      <c r="F33" s="197">
        <v>0</v>
      </c>
      <c r="G33" s="197">
        <v>0</v>
      </c>
      <c r="H33" s="197">
        <v>0</v>
      </c>
      <c r="I33" s="197">
        <v>69</v>
      </c>
      <c r="J33" s="197">
        <v>8</v>
      </c>
      <c r="K33" s="197"/>
      <c r="L33" s="198"/>
      <c r="M33" s="193"/>
    </row>
    <row r="34" spans="1:15" s="199" customFormat="1" ht="24">
      <c r="A34" s="206"/>
      <c r="B34" s="201">
        <v>2.1</v>
      </c>
      <c r="C34" s="196" t="s">
        <v>240</v>
      </c>
      <c r="D34" s="197">
        <v>295</v>
      </c>
      <c r="E34" s="197">
        <v>9</v>
      </c>
      <c r="F34" s="197">
        <v>0</v>
      </c>
      <c r="G34" s="197">
        <v>6</v>
      </c>
      <c r="H34" s="197">
        <v>0</v>
      </c>
      <c r="I34" s="197">
        <v>129</v>
      </c>
      <c r="J34" s="197">
        <v>24</v>
      </c>
      <c r="K34" s="197"/>
      <c r="L34" s="198"/>
      <c r="M34" s="193"/>
    </row>
    <row r="35" spans="1:15" s="188" customFormat="1" ht="24">
      <c r="A35" s="207" t="s">
        <v>241</v>
      </c>
      <c r="B35" s="190"/>
      <c r="C35" s="190"/>
      <c r="D35" s="191">
        <v>1568</v>
      </c>
      <c r="E35" s="191">
        <v>32</v>
      </c>
      <c r="F35" s="191">
        <v>0</v>
      </c>
      <c r="G35" s="191">
        <v>1181</v>
      </c>
      <c r="H35" s="191">
        <v>0</v>
      </c>
      <c r="I35" s="191">
        <v>319</v>
      </c>
      <c r="J35" s="191">
        <v>63</v>
      </c>
      <c r="K35" s="191">
        <v>0</v>
      </c>
      <c r="L35" s="192">
        <f t="shared" ref="L35" si="1">SUM(L36:L49)</f>
        <v>0</v>
      </c>
      <c r="M35" s="193"/>
      <c r="O35" s="199"/>
    </row>
    <row r="36" spans="1:15" s="199" customFormat="1" ht="24">
      <c r="A36" s="206"/>
      <c r="B36" s="205" t="s">
        <v>242</v>
      </c>
      <c r="C36" s="196" t="s">
        <v>231</v>
      </c>
      <c r="D36" s="197">
        <v>8</v>
      </c>
      <c r="E36" s="197">
        <v>1</v>
      </c>
      <c r="F36" s="197">
        <v>0</v>
      </c>
      <c r="G36" s="197">
        <v>0</v>
      </c>
      <c r="H36" s="197">
        <v>0</v>
      </c>
      <c r="I36" s="197">
        <v>0</v>
      </c>
      <c r="J36" s="197">
        <v>0</v>
      </c>
      <c r="K36" s="197"/>
      <c r="L36" s="198"/>
      <c r="M36" s="193"/>
    </row>
    <row r="37" spans="1:15" s="199" customFormat="1" ht="24">
      <c r="A37" s="206"/>
      <c r="B37" s="205">
        <v>3.2</v>
      </c>
      <c r="C37" s="196" t="s">
        <v>232</v>
      </c>
      <c r="D37" s="197">
        <v>973</v>
      </c>
      <c r="E37" s="197">
        <v>17</v>
      </c>
      <c r="F37" s="197">
        <v>0</v>
      </c>
      <c r="G37" s="197">
        <v>1181</v>
      </c>
      <c r="H37" s="197">
        <v>0</v>
      </c>
      <c r="I37" s="197">
        <v>13</v>
      </c>
      <c r="J37" s="197">
        <v>63</v>
      </c>
      <c r="K37" s="197"/>
      <c r="L37" s="198"/>
      <c r="M37" s="193"/>
    </row>
    <row r="38" spans="1:15" s="199" customFormat="1" ht="24">
      <c r="A38" s="206"/>
      <c r="B38" s="205">
        <v>3.3</v>
      </c>
      <c r="C38" s="196" t="s">
        <v>243</v>
      </c>
      <c r="D38" s="197">
        <v>83</v>
      </c>
      <c r="E38" s="197">
        <v>2</v>
      </c>
      <c r="F38" s="197">
        <v>0</v>
      </c>
      <c r="G38" s="197">
        <v>0</v>
      </c>
      <c r="H38" s="197">
        <v>0</v>
      </c>
      <c r="I38" s="197">
        <v>306</v>
      </c>
      <c r="J38" s="197">
        <v>0</v>
      </c>
      <c r="K38" s="197"/>
      <c r="L38" s="198"/>
      <c r="M38" s="193"/>
    </row>
    <row r="39" spans="1:15" s="199" customFormat="1" ht="24">
      <c r="A39" s="206"/>
      <c r="B39" s="205">
        <v>3.4</v>
      </c>
      <c r="C39" s="196" t="s">
        <v>244</v>
      </c>
      <c r="D39" s="197">
        <v>35</v>
      </c>
      <c r="E39" s="197">
        <v>7</v>
      </c>
      <c r="F39" s="197">
        <v>0</v>
      </c>
      <c r="G39" s="197">
        <v>0</v>
      </c>
      <c r="H39" s="197">
        <v>0</v>
      </c>
      <c r="I39" s="197">
        <v>0</v>
      </c>
      <c r="J39" s="197">
        <v>0</v>
      </c>
      <c r="K39" s="197"/>
      <c r="L39" s="198"/>
      <c r="M39" s="193"/>
    </row>
    <row r="40" spans="1:15" s="199" customFormat="1" ht="24">
      <c r="A40" s="206"/>
      <c r="B40" s="205">
        <v>3.5</v>
      </c>
      <c r="C40" s="196" t="s">
        <v>245</v>
      </c>
      <c r="D40" s="197">
        <v>40</v>
      </c>
      <c r="E40" s="197">
        <v>1</v>
      </c>
      <c r="F40" s="197">
        <v>0</v>
      </c>
      <c r="G40" s="197">
        <v>0</v>
      </c>
      <c r="H40" s="197">
        <v>0</v>
      </c>
      <c r="I40" s="197">
        <v>0</v>
      </c>
      <c r="J40" s="197">
        <v>0</v>
      </c>
      <c r="K40" s="197"/>
      <c r="L40" s="198"/>
      <c r="M40" s="193"/>
    </row>
    <row r="41" spans="1:15" s="199" customFormat="1" ht="24">
      <c r="A41" s="206"/>
      <c r="B41" s="205">
        <v>3.6</v>
      </c>
      <c r="C41" s="196" t="s">
        <v>246</v>
      </c>
      <c r="D41" s="197">
        <v>42</v>
      </c>
      <c r="E41" s="197">
        <v>1</v>
      </c>
      <c r="F41" s="197">
        <v>0</v>
      </c>
      <c r="G41" s="197">
        <v>0</v>
      </c>
      <c r="H41" s="197">
        <v>0</v>
      </c>
      <c r="I41" s="197">
        <v>0</v>
      </c>
      <c r="J41" s="197">
        <v>0</v>
      </c>
      <c r="K41" s="197"/>
      <c r="L41" s="198"/>
      <c r="M41" s="193"/>
    </row>
    <row r="42" spans="1:15" s="199" customFormat="1" ht="24">
      <c r="A42" s="206"/>
      <c r="B42" s="205">
        <v>3.7</v>
      </c>
      <c r="C42" s="196" t="s">
        <v>247</v>
      </c>
      <c r="D42" s="197">
        <v>42</v>
      </c>
      <c r="E42" s="197">
        <v>1</v>
      </c>
      <c r="F42" s="197">
        <v>0</v>
      </c>
      <c r="G42" s="197">
        <v>0</v>
      </c>
      <c r="H42" s="197">
        <v>0</v>
      </c>
      <c r="I42" s="197">
        <v>0</v>
      </c>
      <c r="J42" s="197">
        <v>0</v>
      </c>
      <c r="K42" s="197"/>
      <c r="L42" s="198"/>
      <c r="M42" s="193"/>
    </row>
    <row r="43" spans="1:15" s="199" customFormat="1" ht="24">
      <c r="A43" s="206"/>
      <c r="B43" s="205">
        <v>3.8</v>
      </c>
      <c r="C43" s="196" t="s">
        <v>248</v>
      </c>
      <c r="D43" s="197">
        <v>46</v>
      </c>
      <c r="E43" s="197">
        <v>1</v>
      </c>
      <c r="F43" s="197">
        <v>0</v>
      </c>
      <c r="G43" s="197">
        <v>0</v>
      </c>
      <c r="H43" s="197">
        <v>0</v>
      </c>
      <c r="I43" s="197">
        <v>0</v>
      </c>
      <c r="J43" s="197">
        <v>0</v>
      </c>
      <c r="K43" s="197"/>
      <c r="L43" s="198"/>
      <c r="M43" s="193"/>
    </row>
    <row r="44" spans="1:15" s="199" customFormat="1" ht="24">
      <c r="A44" s="206"/>
      <c r="B44" s="205">
        <v>3.9</v>
      </c>
      <c r="C44" s="196" t="s">
        <v>249</v>
      </c>
      <c r="D44" s="197">
        <v>42</v>
      </c>
      <c r="E44" s="197">
        <v>0</v>
      </c>
      <c r="F44" s="197">
        <v>0</v>
      </c>
      <c r="G44" s="197">
        <v>0</v>
      </c>
      <c r="H44" s="197">
        <v>0</v>
      </c>
      <c r="I44" s="197">
        <v>0</v>
      </c>
      <c r="J44" s="197">
        <v>0</v>
      </c>
      <c r="K44" s="197"/>
      <c r="L44" s="198"/>
      <c r="M44" s="193"/>
    </row>
    <row r="45" spans="1:15" s="199" customFormat="1" ht="24">
      <c r="A45" s="206"/>
      <c r="B45" s="201">
        <v>3.1</v>
      </c>
      <c r="C45" s="196" t="s">
        <v>250</v>
      </c>
      <c r="D45" s="197">
        <v>38</v>
      </c>
      <c r="E45" s="197">
        <v>0</v>
      </c>
      <c r="F45" s="197">
        <v>0</v>
      </c>
      <c r="G45" s="197">
        <v>0</v>
      </c>
      <c r="H45" s="197">
        <v>0</v>
      </c>
      <c r="I45" s="197">
        <v>0</v>
      </c>
      <c r="J45" s="197">
        <v>0</v>
      </c>
      <c r="K45" s="197"/>
      <c r="L45" s="198"/>
      <c r="M45" s="193"/>
    </row>
    <row r="46" spans="1:15" s="199" customFormat="1" ht="24">
      <c r="A46" s="206"/>
      <c r="B46" s="201">
        <v>3.11</v>
      </c>
      <c r="C46" s="196" t="s">
        <v>251</v>
      </c>
      <c r="D46" s="197">
        <v>55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/>
      <c r="L46" s="198"/>
      <c r="M46" s="193"/>
    </row>
    <row r="47" spans="1:15" s="199" customFormat="1" ht="24">
      <c r="A47" s="206"/>
      <c r="B47" s="201">
        <v>3.12</v>
      </c>
      <c r="C47" s="196" t="s">
        <v>252</v>
      </c>
      <c r="D47" s="197">
        <v>49</v>
      </c>
      <c r="E47" s="197">
        <v>0</v>
      </c>
      <c r="F47" s="197">
        <v>0</v>
      </c>
      <c r="G47" s="197">
        <v>0</v>
      </c>
      <c r="H47" s="197">
        <v>0</v>
      </c>
      <c r="I47" s="197">
        <v>0</v>
      </c>
      <c r="J47" s="197">
        <v>0</v>
      </c>
      <c r="K47" s="197"/>
      <c r="L47" s="198"/>
      <c r="M47" s="193"/>
    </row>
    <row r="48" spans="1:15" s="199" customFormat="1" ht="24">
      <c r="A48" s="206"/>
      <c r="B48" s="201">
        <v>3.13</v>
      </c>
      <c r="C48" s="196" t="s">
        <v>253</v>
      </c>
      <c r="D48" s="197">
        <v>43</v>
      </c>
      <c r="E48" s="197">
        <v>1</v>
      </c>
      <c r="F48" s="197">
        <v>0</v>
      </c>
      <c r="G48" s="197">
        <v>0</v>
      </c>
      <c r="H48" s="197">
        <v>0</v>
      </c>
      <c r="I48" s="197">
        <v>0</v>
      </c>
      <c r="J48" s="197">
        <v>0</v>
      </c>
      <c r="K48" s="197"/>
      <c r="L48" s="198"/>
      <c r="M48" s="193"/>
    </row>
    <row r="49" spans="1:15" s="199" customFormat="1" ht="24">
      <c r="A49" s="206"/>
      <c r="B49" s="201">
        <v>3.14</v>
      </c>
      <c r="C49" s="196" t="s">
        <v>254</v>
      </c>
      <c r="D49" s="197">
        <v>72</v>
      </c>
      <c r="E49" s="197">
        <v>0</v>
      </c>
      <c r="F49" s="197">
        <v>0</v>
      </c>
      <c r="G49" s="197">
        <v>0</v>
      </c>
      <c r="H49" s="197">
        <v>0</v>
      </c>
      <c r="I49" s="197">
        <v>0</v>
      </c>
      <c r="J49" s="197">
        <v>0</v>
      </c>
      <c r="K49" s="197"/>
      <c r="L49" s="198"/>
      <c r="M49" s="193"/>
    </row>
    <row r="50" spans="1:15" s="188" customFormat="1" ht="24">
      <c r="A50" s="207" t="s">
        <v>255</v>
      </c>
      <c r="B50" s="190"/>
      <c r="C50" s="190"/>
      <c r="D50" s="191">
        <v>1590</v>
      </c>
      <c r="E50" s="191">
        <v>52</v>
      </c>
      <c r="F50" s="191">
        <v>0</v>
      </c>
      <c r="G50" s="191">
        <v>0</v>
      </c>
      <c r="H50" s="191">
        <v>0</v>
      </c>
      <c r="I50" s="191">
        <v>21</v>
      </c>
      <c r="J50" s="191">
        <v>237</v>
      </c>
      <c r="K50" s="191">
        <v>0</v>
      </c>
      <c r="L50" s="192">
        <f>SUM(L51:L55)</f>
        <v>0</v>
      </c>
      <c r="M50" s="193"/>
      <c r="O50" s="199"/>
    </row>
    <row r="51" spans="1:15" s="199" customFormat="1" ht="24">
      <c r="A51" s="206"/>
      <c r="B51" s="205">
        <v>4.0999999999999996</v>
      </c>
      <c r="C51" s="196" t="s">
        <v>231</v>
      </c>
      <c r="D51" s="197">
        <v>10</v>
      </c>
      <c r="E51" s="197">
        <v>0</v>
      </c>
      <c r="F51" s="197">
        <v>0</v>
      </c>
      <c r="G51" s="197">
        <v>0</v>
      </c>
      <c r="H51" s="197">
        <v>0</v>
      </c>
      <c r="I51" s="197">
        <v>0</v>
      </c>
      <c r="J51" s="197">
        <v>0</v>
      </c>
      <c r="K51" s="197"/>
      <c r="L51" s="198"/>
      <c r="M51" s="193"/>
    </row>
    <row r="52" spans="1:15" s="199" customFormat="1" ht="24">
      <c r="A52" s="206"/>
      <c r="B52" s="205">
        <v>4.2</v>
      </c>
      <c r="C52" s="196" t="s">
        <v>232</v>
      </c>
      <c r="D52" s="197">
        <v>390</v>
      </c>
      <c r="E52" s="197">
        <v>38</v>
      </c>
      <c r="F52" s="197">
        <v>0</v>
      </c>
      <c r="G52" s="197">
        <v>0</v>
      </c>
      <c r="H52" s="197">
        <v>0</v>
      </c>
      <c r="I52" s="197">
        <v>0</v>
      </c>
      <c r="J52" s="197">
        <v>62</v>
      </c>
      <c r="K52" s="197"/>
      <c r="L52" s="198"/>
      <c r="M52" s="193"/>
    </row>
    <row r="53" spans="1:15" s="199" customFormat="1" ht="24">
      <c r="A53" s="206"/>
      <c r="B53" s="205">
        <v>4.3</v>
      </c>
      <c r="C53" s="196" t="s">
        <v>256</v>
      </c>
      <c r="D53" s="197">
        <v>181</v>
      </c>
      <c r="E53" s="197">
        <v>13</v>
      </c>
      <c r="F53" s="197">
        <v>0</v>
      </c>
      <c r="G53" s="197">
        <v>0</v>
      </c>
      <c r="H53" s="197">
        <v>0</v>
      </c>
      <c r="I53" s="197">
        <v>21</v>
      </c>
      <c r="J53" s="197">
        <v>19</v>
      </c>
      <c r="K53" s="197"/>
      <c r="L53" s="198"/>
      <c r="M53" s="193"/>
    </row>
    <row r="54" spans="1:15" s="199" customFormat="1" ht="24">
      <c r="A54" s="206"/>
      <c r="B54" s="205">
        <v>4.4000000000000004</v>
      </c>
      <c r="C54" s="196" t="s">
        <v>257</v>
      </c>
      <c r="D54" s="197">
        <v>154</v>
      </c>
      <c r="E54" s="197">
        <v>1</v>
      </c>
      <c r="F54" s="197">
        <v>0</v>
      </c>
      <c r="G54" s="197">
        <v>0</v>
      </c>
      <c r="H54" s="197">
        <v>0</v>
      </c>
      <c r="I54" s="197">
        <v>0</v>
      </c>
      <c r="J54" s="197">
        <v>156</v>
      </c>
      <c r="K54" s="197"/>
      <c r="L54" s="198"/>
      <c r="M54" s="193"/>
    </row>
    <row r="55" spans="1:15" s="199" customFormat="1" ht="24">
      <c r="A55" s="206"/>
      <c r="B55" s="205">
        <v>4.5</v>
      </c>
      <c r="C55" s="196" t="s">
        <v>258</v>
      </c>
      <c r="D55" s="208">
        <v>855</v>
      </c>
      <c r="E55" s="208"/>
      <c r="F55" s="208"/>
      <c r="G55" s="208"/>
      <c r="H55" s="208"/>
      <c r="I55" s="208"/>
      <c r="J55" s="208"/>
      <c r="K55" s="209"/>
      <c r="L55" s="210">
        <v>0</v>
      </c>
      <c r="M55" s="193"/>
    </row>
    <row r="56" spans="1:15" s="188" customFormat="1" ht="24">
      <c r="A56" s="189" t="s">
        <v>259</v>
      </c>
      <c r="B56" s="190"/>
      <c r="C56" s="190"/>
      <c r="D56" s="191">
        <v>3099</v>
      </c>
      <c r="E56" s="191">
        <v>627</v>
      </c>
      <c r="F56" s="191">
        <v>0</v>
      </c>
      <c r="G56" s="191">
        <v>0</v>
      </c>
      <c r="H56" s="191">
        <v>0</v>
      </c>
      <c r="I56" s="191">
        <v>130</v>
      </c>
      <c r="J56" s="191">
        <v>4885</v>
      </c>
      <c r="K56" s="191">
        <v>0</v>
      </c>
      <c r="L56" s="211">
        <f t="shared" ref="L56" si="2">SUM(L57:L63)</f>
        <v>0</v>
      </c>
      <c r="M56" s="193"/>
      <c r="O56" s="199"/>
    </row>
    <row r="57" spans="1:15" s="199" customFormat="1" ht="24">
      <c r="A57" s="194" t="s">
        <v>260</v>
      </c>
      <c r="B57" s="205">
        <v>5.0999999999999996</v>
      </c>
      <c r="C57" s="196" t="s">
        <v>231</v>
      </c>
      <c r="D57" s="197">
        <v>13</v>
      </c>
      <c r="E57" s="197">
        <v>0</v>
      </c>
      <c r="F57" s="197">
        <v>0</v>
      </c>
      <c r="G57" s="197">
        <v>0</v>
      </c>
      <c r="H57" s="197">
        <v>0</v>
      </c>
      <c r="I57" s="197">
        <v>0</v>
      </c>
      <c r="J57" s="197">
        <v>5</v>
      </c>
      <c r="K57" s="197"/>
      <c r="L57" s="198"/>
      <c r="M57" s="193"/>
    </row>
    <row r="58" spans="1:15" s="199" customFormat="1" ht="24">
      <c r="A58" s="194" t="s">
        <v>260</v>
      </c>
      <c r="B58" s="205">
        <v>5.2</v>
      </c>
      <c r="C58" s="196" t="s">
        <v>232</v>
      </c>
      <c r="D58" s="197">
        <v>1374</v>
      </c>
      <c r="E58" s="197">
        <v>74</v>
      </c>
      <c r="F58" s="197">
        <v>0</v>
      </c>
      <c r="G58" s="197">
        <v>0</v>
      </c>
      <c r="H58" s="197">
        <v>0</v>
      </c>
      <c r="I58" s="197">
        <v>0</v>
      </c>
      <c r="J58" s="197">
        <v>824</v>
      </c>
      <c r="K58" s="197"/>
      <c r="L58" s="198"/>
      <c r="M58" s="193"/>
    </row>
    <row r="59" spans="1:15" s="199" customFormat="1" ht="24">
      <c r="A59" s="194" t="s">
        <v>260</v>
      </c>
      <c r="B59" s="205">
        <v>5.3</v>
      </c>
      <c r="C59" s="196" t="s">
        <v>261</v>
      </c>
      <c r="D59" s="197">
        <v>679</v>
      </c>
      <c r="E59" s="197">
        <v>135</v>
      </c>
      <c r="F59" s="197">
        <v>0</v>
      </c>
      <c r="G59" s="197">
        <v>0</v>
      </c>
      <c r="H59" s="197">
        <v>0</v>
      </c>
      <c r="I59" s="197">
        <v>120</v>
      </c>
      <c r="J59" s="197">
        <v>1442</v>
      </c>
      <c r="K59" s="197"/>
      <c r="L59" s="198"/>
      <c r="M59" s="193"/>
    </row>
    <row r="60" spans="1:15" s="199" customFormat="1" ht="24">
      <c r="A60" s="194" t="s">
        <v>260</v>
      </c>
      <c r="B60" s="205">
        <v>5.4</v>
      </c>
      <c r="C60" s="196" t="s">
        <v>262</v>
      </c>
      <c r="D60" s="197">
        <v>260</v>
      </c>
      <c r="E60" s="197">
        <v>24</v>
      </c>
      <c r="F60" s="197">
        <v>0</v>
      </c>
      <c r="G60" s="197">
        <v>0</v>
      </c>
      <c r="H60" s="197">
        <v>0</v>
      </c>
      <c r="I60" s="197">
        <v>1</v>
      </c>
      <c r="J60" s="197">
        <v>197</v>
      </c>
      <c r="K60" s="197"/>
      <c r="L60" s="198"/>
      <c r="M60" s="193"/>
    </row>
    <row r="61" spans="1:15" s="199" customFormat="1" ht="24">
      <c r="A61" s="194" t="s">
        <v>260</v>
      </c>
      <c r="B61" s="205">
        <v>5.5</v>
      </c>
      <c r="C61" s="196" t="s">
        <v>263</v>
      </c>
      <c r="D61" s="197">
        <v>424</v>
      </c>
      <c r="E61" s="197">
        <v>58</v>
      </c>
      <c r="F61" s="197">
        <v>0</v>
      </c>
      <c r="G61" s="197">
        <v>0</v>
      </c>
      <c r="H61" s="197">
        <v>0</v>
      </c>
      <c r="I61" s="197">
        <v>0</v>
      </c>
      <c r="J61" s="197">
        <v>281</v>
      </c>
      <c r="K61" s="197"/>
      <c r="L61" s="198"/>
      <c r="M61" s="193"/>
    </row>
    <row r="62" spans="1:15" s="199" customFormat="1" ht="24">
      <c r="A62" s="194" t="s">
        <v>260</v>
      </c>
      <c r="B62" s="205">
        <v>5.6</v>
      </c>
      <c r="C62" s="196" t="s">
        <v>264</v>
      </c>
      <c r="D62" s="197">
        <v>128</v>
      </c>
      <c r="E62" s="197">
        <v>193</v>
      </c>
      <c r="F62" s="197">
        <v>0</v>
      </c>
      <c r="G62" s="197">
        <v>0</v>
      </c>
      <c r="H62" s="197">
        <v>0</v>
      </c>
      <c r="I62" s="197">
        <v>9</v>
      </c>
      <c r="J62" s="197">
        <v>1647</v>
      </c>
      <c r="K62" s="197"/>
      <c r="L62" s="198"/>
      <c r="M62" s="193"/>
    </row>
    <row r="63" spans="1:15" s="199" customFormat="1" ht="24">
      <c r="A63" s="194" t="s">
        <v>260</v>
      </c>
      <c r="B63" s="205">
        <v>5.7</v>
      </c>
      <c r="C63" s="196" t="s">
        <v>265</v>
      </c>
      <c r="D63" s="197">
        <v>221</v>
      </c>
      <c r="E63" s="197">
        <v>143</v>
      </c>
      <c r="F63" s="197">
        <v>0</v>
      </c>
      <c r="G63" s="197">
        <v>0</v>
      </c>
      <c r="H63" s="197">
        <v>0</v>
      </c>
      <c r="I63" s="197">
        <v>0</v>
      </c>
      <c r="J63" s="197">
        <v>489</v>
      </c>
      <c r="K63" s="197"/>
      <c r="L63" s="198"/>
      <c r="M63" s="193"/>
    </row>
    <row r="64" spans="1:15" s="188" customFormat="1" ht="24">
      <c r="A64" s="189" t="s">
        <v>266</v>
      </c>
      <c r="B64" s="190"/>
      <c r="C64" s="190"/>
      <c r="D64" s="191">
        <v>10942</v>
      </c>
      <c r="E64" s="191">
        <v>2413</v>
      </c>
      <c r="F64" s="191">
        <v>2553</v>
      </c>
      <c r="G64" s="191">
        <v>7673</v>
      </c>
      <c r="H64" s="191">
        <v>3368</v>
      </c>
      <c r="I64" s="191">
        <v>24624</v>
      </c>
      <c r="J64" s="191">
        <v>2376</v>
      </c>
      <c r="K64" s="191">
        <v>0</v>
      </c>
      <c r="L64" s="192">
        <f>+SUM(L65:L143)-L70</f>
        <v>90967</v>
      </c>
      <c r="M64" s="193"/>
      <c r="O64" s="199"/>
    </row>
    <row r="65" spans="1:15" s="199" customFormat="1" ht="24">
      <c r="A65" s="194" t="s">
        <v>260</v>
      </c>
      <c r="B65" s="205">
        <v>6.1</v>
      </c>
      <c r="C65" s="196" t="s">
        <v>231</v>
      </c>
      <c r="D65" s="197">
        <v>14</v>
      </c>
      <c r="E65" s="197">
        <v>0</v>
      </c>
      <c r="F65" s="197">
        <v>0</v>
      </c>
      <c r="G65" s="197">
        <v>0</v>
      </c>
      <c r="H65" s="197">
        <v>0</v>
      </c>
      <c r="I65" s="197">
        <v>0</v>
      </c>
      <c r="J65" s="197">
        <v>1</v>
      </c>
      <c r="K65" s="197"/>
      <c r="L65" s="198"/>
      <c r="M65" s="193"/>
    </row>
    <row r="66" spans="1:15" s="199" customFormat="1" ht="24">
      <c r="A66" s="194" t="s">
        <v>260</v>
      </c>
      <c r="B66" s="205">
        <v>6.2</v>
      </c>
      <c r="C66" s="196" t="s">
        <v>232</v>
      </c>
      <c r="D66" s="197">
        <v>835</v>
      </c>
      <c r="E66" s="197">
        <v>22</v>
      </c>
      <c r="F66" s="197">
        <v>0</v>
      </c>
      <c r="G66" s="197">
        <v>2</v>
      </c>
      <c r="H66" s="197">
        <v>0</v>
      </c>
      <c r="I66" s="197">
        <v>2</v>
      </c>
      <c r="J66" s="197">
        <v>322</v>
      </c>
      <c r="K66" s="197">
        <v>0</v>
      </c>
      <c r="L66" s="198"/>
      <c r="M66" s="193"/>
    </row>
    <row r="67" spans="1:15" s="199" customFormat="1" ht="24">
      <c r="A67" s="194" t="s">
        <v>260</v>
      </c>
      <c r="B67" s="205">
        <v>6.3</v>
      </c>
      <c r="C67" s="196" t="s">
        <v>267</v>
      </c>
      <c r="D67" s="197">
        <v>306</v>
      </c>
      <c r="E67" s="197">
        <v>30</v>
      </c>
      <c r="F67" s="197">
        <v>0</v>
      </c>
      <c r="G67" s="197">
        <v>0</v>
      </c>
      <c r="H67" s="197">
        <v>0</v>
      </c>
      <c r="I67" s="197">
        <v>0</v>
      </c>
      <c r="J67" s="197">
        <v>161</v>
      </c>
      <c r="K67" s="197"/>
      <c r="L67" s="198"/>
      <c r="M67" s="193"/>
    </row>
    <row r="68" spans="1:15" s="199" customFormat="1" ht="24">
      <c r="A68" s="194" t="s">
        <v>260</v>
      </c>
      <c r="B68" s="205">
        <v>6.4</v>
      </c>
      <c r="C68" s="196" t="s">
        <v>268</v>
      </c>
      <c r="D68" s="197">
        <v>167</v>
      </c>
      <c r="E68" s="197">
        <v>20</v>
      </c>
      <c r="F68" s="197">
        <v>0</v>
      </c>
      <c r="G68" s="197">
        <v>0</v>
      </c>
      <c r="H68" s="197">
        <v>0</v>
      </c>
      <c r="I68" s="197">
        <v>0</v>
      </c>
      <c r="J68" s="197">
        <v>99</v>
      </c>
      <c r="K68" s="197"/>
      <c r="L68" s="198"/>
      <c r="M68" s="193"/>
    </row>
    <row r="69" spans="1:15" s="199" customFormat="1" ht="24">
      <c r="A69" s="194" t="s">
        <v>260</v>
      </c>
      <c r="B69" s="205">
        <v>6.5</v>
      </c>
      <c r="C69" s="196" t="s">
        <v>269</v>
      </c>
      <c r="D69" s="197">
        <v>212</v>
      </c>
      <c r="E69" s="197">
        <v>17</v>
      </c>
      <c r="F69" s="197">
        <v>0</v>
      </c>
      <c r="G69" s="197">
        <v>0</v>
      </c>
      <c r="H69" s="197">
        <v>0</v>
      </c>
      <c r="I69" s="197">
        <v>0</v>
      </c>
      <c r="J69" s="197">
        <v>98</v>
      </c>
      <c r="K69" s="197"/>
      <c r="L69" s="198"/>
      <c r="M69" s="193"/>
    </row>
    <row r="70" spans="1:15" s="217" customFormat="1" ht="24">
      <c r="A70" s="212" t="s">
        <v>260</v>
      </c>
      <c r="B70" s="213">
        <v>6.6</v>
      </c>
      <c r="C70" s="214" t="s">
        <v>270</v>
      </c>
      <c r="D70" s="215">
        <v>9408</v>
      </c>
      <c r="E70" s="215">
        <v>2324</v>
      </c>
      <c r="F70" s="215">
        <v>2553</v>
      </c>
      <c r="G70" s="215">
        <v>7671</v>
      </c>
      <c r="H70" s="215">
        <v>3368</v>
      </c>
      <c r="I70" s="215">
        <v>24622</v>
      </c>
      <c r="J70" s="215">
        <v>1695</v>
      </c>
      <c r="K70" s="215">
        <v>0</v>
      </c>
      <c r="L70" s="216">
        <f>SUM(L71:L143)</f>
        <v>90967</v>
      </c>
      <c r="M70" s="193"/>
      <c r="O70" s="199"/>
    </row>
    <row r="71" spans="1:15" s="199" customFormat="1" ht="24">
      <c r="A71" s="194" t="s">
        <v>260</v>
      </c>
      <c r="B71" s="205" t="s">
        <v>260</v>
      </c>
      <c r="C71" s="196" t="s">
        <v>271</v>
      </c>
      <c r="D71" s="197">
        <v>607</v>
      </c>
      <c r="E71" s="197">
        <v>216</v>
      </c>
      <c r="F71" s="197">
        <v>169</v>
      </c>
      <c r="G71" s="197">
        <v>50</v>
      </c>
      <c r="H71" s="197">
        <v>0</v>
      </c>
      <c r="I71" s="197">
        <v>0</v>
      </c>
      <c r="J71" s="197">
        <v>0</v>
      </c>
      <c r="K71" s="197"/>
      <c r="L71" s="198">
        <v>4062</v>
      </c>
      <c r="M71" s="193"/>
    </row>
    <row r="72" spans="1:15" s="199" customFormat="1" ht="24">
      <c r="A72" s="194" t="s">
        <v>260</v>
      </c>
      <c r="B72" s="205" t="s">
        <v>260</v>
      </c>
      <c r="C72" s="196" t="s">
        <v>272</v>
      </c>
      <c r="D72" s="197">
        <v>43</v>
      </c>
      <c r="E72" s="197">
        <v>5</v>
      </c>
      <c r="F72" s="197">
        <v>0</v>
      </c>
      <c r="G72" s="197">
        <v>7</v>
      </c>
      <c r="H72" s="197">
        <v>0</v>
      </c>
      <c r="I72" s="197">
        <v>103</v>
      </c>
      <c r="J72" s="197">
        <v>37</v>
      </c>
      <c r="K72" s="197"/>
      <c r="L72" s="198">
        <v>350</v>
      </c>
      <c r="M72" s="193"/>
    </row>
    <row r="73" spans="1:15" s="199" customFormat="1" ht="24">
      <c r="A73" s="194" t="s">
        <v>260</v>
      </c>
      <c r="B73" s="205" t="s">
        <v>260</v>
      </c>
      <c r="C73" s="196" t="s">
        <v>273</v>
      </c>
      <c r="D73" s="197">
        <v>165</v>
      </c>
      <c r="E73" s="197">
        <v>166</v>
      </c>
      <c r="F73" s="197">
        <v>0</v>
      </c>
      <c r="G73" s="197">
        <v>4</v>
      </c>
      <c r="H73" s="197">
        <v>0</v>
      </c>
      <c r="I73" s="197">
        <v>0</v>
      </c>
      <c r="J73" s="197">
        <v>0</v>
      </c>
      <c r="K73" s="197"/>
      <c r="L73" s="198">
        <v>4632</v>
      </c>
      <c r="M73" s="193"/>
    </row>
    <row r="74" spans="1:15" s="199" customFormat="1" ht="24">
      <c r="A74" s="194" t="s">
        <v>260</v>
      </c>
      <c r="B74" s="205" t="s">
        <v>260</v>
      </c>
      <c r="C74" s="196" t="s">
        <v>274</v>
      </c>
      <c r="D74" s="197">
        <v>215</v>
      </c>
      <c r="E74" s="197">
        <v>134</v>
      </c>
      <c r="F74" s="197">
        <v>0</v>
      </c>
      <c r="G74" s="197">
        <v>0</v>
      </c>
      <c r="H74" s="197">
        <v>2501</v>
      </c>
      <c r="I74" s="197">
        <v>0</v>
      </c>
      <c r="J74" s="197">
        <v>0</v>
      </c>
      <c r="K74" s="197"/>
      <c r="L74" s="198">
        <v>5650</v>
      </c>
      <c r="M74" s="193"/>
    </row>
    <row r="75" spans="1:15" s="199" customFormat="1" ht="24">
      <c r="A75" s="206" t="s">
        <v>260</v>
      </c>
      <c r="B75" s="205" t="s">
        <v>260</v>
      </c>
      <c r="C75" s="196" t="s">
        <v>275</v>
      </c>
      <c r="D75" s="197">
        <v>634</v>
      </c>
      <c r="E75" s="197">
        <v>151</v>
      </c>
      <c r="F75" s="197">
        <v>0</v>
      </c>
      <c r="G75" s="197">
        <v>6145</v>
      </c>
      <c r="H75" s="197">
        <v>0</v>
      </c>
      <c r="I75" s="197">
        <v>0</v>
      </c>
      <c r="J75" s="197">
        <v>0</v>
      </c>
      <c r="K75" s="197"/>
      <c r="L75" s="198">
        <v>5821</v>
      </c>
      <c r="M75" s="193"/>
    </row>
    <row r="76" spans="1:15" s="199" customFormat="1" ht="24">
      <c r="A76" s="206" t="s">
        <v>260</v>
      </c>
      <c r="B76" s="205" t="s">
        <v>260</v>
      </c>
      <c r="C76" s="196" t="s">
        <v>276</v>
      </c>
      <c r="D76" s="197">
        <v>17</v>
      </c>
      <c r="E76" s="197">
        <v>9</v>
      </c>
      <c r="F76" s="197">
        <v>0</v>
      </c>
      <c r="G76" s="197">
        <v>107</v>
      </c>
      <c r="H76" s="197">
        <v>0</v>
      </c>
      <c r="I76" s="197">
        <v>131</v>
      </c>
      <c r="J76" s="197">
        <v>0</v>
      </c>
      <c r="K76" s="197"/>
      <c r="L76" s="198">
        <v>783</v>
      </c>
      <c r="M76" s="193"/>
    </row>
    <row r="77" spans="1:15" s="199" customFormat="1" ht="24">
      <c r="A77" s="206" t="s">
        <v>260</v>
      </c>
      <c r="B77" s="205" t="s">
        <v>260</v>
      </c>
      <c r="C77" s="196" t="s">
        <v>277</v>
      </c>
      <c r="D77" s="197">
        <v>76</v>
      </c>
      <c r="E77" s="197">
        <v>23</v>
      </c>
      <c r="F77" s="197">
        <v>0</v>
      </c>
      <c r="G77" s="197">
        <v>47</v>
      </c>
      <c r="H77" s="197">
        <v>0</v>
      </c>
      <c r="I77" s="197">
        <v>650</v>
      </c>
      <c r="J77" s="197">
        <v>0</v>
      </c>
      <c r="K77" s="197"/>
      <c r="L77" s="198">
        <v>1179</v>
      </c>
      <c r="M77" s="193"/>
    </row>
    <row r="78" spans="1:15" s="199" customFormat="1" ht="24">
      <c r="A78" s="206" t="s">
        <v>260</v>
      </c>
      <c r="B78" s="205" t="s">
        <v>260</v>
      </c>
      <c r="C78" s="218" t="s">
        <v>278</v>
      </c>
      <c r="D78" s="197">
        <v>119</v>
      </c>
      <c r="E78" s="197">
        <v>16</v>
      </c>
      <c r="F78" s="197">
        <v>0</v>
      </c>
      <c r="G78" s="197">
        <v>30</v>
      </c>
      <c r="H78" s="197">
        <v>0</v>
      </c>
      <c r="I78" s="197">
        <v>425</v>
      </c>
      <c r="J78" s="197">
        <v>0</v>
      </c>
      <c r="K78" s="197"/>
      <c r="L78" s="198">
        <v>2020</v>
      </c>
      <c r="M78" s="193"/>
    </row>
    <row r="79" spans="1:15" s="199" customFormat="1" ht="24">
      <c r="A79" s="206" t="s">
        <v>260</v>
      </c>
      <c r="B79" s="205" t="s">
        <v>260</v>
      </c>
      <c r="C79" s="196" t="s">
        <v>279</v>
      </c>
      <c r="D79" s="197">
        <v>132</v>
      </c>
      <c r="E79" s="197">
        <v>70</v>
      </c>
      <c r="F79" s="197">
        <v>0</v>
      </c>
      <c r="G79" s="197">
        <v>116</v>
      </c>
      <c r="H79" s="197">
        <v>0</v>
      </c>
      <c r="I79" s="197">
        <v>3783</v>
      </c>
      <c r="J79" s="197">
        <v>0</v>
      </c>
      <c r="K79" s="197"/>
      <c r="L79" s="198">
        <v>4177</v>
      </c>
      <c r="M79" s="193"/>
    </row>
    <row r="80" spans="1:15" s="199" customFormat="1" ht="24">
      <c r="A80" s="206" t="s">
        <v>260</v>
      </c>
      <c r="B80" s="205" t="s">
        <v>260</v>
      </c>
      <c r="C80" s="196" t="s">
        <v>280</v>
      </c>
      <c r="D80" s="197">
        <v>89</v>
      </c>
      <c r="E80" s="197">
        <v>16</v>
      </c>
      <c r="F80" s="197">
        <v>0</v>
      </c>
      <c r="G80" s="197">
        <v>1</v>
      </c>
      <c r="H80" s="197">
        <v>0</v>
      </c>
      <c r="I80" s="197">
        <v>276</v>
      </c>
      <c r="J80" s="197">
        <v>55</v>
      </c>
      <c r="K80" s="197"/>
      <c r="L80" s="198">
        <v>570</v>
      </c>
      <c r="M80" s="193"/>
    </row>
    <row r="81" spans="1:15" s="199" customFormat="1" ht="24">
      <c r="A81" s="206" t="s">
        <v>260</v>
      </c>
      <c r="B81" s="205" t="s">
        <v>260</v>
      </c>
      <c r="C81" s="196" t="s">
        <v>281</v>
      </c>
      <c r="D81" s="197">
        <v>156</v>
      </c>
      <c r="E81" s="197">
        <v>11</v>
      </c>
      <c r="F81" s="197">
        <v>0</v>
      </c>
      <c r="G81" s="197">
        <v>0</v>
      </c>
      <c r="H81" s="197">
        <v>0</v>
      </c>
      <c r="I81" s="197">
        <v>289</v>
      </c>
      <c r="J81" s="197">
        <v>0</v>
      </c>
      <c r="K81" s="197"/>
      <c r="L81" s="198">
        <v>511</v>
      </c>
      <c r="M81" s="193"/>
    </row>
    <row r="82" spans="1:15" s="199" customFormat="1" ht="24">
      <c r="A82" s="206" t="s">
        <v>260</v>
      </c>
      <c r="B82" s="205" t="s">
        <v>260</v>
      </c>
      <c r="C82" s="196" t="s">
        <v>282</v>
      </c>
      <c r="D82" s="197">
        <v>382</v>
      </c>
      <c r="E82" s="197">
        <v>26</v>
      </c>
      <c r="F82" s="197">
        <v>0</v>
      </c>
      <c r="G82" s="197">
        <v>0</v>
      </c>
      <c r="H82" s="197">
        <v>0</v>
      </c>
      <c r="I82" s="197">
        <v>898</v>
      </c>
      <c r="J82" s="197">
        <v>111</v>
      </c>
      <c r="K82" s="197"/>
      <c r="L82" s="198">
        <v>2454</v>
      </c>
      <c r="M82" s="193"/>
    </row>
    <row r="83" spans="1:15" s="199" customFormat="1" ht="24">
      <c r="A83" s="206" t="s">
        <v>260</v>
      </c>
      <c r="B83" s="205" t="s">
        <v>260</v>
      </c>
      <c r="C83" s="196" t="s">
        <v>283</v>
      </c>
      <c r="D83" s="197">
        <v>108</v>
      </c>
      <c r="E83" s="197">
        <v>46</v>
      </c>
      <c r="F83" s="197">
        <v>0</v>
      </c>
      <c r="G83" s="197">
        <v>0</v>
      </c>
      <c r="H83" s="197">
        <v>31</v>
      </c>
      <c r="I83" s="197">
        <v>175</v>
      </c>
      <c r="J83" s="197">
        <v>0</v>
      </c>
      <c r="K83" s="197"/>
      <c r="L83" s="198">
        <v>1423</v>
      </c>
      <c r="M83" s="193"/>
    </row>
    <row r="84" spans="1:15" s="199" customFormat="1" ht="24">
      <c r="A84" s="206" t="s">
        <v>260</v>
      </c>
      <c r="B84" s="205" t="s">
        <v>260</v>
      </c>
      <c r="C84" s="196" t="s">
        <v>284</v>
      </c>
      <c r="D84" s="197">
        <v>220</v>
      </c>
      <c r="E84" s="197">
        <v>12</v>
      </c>
      <c r="F84" s="197">
        <v>0</v>
      </c>
      <c r="G84" s="197">
        <v>0</v>
      </c>
      <c r="H84" s="197">
        <v>0</v>
      </c>
      <c r="I84" s="197">
        <v>1204</v>
      </c>
      <c r="J84" s="197">
        <v>14</v>
      </c>
      <c r="K84" s="197"/>
      <c r="L84" s="198">
        <v>1090</v>
      </c>
      <c r="M84" s="193"/>
    </row>
    <row r="85" spans="1:15" s="199" customFormat="1" ht="24">
      <c r="A85" s="206" t="s">
        <v>260</v>
      </c>
      <c r="B85" s="205" t="s">
        <v>260</v>
      </c>
      <c r="C85" s="218" t="s">
        <v>285</v>
      </c>
      <c r="D85" s="197">
        <v>450</v>
      </c>
      <c r="E85" s="197">
        <v>448</v>
      </c>
      <c r="F85" s="197">
        <v>2015</v>
      </c>
      <c r="G85" s="197">
        <v>49</v>
      </c>
      <c r="H85" s="197">
        <v>10</v>
      </c>
      <c r="I85" s="197">
        <v>3783</v>
      </c>
      <c r="J85" s="197">
        <v>0</v>
      </c>
      <c r="K85" s="197"/>
      <c r="L85" s="198">
        <v>13496</v>
      </c>
      <c r="M85" s="193"/>
    </row>
    <row r="86" spans="1:15" s="199" customFormat="1" ht="24">
      <c r="A86" s="206" t="s">
        <v>260</v>
      </c>
      <c r="B86" s="205" t="s">
        <v>260</v>
      </c>
      <c r="C86" s="196" t="s">
        <v>286</v>
      </c>
      <c r="D86" s="197">
        <v>44</v>
      </c>
      <c r="E86" s="197">
        <v>10</v>
      </c>
      <c r="F86" s="197">
        <v>0</v>
      </c>
      <c r="G86" s="197">
        <v>2</v>
      </c>
      <c r="H86" s="197">
        <v>0</v>
      </c>
      <c r="I86" s="197">
        <v>207</v>
      </c>
      <c r="J86" s="197">
        <v>0</v>
      </c>
      <c r="K86" s="197"/>
      <c r="L86" s="198">
        <v>1329</v>
      </c>
      <c r="M86" s="193"/>
    </row>
    <row r="87" spans="1:15" s="199" customFormat="1" ht="24">
      <c r="A87" s="206" t="s">
        <v>260</v>
      </c>
      <c r="B87" s="205" t="s">
        <v>260</v>
      </c>
      <c r="C87" s="196" t="s">
        <v>287</v>
      </c>
      <c r="D87" s="197">
        <v>197</v>
      </c>
      <c r="E87" s="197">
        <v>34</v>
      </c>
      <c r="F87" s="197">
        <v>0</v>
      </c>
      <c r="G87" s="197">
        <v>11</v>
      </c>
      <c r="H87" s="197">
        <v>0</v>
      </c>
      <c r="I87" s="197">
        <v>0</v>
      </c>
      <c r="J87" s="197">
        <v>0</v>
      </c>
      <c r="K87" s="197"/>
      <c r="L87" s="198">
        <v>1455</v>
      </c>
      <c r="M87" s="193"/>
    </row>
    <row r="88" spans="1:15" s="199" customFormat="1" ht="24">
      <c r="A88" s="206" t="s">
        <v>260</v>
      </c>
      <c r="B88" s="205" t="s">
        <v>260</v>
      </c>
      <c r="C88" s="196" t="s">
        <v>288</v>
      </c>
      <c r="D88" s="197">
        <v>112</v>
      </c>
      <c r="E88" s="197">
        <v>61</v>
      </c>
      <c r="F88" s="197">
        <v>0</v>
      </c>
      <c r="G88" s="197">
        <v>0</v>
      </c>
      <c r="H88" s="197">
        <v>0</v>
      </c>
      <c r="I88" s="197">
        <v>35</v>
      </c>
      <c r="J88" s="197">
        <v>0</v>
      </c>
      <c r="K88" s="197"/>
      <c r="L88" s="198">
        <v>4284</v>
      </c>
      <c r="M88" s="193"/>
    </row>
    <row r="89" spans="1:15" s="199" customFormat="1" ht="24">
      <c r="A89" s="206" t="s">
        <v>260</v>
      </c>
      <c r="B89" s="205" t="s">
        <v>260</v>
      </c>
      <c r="C89" s="196" t="s">
        <v>289</v>
      </c>
      <c r="D89" s="197">
        <v>104</v>
      </c>
      <c r="E89" s="197">
        <v>74</v>
      </c>
      <c r="F89" s="197">
        <v>8</v>
      </c>
      <c r="G89" s="197">
        <v>37</v>
      </c>
      <c r="H89" s="197">
        <v>0</v>
      </c>
      <c r="I89" s="197">
        <v>659</v>
      </c>
      <c r="J89" s="197">
        <v>0</v>
      </c>
      <c r="K89" s="197"/>
      <c r="L89" s="198">
        <v>1577</v>
      </c>
      <c r="M89" s="193"/>
    </row>
    <row r="90" spans="1:15" s="199" customFormat="1" ht="24">
      <c r="A90" s="206" t="s">
        <v>260</v>
      </c>
      <c r="B90" s="205" t="s">
        <v>260</v>
      </c>
      <c r="C90" s="196" t="s">
        <v>290</v>
      </c>
      <c r="D90" s="197">
        <v>223</v>
      </c>
      <c r="E90" s="197">
        <v>271</v>
      </c>
      <c r="F90" s="197">
        <v>0</v>
      </c>
      <c r="G90" s="197">
        <v>48</v>
      </c>
      <c r="H90" s="197">
        <v>564</v>
      </c>
      <c r="I90" s="197">
        <v>5342</v>
      </c>
      <c r="J90" s="197">
        <v>0</v>
      </c>
      <c r="K90" s="197"/>
      <c r="L90" s="198">
        <v>5638</v>
      </c>
      <c r="M90" s="193"/>
    </row>
    <row r="91" spans="1:15" s="199" customFormat="1" ht="24">
      <c r="A91" s="206" t="s">
        <v>260</v>
      </c>
      <c r="B91" s="205" t="s">
        <v>260</v>
      </c>
      <c r="C91" s="196" t="s">
        <v>291</v>
      </c>
      <c r="D91" s="197">
        <v>68</v>
      </c>
      <c r="E91" s="197">
        <v>8</v>
      </c>
      <c r="F91" s="197">
        <v>0</v>
      </c>
      <c r="G91" s="197">
        <v>0</v>
      </c>
      <c r="H91" s="197">
        <v>0</v>
      </c>
      <c r="I91" s="197">
        <v>608</v>
      </c>
      <c r="J91" s="197">
        <v>0</v>
      </c>
      <c r="K91" s="197"/>
      <c r="L91" s="198">
        <v>1128</v>
      </c>
      <c r="M91" s="193"/>
    </row>
    <row r="92" spans="1:15" s="224" customFormat="1" ht="24">
      <c r="A92" s="219" t="s">
        <v>260</v>
      </c>
      <c r="B92" s="220" t="s">
        <v>260</v>
      </c>
      <c r="C92" s="221" t="s">
        <v>292</v>
      </c>
      <c r="D92" s="222">
        <v>288</v>
      </c>
      <c r="E92" s="222">
        <v>13</v>
      </c>
      <c r="F92" s="222">
        <v>361</v>
      </c>
      <c r="G92" s="222">
        <v>0</v>
      </c>
      <c r="H92" s="222">
        <v>0</v>
      </c>
      <c r="I92" s="222">
        <v>387</v>
      </c>
      <c r="J92" s="222">
        <v>0</v>
      </c>
      <c r="K92" s="197"/>
      <c r="L92" s="223">
        <v>497</v>
      </c>
      <c r="M92" s="193"/>
      <c r="O92" s="199"/>
    </row>
    <row r="93" spans="1:15" s="199" customFormat="1" ht="24">
      <c r="A93" s="206" t="s">
        <v>260</v>
      </c>
      <c r="B93" s="205" t="s">
        <v>260</v>
      </c>
      <c r="C93" s="196" t="s">
        <v>293</v>
      </c>
      <c r="D93" s="197">
        <v>274</v>
      </c>
      <c r="E93" s="197">
        <v>65</v>
      </c>
      <c r="F93" s="197">
        <v>0</v>
      </c>
      <c r="G93" s="197">
        <v>37</v>
      </c>
      <c r="H93" s="197">
        <v>0</v>
      </c>
      <c r="I93" s="197">
        <v>106</v>
      </c>
      <c r="J93" s="197">
        <v>0</v>
      </c>
      <c r="K93" s="197"/>
      <c r="L93" s="198">
        <v>544</v>
      </c>
      <c r="M93" s="193"/>
    </row>
    <row r="94" spans="1:15" s="199" customFormat="1" ht="24">
      <c r="A94" s="206" t="s">
        <v>260</v>
      </c>
      <c r="B94" s="205" t="s">
        <v>260</v>
      </c>
      <c r="C94" s="196" t="s">
        <v>294</v>
      </c>
      <c r="D94" s="197">
        <v>26</v>
      </c>
      <c r="E94" s="197">
        <v>5</v>
      </c>
      <c r="F94" s="197">
        <v>0</v>
      </c>
      <c r="G94" s="197">
        <v>0</v>
      </c>
      <c r="H94" s="197">
        <v>0</v>
      </c>
      <c r="I94" s="197">
        <v>15</v>
      </c>
      <c r="J94" s="197">
        <v>0</v>
      </c>
      <c r="K94" s="197"/>
      <c r="L94" s="198">
        <v>155</v>
      </c>
      <c r="M94" s="193"/>
    </row>
    <row r="95" spans="1:15" s="199" customFormat="1" ht="24">
      <c r="A95" s="206" t="s">
        <v>260</v>
      </c>
      <c r="B95" s="205" t="s">
        <v>260</v>
      </c>
      <c r="C95" s="196" t="s">
        <v>295</v>
      </c>
      <c r="D95" s="197">
        <v>133</v>
      </c>
      <c r="E95" s="197">
        <v>29</v>
      </c>
      <c r="F95" s="197">
        <v>0</v>
      </c>
      <c r="G95" s="197">
        <v>0</v>
      </c>
      <c r="H95" s="197">
        <v>0</v>
      </c>
      <c r="I95" s="197">
        <v>0</v>
      </c>
      <c r="J95" s="197">
        <v>0</v>
      </c>
      <c r="K95" s="197"/>
      <c r="L95" s="198">
        <v>1530</v>
      </c>
      <c r="M95" s="193"/>
    </row>
    <row r="96" spans="1:15" s="199" customFormat="1" ht="24">
      <c r="A96" s="206" t="s">
        <v>260</v>
      </c>
      <c r="B96" s="205" t="s">
        <v>260</v>
      </c>
      <c r="C96" s="196" t="s">
        <v>296</v>
      </c>
      <c r="D96" s="197">
        <v>28</v>
      </c>
      <c r="E96" s="197">
        <v>20</v>
      </c>
      <c r="F96" s="197">
        <v>0</v>
      </c>
      <c r="G96" s="197">
        <v>3</v>
      </c>
      <c r="H96" s="197">
        <v>5</v>
      </c>
      <c r="I96" s="197">
        <v>84</v>
      </c>
      <c r="J96" s="197">
        <v>0</v>
      </c>
      <c r="K96" s="197"/>
      <c r="L96" s="198">
        <v>511</v>
      </c>
      <c r="M96" s="193"/>
    </row>
    <row r="97" spans="1:13" s="199" customFormat="1" ht="24">
      <c r="A97" s="206" t="s">
        <v>260</v>
      </c>
      <c r="B97" s="205" t="s">
        <v>260</v>
      </c>
      <c r="C97" s="196" t="s">
        <v>297</v>
      </c>
      <c r="D97" s="197">
        <v>58</v>
      </c>
      <c r="E97" s="197">
        <v>6</v>
      </c>
      <c r="F97" s="197">
        <v>0</v>
      </c>
      <c r="G97" s="197">
        <v>0</v>
      </c>
      <c r="H97" s="197">
        <v>0</v>
      </c>
      <c r="I97" s="197">
        <v>10</v>
      </c>
      <c r="J97" s="197">
        <v>22</v>
      </c>
      <c r="K97" s="197"/>
      <c r="L97" s="198">
        <v>282</v>
      </c>
      <c r="M97" s="193"/>
    </row>
    <row r="98" spans="1:13" s="199" customFormat="1" ht="24">
      <c r="A98" s="206" t="s">
        <v>260</v>
      </c>
      <c r="B98" s="205" t="s">
        <v>260</v>
      </c>
      <c r="C98" s="196" t="s">
        <v>298</v>
      </c>
      <c r="D98" s="197">
        <v>43</v>
      </c>
      <c r="E98" s="197">
        <v>3</v>
      </c>
      <c r="F98" s="197">
        <v>0</v>
      </c>
      <c r="G98" s="197">
        <v>12</v>
      </c>
      <c r="H98" s="197">
        <v>0</v>
      </c>
      <c r="I98" s="197">
        <v>294</v>
      </c>
      <c r="J98" s="197">
        <v>26</v>
      </c>
      <c r="K98" s="197"/>
      <c r="L98" s="198">
        <v>326</v>
      </c>
      <c r="M98" s="193"/>
    </row>
    <row r="99" spans="1:13" s="199" customFormat="1" ht="24">
      <c r="A99" s="206" t="s">
        <v>260</v>
      </c>
      <c r="B99" s="205" t="s">
        <v>260</v>
      </c>
      <c r="C99" s="196" t="s">
        <v>299</v>
      </c>
      <c r="D99" s="197">
        <v>44</v>
      </c>
      <c r="E99" s="197">
        <v>10</v>
      </c>
      <c r="F99" s="197">
        <v>0</v>
      </c>
      <c r="G99" s="197">
        <v>103</v>
      </c>
      <c r="H99" s="197">
        <v>0</v>
      </c>
      <c r="I99" s="197">
        <v>0</v>
      </c>
      <c r="J99" s="197">
        <v>18</v>
      </c>
      <c r="K99" s="197"/>
      <c r="L99" s="198">
        <v>470</v>
      </c>
      <c r="M99" s="193"/>
    </row>
    <row r="100" spans="1:13" s="199" customFormat="1" ht="24">
      <c r="A100" s="206" t="s">
        <v>260</v>
      </c>
      <c r="B100" s="205" t="s">
        <v>260</v>
      </c>
      <c r="C100" s="218" t="s">
        <v>300</v>
      </c>
      <c r="D100" s="197">
        <v>6</v>
      </c>
      <c r="E100" s="197">
        <v>0</v>
      </c>
      <c r="F100" s="197">
        <v>0</v>
      </c>
      <c r="G100" s="197">
        <v>0</v>
      </c>
      <c r="H100" s="197">
        <v>0</v>
      </c>
      <c r="I100" s="197">
        <v>45</v>
      </c>
      <c r="J100" s="197">
        <v>26</v>
      </c>
      <c r="K100" s="197"/>
      <c r="L100" s="198">
        <v>159</v>
      </c>
      <c r="M100" s="193"/>
    </row>
    <row r="101" spans="1:13" s="199" customFormat="1" ht="24">
      <c r="A101" s="206" t="s">
        <v>260</v>
      </c>
      <c r="B101" s="205" t="s">
        <v>260</v>
      </c>
      <c r="C101" s="196" t="s">
        <v>301</v>
      </c>
      <c r="D101" s="197">
        <v>54</v>
      </c>
      <c r="E101" s="197">
        <v>6</v>
      </c>
      <c r="F101" s="197">
        <v>0</v>
      </c>
      <c r="G101" s="197">
        <v>6</v>
      </c>
      <c r="H101" s="197">
        <v>0</v>
      </c>
      <c r="I101" s="197">
        <v>0</v>
      </c>
      <c r="J101" s="197">
        <v>25</v>
      </c>
      <c r="K101" s="197"/>
      <c r="L101" s="198">
        <v>729</v>
      </c>
      <c r="M101" s="193"/>
    </row>
    <row r="102" spans="1:13" s="199" customFormat="1" ht="24">
      <c r="A102" s="206" t="s">
        <v>260</v>
      </c>
      <c r="B102" s="205" t="s">
        <v>260</v>
      </c>
      <c r="C102" s="196" t="s">
        <v>302</v>
      </c>
      <c r="D102" s="197">
        <v>77</v>
      </c>
      <c r="E102" s="197">
        <v>11</v>
      </c>
      <c r="F102" s="197">
        <v>0</v>
      </c>
      <c r="G102" s="197">
        <v>12</v>
      </c>
      <c r="H102" s="197">
        <v>0</v>
      </c>
      <c r="I102" s="197">
        <v>6</v>
      </c>
      <c r="J102" s="197">
        <v>28</v>
      </c>
      <c r="K102" s="197"/>
      <c r="L102" s="198">
        <v>925</v>
      </c>
      <c r="M102" s="193"/>
    </row>
    <row r="103" spans="1:13" s="199" customFormat="1" ht="24">
      <c r="A103" s="206" t="s">
        <v>260</v>
      </c>
      <c r="B103" s="205" t="s">
        <v>260</v>
      </c>
      <c r="C103" s="196" t="s">
        <v>303</v>
      </c>
      <c r="D103" s="197">
        <v>66</v>
      </c>
      <c r="E103" s="197">
        <v>5</v>
      </c>
      <c r="F103" s="197">
        <v>0</v>
      </c>
      <c r="G103" s="197">
        <v>1</v>
      </c>
      <c r="H103" s="197">
        <v>0</v>
      </c>
      <c r="I103" s="197">
        <v>9</v>
      </c>
      <c r="J103" s="197">
        <v>16</v>
      </c>
      <c r="K103" s="197"/>
      <c r="L103" s="198">
        <v>423</v>
      </c>
      <c r="M103" s="193"/>
    </row>
    <row r="104" spans="1:13" s="199" customFormat="1" ht="24">
      <c r="A104" s="206" t="s">
        <v>260</v>
      </c>
      <c r="B104" s="205" t="s">
        <v>260</v>
      </c>
      <c r="C104" s="196" t="s">
        <v>304</v>
      </c>
      <c r="D104" s="197">
        <v>30</v>
      </c>
      <c r="E104" s="197">
        <v>9</v>
      </c>
      <c r="F104" s="197">
        <v>0</v>
      </c>
      <c r="G104" s="197">
        <v>6</v>
      </c>
      <c r="H104" s="197">
        <v>0</v>
      </c>
      <c r="I104" s="197">
        <v>81</v>
      </c>
      <c r="J104" s="197">
        <v>10</v>
      </c>
      <c r="K104" s="197"/>
      <c r="L104" s="198">
        <v>362</v>
      </c>
      <c r="M104" s="193"/>
    </row>
    <row r="105" spans="1:13" s="199" customFormat="1" ht="24">
      <c r="A105" s="206" t="s">
        <v>260</v>
      </c>
      <c r="B105" s="205" t="s">
        <v>260</v>
      </c>
      <c r="C105" s="196" t="s">
        <v>305</v>
      </c>
      <c r="D105" s="197">
        <v>64</v>
      </c>
      <c r="E105" s="197">
        <v>2</v>
      </c>
      <c r="F105" s="197">
        <v>0</v>
      </c>
      <c r="G105" s="197">
        <v>17</v>
      </c>
      <c r="H105" s="197">
        <v>0</v>
      </c>
      <c r="I105" s="197">
        <v>34</v>
      </c>
      <c r="J105" s="197">
        <v>24</v>
      </c>
      <c r="K105" s="197"/>
      <c r="L105" s="198">
        <v>451</v>
      </c>
      <c r="M105" s="193"/>
    </row>
    <row r="106" spans="1:13" s="199" customFormat="1" ht="24">
      <c r="A106" s="206" t="s">
        <v>260</v>
      </c>
      <c r="B106" s="205" t="s">
        <v>260</v>
      </c>
      <c r="C106" s="196" t="s">
        <v>306</v>
      </c>
      <c r="D106" s="197">
        <v>114</v>
      </c>
      <c r="E106" s="197">
        <v>14</v>
      </c>
      <c r="F106" s="197">
        <v>0</v>
      </c>
      <c r="G106" s="197">
        <v>5</v>
      </c>
      <c r="H106" s="197">
        <v>0</v>
      </c>
      <c r="I106" s="197">
        <v>162</v>
      </c>
      <c r="J106" s="197">
        <v>28</v>
      </c>
      <c r="K106" s="197"/>
      <c r="L106" s="198">
        <v>548</v>
      </c>
      <c r="M106" s="193"/>
    </row>
    <row r="107" spans="1:13" s="199" customFormat="1" ht="24">
      <c r="A107" s="206" t="s">
        <v>260</v>
      </c>
      <c r="B107" s="205" t="s">
        <v>260</v>
      </c>
      <c r="C107" s="196" t="s">
        <v>307</v>
      </c>
      <c r="D107" s="197">
        <v>82</v>
      </c>
      <c r="E107" s="197">
        <v>10</v>
      </c>
      <c r="F107" s="197">
        <v>0</v>
      </c>
      <c r="G107" s="197">
        <v>0</v>
      </c>
      <c r="H107" s="197">
        <v>0</v>
      </c>
      <c r="I107" s="197">
        <v>181</v>
      </c>
      <c r="J107" s="197">
        <v>29</v>
      </c>
      <c r="K107" s="197"/>
      <c r="L107" s="198">
        <v>389</v>
      </c>
      <c r="M107" s="193"/>
    </row>
    <row r="108" spans="1:13" s="199" customFormat="1" ht="24">
      <c r="A108" s="206" t="s">
        <v>260</v>
      </c>
      <c r="B108" s="205" t="s">
        <v>260</v>
      </c>
      <c r="C108" s="196" t="s">
        <v>308</v>
      </c>
      <c r="D108" s="197">
        <v>74</v>
      </c>
      <c r="E108" s="197">
        <v>9</v>
      </c>
      <c r="F108" s="197">
        <v>0</v>
      </c>
      <c r="G108" s="197">
        <v>4</v>
      </c>
      <c r="H108" s="197">
        <v>0</v>
      </c>
      <c r="I108" s="197">
        <v>128</v>
      </c>
      <c r="J108" s="197">
        <v>26</v>
      </c>
      <c r="K108" s="197"/>
      <c r="L108" s="198">
        <v>438</v>
      </c>
      <c r="M108" s="193"/>
    </row>
    <row r="109" spans="1:13" s="199" customFormat="1" ht="24">
      <c r="A109" s="206" t="s">
        <v>260</v>
      </c>
      <c r="B109" s="205" t="s">
        <v>260</v>
      </c>
      <c r="C109" s="196" t="s">
        <v>309</v>
      </c>
      <c r="D109" s="197">
        <v>77</v>
      </c>
      <c r="E109" s="197">
        <v>7</v>
      </c>
      <c r="F109" s="197">
        <v>0</v>
      </c>
      <c r="G109" s="197">
        <v>0</v>
      </c>
      <c r="H109" s="197">
        <v>0</v>
      </c>
      <c r="I109" s="197">
        <v>29</v>
      </c>
      <c r="J109" s="197">
        <v>31</v>
      </c>
      <c r="K109" s="197"/>
      <c r="L109" s="198">
        <v>610</v>
      </c>
      <c r="M109" s="193"/>
    </row>
    <row r="110" spans="1:13" s="199" customFormat="1" ht="24">
      <c r="A110" s="206" t="s">
        <v>260</v>
      </c>
      <c r="B110" s="205" t="s">
        <v>260</v>
      </c>
      <c r="C110" s="196" t="s">
        <v>310</v>
      </c>
      <c r="D110" s="197">
        <v>85</v>
      </c>
      <c r="E110" s="197">
        <v>0</v>
      </c>
      <c r="F110" s="197">
        <v>0</v>
      </c>
      <c r="G110" s="197">
        <v>5</v>
      </c>
      <c r="H110" s="197">
        <v>0</v>
      </c>
      <c r="I110" s="197">
        <v>55</v>
      </c>
      <c r="J110" s="197">
        <v>35</v>
      </c>
      <c r="K110" s="197"/>
      <c r="L110" s="198">
        <v>335</v>
      </c>
      <c r="M110" s="193"/>
    </row>
    <row r="111" spans="1:13" s="199" customFormat="1" ht="24">
      <c r="A111" s="206" t="s">
        <v>260</v>
      </c>
      <c r="B111" s="205" t="s">
        <v>260</v>
      </c>
      <c r="C111" s="196" t="s">
        <v>311</v>
      </c>
      <c r="D111" s="197">
        <v>74</v>
      </c>
      <c r="E111" s="197">
        <v>11</v>
      </c>
      <c r="F111" s="197">
        <v>0</v>
      </c>
      <c r="G111" s="197">
        <v>4</v>
      </c>
      <c r="H111" s="197">
        <v>0</v>
      </c>
      <c r="I111" s="197">
        <v>44</v>
      </c>
      <c r="J111" s="197">
        <v>2</v>
      </c>
      <c r="K111" s="197"/>
      <c r="L111" s="198">
        <v>498</v>
      </c>
      <c r="M111" s="193"/>
    </row>
    <row r="112" spans="1:13" s="199" customFormat="1" ht="24">
      <c r="A112" s="206" t="s">
        <v>260</v>
      </c>
      <c r="B112" s="205" t="s">
        <v>260</v>
      </c>
      <c r="C112" s="196" t="s">
        <v>312</v>
      </c>
      <c r="D112" s="197">
        <v>76</v>
      </c>
      <c r="E112" s="197">
        <v>8</v>
      </c>
      <c r="F112" s="197">
        <v>0</v>
      </c>
      <c r="G112" s="197">
        <v>7</v>
      </c>
      <c r="H112" s="197">
        <v>0</v>
      </c>
      <c r="I112" s="197">
        <v>118</v>
      </c>
      <c r="J112" s="197">
        <v>32</v>
      </c>
      <c r="K112" s="197"/>
      <c r="L112" s="198">
        <v>376</v>
      </c>
      <c r="M112" s="193"/>
    </row>
    <row r="113" spans="1:13" s="199" customFormat="1" ht="24">
      <c r="A113" s="206" t="s">
        <v>260</v>
      </c>
      <c r="B113" s="205" t="s">
        <v>260</v>
      </c>
      <c r="C113" s="196" t="s">
        <v>313</v>
      </c>
      <c r="D113" s="197">
        <v>65</v>
      </c>
      <c r="E113" s="197">
        <v>5</v>
      </c>
      <c r="F113" s="197">
        <v>0</v>
      </c>
      <c r="G113" s="197">
        <v>11</v>
      </c>
      <c r="H113" s="197">
        <v>0</v>
      </c>
      <c r="I113" s="197">
        <v>2</v>
      </c>
      <c r="J113" s="197">
        <v>51</v>
      </c>
      <c r="K113" s="197"/>
      <c r="L113" s="198">
        <v>527</v>
      </c>
      <c r="M113" s="193"/>
    </row>
    <row r="114" spans="1:13" s="199" customFormat="1" ht="24">
      <c r="A114" s="206" t="s">
        <v>260</v>
      </c>
      <c r="B114" s="205" t="s">
        <v>260</v>
      </c>
      <c r="C114" s="196" t="s">
        <v>314</v>
      </c>
      <c r="D114" s="197">
        <v>69</v>
      </c>
      <c r="E114" s="197">
        <v>3</v>
      </c>
      <c r="F114" s="197">
        <v>0</v>
      </c>
      <c r="G114" s="197">
        <v>4</v>
      </c>
      <c r="H114" s="197">
        <v>0</v>
      </c>
      <c r="I114" s="197">
        <v>39</v>
      </c>
      <c r="J114" s="197">
        <v>36</v>
      </c>
      <c r="K114" s="197"/>
      <c r="L114" s="198">
        <v>411</v>
      </c>
      <c r="M114" s="193"/>
    </row>
    <row r="115" spans="1:13" s="199" customFormat="1" ht="24">
      <c r="A115" s="206" t="s">
        <v>260</v>
      </c>
      <c r="B115" s="205" t="s">
        <v>260</v>
      </c>
      <c r="C115" s="196" t="s">
        <v>315</v>
      </c>
      <c r="D115" s="197">
        <v>54</v>
      </c>
      <c r="E115" s="197">
        <v>9</v>
      </c>
      <c r="F115" s="197">
        <v>0</v>
      </c>
      <c r="G115" s="197">
        <v>4</v>
      </c>
      <c r="H115" s="197">
        <v>0</v>
      </c>
      <c r="I115" s="197">
        <v>160</v>
      </c>
      <c r="J115" s="197">
        <v>27</v>
      </c>
      <c r="K115" s="197"/>
      <c r="L115" s="198">
        <v>407</v>
      </c>
      <c r="M115" s="193"/>
    </row>
    <row r="116" spans="1:13" s="199" customFormat="1" ht="24">
      <c r="A116" s="206" t="s">
        <v>260</v>
      </c>
      <c r="B116" s="205" t="s">
        <v>260</v>
      </c>
      <c r="C116" s="218" t="s">
        <v>316</v>
      </c>
      <c r="D116" s="197">
        <v>55</v>
      </c>
      <c r="E116" s="197">
        <v>5</v>
      </c>
      <c r="F116" s="197">
        <v>0</v>
      </c>
      <c r="G116" s="197">
        <v>15</v>
      </c>
      <c r="H116" s="197">
        <v>0</v>
      </c>
      <c r="I116" s="197">
        <v>47</v>
      </c>
      <c r="J116" s="197">
        <v>33</v>
      </c>
      <c r="K116" s="197"/>
      <c r="L116" s="198">
        <v>370</v>
      </c>
      <c r="M116" s="193"/>
    </row>
    <row r="117" spans="1:13" s="199" customFormat="1" ht="24">
      <c r="A117" s="206" t="s">
        <v>260</v>
      </c>
      <c r="B117" s="205" t="s">
        <v>260</v>
      </c>
      <c r="C117" s="196" t="s">
        <v>317</v>
      </c>
      <c r="D117" s="197">
        <v>77</v>
      </c>
      <c r="E117" s="197"/>
      <c r="F117" s="197"/>
      <c r="G117" s="197"/>
      <c r="H117" s="197"/>
      <c r="I117" s="197"/>
      <c r="J117" s="197"/>
      <c r="K117" s="197"/>
      <c r="L117" s="198">
        <v>308</v>
      </c>
      <c r="M117" s="193"/>
    </row>
    <row r="118" spans="1:13" s="199" customFormat="1" ht="24">
      <c r="A118" s="206" t="s">
        <v>260</v>
      </c>
      <c r="B118" s="205" t="s">
        <v>260</v>
      </c>
      <c r="C118" s="196" t="s">
        <v>318</v>
      </c>
      <c r="D118" s="197">
        <v>57</v>
      </c>
      <c r="E118" s="197">
        <v>8</v>
      </c>
      <c r="F118" s="197">
        <v>0</v>
      </c>
      <c r="G118" s="197">
        <v>0</v>
      </c>
      <c r="H118" s="197">
        <v>0</v>
      </c>
      <c r="I118" s="197">
        <v>121</v>
      </c>
      <c r="J118" s="197">
        <v>31</v>
      </c>
      <c r="K118" s="197"/>
      <c r="L118" s="198">
        <v>383</v>
      </c>
      <c r="M118" s="193"/>
    </row>
    <row r="119" spans="1:13" s="199" customFormat="1" ht="24">
      <c r="A119" s="206" t="s">
        <v>260</v>
      </c>
      <c r="B119" s="205" t="s">
        <v>260</v>
      </c>
      <c r="C119" s="196" t="s">
        <v>319</v>
      </c>
      <c r="D119" s="197">
        <v>10</v>
      </c>
      <c r="E119" s="197">
        <v>0</v>
      </c>
      <c r="F119" s="197">
        <v>0</v>
      </c>
      <c r="G119" s="197">
        <v>5</v>
      </c>
      <c r="H119" s="197">
        <v>0</v>
      </c>
      <c r="I119" s="197">
        <v>85</v>
      </c>
      <c r="J119" s="197">
        <v>25</v>
      </c>
      <c r="K119" s="197"/>
      <c r="L119" s="198">
        <v>176</v>
      </c>
      <c r="M119" s="193"/>
    </row>
    <row r="120" spans="1:13" s="199" customFormat="1" ht="24">
      <c r="A120" s="206" t="s">
        <v>260</v>
      </c>
      <c r="B120" s="205" t="s">
        <v>260</v>
      </c>
      <c r="C120" s="196" t="s">
        <v>320</v>
      </c>
      <c r="D120" s="197">
        <v>61</v>
      </c>
      <c r="E120" s="197">
        <v>5</v>
      </c>
      <c r="F120" s="197">
        <v>0</v>
      </c>
      <c r="G120" s="197">
        <v>4</v>
      </c>
      <c r="H120" s="197">
        <v>0</v>
      </c>
      <c r="I120" s="197">
        <v>111</v>
      </c>
      <c r="J120" s="197">
        <v>13</v>
      </c>
      <c r="K120" s="197"/>
      <c r="L120" s="198">
        <v>437</v>
      </c>
      <c r="M120" s="193"/>
    </row>
    <row r="121" spans="1:13" s="199" customFormat="1" ht="24">
      <c r="A121" s="206" t="s">
        <v>260</v>
      </c>
      <c r="B121" s="205" t="s">
        <v>260</v>
      </c>
      <c r="C121" s="196" t="s">
        <v>321</v>
      </c>
      <c r="D121" s="197">
        <v>49</v>
      </c>
      <c r="E121" s="197">
        <v>8</v>
      </c>
      <c r="F121" s="197">
        <v>0</v>
      </c>
      <c r="G121" s="197">
        <v>0</v>
      </c>
      <c r="H121" s="197">
        <v>0</v>
      </c>
      <c r="I121" s="197">
        <v>140</v>
      </c>
      <c r="J121" s="197">
        <v>43</v>
      </c>
      <c r="K121" s="197"/>
      <c r="L121" s="198">
        <v>367</v>
      </c>
      <c r="M121" s="193"/>
    </row>
    <row r="122" spans="1:13" s="199" customFormat="1" ht="24">
      <c r="A122" s="206" t="s">
        <v>260</v>
      </c>
      <c r="B122" s="205" t="s">
        <v>260</v>
      </c>
      <c r="C122" s="196" t="s">
        <v>322</v>
      </c>
      <c r="D122" s="197">
        <v>58</v>
      </c>
      <c r="E122" s="197">
        <v>3</v>
      </c>
      <c r="F122" s="197">
        <v>0</v>
      </c>
      <c r="G122" s="197">
        <v>5</v>
      </c>
      <c r="H122" s="197">
        <v>0</v>
      </c>
      <c r="I122" s="197">
        <v>0</v>
      </c>
      <c r="J122" s="197">
        <v>22</v>
      </c>
      <c r="K122" s="197"/>
      <c r="L122" s="198">
        <v>454</v>
      </c>
      <c r="M122" s="193"/>
    </row>
    <row r="123" spans="1:13" s="199" customFormat="1" ht="24">
      <c r="A123" s="206" t="s">
        <v>260</v>
      </c>
      <c r="B123" s="205" t="s">
        <v>260</v>
      </c>
      <c r="C123" s="196" t="s">
        <v>323</v>
      </c>
      <c r="D123" s="197">
        <v>90</v>
      </c>
      <c r="E123" s="197">
        <v>7</v>
      </c>
      <c r="F123" s="197">
        <v>0</v>
      </c>
      <c r="G123" s="197">
        <v>3</v>
      </c>
      <c r="H123" s="197">
        <v>0</v>
      </c>
      <c r="I123" s="197">
        <v>99</v>
      </c>
      <c r="J123" s="197">
        <v>32</v>
      </c>
      <c r="K123" s="197"/>
      <c r="L123" s="198">
        <v>318</v>
      </c>
      <c r="M123" s="193"/>
    </row>
    <row r="124" spans="1:13" s="199" customFormat="1" ht="24">
      <c r="A124" s="206" t="s">
        <v>260</v>
      </c>
      <c r="B124" s="205" t="s">
        <v>260</v>
      </c>
      <c r="C124" s="196" t="s">
        <v>324</v>
      </c>
      <c r="D124" s="197">
        <v>57</v>
      </c>
      <c r="E124" s="197">
        <v>12</v>
      </c>
      <c r="F124" s="197">
        <v>0</v>
      </c>
      <c r="G124" s="197">
        <v>2</v>
      </c>
      <c r="H124" s="197">
        <v>0</v>
      </c>
      <c r="I124" s="197">
        <v>179</v>
      </c>
      <c r="J124" s="197">
        <v>24</v>
      </c>
      <c r="K124" s="197"/>
      <c r="L124" s="198">
        <v>582</v>
      </c>
      <c r="M124" s="193"/>
    </row>
    <row r="125" spans="1:13" s="199" customFormat="1" ht="24">
      <c r="A125" s="194" t="s">
        <v>260</v>
      </c>
      <c r="B125" s="205" t="s">
        <v>260</v>
      </c>
      <c r="C125" s="196" t="s">
        <v>325</v>
      </c>
      <c r="D125" s="197">
        <v>6</v>
      </c>
      <c r="E125" s="197">
        <v>0</v>
      </c>
      <c r="F125" s="197">
        <v>0</v>
      </c>
      <c r="G125" s="197">
        <v>0</v>
      </c>
      <c r="H125" s="197">
        <v>0</v>
      </c>
      <c r="I125" s="197">
        <v>0</v>
      </c>
      <c r="J125" s="197">
        <v>24</v>
      </c>
      <c r="K125" s="197"/>
      <c r="L125" s="198">
        <v>185</v>
      </c>
      <c r="M125" s="193"/>
    </row>
    <row r="126" spans="1:13" s="199" customFormat="1" ht="24">
      <c r="A126" s="194" t="s">
        <v>260</v>
      </c>
      <c r="B126" s="205" t="s">
        <v>260</v>
      </c>
      <c r="C126" s="196" t="s">
        <v>326</v>
      </c>
      <c r="D126" s="197">
        <v>95</v>
      </c>
      <c r="E126" s="197">
        <v>7</v>
      </c>
      <c r="F126" s="197">
        <v>0</v>
      </c>
      <c r="G126" s="197">
        <v>21</v>
      </c>
      <c r="H126" s="197">
        <v>251</v>
      </c>
      <c r="I126" s="197">
        <v>0</v>
      </c>
      <c r="J126" s="197">
        <v>29</v>
      </c>
      <c r="K126" s="197"/>
      <c r="L126" s="198">
        <v>522</v>
      </c>
      <c r="M126" s="193"/>
    </row>
    <row r="127" spans="1:13" s="199" customFormat="1" ht="24">
      <c r="A127" s="194" t="s">
        <v>260</v>
      </c>
      <c r="B127" s="205" t="s">
        <v>260</v>
      </c>
      <c r="C127" s="196" t="s">
        <v>327</v>
      </c>
      <c r="D127" s="197">
        <v>80</v>
      </c>
      <c r="E127" s="197">
        <v>4</v>
      </c>
      <c r="F127" s="197">
        <v>0</v>
      </c>
      <c r="G127" s="197">
        <v>5</v>
      </c>
      <c r="H127" s="197">
        <v>3</v>
      </c>
      <c r="I127" s="197">
        <v>109</v>
      </c>
      <c r="J127" s="197">
        <v>42</v>
      </c>
      <c r="K127" s="197"/>
      <c r="L127" s="198">
        <v>461</v>
      </c>
      <c r="M127" s="193"/>
    </row>
    <row r="128" spans="1:13" s="199" customFormat="1" ht="24">
      <c r="A128" s="194" t="s">
        <v>260</v>
      </c>
      <c r="B128" s="205" t="s">
        <v>260</v>
      </c>
      <c r="C128" s="196" t="s">
        <v>328</v>
      </c>
      <c r="D128" s="197">
        <v>86</v>
      </c>
      <c r="E128" s="197">
        <v>11</v>
      </c>
      <c r="F128" s="197">
        <v>0</v>
      </c>
      <c r="G128" s="197">
        <v>25</v>
      </c>
      <c r="H128" s="197">
        <v>0</v>
      </c>
      <c r="I128" s="197">
        <v>164</v>
      </c>
      <c r="J128" s="197">
        <v>32</v>
      </c>
      <c r="K128" s="197"/>
      <c r="L128" s="198">
        <v>662</v>
      </c>
      <c r="M128" s="193"/>
    </row>
    <row r="129" spans="1:15" s="199" customFormat="1" ht="24">
      <c r="A129" s="194" t="s">
        <v>260</v>
      </c>
      <c r="B129" s="205" t="s">
        <v>260</v>
      </c>
      <c r="C129" s="196" t="s">
        <v>329</v>
      </c>
      <c r="D129" s="197">
        <v>58</v>
      </c>
      <c r="E129" s="197">
        <v>3</v>
      </c>
      <c r="F129" s="197">
        <v>0</v>
      </c>
      <c r="G129" s="197">
        <v>5</v>
      </c>
      <c r="H129" s="197">
        <v>3</v>
      </c>
      <c r="I129" s="197">
        <v>181</v>
      </c>
      <c r="J129" s="197">
        <v>17</v>
      </c>
      <c r="K129" s="197"/>
      <c r="L129" s="198">
        <v>582</v>
      </c>
      <c r="M129" s="193"/>
    </row>
    <row r="130" spans="1:15" s="199" customFormat="1" ht="24">
      <c r="A130" s="194" t="s">
        <v>260</v>
      </c>
      <c r="B130" s="205" t="s">
        <v>260</v>
      </c>
      <c r="C130" s="196" t="s">
        <v>330</v>
      </c>
      <c r="D130" s="197">
        <v>101</v>
      </c>
      <c r="E130" s="197">
        <v>0</v>
      </c>
      <c r="F130" s="197">
        <v>0</v>
      </c>
      <c r="G130" s="197">
        <v>0</v>
      </c>
      <c r="H130" s="197">
        <v>0</v>
      </c>
      <c r="I130" s="197">
        <v>246</v>
      </c>
      <c r="J130" s="197">
        <v>39</v>
      </c>
      <c r="K130" s="197"/>
      <c r="L130" s="198">
        <v>407</v>
      </c>
      <c r="M130" s="193"/>
    </row>
    <row r="131" spans="1:15" s="199" customFormat="1" ht="24">
      <c r="A131" s="194" t="s">
        <v>260</v>
      </c>
      <c r="B131" s="205" t="s">
        <v>260</v>
      </c>
      <c r="C131" s="196" t="s">
        <v>331</v>
      </c>
      <c r="D131" s="197">
        <v>52</v>
      </c>
      <c r="E131" s="197">
        <v>9</v>
      </c>
      <c r="F131" s="197">
        <v>0</v>
      </c>
      <c r="G131" s="197">
        <v>4</v>
      </c>
      <c r="H131" s="197">
        <v>0</v>
      </c>
      <c r="I131" s="197">
        <v>221</v>
      </c>
      <c r="J131" s="197">
        <v>23</v>
      </c>
      <c r="K131" s="197"/>
      <c r="L131" s="198">
        <v>266</v>
      </c>
      <c r="M131" s="193"/>
    </row>
    <row r="132" spans="1:15" s="199" customFormat="1" ht="24">
      <c r="A132" s="194" t="s">
        <v>260</v>
      </c>
      <c r="B132" s="205" t="s">
        <v>260</v>
      </c>
      <c r="C132" s="218" t="s">
        <v>332</v>
      </c>
      <c r="D132" s="197">
        <v>73</v>
      </c>
      <c r="E132" s="197">
        <v>12</v>
      </c>
      <c r="F132" s="197">
        <v>0</v>
      </c>
      <c r="G132" s="197">
        <v>5</v>
      </c>
      <c r="H132" s="197">
        <v>0</v>
      </c>
      <c r="I132" s="197">
        <v>0</v>
      </c>
      <c r="J132" s="197">
        <v>37</v>
      </c>
      <c r="K132" s="197"/>
      <c r="L132" s="198">
        <v>730</v>
      </c>
      <c r="M132" s="193"/>
    </row>
    <row r="133" spans="1:15" s="199" customFormat="1" ht="24">
      <c r="A133" s="194" t="s">
        <v>260</v>
      </c>
      <c r="B133" s="205" t="s">
        <v>260</v>
      </c>
      <c r="C133" s="196" t="s">
        <v>333</v>
      </c>
      <c r="D133" s="197">
        <v>52</v>
      </c>
      <c r="E133" s="197">
        <v>0</v>
      </c>
      <c r="F133" s="197">
        <v>0</v>
      </c>
      <c r="G133" s="197">
        <v>0</v>
      </c>
      <c r="H133" s="197">
        <v>0</v>
      </c>
      <c r="I133" s="197">
        <v>196</v>
      </c>
      <c r="J133" s="197">
        <v>20</v>
      </c>
      <c r="K133" s="197"/>
      <c r="L133" s="198">
        <v>546</v>
      </c>
      <c r="M133" s="193"/>
    </row>
    <row r="134" spans="1:15" s="199" customFormat="1" ht="24">
      <c r="A134" s="194" t="s">
        <v>260</v>
      </c>
      <c r="B134" s="205" t="s">
        <v>260</v>
      </c>
      <c r="C134" s="196" t="s">
        <v>334</v>
      </c>
      <c r="D134" s="197">
        <v>81</v>
      </c>
      <c r="E134" s="197">
        <v>8</v>
      </c>
      <c r="F134" s="197">
        <v>0</v>
      </c>
      <c r="G134" s="197">
        <v>0</v>
      </c>
      <c r="H134" s="197">
        <v>0</v>
      </c>
      <c r="I134" s="197">
        <v>221</v>
      </c>
      <c r="J134" s="197">
        <v>24</v>
      </c>
      <c r="K134" s="197"/>
      <c r="L134" s="198">
        <v>613</v>
      </c>
      <c r="M134" s="193"/>
    </row>
    <row r="135" spans="1:15" s="199" customFormat="1" ht="24">
      <c r="A135" s="194" t="s">
        <v>260</v>
      </c>
      <c r="B135" s="205" t="s">
        <v>260</v>
      </c>
      <c r="C135" s="196" t="s">
        <v>335</v>
      </c>
      <c r="D135" s="197">
        <v>202</v>
      </c>
      <c r="E135" s="197">
        <v>22</v>
      </c>
      <c r="F135" s="197">
        <v>0</v>
      </c>
      <c r="G135" s="197">
        <v>14</v>
      </c>
      <c r="H135" s="197">
        <v>0</v>
      </c>
      <c r="I135" s="197">
        <v>57</v>
      </c>
      <c r="J135" s="197">
        <v>9</v>
      </c>
      <c r="K135" s="197"/>
      <c r="L135" s="198">
        <v>429</v>
      </c>
      <c r="M135" s="193"/>
    </row>
    <row r="136" spans="1:15" s="199" customFormat="1" ht="24">
      <c r="A136" s="194" t="s">
        <v>260</v>
      </c>
      <c r="B136" s="205" t="s">
        <v>260</v>
      </c>
      <c r="C136" s="196" t="s">
        <v>336</v>
      </c>
      <c r="D136" s="197">
        <v>118</v>
      </c>
      <c r="E136" s="197">
        <v>15</v>
      </c>
      <c r="F136" s="197">
        <v>0</v>
      </c>
      <c r="G136" s="197">
        <v>0</v>
      </c>
      <c r="H136" s="197">
        <v>0</v>
      </c>
      <c r="I136" s="197">
        <v>421</v>
      </c>
      <c r="J136" s="197">
        <v>29</v>
      </c>
      <c r="K136" s="197"/>
      <c r="L136" s="198">
        <v>607</v>
      </c>
      <c r="M136" s="193"/>
    </row>
    <row r="137" spans="1:15" s="199" customFormat="1" ht="24">
      <c r="A137" s="194" t="s">
        <v>260</v>
      </c>
      <c r="B137" s="205" t="s">
        <v>260</v>
      </c>
      <c r="C137" s="196" t="s">
        <v>337</v>
      </c>
      <c r="D137" s="197">
        <v>386</v>
      </c>
      <c r="E137" s="197">
        <v>17</v>
      </c>
      <c r="F137" s="197">
        <v>0</v>
      </c>
      <c r="G137" s="197">
        <v>3</v>
      </c>
      <c r="H137" s="197">
        <v>0</v>
      </c>
      <c r="I137" s="197">
        <v>466</v>
      </c>
      <c r="J137" s="197">
        <v>97</v>
      </c>
      <c r="K137" s="197"/>
      <c r="L137" s="198">
        <v>984</v>
      </c>
      <c r="M137" s="193"/>
    </row>
    <row r="138" spans="1:15" s="199" customFormat="1" ht="24">
      <c r="A138" s="194" t="s">
        <v>260</v>
      </c>
      <c r="B138" s="205" t="s">
        <v>260</v>
      </c>
      <c r="C138" s="196" t="s">
        <v>338</v>
      </c>
      <c r="D138" s="197">
        <v>209</v>
      </c>
      <c r="E138" s="197">
        <v>19</v>
      </c>
      <c r="F138" s="197">
        <v>0</v>
      </c>
      <c r="G138" s="197">
        <v>0</v>
      </c>
      <c r="H138" s="197">
        <v>0</v>
      </c>
      <c r="I138" s="197">
        <v>199</v>
      </c>
      <c r="J138" s="197">
        <v>39</v>
      </c>
      <c r="K138" s="197"/>
      <c r="L138" s="198">
        <v>599</v>
      </c>
      <c r="M138" s="193"/>
    </row>
    <row r="139" spans="1:15" s="199" customFormat="1" ht="24">
      <c r="A139" s="194" t="s">
        <v>260</v>
      </c>
      <c r="B139" s="205" t="s">
        <v>260</v>
      </c>
      <c r="C139" s="196" t="s">
        <v>339</v>
      </c>
      <c r="D139" s="197">
        <v>172</v>
      </c>
      <c r="E139" s="197">
        <v>10</v>
      </c>
      <c r="F139" s="197">
        <v>0</v>
      </c>
      <c r="G139" s="197">
        <v>4</v>
      </c>
      <c r="H139" s="197">
        <v>0</v>
      </c>
      <c r="I139" s="197">
        <v>186</v>
      </c>
      <c r="J139" s="197">
        <v>51</v>
      </c>
      <c r="K139" s="197"/>
      <c r="L139" s="198">
        <v>613</v>
      </c>
      <c r="M139" s="193"/>
    </row>
    <row r="140" spans="1:15" s="199" customFormat="1" ht="24">
      <c r="A140" s="194" t="s">
        <v>260</v>
      </c>
      <c r="B140" s="205" t="s">
        <v>260</v>
      </c>
      <c r="C140" s="196" t="s">
        <v>340</v>
      </c>
      <c r="D140" s="197">
        <v>330</v>
      </c>
      <c r="E140" s="197">
        <v>23</v>
      </c>
      <c r="F140" s="197">
        <v>0</v>
      </c>
      <c r="G140" s="197">
        <v>9</v>
      </c>
      <c r="H140" s="197">
        <v>0</v>
      </c>
      <c r="I140" s="197">
        <v>328</v>
      </c>
      <c r="J140" s="197">
        <v>90</v>
      </c>
      <c r="K140" s="197"/>
      <c r="L140" s="198">
        <v>1012</v>
      </c>
      <c r="M140" s="193"/>
    </row>
    <row r="141" spans="1:15" s="199" customFormat="1" ht="24">
      <c r="A141" s="194" t="s">
        <v>260</v>
      </c>
      <c r="B141" s="205" t="s">
        <v>260</v>
      </c>
      <c r="C141" s="196" t="s">
        <v>341</v>
      </c>
      <c r="D141" s="197">
        <v>212</v>
      </c>
      <c r="E141" s="197">
        <v>12</v>
      </c>
      <c r="F141" s="197">
        <v>0</v>
      </c>
      <c r="G141" s="197">
        <v>0</v>
      </c>
      <c r="H141" s="197">
        <v>0</v>
      </c>
      <c r="I141" s="197">
        <v>258</v>
      </c>
      <c r="J141" s="197">
        <v>60</v>
      </c>
      <c r="K141" s="197"/>
      <c r="L141" s="198">
        <v>851</v>
      </c>
      <c r="M141" s="193"/>
    </row>
    <row r="142" spans="1:15" s="199" customFormat="1" ht="24">
      <c r="A142" s="194" t="s">
        <v>260</v>
      </c>
      <c r="B142" s="205" t="s">
        <v>260</v>
      </c>
      <c r="C142" s="196" t="s">
        <v>342</v>
      </c>
      <c r="D142" s="225">
        <v>161</v>
      </c>
      <c r="E142" s="225">
        <v>19</v>
      </c>
      <c r="F142" s="225">
        <v>0</v>
      </c>
      <c r="G142" s="225">
        <v>7</v>
      </c>
      <c r="H142" s="225">
        <v>0</v>
      </c>
      <c r="I142" s="225">
        <v>30</v>
      </c>
      <c r="J142" s="225">
        <v>44</v>
      </c>
      <c r="K142" s="197"/>
      <c r="L142" s="198">
        <v>730</v>
      </c>
      <c r="M142" s="193"/>
    </row>
    <row r="143" spans="1:15" s="199" customFormat="1" ht="24">
      <c r="A143" s="194" t="s">
        <v>260</v>
      </c>
      <c r="B143" s="205" t="s">
        <v>260</v>
      </c>
      <c r="C143" s="196" t="s">
        <v>343</v>
      </c>
      <c r="D143" s="197">
        <v>298</v>
      </c>
      <c r="E143" s="197">
        <v>18</v>
      </c>
      <c r="F143" s="197">
        <v>0</v>
      </c>
      <c r="G143" s="197">
        <v>640</v>
      </c>
      <c r="H143" s="197">
        <v>0</v>
      </c>
      <c r="I143" s="197">
        <v>0</v>
      </c>
      <c r="J143" s="197">
        <v>57</v>
      </c>
      <c r="K143" s="197"/>
      <c r="L143" s="198">
        <v>1241</v>
      </c>
      <c r="M143" s="193"/>
    </row>
    <row r="144" spans="1:15" s="188" customFormat="1" ht="24">
      <c r="A144" s="189" t="s">
        <v>344</v>
      </c>
      <c r="B144" s="190"/>
      <c r="C144" s="190"/>
      <c r="D144" s="191">
        <v>33746</v>
      </c>
      <c r="E144" s="191">
        <v>6824</v>
      </c>
      <c r="F144" s="191">
        <v>73</v>
      </c>
      <c r="G144" s="191">
        <v>0</v>
      </c>
      <c r="H144" s="191">
        <v>112864</v>
      </c>
      <c r="I144" s="191">
        <v>8582</v>
      </c>
      <c r="J144" s="191">
        <v>29823</v>
      </c>
      <c r="K144" s="191">
        <v>0</v>
      </c>
      <c r="L144" s="192">
        <f>SUM(L145:L160,L157,L152)</f>
        <v>0</v>
      </c>
      <c r="M144" s="193"/>
      <c r="O144" s="199"/>
    </row>
    <row r="145" spans="1:13" s="199" customFormat="1" ht="24">
      <c r="A145" s="194" t="s">
        <v>260</v>
      </c>
      <c r="B145" s="205">
        <v>7.1</v>
      </c>
      <c r="C145" s="196" t="s">
        <v>231</v>
      </c>
      <c r="D145" s="197">
        <v>11</v>
      </c>
      <c r="E145" s="197">
        <v>4</v>
      </c>
      <c r="F145" s="197">
        <v>0</v>
      </c>
      <c r="G145" s="197">
        <v>0</v>
      </c>
      <c r="H145" s="197">
        <v>0</v>
      </c>
      <c r="I145" s="197">
        <v>0</v>
      </c>
      <c r="J145" s="197">
        <v>18</v>
      </c>
      <c r="K145" s="197"/>
      <c r="L145" s="198"/>
      <c r="M145" s="193"/>
    </row>
    <row r="146" spans="1:13" s="199" customFormat="1" ht="24">
      <c r="A146" s="194" t="s">
        <v>260</v>
      </c>
      <c r="B146" s="205">
        <v>7.2</v>
      </c>
      <c r="C146" s="196" t="s">
        <v>232</v>
      </c>
      <c r="D146" s="197">
        <v>1095</v>
      </c>
      <c r="E146" s="197">
        <v>77</v>
      </c>
      <c r="F146" s="197">
        <v>0</v>
      </c>
      <c r="G146" s="197">
        <v>0</v>
      </c>
      <c r="H146" s="197">
        <v>0</v>
      </c>
      <c r="I146" s="197">
        <v>0</v>
      </c>
      <c r="J146" s="197">
        <v>550</v>
      </c>
      <c r="K146" s="197"/>
      <c r="L146" s="198"/>
      <c r="M146" s="193"/>
    </row>
    <row r="147" spans="1:13" s="199" customFormat="1" ht="24">
      <c r="A147" s="194" t="s">
        <v>260</v>
      </c>
      <c r="B147" s="205">
        <v>7.3</v>
      </c>
      <c r="C147" s="196" t="s">
        <v>345</v>
      </c>
      <c r="D147" s="197">
        <v>5911</v>
      </c>
      <c r="E147" s="197">
        <v>237</v>
      </c>
      <c r="F147" s="197">
        <v>1</v>
      </c>
      <c r="G147" s="197">
        <v>0</v>
      </c>
      <c r="H147" s="197">
        <v>0</v>
      </c>
      <c r="I147" s="197">
        <v>0</v>
      </c>
      <c r="J147" s="197">
        <v>492</v>
      </c>
      <c r="K147" s="197"/>
      <c r="L147" s="198"/>
      <c r="M147" s="193"/>
    </row>
    <row r="148" spans="1:13" s="199" customFormat="1" ht="24">
      <c r="A148" s="194" t="s">
        <v>260</v>
      </c>
      <c r="B148" s="205">
        <v>7.4</v>
      </c>
      <c r="C148" s="196" t="s">
        <v>346</v>
      </c>
      <c r="D148" s="197">
        <v>1032</v>
      </c>
      <c r="E148" s="197">
        <v>4205</v>
      </c>
      <c r="F148" s="197">
        <v>0</v>
      </c>
      <c r="G148" s="197">
        <v>0</v>
      </c>
      <c r="H148" s="197">
        <v>112864</v>
      </c>
      <c r="I148" s="197">
        <v>8090</v>
      </c>
      <c r="J148" s="197">
        <v>6675</v>
      </c>
      <c r="K148" s="197"/>
      <c r="L148" s="198"/>
      <c r="M148" s="193"/>
    </row>
    <row r="149" spans="1:13" s="199" customFormat="1" ht="24">
      <c r="A149" s="194" t="s">
        <v>260</v>
      </c>
      <c r="B149" s="205">
        <v>7.5</v>
      </c>
      <c r="C149" s="196" t="s">
        <v>347</v>
      </c>
      <c r="D149" s="197">
        <v>2984</v>
      </c>
      <c r="E149" s="197">
        <v>57</v>
      </c>
      <c r="F149" s="197">
        <v>0</v>
      </c>
      <c r="G149" s="197">
        <v>0</v>
      </c>
      <c r="H149" s="197">
        <v>0</v>
      </c>
      <c r="I149" s="197">
        <v>0</v>
      </c>
      <c r="J149" s="197">
        <v>1246</v>
      </c>
      <c r="K149" s="197"/>
      <c r="L149" s="198"/>
      <c r="M149" s="193"/>
    </row>
    <row r="150" spans="1:13" s="199" customFormat="1" ht="24">
      <c r="A150" s="194" t="s">
        <v>260</v>
      </c>
      <c r="B150" s="205">
        <v>7.6</v>
      </c>
      <c r="C150" s="196" t="s">
        <v>348</v>
      </c>
      <c r="D150" s="197">
        <v>4102</v>
      </c>
      <c r="E150" s="197">
        <v>472</v>
      </c>
      <c r="F150" s="197">
        <v>0</v>
      </c>
      <c r="G150" s="197">
        <v>0</v>
      </c>
      <c r="H150" s="197">
        <v>0</v>
      </c>
      <c r="I150" s="197">
        <v>0</v>
      </c>
      <c r="J150" s="197">
        <v>4057</v>
      </c>
      <c r="K150" s="197"/>
      <c r="L150" s="198"/>
      <c r="M150" s="193"/>
    </row>
    <row r="151" spans="1:13" s="199" customFormat="1" ht="24">
      <c r="A151" s="194" t="s">
        <v>260</v>
      </c>
      <c r="B151" s="205">
        <v>7.7</v>
      </c>
      <c r="C151" s="196" t="s">
        <v>349</v>
      </c>
      <c r="D151" s="197">
        <v>1391</v>
      </c>
      <c r="E151" s="197">
        <v>489</v>
      </c>
      <c r="F151" s="197">
        <v>72</v>
      </c>
      <c r="G151" s="197">
        <v>0</v>
      </c>
      <c r="H151" s="197">
        <v>0</v>
      </c>
      <c r="I151" s="197">
        <v>492</v>
      </c>
      <c r="J151" s="197">
        <v>5341</v>
      </c>
      <c r="K151" s="197"/>
      <c r="L151" s="198"/>
      <c r="M151" s="193"/>
    </row>
    <row r="152" spans="1:13" s="199" customFormat="1" ht="24">
      <c r="A152" s="194" t="s">
        <v>260</v>
      </c>
      <c r="B152" s="205">
        <v>7.8</v>
      </c>
      <c r="C152" s="196" t="s">
        <v>350</v>
      </c>
      <c r="D152" s="197">
        <v>1907</v>
      </c>
      <c r="E152" s="197">
        <v>65</v>
      </c>
      <c r="F152" s="197">
        <v>0</v>
      </c>
      <c r="G152" s="197">
        <v>0</v>
      </c>
      <c r="H152" s="197">
        <v>0</v>
      </c>
      <c r="I152" s="197">
        <v>0</v>
      </c>
      <c r="J152" s="197">
        <v>264</v>
      </c>
      <c r="K152" s="197"/>
      <c r="L152" s="198"/>
      <c r="M152" s="193"/>
    </row>
    <row r="153" spans="1:13" s="199" customFormat="1" ht="24">
      <c r="A153" s="194" t="s">
        <v>260</v>
      </c>
      <c r="B153" s="205">
        <v>7.9</v>
      </c>
      <c r="C153" s="196" t="s">
        <v>351</v>
      </c>
      <c r="D153" s="197">
        <v>8406</v>
      </c>
      <c r="E153" s="197">
        <v>215</v>
      </c>
      <c r="F153" s="197">
        <v>0</v>
      </c>
      <c r="G153" s="197">
        <v>0</v>
      </c>
      <c r="H153" s="197">
        <v>0</v>
      </c>
      <c r="I153" s="197">
        <v>0</v>
      </c>
      <c r="J153" s="197">
        <v>1376</v>
      </c>
      <c r="K153" s="197"/>
      <c r="L153" s="198"/>
      <c r="M153" s="193"/>
    </row>
    <row r="154" spans="1:13" s="199" customFormat="1" ht="24">
      <c r="A154" s="194" t="s">
        <v>260</v>
      </c>
      <c r="B154" s="201">
        <v>7.1</v>
      </c>
      <c r="C154" s="196" t="s">
        <v>352</v>
      </c>
      <c r="D154" s="197">
        <v>2924</v>
      </c>
      <c r="E154" s="197">
        <v>268</v>
      </c>
      <c r="F154" s="197">
        <v>0</v>
      </c>
      <c r="G154" s="197">
        <v>0</v>
      </c>
      <c r="H154" s="197">
        <v>0</v>
      </c>
      <c r="I154" s="197">
        <v>0</v>
      </c>
      <c r="J154" s="197">
        <v>4787</v>
      </c>
      <c r="K154" s="197"/>
      <c r="L154" s="198"/>
      <c r="M154" s="193"/>
    </row>
    <row r="155" spans="1:13" s="199" customFormat="1" ht="24">
      <c r="A155" s="194" t="s">
        <v>260</v>
      </c>
      <c r="B155" s="201">
        <v>7.11</v>
      </c>
      <c r="C155" s="196" t="s">
        <v>353</v>
      </c>
      <c r="D155" s="197">
        <v>1681</v>
      </c>
      <c r="E155" s="197">
        <v>215</v>
      </c>
      <c r="F155" s="197">
        <v>0</v>
      </c>
      <c r="G155" s="197">
        <v>0</v>
      </c>
      <c r="H155" s="197">
        <v>0</v>
      </c>
      <c r="I155" s="197">
        <v>0</v>
      </c>
      <c r="J155" s="197">
        <v>2127</v>
      </c>
      <c r="K155" s="197"/>
      <c r="L155" s="198"/>
      <c r="M155" s="193"/>
    </row>
    <row r="156" spans="1:13" s="199" customFormat="1" ht="24">
      <c r="A156" s="194" t="s">
        <v>260</v>
      </c>
      <c r="B156" s="201">
        <v>7.12</v>
      </c>
      <c r="C156" s="196" t="s">
        <v>354</v>
      </c>
      <c r="D156" s="197">
        <v>195</v>
      </c>
      <c r="E156" s="197">
        <v>328</v>
      </c>
      <c r="F156" s="197">
        <v>0</v>
      </c>
      <c r="G156" s="197">
        <v>0</v>
      </c>
      <c r="H156" s="197">
        <v>0</v>
      </c>
      <c r="I156" s="197">
        <v>0</v>
      </c>
      <c r="J156" s="197">
        <v>1609</v>
      </c>
      <c r="K156" s="197"/>
      <c r="L156" s="198"/>
      <c r="M156" s="193"/>
    </row>
    <row r="157" spans="1:13" s="199" customFormat="1" ht="24">
      <c r="A157" s="194" t="s">
        <v>260</v>
      </c>
      <c r="B157" s="201">
        <v>7.13</v>
      </c>
      <c r="C157" s="196" t="s">
        <v>355</v>
      </c>
      <c r="D157" s="197">
        <v>589</v>
      </c>
      <c r="E157" s="197">
        <v>65</v>
      </c>
      <c r="F157" s="197">
        <v>0</v>
      </c>
      <c r="G157" s="197">
        <v>0</v>
      </c>
      <c r="H157" s="197">
        <v>0</v>
      </c>
      <c r="I157" s="197">
        <v>0</v>
      </c>
      <c r="J157" s="197">
        <v>488</v>
      </c>
      <c r="K157" s="197"/>
      <c r="L157" s="198"/>
      <c r="M157" s="193"/>
    </row>
    <row r="158" spans="1:13" s="199" customFormat="1" ht="24">
      <c r="A158" s="194" t="s">
        <v>260</v>
      </c>
      <c r="B158" s="201">
        <v>7.14</v>
      </c>
      <c r="C158" s="196" t="s">
        <v>356</v>
      </c>
      <c r="D158" s="197">
        <v>901</v>
      </c>
      <c r="E158" s="197">
        <v>75</v>
      </c>
      <c r="F158" s="197">
        <v>0</v>
      </c>
      <c r="G158" s="197">
        <v>0</v>
      </c>
      <c r="H158" s="197">
        <v>0</v>
      </c>
      <c r="I158" s="197">
        <v>0</v>
      </c>
      <c r="J158" s="197">
        <v>411</v>
      </c>
      <c r="K158" s="197"/>
      <c r="L158" s="198"/>
      <c r="M158" s="193"/>
    </row>
    <row r="159" spans="1:13" s="199" customFormat="1" ht="24">
      <c r="A159" s="194" t="s">
        <v>260</v>
      </c>
      <c r="B159" s="201">
        <v>7.15</v>
      </c>
      <c r="C159" s="196" t="s">
        <v>357</v>
      </c>
      <c r="D159" s="197">
        <v>336</v>
      </c>
      <c r="E159" s="197">
        <v>0</v>
      </c>
      <c r="F159" s="197">
        <v>0</v>
      </c>
      <c r="G159" s="197">
        <v>0</v>
      </c>
      <c r="H159" s="197">
        <v>0</v>
      </c>
      <c r="I159" s="197">
        <v>0</v>
      </c>
      <c r="J159" s="197">
        <v>87</v>
      </c>
      <c r="K159" s="197"/>
      <c r="L159" s="198"/>
      <c r="M159" s="193"/>
    </row>
    <row r="160" spans="1:13" s="199" customFormat="1" ht="24">
      <c r="A160" s="194" t="s">
        <v>260</v>
      </c>
      <c r="B160" s="201">
        <v>7.16</v>
      </c>
      <c r="C160" s="196" t="s">
        <v>358</v>
      </c>
      <c r="D160" s="197">
        <v>281</v>
      </c>
      <c r="E160" s="197">
        <v>52</v>
      </c>
      <c r="F160" s="197">
        <v>0</v>
      </c>
      <c r="G160" s="197">
        <v>0</v>
      </c>
      <c r="H160" s="197">
        <v>0</v>
      </c>
      <c r="I160" s="197">
        <v>0</v>
      </c>
      <c r="J160" s="197">
        <v>295</v>
      </c>
      <c r="K160" s="197"/>
      <c r="L160" s="198"/>
      <c r="M160" s="193"/>
    </row>
    <row r="161" spans="1:15" s="188" customFormat="1" ht="24">
      <c r="A161" s="189" t="s">
        <v>359</v>
      </c>
      <c r="B161" s="190"/>
      <c r="C161" s="190"/>
      <c r="D161" s="191">
        <v>13696</v>
      </c>
      <c r="E161" s="191">
        <v>2393</v>
      </c>
      <c r="F161" s="191">
        <v>37</v>
      </c>
      <c r="G161" s="191">
        <v>25295</v>
      </c>
      <c r="H161" s="191">
        <v>1142</v>
      </c>
      <c r="I161" s="191">
        <v>4494</v>
      </c>
      <c r="J161" s="191">
        <v>9894</v>
      </c>
      <c r="K161" s="191">
        <v>0</v>
      </c>
      <c r="L161" s="192">
        <f t="shared" ref="L161" si="3">+SUM(L162:L170)</f>
        <v>0</v>
      </c>
      <c r="M161" s="193"/>
      <c r="O161" s="199"/>
    </row>
    <row r="162" spans="1:15" s="199" customFormat="1" ht="24">
      <c r="A162" s="194" t="s">
        <v>260</v>
      </c>
      <c r="B162" s="205">
        <v>8.1</v>
      </c>
      <c r="C162" s="196" t="s">
        <v>231</v>
      </c>
      <c r="D162" s="197">
        <v>19</v>
      </c>
      <c r="E162" s="197">
        <v>0</v>
      </c>
      <c r="F162" s="197">
        <v>0</v>
      </c>
      <c r="G162" s="197">
        <v>0</v>
      </c>
      <c r="H162" s="197">
        <v>0</v>
      </c>
      <c r="I162" s="197">
        <v>0</v>
      </c>
      <c r="J162" s="197">
        <v>1</v>
      </c>
      <c r="K162" s="197"/>
      <c r="L162" s="198"/>
      <c r="M162" s="193"/>
    </row>
    <row r="163" spans="1:15" s="199" customFormat="1" ht="24">
      <c r="A163" s="194" t="s">
        <v>260</v>
      </c>
      <c r="B163" s="205">
        <v>8.1999999999999993</v>
      </c>
      <c r="C163" s="196" t="s">
        <v>232</v>
      </c>
      <c r="D163" s="197">
        <v>334</v>
      </c>
      <c r="E163" s="197">
        <v>19</v>
      </c>
      <c r="F163" s="197">
        <v>0</v>
      </c>
      <c r="G163" s="197">
        <v>0</v>
      </c>
      <c r="H163" s="197">
        <v>0</v>
      </c>
      <c r="I163" s="197">
        <v>16</v>
      </c>
      <c r="J163" s="197">
        <v>30</v>
      </c>
      <c r="K163" s="197"/>
      <c r="L163" s="198"/>
      <c r="M163" s="193"/>
    </row>
    <row r="164" spans="1:15" s="199" customFormat="1" ht="24">
      <c r="A164" s="194" t="s">
        <v>260</v>
      </c>
      <c r="B164" s="205">
        <v>8.3000000000000007</v>
      </c>
      <c r="C164" s="196" t="s">
        <v>360</v>
      </c>
      <c r="D164" s="197">
        <v>1066</v>
      </c>
      <c r="E164" s="197">
        <v>276</v>
      </c>
      <c r="F164" s="197">
        <v>0</v>
      </c>
      <c r="G164" s="197">
        <v>0</v>
      </c>
      <c r="H164" s="197">
        <v>0</v>
      </c>
      <c r="I164" s="197">
        <v>47</v>
      </c>
      <c r="J164" s="197">
        <v>784</v>
      </c>
      <c r="K164" s="197"/>
      <c r="L164" s="198"/>
      <c r="M164" s="193"/>
    </row>
    <row r="165" spans="1:15" s="199" customFormat="1" ht="24">
      <c r="A165" s="194" t="s">
        <v>260</v>
      </c>
      <c r="B165" s="205">
        <v>8.4</v>
      </c>
      <c r="C165" s="196" t="s">
        <v>361</v>
      </c>
      <c r="D165" s="197">
        <v>3929</v>
      </c>
      <c r="E165" s="197">
        <v>193</v>
      </c>
      <c r="F165" s="197">
        <v>22</v>
      </c>
      <c r="G165" s="226">
        <v>0</v>
      </c>
      <c r="H165" s="197">
        <v>0</v>
      </c>
      <c r="I165" s="197">
        <v>594</v>
      </c>
      <c r="J165" s="197">
        <v>1509</v>
      </c>
      <c r="K165" s="197"/>
      <c r="L165" s="198"/>
      <c r="M165" s="193"/>
    </row>
    <row r="166" spans="1:15" s="199" customFormat="1" ht="24">
      <c r="A166" s="194" t="s">
        <v>260</v>
      </c>
      <c r="B166" s="205">
        <v>8.5</v>
      </c>
      <c r="C166" s="196" t="s">
        <v>362</v>
      </c>
      <c r="D166" s="197">
        <v>99</v>
      </c>
      <c r="E166" s="197">
        <v>21</v>
      </c>
      <c r="F166" s="197">
        <v>0</v>
      </c>
      <c r="G166" s="197">
        <v>0</v>
      </c>
      <c r="H166" s="197">
        <v>0</v>
      </c>
      <c r="I166" s="197">
        <v>0</v>
      </c>
      <c r="J166" s="197">
        <v>50</v>
      </c>
      <c r="K166" s="197"/>
      <c r="L166" s="198"/>
      <c r="M166" s="193"/>
    </row>
    <row r="167" spans="1:15" s="199" customFormat="1" ht="24">
      <c r="A167" s="194" t="s">
        <v>260</v>
      </c>
      <c r="B167" s="205">
        <v>8.6</v>
      </c>
      <c r="C167" s="196" t="s">
        <v>363</v>
      </c>
      <c r="D167" s="197">
        <v>379</v>
      </c>
      <c r="E167" s="197">
        <v>0</v>
      </c>
      <c r="F167" s="197">
        <v>0</v>
      </c>
      <c r="G167" s="197">
        <v>0</v>
      </c>
      <c r="H167" s="197">
        <v>0</v>
      </c>
      <c r="I167" s="197">
        <v>0</v>
      </c>
      <c r="J167" s="197">
        <v>22</v>
      </c>
      <c r="K167" s="197"/>
      <c r="L167" s="198"/>
      <c r="M167" s="193"/>
    </row>
    <row r="168" spans="1:15" s="199" customFormat="1" ht="24">
      <c r="A168" s="194" t="s">
        <v>260</v>
      </c>
      <c r="B168" s="205">
        <v>8.6999999999999993</v>
      </c>
      <c r="C168" s="196" t="s">
        <v>364</v>
      </c>
      <c r="D168" s="197">
        <v>6111</v>
      </c>
      <c r="E168" s="197">
        <v>229</v>
      </c>
      <c r="F168" s="197">
        <v>0</v>
      </c>
      <c r="G168" s="197">
        <v>0</v>
      </c>
      <c r="H168" s="197">
        <v>0</v>
      </c>
      <c r="I168" s="197">
        <v>1551</v>
      </c>
      <c r="J168" s="197">
        <v>363</v>
      </c>
      <c r="K168" s="197"/>
      <c r="L168" s="198"/>
      <c r="M168" s="193"/>
    </row>
    <row r="169" spans="1:15" s="199" customFormat="1" ht="24">
      <c r="A169" s="194" t="s">
        <v>260</v>
      </c>
      <c r="B169" s="205">
        <v>8.8000000000000007</v>
      </c>
      <c r="C169" s="196" t="s">
        <v>365</v>
      </c>
      <c r="D169" s="197">
        <v>1583</v>
      </c>
      <c r="E169" s="197">
        <v>1271</v>
      </c>
      <c r="F169" s="197">
        <v>15</v>
      </c>
      <c r="G169" s="197">
        <v>25295</v>
      </c>
      <c r="H169" s="197">
        <v>1142</v>
      </c>
      <c r="I169" s="197">
        <v>2286</v>
      </c>
      <c r="J169" s="197">
        <v>5123</v>
      </c>
      <c r="K169" s="197"/>
      <c r="L169" s="198"/>
      <c r="M169" s="193"/>
    </row>
    <row r="170" spans="1:15" s="199" customFormat="1" ht="24">
      <c r="A170" s="194" t="s">
        <v>260</v>
      </c>
      <c r="B170" s="205">
        <v>8.9</v>
      </c>
      <c r="C170" s="196" t="s">
        <v>366</v>
      </c>
      <c r="D170" s="197">
        <v>176</v>
      </c>
      <c r="E170" s="197">
        <v>384</v>
      </c>
      <c r="F170" s="197">
        <v>0</v>
      </c>
      <c r="G170" s="197">
        <v>0</v>
      </c>
      <c r="H170" s="197">
        <v>0</v>
      </c>
      <c r="I170" s="197">
        <v>0</v>
      </c>
      <c r="J170" s="197">
        <v>2012</v>
      </c>
      <c r="K170" s="197"/>
      <c r="L170" s="198"/>
      <c r="M170" s="193"/>
    </row>
    <row r="171" spans="1:15" s="188" customFormat="1" ht="24">
      <c r="A171" s="189" t="s">
        <v>367</v>
      </c>
      <c r="B171" s="190"/>
      <c r="C171" s="190"/>
      <c r="D171" s="191">
        <v>2133</v>
      </c>
      <c r="E171" s="191">
        <v>46</v>
      </c>
      <c r="F171" s="191">
        <v>0</v>
      </c>
      <c r="G171" s="191">
        <v>64</v>
      </c>
      <c r="H171" s="191">
        <v>4</v>
      </c>
      <c r="I171" s="191">
        <v>30</v>
      </c>
      <c r="J171" s="191">
        <v>1234</v>
      </c>
      <c r="K171" s="191">
        <v>0</v>
      </c>
      <c r="L171" s="192">
        <f t="shared" ref="L171" si="4">+SUM(L172:L176)</f>
        <v>0</v>
      </c>
      <c r="M171" s="193"/>
      <c r="O171" s="199"/>
    </row>
    <row r="172" spans="1:15" s="199" customFormat="1" ht="24">
      <c r="A172" s="194" t="s">
        <v>260</v>
      </c>
      <c r="B172" s="205">
        <v>9.1</v>
      </c>
      <c r="C172" s="196" t="s">
        <v>231</v>
      </c>
      <c r="D172" s="197">
        <v>12</v>
      </c>
      <c r="E172" s="197">
        <v>0</v>
      </c>
      <c r="F172" s="197">
        <v>0</v>
      </c>
      <c r="G172" s="197">
        <v>0</v>
      </c>
      <c r="H172" s="197">
        <v>0</v>
      </c>
      <c r="I172" s="197">
        <v>0</v>
      </c>
      <c r="J172" s="197">
        <v>1</v>
      </c>
      <c r="K172" s="197"/>
      <c r="L172" s="198"/>
      <c r="M172" s="193"/>
    </row>
    <row r="173" spans="1:15" s="199" customFormat="1" ht="24">
      <c r="A173" s="194" t="s">
        <v>260</v>
      </c>
      <c r="B173" s="205">
        <v>9.1999999999999993</v>
      </c>
      <c r="C173" s="196" t="s">
        <v>232</v>
      </c>
      <c r="D173" s="197">
        <v>200</v>
      </c>
      <c r="E173" s="197">
        <v>0</v>
      </c>
      <c r="F173" s="197">
        <v>0</v>
      </c>
      <c r="G173" s="197">
        <v>64</v>
      </c>
      <c r="H173" s="197">
        <v>0</v>
      </c>
      <c r="I173" s="197">
        <v>0</v>
      </c>
      <c r="J173" s="197">
        <v>42</v>
      </c>
      <c r="K173" s="197"/>
      <c r="L173" s="198"/>
      <c r="M173" s="193"/>
    </row>
    <row r="174" spans="1:15" s="199" customFormat="1" ht="24">
      <c r="A174" s="194" t="s">
        <v>260</v>
      </c>
      <c r="B174" s="205">
        <v>9.3000000000000007</v>
      </c>
      <c r="C174" s="196" t="s">
        <v>368</v>
      </c>
      <c r="D174" s="197">
        <v>1025</v>
      </c>
      <c r="E174" s="197">
        <v>31</v>
      </c>
      <c r="F174" s="197">
        <v>0</v>
      </c>
      <c r="G174" s="197">
        <v>0</v>
      </c>
      <c r="H174" s="197">
        <v>4</v>
      </c>
      <c r="I174" s="197">
        <v>30</v>
      </c>
      <c r="J174" s="197">
        <v>0</v>
      </c>
      <c r="K174" s="197"/>
      <c r="L174" s="198"/>
      <c r="M174" s="193"/>
    </row>
    <row r="175" spans="1:15" s="199" customFormat="1" ht="24">
      <c r="A175" s="194" t="s">
        <v>260</v>
      </c>
      <c r="B175" s="205">
        <v>9.4</v>
      </c>
      <c r="C175" s="196" t="s">
        <v>369</v>
      </c>
      <c r="D175" s="197">
        <v>116</v>
      </c>
      <c r="E175" s="197">
        <v>0</v>
      </c>
      <c r="F175" s="197">
        <v>0</v>
      </c>
      <c r="G175" s="197">
        <v>0</v>
      </c>
      <c r="H175" s="197">
        <v>0</v>
      </c>
      <c r="I175" s="197">
        <v>0</v>
      </c>
      <c r="J175" s="197">
        <v>21</v>
      </c>
      <c r="K175" s="197"/>
      <c r="L175" s="198"/>
      <c r="M175" s="193"/>
    </row>
    <row r="176" spans="1:15" s="199" customFormat="1" ht="24">
      <c r="A176" s="194" t="s">
        <v>260</v>
      </c>
      <c r="B176" s="205">
        <v>9.5</v>
      </c>
      <c r="C176" s="196" t="s">
        <v>370</v>
      </c>
      <c r="D176" s="197">
        <v>780</v>
      </c>
      <c r="E176" s="197">
        <v>15</v>
      </c>
      <c r="F176" s="197">
        <v>0</v>
      </c>
      <c r="G176" s="197">
        <v>0</v>
      </c>
      <c r="H176" s="197">
        <v>0</v>
      </c>
      <c r="I176" s="197">
        <v>0</v>
      </c>
      <c r="J176" s="197">
        <v>1170</v>
      </c>
      <c r="K176" s="197"/>
      <c r="L176" s="198"/>
      <c r="M176" s="193"/>
    </row>
    <row r="177" spans="1:15" s="188" customFormat="1" ht="24">
      <c r="A177" s="189" t="s">
        <v>371</v>
      </c>
      <c r="B177" s="190"/>
      <c r="C177" s="190"/>
      <c r="D177" s="191">
        <v>9481</v>
      </c>
      <c r="E177" s="191">
        <v>2245</v>
      </c>
      <c r="F177" s="191">
        <v>0</v>
      </c>
      <c r="G177" s="191">
        <v>0</v>
      </c>
      <c r="H177" s="191">
        <v>0</v>
      </c>
      <c r="I177" s="191">
        <v>67</v>
      </c>
      <c r="J177" s="191">
        <v>25051</v>
      </c>
      <c r="K177" s="191"/>
      <c r="L177" s="192"/>
      <c r="M177" s="193"/>
      <c r="O177" s="199"/>
    </row>
    <row r="178" spans="1:15" s="199" customFormat="1" ht="24">
      <c r="A178" s="194" t="s">
        <v>260</v>
      </c>
      <c r="B178" s="205">
        <v>10.1</v>
      </c>
      <c r="C178" s="196" t="s">
        <v>231</v>
      </c>
      <c r="D178" s="197">
        <v>14</v>
      </c>
      <c r="E178" s="197">
        <v>0</v>
      </c>
      <c r="F178" s="197">
        <v>0</v>
      </c>
      <c r="G178" s="197">
        <v>0</v>
      </c>
      <c r="H178" s="197">
        <v>0</v>
      </c>
      <c r="I178" s="197">
        <v>0</v>
      </c>
      <c r="J178" s="197">
        <v>13</v>
      </c>
      <c r="K178" s="197"/>
      <c r="L178" s="198"/>
      <c r="M178" s="193"/>
    </row>
    <row r="179" spans="1:15" s="199" customFormat="1" ht="24">
      <c r="A179" s="194" t="s">
        <v>260</v>
      </c>
      <c r="B179" s="205">
        <v>10.199999999999999</v>
      </c>
      <c r="C179" s="196" t="s">
        <v>232</v>
      </c>
      <c r="D179" s="197">
        <v>1333</v>
      </c>
      <c r="E179" s="197">
        <v>5</v>
      </c>
      <c r="F179" s="197">
        <v>0</v>
      </c>
      <c r="G179" s="197">
        <v>0</v>
      </c>
      <c r="H179" s="197">
        <v>0</v>
      </c>
      <c r="I179" s="197">
        <v>0</v>
      </c>
      <c r="J179" s="197">
        <v>426</v>
      </c>
      <c r="K179" s="197"/>
      <c r="L179" s="198"/>
      <c r="M179" s="193"/>
    </row>
    <row r="180" spans="1:15" s="199" customFormat="1" ht="24">
      <c r="A180" s="194" t="s">
        <v>260</v>
      </c>
      <c r="B180" s="205">
        <v>10.3</v>
      </c>
      <c r="C180" s="196" t="s">
        <v>372</v>
      </c>
      <c r="D180" s="197">
        <v>531</v>
      </c>
      <c r="E180" s="197">
        <v>60</v>
      </c>
      <c r="F180" s="197">
        <v>0</v>
      </c>
      <c r="G180" s="197">
        <v>0</v>
      </c>
      <c r="H180" s="197">
        <v>0</v>
      </c>
      <c r="I180" s="197">
        <v>0</v>
      </c>
      <c r="J180" s="197">
        <v>306</v>
      </c>
      <c r="K180" s="197"/>
      <c r="L180" s="198"/>
      <c r="M180" s="193"/>
    </row>
    <row r="181" spans="1:15" s="199" customFormat="1" ht="24">
      <c r="A181" s="194" t="s">
        <v>260</v>
      </c>
      <c r="B181" s="205">
        <v>10.4</v>
      </c>
      <c r="C181" s="196" t="s">
        <v>373</v>
      </c>
      <c r="D181" s="197">
        <v>406</v>
      </c>
      <c r="E181" s="197">
        <v>57</v>
      </c>
      <c r="F181" s="197">
        <v>0</v>
      </c>
      <c r="G181" s="197">
        <v>0</v>
      </c>
      <c r="H181" s="197">
        <v>0</v>
      </c>
      <c r="I181" s="197">
        <v>0</v>
      </c>
      <c r="J181" s="197">
        <v>1077</v>
      </c>
      <c r="K181" s="197"/>
      <c r="L181" s="198"/>
      <c r="M181" s="193"/>
    </row>
    <row r="182" spans="1:15" s="199" customFormat="1" ht="24">
      <c r="A182" s="194" t="s">
        <v>260</v>
      </c>
      <c r="B182" s="205">
        <v>10.5</v>
      </c>
      <c r="C182" s="196" t="s">
        <v>374</v>
      </c>
      <c r="D182" s="197">
        <v>358</v>
      </c>
      <c r="E182" s="197">
        <v>25</v>
      </c>
      <c r="F182" s="197">
        <v>0</v>
      </c>
      <c r="G182" s="197">
        <v>0</v>
      </c>
      <c r="H182" s="197">
        <v>0</v>
      </c>
      <c r="I182" s="197">
        <v>0</v>
      </c>
      <c r="J182" s="197">
        <v>235</v>
      </c>
      <c r="K182" s="197"/>
      <c r="L182" s="198"/>
      <c r="M182" s="193"/>
    </row>
    <row r="183" spans="1:15" s="199" customFormat="1" ht="24">
      <c r="A183" s="194" t="s">
        <v>260</v>
      </c>
      <c r="B183" s="205">
        <v>10.6</v>
      </c>
      <c r="C183" s="196" t="s">
        <v>375</v>
      </c>
      <c r="D183" s="197">
        <v>1041</v>
      </c>
      <c r="E183" s="197">
        <v>231</v>
      </c>
      <c r="F183" s="197">
        <v>0</v>
      </c>
      <c r="G183" s="197">
        <v>0</v>
      </c>
      <c r="H183" s="197">
        <v>0</v>
      </c>
      <c r="I183" s="197">
        <v>0</v>
      </c>
      <c r="J183" s="197">
        <v>467</v>
      </c>
      <c r="K183" s="197"/>
      <c r="L183" s="198"/>
      <c r="M183" s="193"/>
    </row>
    <row r="184" spans="1:15" s="199" customFormat="1" ht="24">
      <c r="A184" s="194" t="s">
        <v>260</v>
      </c>
      <c r="B184" s="205">
        <v>10.7</v>
      </c>
      <c r="C184" s="196" t="s">
        <v>376</v>
      </c>
      <c r="D184" s="197">
        <v>403</v>
      </c>
      <c r="E184" s="197">
        <v>251</v>
      </c>
      <c r="F184" s="197">
        <v>0</v>
      </c>
      <c r="G184" s="197">
        <v>0</v>
      </c>
      <c r="H184" s="197">
        <v>0</v>
      </c>
      <c r="I184" s="197">
        <v>67</v>
      </c>
      <c r="J184" s="197">
        <v>574</v>
      </c>
      <c r="K184" s="197"/>
      <c r="L184" s="198"/>
      <c r="M184" s="193"/>
    </row>
    <row r="185" spans="1:15" s="199" customFormat="1" ht="24">
      <c r="A185" s="194" t="s">
        <v>260</v>
      </c>
      <c r="B185" s="205">
        <v>10.8</v>
      </c>
      <c r="C185" s="196" t="s">
        <v>377</v>
      </c>
      <c r="D185" s="197">
        <v>206</v>
      </c>
      <c r="E185" s="197">
        <v>522</v>
      </c>
      <c r="F185" s="197">
        <v>0</v>
      </c>
      <c r="G185" s="197">
        <v>0</v>
      </c>
      <c r="H185" s="197">
        <v>0</v>
      </c>
      <c r="I185" s="197">
        <v>0</v>
      </c>
      <c r="J185" s="197">
        <v>6773</v>
      </c>
      <c r="K185" s="197"/>
      <c r="L185" s="198"/>
      <c r="M185" s="193"/>
    </row>
    <row r="186" spans="1:15" s="199" customFormat="1" ht="24">
      <c r="A186" s="194" t="s">
        <v>260</v>
      </c>
      <c r="B186" s="205">
        <v>10.9</v>
      </c>
      <c r="C186" s="196" t="s">
        <v>378</v>
      </c>
      <c r="D186" s="197">
        <v>3211</v>
      </c>
      <c r="E186" s="197">
        <v>17</v>
      </c>
      <c r="F186" s="197">
        <v>0</v>
      </c>
      <c r="G186" s="197">
        <v>0</v>
      </c>
      <c r="H186" s="197">
        <v>0</v>
      </c>
      <c r="I186" s="197">
        <v>0</v>
      </c>
      <c r="J186" s="197">
        <v>304</v>
      </c>
      <c r="K186" s="197"/>
      <c r="L186" s="198"/>
      <c r="M186" s="193"/>
    </row>
    <row r="187" spans="1:15" s="199" customFormat="1" ht="24">
      <c r="A187" s="194" t="s">
        <v>260</v>
      </c>
      <c r="B187" s="201">
        <v>10.1</v>
      </c>
      <c r="C187" s="196" t="s">
        <v>379</v>
      </c>
      <c r="D187" s="197">
        <v>253</v>
      </c>
      <c r="E187" s="197">
        <v>1073</v>
      </c>
      <c r="F187" s="197">
        <v>0</v>
      </c>
      <c r="G187" s="197">
        <v>0</v>
      </c>
      <c r="H187" s="197">
        <v>0</v>
      </c>
      <c r="I187" s="197">
        <v>0</v>
      </c>
      <c r="J187" s="197">
        <v>14727</v>
      </c>
      <c r="K187" s="197"/>
      <c r="L187" s="198"/>
      <c r="M187" s="193"/>
    </row>
    <row r="188" spans="1:15" s="199" customFormat="1" ht="24">
      <c r="A188" s="194" t="s">
        <v>260</v>
      </c>
      <c r="B188" s="201">
        <v>10.11</v>
      </c>
      <c r="C188" s="196" t="s">
        <v>380</v>
      </c>
      <c r="D188" s="197">
        <v>1725</v>
      </c>
      <c r="E188" s="197">
        <v>4</v>
      </c>
      <c r="F188" s="197">
        <v>0</v>
      </c>
      <c r="G188" s="197">
        <v>0</v>
      </c>
      <c r="H188" s="197">
        <v>0</v>
      </c>
      <c r="I188" s="197">
        <v>0</v>
      </c>
      <c r="J188" s="197">
        <v>149</v>
      </c>
      <c r="K188" s="197"/>
      <c r="L188" s="198"/>
      <c r="M188" s="193"/>
    </row>
    <row r="189" spans="1:15" s="188" customFormat="1" ht="24">
      <c r="A189" s="189" t="s">
        <v>381</v>
      </c>
      <c r="B189" s="190"/>
      <c r="C189" s="190"/>
      <c r="D189" s="191">
        <v>1462</v>
      </c>
      <c r="E189" s="191">
        <v>68</v>
      </c>
      <c r="F189" s="191">
        <v>1</v>
      </c>
      <c r="G189" s="191">
        <v>0</v>
      </c>
      <c r="H189" s="191">
        <v>0</v>
      </c>
      <c r="I189" s="191">
        <v>6</v>
      </c>
      <c r="J189" s="191">
        <v>853</v>
      </c>
      <c r="K189" s="191"/>
      <c r="L189" s="211">
        <f t="shared" ref="L189" si="5">SUM(L190:L195)</f>
        <v>0</v>
      </c>
      <c r="M189" s="193"/>
      <c r="O189" s="199"/>
    </row>
    <row r="190" spans="1:15" s="199" customFormat="1" ht="24">
      <c r="A190" s="194" t="s">
        <v>260</v>
      </c>
      <c r="B190" s="205">
        <v>11.1</v>
      </c>
      <c r="C190" s="196" t="s">
        <v>231</v>
      </c>
      <c r="D190" s="197">
        <v>9</v>
      </c>
      <c r="E190" s="197">
        <v>0</v>
      </c>
      <c r="F190" s="197">
        <v>0</v>
      </c>
      <c r="G190" s="197">
        <v>0</v>
      </c>
      <c r="H190" s="197">
        <v>0</v>
      </c>
      <c r="I190" s="197">
        <v>0</v>
      </c>
      <c r="J190" s="197">
        <v>0</v>
      </c>
      <c r="K190" s="197"/>
      <c r="L190" s="198"/>
      <c r="M190" s="193"/>
    </row>
    <row r="191" spans="1:15" s="199" customFormat="1" ht="24">
      <c r="A191" s="194" t="s">
        <v>260</v>
      </c>
      <c r="B191" s="205">
        <v>11.2</v>
      </c>
      <c r="C191" s="196" t="s">
        <v>232</v>
      </c>
      <c r="D191" s="197">
        <v>554</v>
      </c>
      <c r="E191" s="197">
        <v>1</v>
      </c>
      <c r="F191" s="197">
        <v>1</v>
      </c>
      <c r="G191" s="197">
        <v>0</v>
      </c>
      <c r="H191" s="197">
        <v>0</v>
      </c>
      <c r="I191" s="197">
        <v>0</v>
      </c>
      <c r="J191" s="197">
        <v>89</v>
      </c>
      <c r="K191" s="197"/>
      <c r="L191" s="198"/>
      <c r="M191" s="193"/>
    </row>
    <row r="192" spans="1:15" s="199" customFormat="1" ht="24">
      <c r="A192" s="194" t="s">
        <v>260</v>
      </c>
      <c r="B192" s="205">
        <v>11.3</v>
      </c>
      <c r="C192" s="196" t="s">
        <v>382</v>
      </c>
      <c r="D192" s="197">
        <v>237</v>
      </c>
      <c r="E192" s="197">
        <v>10</v>
      </c>
      <c r="F192" s="197">
        <v>0</v>
      </c>
      <c r="G192" s="197">
        <v>0</v>
      </c>
      <c r="H192" s="197">
        <v>0</v>
      </c>
      <c r="I192" s="197">
        <v>0</v>
      </c>
      <c r="J192" s="197">
        <v>37</v>
      </c>
      <c r="K192" s="197"/>
      <c r="L192" s="198"/>
      <c r="M192" s="193"/>
    </row>
    <row r="193" spans="1:15" s="199" customFormat="1" ht="24">
      <c r="A193" s="194" t="s">
        <v>260</v>
      </c>
      <c r="B193" s="205">
        <v>11.4</v>
      </c>
      <c r="C193" s="196" t="s">
        <v>383</v>
      </c>
      <c r="D193" s="197">
        <v>195</v>
      </c>
      <c r="E193" s="197">
        <v>12</v>
      </c>
      <c r="F193" s="197">
        <v>0</v>
      </c>
      <c r="G193" s="197">
        <v>0</v>
      </c>
      <c r="H193" s="197">
        <v>0</v>
      </c>
      <c r="I193" s="197">
        <v>0</v>
      </c>
      <c r="J193" s="197">
        <v>119</v>
      </c>
      <c r="K193" s="197"/>
      <c r="L193" s="198"/>
      <c r="M193" s="193"/>
    </row>
    <row r="194" spans="1:15" s="199" customFormat="1" ht="24">
      <c r="A194" s="194" t="s">
        <v>260</v>
      </c>
      <c r="B194" s="205">
        <v>11.5</v>
      </c>
      <c r="C194" s="196" t="s">
        <v>384</v>
      </c>
      <c r="D194" s="197">
        <v>379</v>
      </c>
      <c r="E194" s="197">
        <v>39</v>
      </c>
      <c r="F194" s="197">
        <v>0</v>
      </c>
      <c r="G194" s="197">
        <v>0</v>
      </c>
      <c r="H194" s="197">
        <v>0</v>
      </c>
      <c r="I194" s="197">
        <v>0</v>
      </c>
      <c r="J194" s="197">
        <v>562</v>
      </c>
      <c r="K194" s="197"/>
      <c r="L194" s="198"/>
      <c r="M194" s="193"/>
    </row>
    <row r="195" spans="1:15" s="199" customFormat="1" ht="24">
      <c r="A195" s="194" t="s">
        <v>260</v>
      </c>
      <c r="B195" s="205">
        <v>11.6</v>
      </c>
      <c r="C195" s="196" t="s">
        <v>385</v>
      </c>
      <c r="D195" s="197">
        <v>88</v>
      </c>
      <c r="E195" s="197">
        <v>6</v>
      </c>
      <c r="F195" s="197">
        <v>0</v>
      </c>
      <c r="G195" s="197">
        <v>0</v>
      </c>
      <c r="H195" s="197">
        <v>0</v>
      </c>
      <c r="I195" s="197">
        <v>6</v>
      </c>
      <c r="J195" s="197">
        <v>46</v>
      </c>
      <c r="K195" s="197"/>
      <c r="L195" s="198"/>
      <c r="M195" s="193"/>
    </row>
    <row r="196" spans="1:15" s="188" customFormat="1" ht="24">
      <c r="A196" s="189" t="s">
        <v>386</v>
      </c>
      <c r="B196" s="190"/>
      <c r="C196" s="190"/>
      <c r="D196" s="191">
        <v>3616</v>
      </c>
      <c r="E196" s="191">
        <v>200</v>
      </c>
      <c r="F196" s="191">
        <v>20</v>
      </c>
      <c r="G196" s="191">
        <v>170</v>
      </c>
      <c r="H196" s="191">
        <v>0</v>
      </c>
      <c r="I196" s="191">
        <v>0</v>
      </c>
      <c r="J196" s="191">
        <v>751</v>
      </c>
      <c r="K196" s="191"/>
      <c r="L196" s="211">
        <f t="shared" ref="L196" si="6">SUM(L197:L205)</f>
        <v>0</v>
      </c>
      <c r="M196" s="193"/>
      <c r="O196" s="199"/>
    </row>
    <row r="197" spans="1:15" s="199" customFormat="1" ht="24">
      <c r="A197" s="194" t="s">
        <v>260</v>
      </c>
      <c r="B197" s="205">
        <v>12.1</v>
      </c>
      <c r="C197" s="196" t="s">
        <v>231</v>
      </c>
      <c r="D197" s="197">
        <v>15</v>
      </c>
      <c r="E197" s="197">
        <v>0</v>
      </c>
      <c r="F197" s="197">
        <v>0</v>
      </c>
      <c r="G197" s="197">
        <v>0</v>
      </c>
      <c r="H197" s="197">
        <v>0</v>
      </c>
      <c r="I197" s="197">
        <v>0</v>
      </c>
      <c r="J197" s="197">
        <v>0</v>
      </c>
      <c r="K197" s="197"/>
      <c r="L197" s="198"/>
      <c r="M197" s="193"/>
    </row>
    <row r="198" spans="1:15" s="199" customFormat="1" ht="24">
      <c r="A198" s="194" t="s">
        <v>260</v>
      </c>
      <c r="B198" s="205">
        <v>12.2</v>
      </c>
      <c r="C198" s="196" t="s">
        <v>232</v>
      </c>
      <c r="D198" s="197">
        <v>1199</v>
      </c>
      <c r="E198" s="197">
        <v>50</v>
      </c>
      <c r="F198" s="197">
        <v>0</v>
      </c>
      <c r="G198" s="197">
        <v>0</v>
      </c>
      <c r="H198" s="197">
        <v>0</v>
      </c>
      <c r="I198" s="197">
        <v>0</v>
      </c>
      <c r="J198" s="197">
        <v>324</v>
      </c>
      <c r="K198" s="197"/>
      <c r="L198" s="198"/>
      <c r="M198" s="193"/>
    </row>
    <row r="199" spans="1:15" s="199" customFormat="1" ht="24">
      <c r="A199" s="194" t="s">
        <v>260</v>
      </c>
      <c r="B199" s="205">
        <v>12.3</v>
      </c>
      <c r="C199" s="196" t="s">
        <v>387</v>
      </c>
      <c r="D199" s="197">
        <v>499</v>
      </c>
      <c r="E199" s="197">
        <v>0</v>
      </c>
      <c r="F199" s="197">
        <v>20</v>
      </c>
      <c r="G199" s="197">
        <v>0</v>
      </c>
      <c r="H199" s="197">
        <v>0</v>
      </c>
      <c r="I199" s="197">
        <v>0</v>
      </c>
      <c r="J199" s="197">
        <v>42</v>
      </c>
      <c r="K199" s="197"/>
      <c r="L199" s="198"/>
      <c r="M199" s="193"/>
    </row>
    <row r="200" spans="1:15" s="199" customFormat="1" ht="24">
      <c r="A200" s="194" t="s">
        <v>260</v>
      </c>
      <c r="B200" s="205">
        <v>12.4</v>
      </c>
      <c r="C200" s="196" t="s">
        <v>388</v>
      </c>
      <c r="D200" s="197">
        <v>472</v>
      </c>
      <c r="E200" s="197">
        <v>59</v>
      </c>
      <c r="F200" s="197">
        <v>0</v>
      </c>
      <c r="G200" s="197">
        <v>0</v>
      </c>
      <c r="H200" s="197">
        <v>0</v>
      </c>
      <c r="I200" s="197">
        <v>0</v>
      </c>
      <c r="J200" s="197">
        <v>37</v>
      </c>
      <c r="K200" s="197"/>
      <c r="L200" s="198"/>
      <c r="M200" s="193"/>
    </row>
    <row r="201" spans="1:15" s="199" customFormat="1" ht="24">
      <c r="A201" s="194" t="s">
        <v>260</v>
      </c>
      <c r="B201" s="205">
        <v>12.5</v>
      </c>
      <c r="C201" s="196" t="s">
        <v>389</v>
      </c>
      <c r="D201" s="197">
        <v>228</v>
      </c>
      <c r="E201" s="197">
        <v>3</v>
      </c>
      <c r="F201" s="197">
        <v>0</v>
      </c>
      <c r="G201" s="197">
        <v>0</v>
      </c>
      <c r="H201" s="197">
        <v>0</v>
      </c>
      <c r="I201" s="197">
        <v>0</v>
      </c>
      <c r="J201" s="197">
        <v>27</v>
      </c>
      <c r="K201" s="197"/>
      <c r="L201" s="198"/>
      <c r="M201" s="193"/>
    </row>
    <row r="202" spans="1:15" s="199" customFormat="1" ht="24">
      <c r="A202" s="194" t="s">
        <v>260</v>
      </c>
      <c r="B202" s="205">
        <v>12.6</v>
      </c>
      <c r="C202" s="196" t="s">
        <v>390</v>
      </c>
      <c r="D202" s="197">
        <v>325</v>
      </c>
      <c r="E202" s="197">
        <v>13</v>
      </c>
      <c r="F202" s="197">
        <v>0</v>
      </c>
      <c r="G202" s="197">
        <v>0</v>
      </c>
      <c r="H202" s="197">
        <v>0</v>
      </c>
      <c r="I202" s="197">
        <v>0</v>
      </c>
      <c r="J202" s="197">
        <v>163</v>
      </c>
      <c r="K202" s="197"/>
      <c r="L202" s="198"/>
      <c r="M202" s="193"/>
    </row>
    <row r="203" spans="1:15" s="199" customFormat="1" ht="24">
      <c r="A203" s="194" t="s">
        <v>260</v>
      </c>
      <c r="B203" s="205">
        <v>12.7</v>
      </c>
      <c r="C203" s="196" t="s">
        <v>391</v>
      </c>
      <c r="D203" s="197">
        <v>398</v>
      </c>
      <c r="E203" s="197">
        <v>48</v>
      </c>
      <c r="F203" s="197">
        <v>0</v>
      </c>
      <c r="G203" s="197">
        <v>0</v>
      </c>
      <c r="H203" s="197">
        <v>0</v>
      </c>
      <c r="I203" s="197">
        <v>0</v>
      </c>
      <c r="J203" s="197">
        <v>90</v>
      </c>
      <c r="K203" s="197"/>
      <c r="L203" s="198"/>
      <c r="M203" s="193"/>
    </row>
    <row r="204" spans="1:15" s="199" customFormat="1" ht="24">
      <c r="A204" s="194" t="s">
        <v>260</v>
      </c>
      <c r="B204" s="205">
        <v>12.8</v>
      </c>
      <c r="C204" s="196" t="s">
        <v>392</v>
      </c>
      <c r="D204" s="197">
        <v>350</v>
      </c>
      <c r="E204" s="197">
        <v>27</v>
      </c>
      <c r="F204" s="197">
        <v>0</v>
      </c>
      <c r="G204" s="197">
        <v>170</v>
      </c>
      <c r="H204" s="197">
        <v>0</v>
      </c>
      <c r="I204" s="197">
        <v>0</v>
      </c>
      <c r="J204" s="197">
        <v>34</v>
      </c>
      <c r="K204" s="197"/>
      <c r="L204" s="198"/>
      <c r="M204" s="193"/>
    </row>
    <row r="205" spans="1:15" s="199" customFormat="1" ht="24">
      <c r="A205" s="194" t="s">
        <v>260</v>
      </c>
      <c r="B205" s="205">
        <v>12.9</v>
      </c>
      <c r="C205" s="196" t="s">
        <v>393</v>
      </c>
      <c r="D205" s="197">
        <v>130</v>
      </c>
      <c r="E205" s="197">
        <v>0</v>
      </c>
      <c r="F205" s="197">
        <v>0</v>
      </c>
      <c r="G205" s="197">
        <v>0</v>
      </c>
      <c r="H205" s="197">
        <v>0</v>
      </c>
      <c r="I205" s="197">
        <v>0</v>
      </c>
      <c r="J205" s="197">
        <v>34</v>
      </c>
      <c r="K205" s="197"/>
      <c r="L205" s="198"/>
      <c r="M205" s="193"/>
    </row>
    <row r="206" spans="1:15" s="188" customFormat="1" ht="24">
      <c r="A206" s="189" t="s">
        <v>394</v>
      </c>
      <c r="B206" s="190"/>
      <c r="C206" s="190"/>
      <c r="D206" s="191">
        <v>39153</v>
      </c>
      <c r="E206" s="191">
        <v>1746</v>
      </c>
      <c r="F206" s="191">
        <v>0</v>
      </c>
      <c r="G206" s="191">
        <v>40</v>
      </c>
      <c r="H206" s="191">
        <v>326</v>
      </c>
      <c r="I206" s="191">
        <v>943</v>
      </c>
      <c r="J206" s="191">
        <v>6348</v>
      </c>
      <c r="K206" s="191">
        <v>0</v>
      </c>
      <c r="L206" s="192">
        <f>SUM(L207,L208:L214)</f>
        <v>0</v>
      </c>
      <c r="M206" s="193"/>
    </row>
    <row r="207" spans="1:15" s="199" customFormat="1" ht="24">
      <c r="A207" s="194" t="s">
        <v>260</v>
      </c>
      <c r="B207" s="205">
        <v>13.1</v>
      </c>
      <c r="C207" s="196" t="s">
        <v>231</v>
      </c>
      <c r="D207" s="197">
        <v>13</v>
      </c>
      <c r="E207" s="197">
        <v>0</v>
      </c>
      <c r="F207" s="197">
        <v>0</v>
      </c>
      <c r="G207" s="197">
        <v>0</v>
      </c>
      <c r="H207" s="197">
        <v>17</v>
      </c>
      <c r="I207" s="197">
        <v>0</v>
      </c>
      <c r="J207" s="197">
        <v>0</v>
      </c>
      <c r="K207" s="197"/>
      <c r="L207" s="198"/>
      <c r="M207" s="193"/>
    </row>
    <row r="208" spans="1:15" s="199" customFormat="1" ht="24">
      <c r="A208" s="194" t="s">
        <v>260</v>
      </c>
      <c r="B208" s="205">
        <v>13.2</v>
      </c>
      <c r="C208" s="196" t="s">
        <v>232</v>
      </c>
      <c r="D208" s="197">
        <v>2921</v>
      </c>
      <c r="E208" s="197">
        <v>219</v>
      </c>
      <c r="F208" s="197">
        <v>0</v>
      </c>
      <c r="G208" s="197">
        <v>0</v>
      </c>
      <c r="H208" s="197">
        <v>309</v>
      </c>
      <c r="I208" s="197">
        <v>0</v>
      </c>
      <c r="J208" s="197">
        <v>539</v>
      </c>
      <c r="K208" s="197"/>
      <c r="L208" s="198"/>
      <c r="M208" s="193"/>
    </row>
    <row r="209" spans="1:13" s="199" customFormat="1" ht="24">
      <c r="A209" s="194" t="s">
        <v>260</v>
      </c>
      <c r="B209" s="205">
        <v>13.3</v>
      </c>
      <c r="C209" s="196" t="s">
        <v>395</v>
      </c>
      <c r="D209" s="197">
        <v>12436</v>
      </c>
      <c r="E209" s="197">
        <v>146</v>
      </c>
      <c r="F209" s="197">
        <v>0</v>
      </c>
      <c r="G209" s="197">
        <v>0</v>
      </c>
      <c r="H209" s="197">
        <v>0</v>
      </c>
      <c r="I209" s="197">
        <v>0</v>
      </c>
      <c r="J209" s="197">
        <v>2186</v>
      </c>
      <c r="K209" s="197"/>
      <c r="L209" s="198"/>
      <c r="M209" s="193"/>
    </row>
    <row r="210" spans="1:13" s="199" customFormat="1" ht="24">
      <c r="A210" s="194" t="s">
        <v>260</v>
      </c>
      <c r="B210" s="205">
        <v>13.4</v>
      </c>
      <c r="C210" s="196" t="s">
        <v>396</v>
      </c>
      <c r="D210" s="197">
        <v>6541</v>
      </c>
      <c r="E210" s="197">
        <v>60</v>
      </c>
      <c r="F210" s="197">
        <v>0</v>
      </c>
      <c r="G210" s="197">
        <v>0</v>
      </c>
      <c r="H210" s="197">
        <v>0</v>
      </c>
      <c r="I210" s="197">
        <v>0</v>
      </c>
      <c r="J210" s="197">
        <v>143</v>
      </c>
      <c r="K210" s="197"/>
      <c r="L210" s="198"/>
      <c r="M210" s="193"/>
    </row>
    <row r="211" spans="1:13" s="199" customFormat="1" ht="24">
      <c r="A211" s="194" t="s">
        <v>260</v>
      </c>
      <c r="B211" s="205">
        <v>13.5</v>
      </c>
      <c r="C211" s="196" t="s">
        <v>397</v>
      </c>
      <c r="D211" s="197">
        <v>10516</v>
      </c>
      <c r="E211" s="197">
        <v>405</v>
      </c>
      <c r="F211" s="197">
        <v>0</v>
      </c>
      <c r="G211" s="197">
        <v>40</v>
      </c>
      <c r="H211" s="197">
        <v>0</v>
      </c>
      <c r="I211" s="197">
        <v>943</v>
      </c>
      <c r="J211" s="197">
        <v>1192</v>
      </c>
      <c r="K211" s="197"/>
      <c r="L211" s="198"/>
      <c r="M211" s="193"/>
    </row>
    <row r="212" spans="1:13" s="199" customFormat="1" ht="24">
      <c r="A212" s="194" t="s">
        <v>260</v>
      </c>
      <c r="B212" s="205">
        <v>13.6</v>
      </c>
      <c r="C212" s="196" t="s">
        <v>398</v>
      </c>
      <c r="D212" s="197">
        <v>1690</v>
      </c>
      <c r="E212" s="197">
        <v>450</v>
      </c>
      <c r="F212" s="197">
        <v>0</v>
      </c>
      <c r="G212" s="197">
        <v>0</v>
      </c>
      <c r="H212" s="197">
        <v>0</v>
      </c>
      <c r="I212" s="197">
        <v>0</v>
      </c>
      <c r="J212" s="197">
        <v>1201</v>
      </c>
      <c r="K212" s="197"/>
      <c r="L212" s="198"/>
      <c r="M212" s="193"/>
    </row>
    <row r="213" spans="1:13" s="199" customFormat="1" ht="24">
      <c r="A213" s="194" t="s">
        <v>260</v>
      </c>
      <c r="B213" s="205">
        <v>13.7</v>
      </c>
      <c r="C213" s="196" t="s">
        <v>399</v>
      </c>
      <c r="D213" s="197">
        <v>1788</v>
      </c>
      <c r="E213" s="197">
        <v>466</v>
      </c>
      <c r="F213" s="197">
        <v>0</v>
      </c>
      <c r="G213" s="197">
        <v>0</v>
      </c>
      <c r="H213" s="197">
        <v>0</v>
      </c>
      <c r="I213" s="197">
        <v>0</v>
      </c>
      <c r="J213" s="197">
        <v>1087</v>
      </c>
      <c r="K213" s="197"/>
      <c r="L213" s="198"/>
      <c r="M213" s="193"/>
    </row>
    <row r="214" spans="1:13" s="199" customFormat="1" ht="24">
      <c r="A214" s="194" t="s">
        <v>260</v>
      </c>
      <c r="B214" s="205">
        <v>13.8</v>
      </c>
      <c r="C214" s="196" t="s">
        <v>400</v>
      </c>
      <c r="D214" s="197">
        <v>3248</v>
      </c>
      <c r="E214" s="197">
        <v>0</v>
      </c>
      <c r="F214" s="197">
        <v>0</v>
      </c>
      <c r="G214" s="197">
        <v>0</v>
      </c>
      <c r="H214" s="197">
        <v>0</v>
      </c>
      <c r="I214" s="197">
        <v>0</v>
      </c>
      <c r="J214" s="197">
        <v>0</v>
      </c>
      <c r="K214" s="197"/>
      <c r="L214" s="198"/>
      <c r="M214" s="193"/>
    </row>
    <row r="215" spans="1:13" s="188" customFormat="1" ht="24">
      <c r="A215" s="189" t="s">
        <v>401</v>
      </c>
      <c r="B215" s="190"/>
      <c r="C215" s="190"/>
      <c r="D215" s="191">
        <v>19357</v>
      </c>
      <c r="E215" s="191">
        <v>812</v>
      </c>
      <c r="F215" s="191">
        <v>0</v>
      </c>
      <c r="G215" s="191">
        <v>672</v>
      </c>
      <c r="H215" s="191">
        <v>457</v>
      </c>
      <c r="I215" s="191">
        <v>651</v>
      </c>
      <c r="J215" s="191">
        <v>7458</v>
      </c>
      <c r="K215" s="191"/>
      <c r="L215" s="192"/>
      <c r="M215" s="193"/>
    </row>
    <row r="216" spans="1:13" s="199" customFormat="1" ht="24">
      <c r="A216" s="194" t="s">
        <v>260</v>
      </c>
      <c r="B216" s="205">
        <v>14.1</v>
      </c>
      <c r="C216" s="196" t="s">
        <v>231</v>
      </c>
      <c r="D216" s="197">
        <v>8</v>
      </c>
      <c r="E216" s="197">
        <v>0</v>
      </c>
      <c r="F216" s="197">
        <v>0</v>
      </c>
      <c r="G216" s="197">
        <v>0</v>
      </c>
      <c r="H216" s="197">
        <v>16</v>
      </c>
      <c r="I216" s="197">
        <v>0</v>
      </c>
      <c r="J216" s="197">
        <v>8</v>
      </c>
      <c r="K216" s="197"/>
      <c r="L216" s="198"/>
      <c r="M216" s="193"/>
    </row>
    <row r="217" spans="1:13" s="199" customFormat="1" ht="24">
      <c r="A217" s="194" t="s">
        <v>260</v>
      </c>
      <c r="B217" s="205">
        <v>14.2</v>
      </c>
      <c r="C217" s="196" t="s">
        <v>232</v>
      </c>
      <c r="D217" s="197">
        <v>396</v>
      </c>
      <c r="E217" s="197">
        <v>7</v>
      </c>
      <c r="F217" s="197">
        <v>0</v>
      </c>
      <c r="G217" s="197">
        <v>0</v>
      </c>
      <c r="H217" s="197">
        <v>441</v>
      </c>
      <c r="I217" s="197">
        <v>0</v>
      </c>
      <c r="J217" s="197">
        <v>162</v>
      </c>
      <c r="K217" s="197"/>
      <c r="L217" s="198"/>
      <c r="M217" s="193"/>
    </row>
    <row r="218" spans="1:13" s="199" customFormat="1" ht="24">
      <c r="A218" s="194" t="s">
        <v>260</v>
      </c>
      <c r="B218" s="205">
        <v>14.3</v>
      </c>
      <c r="C218" s="196" t="s">
        <v>402</v>
      </c>
      <c r="D218" s="197">
        <v>1219</v>
      </c>
      <c r="E218" s="197">
        <v>144</v>
      </c>
      <c r="F218" s="197">
        <v>0</v>
      </c>
      <c r="G218" s="197">
        <v>0</v>
      </c>
      <c r="H218" s="197">
        <v>0</v>
      </c>
      <c r="I218" s="197">
        <v>486</v>
      </c>
      <c r="J218" s="197">
        <v>1851</v>
      </c>
      <c r="K218" s="197"/>
      <c r="L218" s="198"/>
      <c r="M218" s="193"/>
    </row>
    <row r="219" spans="1:13" s="199" customFormat="1" ht="24">
      <c r="A219" s="194" t="s">
        <v>260</v>
      </c>
      <c r="B219" s="205">
        <v>14.4</v>
      </c>
      <c r="C219" s="196" t="s">
        <v>403</v>
      </c>
      <c r="D219" s="197">
        <v>157</v>
      </c>
      <c r="E219" s="197">
        <v>0</v>
      </c>
      <c r="F219" s="197">
        <v>0</v>
      </c>
      <c r="G219" s="197">
        <v>0</v>
      </c>
      <c r="H219" s="197">
        <v>0</v>
      </c>
      <c r="I219" s="197">
        <v>0</v>
      </c>
      <c r="J219" s="197">
        <v>169</v>
      </c>
      <c r="K219" s="197"/>
      <c r="L219" s="198"/>
      <c r="M219" s="193"/>
    </row>
    <row r="220" spans="1:13" s="199" customFormat="1" ht="24">
      <c r="A220" s="194" t="s">
        <v>260</v>
      </c>
      <c r="B220" s="205">
        <v>14.5</v>
      </c>
      <c r="C220" s="196" t="s">
        <v>404</v>
      </c>
      <c r="D220" s="197">
        <v>1073</v>
      </c>
      <c r="E220" s="197">
        <v>116</v>
      </c>
      <c r="F220" s="197">
        <v>0</v>
      </c>
      <c r="G220" s="197">
        <v>618</v>
      </c>
      <c r="H220" s="197">
        <v>0</v>
      </c>
      <c r="I220" s="197">
        <v>0</v>
      </c>
      <c r="J220" s="197">
        <v>1374</v>
      </c>
      <c r="K220" s="197"/>
      <c r="L220" s="198"/>
      <c r="M220" s="193"/>
    </row>
    <row r="221" spans="1:13" s="199" customFormat="1" ht="24">
      <c r="A221" s="194" t="s">
        <v>260</v>
      </c>
      <c r="B221" s="205">
        <v>14.6</v>
      </c>
      <c r="C221" s="196" t="s">
        <v>405</v>
      </c>
      <c r="D221" s="197">
        <v>1460</v>
      </c>
      <c r="E221" s="197">
        <v>438</v>
      </c>
      <c r="F221" s="197">
        <v>0</v>
      </c>
      <c r="G221" s="197">
        <v>0</v>
      </c>
      <c r="H221" s="197">
        <v>0</v>
      </c>
      <c r="I221" s="197">
        <v>58</v>
      </c>
      <c r="J221" s="197">
        <v>1771</v>
      </c>
      <c r="K221" s="197"/>
      <c r="L221" s="198"/>
      <c r="M221" s="193"/>
    </row>
    <row r="222" spans="1:13" s="199" customFormat="1" ht="24">
      <c r="A222" s="194" t="s">
        <v>260</v>
      </c>
      <c r="B222" s="205">
        <v>14.7</v>
      </c>
      <c r="C222" s="196" t="s">
        <v>406</v>
      </c>
      <c r="D222" s="197">
        <v>12762</v>
      </c>
      <c r="E222" s="197">
        <v>84</v>
      </c>
      <c r="F222" s="197">
        <v>0</v>
      </c>
      <c r="G222" s="197">
        <v>0</v>
      </c>
      <c r="H222" s="197">
        <v>0</v>
      </c>
      <c r="I222" s="197">
        <v>0</v>
      </c>
      <c r="J222" s="197">
        <v>1670</v>
      </c>
      <c r="K222" s="197"/>
      <c r="L222" s="198"/>
      <c r="M222" s="193"/>
    </row>
    <row r="223" spans="1:13" s="199" customFormat="1" ht="24">
      <c r="A223" s="194" t="s">
        <v>260</v>
      </c>
      <c r="B223" s="205">
        <v>14.8</v>
      </c>
      <c r="C223" s="196" t="s">
        <v>407</v>
      </c>
      <c r="D223" s="197">
        <v>986</v>
      </c>
      <c r="E223" s="197">
        <v>0</v>
      </c>
      <c r="F223" s="197">
        <v>0</v>
      </c>
      <c r="G223" s="197">
        <v>53</v>
      </c>
      <c r="H223" s="197">
        <v>0</v>
      </c>
      <c r="I223" s="197">
        <v>0</v>
      </c>
      <c r="J223" s="197">
        <v>174</v>
      </c>
      <c r="K223" s="197"/>
      <c r="L223" s="198"/>
      <c r="M223" s="193"/>
    </row>
    <row r="224" spans="1:13" s="199" customFormat="1" ht="24">
      <c r="A224" s="194" t="s">
        <v>260</v>
      </c>
      <c r="B224" s="205">
        <v>14.9</v>
      </c>
      <c r="C224" s="196" t="s">
        <v>408</v>
      </c>
      <c r="D224" s="197">
        <v>82</v>
      </c>
      <c r="E224" s="197">
        <v>0</v>
      </c>
      <c r="F224" s="197">
        <v>0</v>
      </c>
      <c r="G224" s="197">
        <v>0</v>
      </c>
      <c r="H224" s="197">
        <v>0</v>
      </c>
      <c r="I224" s="197">
        <v>0</v>
      </c>
      <c r="J224" s="197">
        <v>32</v>
      </c>
      <c r="K224" s="197"/>
      <c r="L224" s="198"/>
      <c r="M224" s="193"/>
    </row>
    <row r="225" spans="1:13" s="199" customFormat="1" ht="24">
      <c r="A225" s="194" t="s">
        <v>260</v>
      </c>
      <c r="B225" s="201">
        <v>14.1</v>
      </c>
      <c r="C225" s="196" t="s">
        <v>409</v>
      </c>
      <c r="D225" s="197">
        <v>195</v>
      </c>
      <c r="E225" s="197">
        <v>0</v>
      </c>
      <c r="F225" s="197">
        <v>0</v>
      </c>
      <c r="G225" s="197">
        <v>0</v>
      </c>
      <c r="H225" s="197">
        <v>0</v>
      </c>
      <c r="I225" s="197">
        <v>107</v>
      </c>
      <c r="J225" s="197">
        <v>62</v>
      </c>
      <c r="K225" s="197"/>
      <c r="L225" s="198"/>
      <c r="M225" s="193"/>
    </row>
    <row r="226" spans="1:13" s="199" customFormat="1" ht="24">
      <c r="A226" s="194" t="s">
        <v>260</v>
      </c>
      <c r="B226" s="201">
        <v>14.11</v>
      </c>
      <c r="C226" s="196" t="s">
        <v>410</v>
      </c>
      <c r="D226" s="197">
        <v>1019</v>
      </c>
      <c r="E226" s="197">
        <v>23</v>
      </c>
      <c r="F226" s="197">
        <v>0</v>
      </c>
      <c r="G226" s="197">
        <v>1</v>
      </c>
      <c r="H226" s="197">
        <v>0</v>
      </c>
      <c r="I226" s="197">
        <v>0</v>
      </c>
      <c r="J226" s="197">
        <v>185</v>
      </c>
      <c r="K226" s="197"/>
      <c r="L226" s="198"/>
      <c r="M226" s="193"/>
    </row>
    <row r="227" spans="1:13" s="188" customFormat="1" ht="24">
      <c r="A227" s="189" t="s">
        <v>411</v>
      </c>
      <c r="B227" s="190"/>
      <c r="C227" s="190"/>
      <c r="D227" s="191">
        <v>6130</v>
      </c>
      <c r="E227" s="191">
        <v>882</v>
      </c>
      <c r="F227" s="191">
        <v>0</v>
      </c>
      <c r="G227" s="191">
        <v>0</v>
      </c>
      <c r="H227" s="191">
        <v>0</v>
      </c>
      <c r="I227" s="191">
        <v>1149</v>
      </c>
      <c r="J227" s="191">
        <v>2282</v>
      </c>
      <c r="K227" s="191">
        <v>0</v>
      </c>
      <c r="L227" s="192">
        <f>SUM(L228:L233,L231:L233)</f>
        <v>0</v>
      </c>
      <c r="M227" s="193"/>
    </row>
    <row r="228" spans="1:13" s="199" customFormat="1" ht="24">
      <c r="A228" s="194" t="s">
        <v>260</v>
      </c>
      <c r="B228" s="205">
        <v>15.1</v>
      </c>
      <c r="C228" s="196" t="s">
        <v>231</v>
      </c>
      <c r="D228" s="197">
        <v>15</v>
      </c>
      <c r="E228" s="197">
        <v>0</v>
      </c>
      <c r="F228" s="197">
        <v>0</v>
      </c>
      <c r="G228" s="197">
        <v>0</v>
      </c>
      <c r="H228" s="197">
        <v>0</v>
      </c>
      <c r="I228" s="197">
        <v>0</v>
      </c>
      <c r="J228" s="197">
        <v>0</v>
      </c>
      <c r="K228" s="197"/>
      <c r="L228" s="198"/>
      <c r="M228" s="193"/>
    </row>
    <row r="229" spans="1:13" s="199" customFormat="1" ht="24">
      <c r="A229" s="194" t="s">
        <v>260</v>
      </c>
      <c r="B229" s="205">
        <v>15.2</v>
      </c>
      <c r="C229" s="196" t="s">
        <v>232</v>
      </c>
      <c r="D229" s="197">
        <v>647</v>
      </c>
      <c r="E229" s="197">
        <v>99</v>
      </c>
      <c r="F229" s="197">
        <v>0</v>
      </c>
      <c r="G229" s="197">
        <v>0</v>
      </c>
      <c r="H229" s="197">
        <v>0</v>
      </c>
      <c r="I229" s="197">
        <v>0</v>
      </c>
      <c r="J229" s="197">
        <v>172</v>
      </c>
      <c r="K229" s="197"/>
      <c r="L229" s="198"/>
      <c r="M229" s="193"/>
    </row>
    <row r="230" spans="1:13" s="199" customFormat="1" ht="24">
      <c r="A230" s="194" t="s">
        <v>260</v>
      </c>
      <c r="B230" s="205">
        <v>15.3</v>
      </c>
      <c r="C230" s="196" t="s">
        <v>412</v>
      </c>
      <c r="D230" s="197">
        <v>1044</v>
      </c>
      <c r="E230" s="197">
        <v>149</v>
      </c>
      <c r="F230" s="197">
        <v>0</v>
      </c>
      <c r="G230" s="197">
        <v>0</v>
      </c>
      <c r="H230" s="197">
        <v>0</v>
      </c>
      <c r="I230" s="197">
        <v>1148</v>
      </c>
      <c r="J230" s="197">
        <v>565</v>
      </c>
      <c r="K230" s="197"/>
      <c r="L230" s="198"/>
      <c r="M230" s="193"/>
    </row>
    <row r="231" spans="1:13" s="199" customFormat="1" ht="24">
      <c r="A231" s="194" t="s">
        <v>260</v>
      </c>
      <c r="B231" s="205">
        <v>15.4</v>
      </c>
      <c r="C231" s="196" t="s">
        <v>413</v>
      </c>
      <c r="D231" s="197">
        <v>1181</v>
      </c>
      <c r="E231" s="197">
        <v>448</v>
      </c>
      <c r="F231" s="197">
        <v>0</v>
      </c>
      <c r="G231" s="197">
        <v>0</v>
      </c>
      <c r="H231" s="197">
        <v>0</v>
      </c>
      <c r="I231" s="197">
        <v>0</v>
      </c>
      <c r="J231" s="197">
        <v>672</v>
      </c>
      <c r="K231" s="197"/>
      <c r="L231" s="198"/>
      <c r="M231" s="193"/>
    </row>
    <row r="232" spans="1:13" s="199" customFormat="1" ht="24">
      <c r="A232" s="194" t="s">
        <v>260</v>
      </c>
      <c r="B232" s="205">
        <v>15.5</v>
      </c>
      <c r="C232" s="196" t="s">
        <v>414</v>
      </c>
      <c r="D232" s="197">
        <v>1331</v>
      </c>
      <c r="E232" s="197">
        <v>55</v>
      </c>
      <c r="F232" s="197">
        <v>0</v>
      </c>
      <c r="G232" s="197">
        <v>0</v>
      </c>
      <c r="H232" s="197">
        <v>0</v>
      </c>
      <c r="I232" s="197">
        <v>1</v>
      </c>
      <c r="J232" s="197">
        <v>690</v>
      </c>
      <c r="K232" s="197"/>
      <c r="L232" s="198"/>
      <c r="M232" s="193"/>
    </row>
    <row r="233" spans="1:13" s="199" customFormat="1" ht="24">
      <c r="A233" s="194" t="s">
        <v>260</v>
      </c>
      <c r="B233" s="205">
        <v>15.6</v>
      </c>
      <c r="C233" s="196" t="s">
        <v>415</v>
      </c>
      <c r="D233" s="197">
        <v>1912</v>
      </c>
      <c r="E233" s="197">
        <v>131</v>
      </c>
      <c r="F233" s="197">
        <v>0</v>
      </c>
      <c r="G233" s="197">
        <v>0</v>
      </c>
      <c r="H233" s="197">
        <v>0</v>
      </c>
      <c r="I233" s="197">
        <v>0</v>
      </c>
      <c r="J233" s="197">
        <v>183</v>
      </c>
      <c r="K233" s="197"/>
      <c r="L233" s="198"/>
      <c r="M233" s="193"/>
    </row>
    <row r="234" spans="1:13" s="188" customFormat="1" ht="24">
      <c r="A234" s="189" t="s">
        <v>416</v>
      </c>
      <c r="B234" s="190"/>
      <c r="C234" s="190"/>
      <c r="D234" s="191">
        <v>4782</v>
      </c>
      <c r="E234" s="191">
        <v>135</v>
      </c>
      <c r="F234" s="191">
        <v>0</v>
      </c>
      <c r="G234" s="191">
        <v>0</v>
      </c>
      <c r="H234" s="191"/>
      <c r="I234" s="191">
        <v>594</v>
      </c>
      <c r="J234" s="191">
        <v>1135</v>
      </c>
      <c r="K234" s="191"/>
      <c r="L234" s="192"/>
      <c r="M234" s="193"/>
    </row>
    <row r="235" spans="1:13" s="199" customFormat="1" ht="24">
      <c r="A235" s="194" t="s">
        <v>260</v>
      </c>
      <c r="B235" s="205">
        <v>16.100000000000001</v>
      </c>
      <c r="C235" s="196" t="s">
        <v>231</v>
      </c>
      <c r="D235" s="197">
        <v>5</v>
      </c>
      <c r="E235" s="197">
        <v>0</v>
      </c>
      <c r="F235" s="197">
        <v>0</v>
      </c>
      <c r="G235" s="197">
        <v>0</v>
      </c>
      <c r="H235" s="197">
        <v>0</v>
      </c>
      <c r="I235" s="197">
        <v>0</v>
      </c>
      <c r="J235" s="197">
        <v>2</v>
      </c>
      <c r="K235" s="197"/>
      <c r="L235" s="198"/>
      <c r="M235" s="193"/>
    </row>
    <row r="236" spans="1:13" s="199" customFormat="1" ht="24">
      <c r="A236" s="194" t="s">
        <v>260</v>
      </c>
      <c r="B236" s="205">
        <v>16.2</v>
      </c>
      <c r="C236" s="196" t="s">
        <v>232</v>
      </c>
      <c r="D236" s="197">
        <v>2003</v>
      </c>
      <c r="E236" s="197">
        <v>0</v>
      </c>
      <c r="F236" s="197">
        <v>0</v>
      </c>
      <c r="G236" s="197">
        <v>0</v>
      </c>
      <c r="H236" s="197">
        <v>0</v>
      </c>
      <c r="I236" s="197">
        <v>0</v>
      </c>
      <c r="J236" s="197">
        <v>600</v>
      </c>
      <c r="K236" s="197"/>
      <c r="L236" s="198"/>
      <c r="M236" s="193"/>
    </row>
    <row r="237" spans="1:13" s="199" customFormat="1" ht="24">
      <c r="A237" s="194" t="s">
        <v>260</v>
      </c>
      <c r="B237" s="205">
        <v>16.3</v>
      </c>
      <c r="C237" s="196" t="s">
        <v>417</v>
      </c>
      <c r="D237" s="197">
        <v>75</v>
      </c>
      <c r="E237" s="197">
        <v>1</v>
      </c>
      <c r="F237" s="197">
        <v>0</v>
      </c>
      <c r="G237" s="197">
        <v>0</v>
      </c>
      <c r="H237" s="197">
        <v>0</v>
      </c>
      <c r="I237" s="197">
        <v>0</v>
      </c>
      <c r="J237" s="197">
        <v>33</v>
      </c>
      <c r="K237" s="197"/>
      <c r="L237" s="198"/>
      <c r="M237" s="193"/>
    </row>
    <row r="238" spans="1:13" s="199" customFormat="1" ht="24">
      <c r="A238" s="194" t="s">
        <v>260</v>
      </c>
      <c r="B238" s="205">
        <v>16.399999999999999</v>
      </c>
      <c r="C238" s="196" t="s">
        <v>418</v>
      </c>
      <c r="D238" s="197">
        <v>1344</v>
      </c>
      <c r="E238" s="197">
        <v>105</v>
      </c>
      <c r="F238" s="197">
        <v>0</v>
      </c>
      <c r="G238" s="197">
        <v>0</v>
      </c>
      <c r="H238" s="197">
        <v>0</v>
      </c>
      <c r="I238" s="197">
        <v>526</v>
      </c>
      <c r="J238" s="197">
        <v>311</v>
      </c>
      <c r="K238" s="197"/>
      <c r="L238" s="198"/>
      <c r="M238" s="193"/>
    </row>
    <row r="239" spans="1:13" s="199" customFormat="1" ht="24">
      <c r="A239" s="194" t="s">
        <v>260</v>
      </c>
      <c r="B239" s="205">
        <v>16.5</v>
      </c>
      <c r="C239" s="196" t="s">
        <v>419</v>
      </c>
      <c r="D239" s="197">
        <v>258</v>
      </c>
      <c r="E239" s="197">
        <v>15</v>
      </c>
      <c r="F239" s="197">
        <v>0</v>
      </c>
      <c r="G239" s="197">
        <v>0</v>
      </c>
      <c r="H239" s="197">
        <v>0</v>
      </c>
      <c r="I239" s="197">
        <v>37</v>
      </c>
      <c r="J239" s="197">
        <v>14</v>
      </c>
      <c r="K239" s="197"/>
      <c r="L239" s="198"/>
      <c r="M239" s="193"/>
    </row>
    <row r="240" spans="1:13" s="199" customFormat="1" ht="24">
      <c r="A240" s="194" t="s">
        <v>260</v>
      </c>
      <c r="B240" s="205">
        <v>16.600000000000001</v>
      </c>
      <c r="C240" s="196" t="s">
        <v>420</v>
      </c>
      <c r="D240" s="197">
        <v>52</v>
      </c>
      <c r="E240" s="197">
        <v>0</v>
      </c>
      <c r="F240" s="197">
        <v>0</v>
      </c>
      <c r="G240" s="197">
        <v>0</v>
      </c>
      <c r="H240" s="197">
        <v>0</v>
      </c>
      <c r="I240" s="197">
        <v>0</v>
      </c>
      <c r="J240" s="197">
        <v>16</v>
      </c>
      <c r="K240" s="197"/>
      <c r="L240" s="198"/>
      <c r="M240" s="193"/>
    </row>
    <row r="241" spans="1:15" s="199" customFormat="1" ht="24">
      <c r="A241" s="194" t="s">
        <v>260</v>
      </c>
      <c r="B241" s="205">
        <v>16.7</v>
      </c>
      <c r="C241" s="196" t="s">
        <v>421</v>
      </c>
      <c r="D241" s="197">
        <v>1045</v>
      </c>
      <c r="E241" s="197">
        <v>14</v>
      </c>
      <c r="F241" s="197">
        <v>0</v>
      </c>
      <c r="G241" s="197">
        <v>0</v>
      </c>
      <c r="H241" s="197">
        <v>0</v>
      </c>
      <c r="I241" s="197">
        <v>31</v>
      </c>
      <c r="J241" s="197">
        <v>159</v>
      </c>
      <c r="K241" s="197">
        <v>0</v>
      </c>
      <c r="L241" s="198"/>
      <c r="M241" s="193"/>
    </row>
    <row r="242" spans="1:15" s="188" customFormat="1" ht="24">
      <c r="A242" s="189" t="s">
        <v>422</v>
      </c>
      <c r="B242" s="190"/>
      <c r="C242" s="190"/>
      <c r="D242" s="191">
        <v>442956</v>
      </c>
      <c r="E242" s="191">
        <v>8227</v>
      </c>
      <c r="F242" s="191">
        <v>0</v>
      </c>
      <c r="G242" s="191">
        <v>3</v>
      </c>
      <c r="H242" s="191">
        <v>8734</v>
      </c>
      <c r="I242" s="191">
        <v>20131</v>
      </c>
      <c r="J242" s="191">
        <v>41801</v>
      </c>
      <c r="K242" s="191">
        <v>0</v>
      </c>
      <c r="L242" s="192" t="e">
        <f>SUM(L243:L248)</f>
        <v>#REF!</v>
      </c>
      <c r="M242" s="193"/>
    </row>
    <row r="243" spans="1:15" s="199" customFormat="1" ht="24">
      <c r="A243" s="194" t="s">
        <v>260</v>
      </c>
      <c r="B243" s="205">
        <v>17.100000000000001</v>
      </c>
      <c r="C243" s="196" t="s">
        <v>231</v>
      </c>
      <c r="D243" s="197">
        <v>21</v>
      </c>
      <c r="E243" s="197">
        <v>1</v>
      </c>
      <c r="F243" s="197">
        <v>0</v>
      </c>
      <c r="G243" s="197">
        <v>0</v>
      </c>
      <c r="H243" s="197">
        <v>0</v>
      </c>
      <c r="I243" s="197">
        <v>0</v>
      </c>
      <c r="J243" s="197">
        <v>2</v>
      </c>
      <c r="K243" s="197"/>
      <c r="L243" s="198"/>
      <c r="M243" s="193"/>
    </row>
    <row r="244" spans="1:15" s="199" customFormat="1" ht="24">
      <c r="A244" s="194" t="s">
        <v>260</v>
      </c>
      <c r="B244" s="205">
        <v>17.2</v>
      </c>
      <c r="C244" s="196" t="s">
        <v>232</v>
      </c>
      <c r="D244" s="197">
        <v>4152</v>
      </c>
      <c r="E244" s="197">
        <v>70</v>
      </c>
      <c r="F244" s="197">
        <v>0</v>
      </c>
      <c r="G244" s="197">
        <v>3</v>
      </c>
      <c r="H244" s="197">
        <v>0</v>
      </c>
      <c r="I244" s="197">
        <v>0</v>
      </c>
      <c r="J244" s="197">
        <v>733</v>
      </c>
      <c r="K244" s="197">
        <v>0</v>
      </c>
      <c r="L244" s="227" t="e">
        <f>#REF!+#REF!+#REF!</f>
        <v>#REF!</v>
      </c>
      <c r="M244" s="193"/>
    </row>
    <row r="245" spans="1:15" s="199" customFormat="1" ht="24">
      <c r="A245" s="194" t="s">
        <v>260</v>
      </c>
      <c r="B245" s="205">
        <v>17.3</v>
      </c>
      <c r="C245" s="196" t="s">
        <v>423</v>
      </c>
      <c r="D245" s="197">
        <v>165</v>
      </c>
      <c r="E245" s="197">
        <v>12</v>
      </c>
      <c r="F245" s="197">
        <v>0</v>
      </c>
      <c r="G245" s="197">
        <v>0</v>
      </c>
      <c r="H245" s="197">
        <v>0</v>
      </c>
      <c r="I245" s="197">
        <v>0</v>
      </c>
      <c r="J245" s="197">
        <v>0</v>
      </c>
      <c r="K245" s="197"/>
      <c r="L245" s="198"/>
      <c r="M245" s="193"/>
    </row>
    <row r="246" spans="1:15" s="199" customFormat="1" ht="24">
      <c r="A246" s="205" t="s">
        <v>260</v>
      </c>
      <c r="B246" s="196">
        <v>17.399999999999999</v>
      </c>
      <c r="C246" s="205" t="s">
        <v>424</v>
      </c>
      <c r="D246" s="228">
        <v>417599</v>
      </c>
      <c r="E246" s="228">
        <v>7297</v>
      </c>
      <c r="F246" s="228">
        <v>0</v>
      </c>
      <c r="G246" s="228">
        <v>0</v>
      </c>
      <c r="H246" s="228">
        <v>8734</v>
      </c>
      <c r="I246" s="228">
        <v>20131</v>
      </c>
      <c r="J246" s="228">
        <v>21686</v>
      </c>
      <c r="K246" s="228"/>
      <c r="L246" s="229"/>
      <c r="M246" s="193"/>
      <c r="O246" s="229"/>
    </row>
    <row r="247" spans="1:15" s="199" customFormat="1" ht="24">
      <c r="A247" s="194"/>
      <c r="B247" s="205">
        <v>17.5</v>
      </c>
      <c r="C247" s="221" t="s">
        <v>425</v>
      </c>
      <c r="D247" s="197">
        <v>17423</v>
      </c>
      <c r="E247" s="197">
        <v>605</v>
      </c>
      <c r="F247" s="197">
        <v>0</v>
      </c>
      <c r="G247" s="197">
        <v>0</v>
      </c>
      <c r="H247" s="197">
        <v>0</v>
      </c>
      <c r="I247" s="197">
        <v>0</v>
      </c>
      <c r="J247" s="222">
        <v>5112</v>
      </c>
      <c r="K247" s="197"/>
      <c r="L247" s="198">
        <v>4581</v>
      </c>
      <c r="M247" s="193"/>
      <c r="O247" s="229"/>
    </row>
    <row r="248" spans="1:15" s="199" customFormat="1" ht="24">
      <c r="A248" s="194" t="s">
        <v>260</v>
      </c>
      <c r="B248" s="205">
        <v>17.600000000000001</v>
      </c>
      <c r="C248" s="196" t="s">
        <v>426</v>
      </c>
      <c r="D248" s="197">
        <v>3596</v>
      </c>
      <c r="E248" s="197">
        <v>242</v>
      </c>
      <c r="F248" s="197">
        <v>0</v>
      </c>
      <c r="G248" s="197">
        <v>0</v>
      </c>
      <c r="H248" s="197">
        <v>0</v>
      </c>
      <c r="I248" s="197">
        <v>0</v>
      </c>
      <c r="J248" s="197">
        <v>14268</v>
      </c>
      <c r="K248" s="197"/>
      <c r="L248" s="198"/>
      <c r="M248" s="193"/>
    </row>
    <row r="249" spans="1:15" s="188" customFormat="1" ht="24">
      <c r="A249" s="189" t="s">
        <v>427</v>
      </c>
      <c r="B249" s="190"/>
      <c r="C249" s="190"/>
      <c r="D249" s="191">
        <v>232918</v>
      </c>
      <c r="E249" s="191">
        <v>8021</v>
      </c>
      <c r="F249" s="191">
        <v>0</v>
      </c>
      <c r="G249" s="191">
        <v>0</v>
      </c>
      <c r="H249" s="191">
        <v>0</v>
      </c>
      <c r="I249" s="191">
        <v>12049</v>
      </c>
      <c r="J249" s="191">
        <v>15201</v>
      </c>
      <c r="K249" s="191">
        <v>0</v>
      </c>
      <c r="L249" s="192">
        <f>+SUM(L250:L259)</f>
        <v>0</v>
      </c>
      <c r="M249" s="193"/>
    </row>
    <row r="250" spans="1:15" s="199" customFormat="1" ht="24">
      <c r="A250" s="194" t="s">
        <v>260</v>
      </c>
      <c r="B250" s="205">
        <v>18.100000000000001</v>
      </c>
      <c r="C250" s="196" t="s">
        <v>231</v>
      </c>
      <c r="D250" s="197">
        <v>20</v>
      </c>
      <c r="E250" s="197">
        <v>3</v>
      </c>
      <c r="F250" s="197">
        <v>0</v>
      </c>
      <c r="G250" s="197">
        <v>0</v>
      </c>
      <c r="H250" s="197">
        <v>0</v>
      </c>
      <c r="I250" s="197">
        <v>0</v>
      </c>
      <c r="J250" s="197">
        <v>7</v>
      </c>
      <c r="K250" s="197"/>
      <c r="L250" s="198"/>
      <c r="M250" s="193"/>
    </row>
    <row r="251" spans="1:15" s="199" customFormat="1" ht="24">
      <c r="A251" s="194" t="s">
        <v>260</v>
      </c>
      <c r="B251" s="205">
        <v>18.2</v>
      </c>
      <c r="C251" s="196" t="s">
        <v>232</v>
      </c>
      <c r="D251" s="197">
        <v>209311</v>
      </c>
      <c r="E251" s="197">
        <v>5972</v>
      </c>
      <c r="F251" s="197">
        <v>0</v>
      </c>
      <c r="G251" s="197">
        <v>0</v>
      </c>
      <c r="H251" s="197">
        <v>0</v>
      </c>
      <c r="I251" s="197">
        <v>11910</v>
      </c>
      <c r="J251" s="197">
        <v>11042</v>
      </c>
      <c r="K251" s="197"/>
      <c r="L251" s="198"/>
      <c r="M251" s="193"/>
    </row>
    <row r="252" spans="1:15" s="199" customFormat="1" ht="24">
      <c r="A252" s="194" t="s">
        <v>260</v>
      </c>
      <c r="B252" s="205">
        <v>18.3</v>
      </c>
      <c r="C252" s="196" t="s">
        <v>428</v>
      </c>
      <c r="D252" s="197">
        <v>9550</v>
      </c>
      <c r="E252" s="197">
        <v>578</v>
      </c>
      <c r="F252" s="197">
        <v>0</v>
      </c>
      <c r="G252" s="197">
        <v>0</v>
      </c>
      <c r="H252" s="197">
        <v>0</v>
      </c>
      <c r="I252" s="197">
        <v>0</v>
      </c>
      <c r="J252" s="197">
        <v>1080</v>
      </c>
      <c r="K252" s="197"/>
      <c r="L252" s="198"/>
      <c r="M252" s="193"/>
    </row>
    <row r="253" spans="1:15" s="199" customFormat="1" ht="24">
      <c r="A253" s="194" t="s">
        <v>260</v>
      </c>
      <c r="B253" s="205">
        <v>18.399999999999999</v>
      </c>
      <c r="C253" s="196" t="s">
        <v>429</v>
      </c>
      <c r="D253" s="197">
        <v>3320</v>
      </c>
      <c r="E253" s="197">
        <v>601</v>
      </c>
      <c r="F253" s="230">
        <v>0</v>
      </c>
      <c r="G253" s="197">
        <v>0</v>
      </c>
      <c r="H253" s="197">
        <v>0</v>
      </c>
      <c r="I253" s="197">
        <v>61</v>
      </c>
      <c r="J253" s="197">
        <v>1010</v>
      </c>
      <c r="K253" s="197"/>
      <c r="L253" s="198"/>
      <c r="M253" s="193"/>
    </row>
    <row r="254" spans="1:15" s="199" customFormat="1" ht="24">
      <c r="A254" s="194" t="s">
        <v>260</v>
      </c>
      <c r="B254" s="205">
        <v>18.5</v>
      </c>
      <c r="C254" s="196" t="s">
        <v>430</v>
      </c>
      <c r="D254" s="197">
        <v>276</v>
      </c>
      <c r="E254" s="197">
        <v>1</v>
      </c>
      <c r="F254" s="197">
        <v>0</v>
      </c>
      <c r="G254" s="197">
        <v>0</v>
      </c>
      <c r="H254" s="197">
        <v>0</v>
      </c>
      <c r="I254" s="197">
        <v>0</v>
      </c>
      <c r="J254" s="197">
        <v>0</v>
      </c>
      <c r="K254" s="197"/>
      <c r="L254" s="198"/>
      <c r="M254" s="193"/>
    </row>
    <row r="255" spans="1:15" s="199" customFormat="1" ht="24">
      <c r="A255" s="194" t="s">
        <v>260</v>
      </c>
      <c r="B255" s="205">
        <v>18.600000000000001</v>
      </c>
      <c r="C255" s="196" t="s">
        <v>431</v>
      </c>
      <c r="D255" s="197">
        <v>1411</v>
      </c>
      <c r="E255" s="197">
        <v>65</v>
      </c>
      <c r="F255" s="197">
        <v>0</v>
      </c>
      <c r="G255" s="197">
        <v>0</v>
      </c>
      <c r="H255" s="197">
        <v>0</v>
      </c>
      <c r="I255" s="197">
        <v>0</v>
      </c>
      <c r="J255" s="197">
        <v>135</v>
      </c>
      <c r="K255" s="197"/>
      <c r="L255" s="198"/>
      <c r="M255" s="193"/>
    </row>
    <row r="256" spans="1:15" s="199" customFormat="1" ht="24">
      <c r="A256" s="194" t="s">
        <v>260</v>
      </c>
      <c r="B256" s="205">
        <v>18.7</v>
      </c>
      <c r="C256" s="196" t="s">
        <v>432</v>
      </c>
      <c r="D256" s="197">
        <v>835</v>
      </c>
      <c r="E256" s="197">
        <v>56</v>
      </c>
      <c r="F256" s="197">
        <v>0</v>
      </c>
      <c r="G256" s="197">
        <v>0</v>
      </c>
      <c r="H256" s="197">
        <v>0</v>
      </c>
      <c r="I256" s="197">
        <v>0</v>
      </c>
      <c r="J256" s="197">
        <v>153</v>
      </c>
      <c r="K256" s="197"/>
      <c r="L256" s="198"/>
      <c r="M256" s="193"/>
    </row>
    <row r="257" spans="1:13" s="199" customFormat="1" ht="24">
      <c r="A257" s="194" t="s">
        <v>260</v>
      </c>
      <c r="B257" s="205">
        <v>18.8</v>
      </c>
      <c r="C257" s="196" t="s">
        <v>433</v>
      </c>
      <c r="D257" s="197">
        <v>3443</v>
      </c>
      <c r="E257" s="197">
        <v>385</v>
      </c>
      <c r="F257" s="197">
        <v>0</v>
      </c>
      <c r="G257" s="197">
        <v>0</v>
      </c>
      <c r="H257" s="197">
        <v>0</v>
      </c>
      <c r="I257" s="197">
        <v>53</v>
      </c>
      <c r="J257" s="197">
        <v>1060</v>
      </c>
      <c r="K257" s="197"/>
      <c r="L257" s="198"/>
      <c r="M257" s="193"/>
    </row>
    <row r="258" spans="1:13" s="199" customFormat="1" ht="24">
      <c r="A258" s="194" t="s">
        <v>260</v>
      </c>
      <c r="B258" s="205">
        <v>18.899999999999999</v>
      </c>
      <c r="C258" s="218" t="s">
        <v>434</v>
      </c>
      <c r="D258" s="197">
        <v>2044</v>
      </c>
      <c r="E258" s="197">
        <v>262</v>
      </c>
      <c r="F258" s="197">
        <v>0</v>
      </c>
      <c r="G258" s="197">
        <v>0</v>
      </c>
      <c r="H258" s="197">
        <v>0</v>
      </c>
      <c r="I258" s="197">
        <v>0</v>
      </c>
      <c r="J258" s="197">
        <v>420</v>
      </c>
      <c r="K258" s="197"/>
      <c r="L258" s="198"/>
      <c r="M258" s="193"/>
    </row>
    <row r="259" spans="1:13" s="199" customFormat="1" ht="24">
      <c r="A259" s="194" t="s">
        <v>260</v>
      </c>
      <c r="B259" s="201">
        <v>18.100000000000001</v>
      </c>
      <c r="C259" s="196" t="s">
        <v>435</v>
      </c>
      <c r="D259" s="197">
        <v>798</v>
      </c>
      <c r="E259" s="197">
        <v>11</v>
      </c>
      <c r="F259" s="197">
        <v>0</v>
      </c>
      <c r="G259" s="197">
        <v>0</v>
      </c>
      <c r="H259" s="197">
        <v>0</v>
      </c>
      <c r="I259" s="197">
        <v>0</v>
      </c>
      <c r="J259" s="197">
        <v>99</v>
      </c>
      <c r="K259" s="197"/>
      <c r="L259" s="198"/>
      <c r="M259" s="193"/>
    </row>
    <row r="260" spans="1:13" s="199" customFormat="1" ht="24">
      <c r="A260" s="194" t="s">
        <v>260</v>
      </c>
      <c r="B260" s="201">
        <v>18.11</v>
      </c>
      <c r="C260" s="196" t="s">
        <v>436</v>
      </c>
      <c r="D260" s="197">
        <v>1910</v>
      </c>
      <c r="E260" s="197">
        <v>87</v>
      </c>
      <c r="F260" s="197">
        <v>0</v>
      </c>
      <c r="G260" s="197">
        <v>0</v>
      </c>
      <c r="H260" s="197">
        <v>0</v>
      </c>
      <c r="I260" s="197">
        <v>25</v>
      </c>
      <c r="J260" s="197">
        <v>195</v>
      </c>
      <c r="K260" s="197"/>
      <c r="L260" s="198"/>
      <c r="M260" s="193"/>
    </row>
    <row r="261" spans="1:13" s="188" customFormat="1" ht="24">
      <c r="A261" s="189" t="s">
        <v>437</v>
      </c>
      <c r="B261" s="190"/>
      <c r="C261" s="190"/>
      <c r="D261" s="231">
        <v>2958</v>
      </c>
      <c r="E261" s="231">
        <v>273</v>
      </c>
      <c r="F261" s="231">
        <v>0</v>
      </c>
      <c r="G261" s="231">
        <v>2</v>
      </c>
      <c r="H261" s="231">
        <v>9</v>
      </c>
      <c r="I261" s="231">
        <v>92</v>
      </c>
      <c r="J261" s="231">
        <v>506</v>
      </c>
      <c r="K261" s="231">
        <v>0</v>
      </c>
      <c r="L261" s="192">
        <f t="shared" ref="L261" si="7">+SUM(L262:L269)</f>
        <v>0</v>
      </c>
      <c r="M261" s="193"/>
    </row>
    <row r="262" spans="1:13" s="199" customFormat="1" ht="24">
      <c r="A262" s="194" t="s">
        <v>260</v>
      </c>
      <c r="B262" s="205">
        <v>19.100000000000001</v>
      </c>
      <c r="C262" s="196" t="s">
        <v>438</v>
      </c>
      <c r="D262" s="197">
        <v>24</v>
      </c>
      <c r="E262" s="197">
        <v>0</v>
      </c>
      <c r="F262" s="197">
        <v>0</v>
      </c>
      <c r="G262" s="197">
        <v>0</v>
      </c>
      <c r="H262" s="197">
        <v>0</v>
      </c>
      <c r="I262" s="197">
        <v>0</v>
      </c>
      <c r="J262" s="197">
        <v>1</v>
      </c>
      <c r="K262" s="197"/>
      <c r="L262" s="198"/>
      <c r="M262" s="193"/>
    </row>
    <row r="263" spans="1:13" s="199" customFormat="1" ht="24">
      <c r="A263" s="194" t="s">
        <v>260</v>
      </c>
      <c r="B263" s="205">
        <v>19.2</v>
      </c>
      <c r="C263" s="196" t="s">
        <v>232</v>
      </c>
      <c r="D263" s="197">
        <v>926</v>
      </c>
      <c r="E263" s="197">
        <v>64</v>
      </c>
      <c r="F263" s="197">
        <v>0</v>
      </c>
      <c r="G263" s="197">
        <v>2</v>
      </c>
      <c r="H263" s="197">
        <v>0</v>
      </c>
      <c r="I263" s="197">
        <v>91</v>
      </c>
      <c r="J263" s="197">
        <v>133</v>
      </c>
      <c r="K263" s="197"/>
      <c r="L263" s="198"/>
      <c r="M263" s="193"/>
    </row>
    <row r="264" spans="1:13" s="199" customFormat="1" ht="24">
      <c r="A264" s="194" t="s">
        <v>260</v>
      </c>
      <c r="B264" s="205">
        <v>19.3</v>
      </c>
      <c r="C264" s="196" t="s">
        <v>439</v>
      </c>
      <c r="D264" s="197">
        <v>525</v>
      </c>
      <c r="E264" s="197">
        <v>25</v>
      </c>
      <c r="F264" s="197">
        <v>0</v>
      </c>
      <c r="G264" s="197">
        <v>0</v>
      </c>
      <c r="H264" s="197">
        <v>0</v>
      </c>
      <c r="I264" s="197">
        <v>0</v>
      </c>
      <c r="J264" s="197">
        <v>31</v>
      </c>
      <c r="K264" s="197"/>
      <c r="L264" s="198"/>
      <c r="M264" s="193"/>
    </row>
    <row r="265" spans="1:13" s="199" customFormat="1" ht="24">
      <c r="A265" s="194" t="s">
        <v>260</v>
      </c>
      <c r="B265" s="205">
        <v>19.399999999999999</v>
      </c>
      <c r="C265" s="196" t="s">
        <v>440</v>
      </c>
      <c r="D265" s="197">
        <v>506</v>
      </c>
      <c r="E265" s="197">
        <v>89</v>
      </c>
      <c r="F265" s="197">
        <v>0</v>
      </c>
      <c r="G265" s="197">
        <v>0</v>
      </c>
      <c r="H265" s="197">
        <v>0</v>
      </c>
      <c r="I265" s="197">
        <v>0</v>
      </c>
      <c r="J265" s="197">
        <v>293</v>
      </c>
      <c r="K265" s="197"/>
      <c r="L265" s="198"/>
      <c r="M265" s="193"/>
    </row>
    <row r="266" spans="1:13" s="199" customFormat="1" ht="24">
      <c r="A266" s="194" t="s">
        <v>260</v>
      </c>
      <c r="B266" s="205">
        <v>19.5</v>
      </c>
      <c r="C266" s="196" t="s">
        <v>441</v>
      </c>
      <c r="D266" s="197">
        <v>381</v>
      </c>
      <c r="E266" s="197">
        <v>43</v>
      </c>
      <c r="F266" s="197">
        <v>0</v>
      </c>
      <c r="G266" s="197">
        <v>0</v>
      </c>
      <c r="H266" s="197">
        <v>9</v>
      </c>
      <c r="I266" s="197">
        <v>1</v>
      </c>
      <c r="J266" s="197">
        <v>0</v>
      </c>
      <c r="K266" s="197"/>
      <c r="L266" s="198"/>
      <c r="M266" s="193"/>
    </row>
    <row r="267" spans="1:13" s="199" customFormat="1" ht="24">
      <c r="A267" s="194" t="s">
        <v>260</v>
      </c>
      <c r="B267" s="205">
        <v>19.600000000000001</v>
      </c>
      <c r="C267" s="196" t="s">
        <v>442</v>
      </c>
      <c r="D267" s="197">
        <v>93</v>
      </c>
      <c r="E267" s="197">
        <v>27</v>
      </c>
      <c r="F267" s="197">
        <v>0</v>
      </c>
      <c r="G267" s="197">
        <v>0</v>
      </c>
      <c r="H267" s="197">
        <v>0</v>
      </c>
      <c r="I267" s="197">
        <v>0</v>
      </c>
      <c r="J267" s="197">
        <v>25</v>
      </c>
      <c r="K267" s="197"/>
      <c r="L267" s="198"/>
      <c r="M267" s="193"/>
    </row>
    <row r="268" spans="1:13" s="199" customFormat="1" ht="24">
      <c r="A268" s="194" t="s">
        <v>260</v>
      </c>
      <c r="B268" s="205">
        <v>19.7</v>
      </c>
      <c r="C268" s="196" t="s">
        <v>443</v>
      </c>
      <c r="D268" s="197">
        <v>386</v>
      </c>
      <c r="E268" s="197">
        <v>15</v>
      </c>
      <c r="F268" s="197">
        <v>0</v>
      </c>
      <c r="G268" s="197">
        <v>0</v>
      </c>
      <c r="H268" s="197">
        <v>0</v>
      </c>
      <c r="I268" s="197">
        <v>0</v>
      </c>
      <c r="J268" s="197">
        <v>17</v>
      </c>
      <c r="K268" s="197"/>
      <c r="L268" s="198"/>
      <c r="M268" s="193"/>
    </row>
    <row r="269" spans="1:13" s="199" customFormat="1" ht="24">
      <c r="A269" s="194" t="s">
        <v>260</v>
      </c>
      <c r="B269" s="205">
        <v>19.8</v>
      </c>
      <c r="C269" s="196" t="s">
        <v>444</v>
      </c>
      <c r="D269" s="197">
        <v>117</v>
      </c>
      <c r="E269" s="197">
        <v>10</v>
      </c>
      <c r="F269" s="197">
        <v>0</v>
      </c>
      <c r="G269" s="197">
        <v>0</v>
      </c>
      <c r="H269" s="197">
        <v>0</v>
      </c>
      <c r="I269" s="197">
        <v>0</v>
      </c>
      <c r="J269" s="197">
        <v>6</v>
      </c>
      <c r="K269" s="197"/>
      <c r="L269" s="198"/>
      <c r="M269" s="193"/>
    </row>
    <row r="270" spans="1:13" s="233" customFormat="1" ht="24">
      <c r="A270" s="1681" t="s">
        <v>445</v>
      </c>
      <c r="B270" s="1682"/>
      <c r="C270" s="1682"/>
      <c r="D270" s="191">
        <v>215377</v>
      </c>
      <c r="E270" s="191">
        <v>284</v>
      </c>
      <c r="F270" s="191">
        <v>3</v>
      </c>
      <c r="G270" s="191">
        <v>0</v>
      </c>
      <c r="H270" s="191">
        <v>12</v>
      </c>
      <c r="I270" s="191">
        <v>479</v>
      </c>
      <c r="J270" s="191">
        <v>386</v>
      </c>
      <c r="K270" s="191">
        <v>0</v>
      </c>
      <c r="L270" s="232">
        <f t="shared" ref="L270" si="8">+SUM(L271:L277)</f>
        <v>0</v>
      </c>
      <c r="M270" s="193"/>
    </row>
    <row r="271" spans="1:13" s="199" customFormat="1" ht="24">
      <c r="A271" s="194" t="s">
        <v>260</v>
      </c>
      <c r="B271" s="205">
        <v>20.100000000000001</v>
      </c>
      <c r="C271" s="196" t="s">
        <v>446</v>
      </c>
      <c r="D271" s="197">
        <v>923</v>
      </c>
      <c r="E271" s="197">
        <v>20</v>
      </c>
      <c r="F271" s="197">
        <v>3</v>
      </c>
      <c r="G271" s="197">
        <v>0</v>
      </c>
      <c r="H271" s="197">
        <v>0</v>
      </c>
      <c r="I271" s="197">
        <v>220</v>
      </c>
      <c r="J271" s="197">
        <v>23</v>
      </c>
      <c r="K271" s="197"/>
      <c r="L271" s="198"/>
      <c r="M271" s="193"/>
    </row>
    <row r="272" spans="1:13" s="236" customFormat="1" ht="48">
      <c r="A272" s="234" t="s">
        <v>260</v>
      </c>
      <c r="B272" s="205">
        <v>20.2</v>
      </c>
      <c r="C272" s="202" t="s">
        <v>447</v>
      </c>
      <c r="D272" s="203">
        <v>121</v>
      </c>
      <c r="E272" s="203">
        <v>15</v>
      </c>
      <c r="F272" s="203">
        <v>0</v>
      </c>
      <c r="G272" s="203">
        <v>0</v>
      </c>
      <c r="H272" s="203">
        <v>0</v>
      </c>
      <c r="I272" s="203">
        <v>0</v>
      </c>
      <c r="J272" s="203">
        <v>59</v>
      </c>
      <c r="K272" s="197"/>
      <c r="L272" s="235"/>
      <c r="M272" s="193"/>
    </row>
    <row r="273" spans="1:13" s="199" customFormat="1" ht="24">
      <c r="A273" s="194" t="s">
        <v>260</v>
      </c>
      <c r="B273" s="205">
        <v>20.3</v>
      </c>
      <c r="C273" s="218" t="s">
        <v>448</v>
      </c>
      <c r="D273" s="197">
        <v>57</v>
      </c>
      <c r="E273" s="197">
        <v>7</v>
      </c>
      <c r="F273" s="197">
        <v>0</v>
      </c>
      <c r="G273" s="197">
        <v>0</v>
      </c>
      <c r="H273" s="197">
        <v>12</v>
      </c>
      <c r="I273" s="197">
        <v>0</v>
      </c>
      <c r="J273" s="197">
        <v>3</v>
      </c>
      <c r="K273" s="197"/>
      <c r="L273" s="198"/>
      <c r="M273" s="193"/>
    </row>
    <row r="274" spans="1:13" s="199" customFormat="1" ht="21" customHeight="1">
      <c r="A274" s="194" t="s">
        <v>260</v>
      </c>
      <c r="B274" s="205">
        <v>20.399999999999999</v>
      </c>
      <c r="C274" s="196" t="s">
        <v>449</v>
      </c>
      <c r="D274" s="197">
        <v>500</v>
      </c>
      <c r="E274" s="197">
        <v>0</v>
      </c>
      <c r="F274" s="197">
        <v>0</v>
      </c>
      <c r="G274" s="197">
        <v>0</v>
      </c>
      <c r="H274" s="197">
        <v>0</v>
      </c>
      <c r="I274" s="197">
        <v>259</v>
      </c>
      <c r="J274" s="197">
        <v>31</v>
      </c>
      <c r="K274" s="197"/>
      <c r="L274" s="198"/>
      <c r="M274" s="193"/>
    </row>
    <row r="275" spans="1:13" s="199" customFormat="1" ht="24">
      <c r="A275" s="194" t="s">
        <v>260</v>
      </c>
      <c r="B275" s="205">
        <v>20.5</v>
      </c>
      <c r="C275" s="196" t="s">
        <v>450</v>
      </c>
      <c r="D275" s="197">
        <v>527</v>
      </c>
      <c r="E275" s="197">
        <v>0</v>
      </c>
      <c r="F275" s="197">
        <v>0</v>
      </c>
      <c r="G275" s="197">
        <v>0</v>
      </c>
      <c r="H275" s="197">
        <v>0</v>
      </c>
      <c r="I275" s="197">
        <v>0</v>
      </c>
      <c r="J275" s="197">
        <v>25</v>
      </c>
      <c r="K275" s="197"/>
      <c r="L275" s="198"/>
      <c r="M275" s="193"/>
    </row>
    <row r="276" spans="1:13" s="199" customFormat="1" ht="24">
      <c r="A276" s="194" t="s">
        <v>260</v>
      </c>
      <c r="B276" s="205">
        <v>20.6</v>
      </c>
      <c r="C276" s="196" t="s">
        <v>451</v>
      </c>
      <c r="D276" s="197">
        <v>213086</v>
      </c>
      <c r="E276" s="197">
        <v>242</v>
      </c>
      <c r="F276" s="197"/>
      <c r="G276" s="197"/>
      <c r="H276" s="197"/>
      <c r="I276" s="197"/>
      <c r="J276" s="197">
        <v>165</v>
      </c>
      <c r="K276" s="197"/>
      <c r="L276" s="198"/>
      <c r="M276" s="193"/>
    </row>
    <row r="277" spans="1:13" s="199" customFormat="1" ht="24">
      <c r="A277" s="194"/>
      <c r="B277" s="205">
        <v>20.7</v>
      </c>
      <c r="C277" s="196" t="s">
        <v>452</v>
      </c>
      <c r="D277" s="197">
        <v>163</v>
      </c>
      <c r="E277" s="197">
        <v>0</v>
      </c>
      <c r="F277" s="197">
        <v>0</v>
      </c>
      <c r="G277" s="197">
        <v>0</v>
      </c>
      <c r="H277" s="197">
        <v>0</v>
      </c>
      <c r="I277" s="197">
        <v>0</v>
      </c>
      <c r="J277" s="197">
        <v>80</v>
      </c>
      <c r="K277" s="197"/>
      <c r="L277" s="198"/>
      <c r="M277" s="193"/>
    </row>
    <row r="278" spans="1:13" s="188" customFormat="1" ht="24">
      <c r="A278" s="189" t="s">
        <v>453</v>
      </c>
      <c r="B278" s="190"/>
      <c r="C278" s="190"/>
      <c r="D278" s="191">
        <v>35918</v>
      </c>
      <c r="E278" s="191">
        <v>515</v>
      </c>
      <c r="F278" s="191">
        <v>0</v>
      </c>
      <c r="G278" s="191">
        <v>528</v>
      </c>
      <c r="H278" s="191">
        <v>0</v>
      </c>
      <c r="I278" s="191">
        <v>503</v>
      </c>
      <c r="J278" s="191">
        <v>3907</v>
      </c>
      <c r="K278" s="191">
        <v>0</v>
      </c>
      <c r="L278" s="192">
        <f>SUM(L279:L285)</f>
        <v>0</v>
      </c>
      <c r="M278" s="193"/>
    </row>
    <row r="279" spans="1:13" s="199" customFormat="1" ht="24">
      <c r="A279" s="194" t="s">
        <v>260</v>
      </c>
      <c r="B279" s="205">
        <v>21.1</v>
      </c>
      <c r="C279" s="196" t="s">
        <v>454</v>
      </c>
      <c r="D279" s="197">
        <v>3165</v>
      </c>
      <c r="E279" s="197">
        <v>121</v>
      </c>
      <c r="F279" s="197">
        <v>0</v>
      </c>
      <c r="G279" s="197">
        <v>185</v>
      </c>
      <c r="H279" s="197">
        <v>0</v>
      </c>
      <c r="I279" s="197">
        <v>444</v>
      </c>
      <c r="J279" s="197">
        <v>0</v>
      </c>
      <c r="K279" s="197"/>
      <c r="L279" s="198"/>
      <c r="M279" s="193"/>
    </row>
    <row r="280" spans="1:13" s="199" customFormat="1" ht="24">
      <c r="A280" s="194" t="s">
        <v>260</v>
      </c>
      <c r="B280" s="205">
        <v>21.2</v>
      </c>
      <c r="C280" s="196" t="s">
        <v>455</v>
      </c>
      <c r="D280" s="197">
        <v>199</v>
      </c>
      <c r="E280" s="197">
        <v>24</v>
      </c>
      <c r="F280" s="197">
        <v>0</v>
      </c>
      <c r="G280" s="197">
        <v>0</v>
      </c>
      <c r="H280" s="197">
        <v>0</v>
      </c>
      <c r="I280" s="197">
        <v>0</v>
      </c>
      <c r="J280" s="197">
        <v>29</v>
      </c>
      <c r="K280" s="197"/>
      <c r="L280" s="198"/>
      <c r="M280" s="193"/>
    </row>
    <row r="281" spans="1:13" s="199" customFormat="1" ht="24">
      <c r="A281" s="194" t="s">
        <v>260</v>
      </c>
      <c r="B281" s="205">
        <v>21.3</v>
      </c>
      <c r="C281" s="196" t="s">
        <v>456</v>
      </c>
      <c r="D281" s="197">
        <v>15874</v>
      </c>
      <c r="E281" s="197">
        <v>262</v>
      </c>
      <c r="F281" s="197">
        <v>0</v>
      </c>
      <c r="G281" s="197">
        <v>0</v>
      </c>
      <c r="H281" s="197">
        <v>0</v>
      </c>
      <c r="I281" s="197">
        <v>0</v>
      </c>
      <c r="J281" s="197">
        <v>2957</v>
      </c>
      <c r="K281" s="197"/>
      <c r="L281" s="198"/>
      <c r="M281" s="193"/>
    </row>
    <row r="282" spans="1:13" s="199" customFormat="1" ht="24">
      <c r="A282" s="194" t="s">
        <v>260</v>
      </c>
      <c r="B282" s="205">
        <v>21.4</v>
      </c>
      <c r="C282" s="196" t="s">
        <v>457</v>
      </c>
      <c r="D282" s="197">
        <v>2827</v>
      </c>
      <c r="E282" s="197">
        <v>12</v>
      </c>
      <c r="F282" s="197">
        <v>0</v>
      </c>
      <c r="G282" s="197">
        <v>1</v>
      </c>
      <c r="H282" s="197">
        <v>0</v>
      </c>
      <c r="I282" s="197">
        <v>0</v>
      </c>
      <c r="J282" s="197">
        <v>737</v>
      </c>
      <c r="K282" s="197"/>
      <c r="L282" s="198"/>
      <c r="M282" s="193"/>
    </row>
    <row r="283" spans="1:13" s="199" customFormat="1" ht="24">
      <c r="A283" s="194" t="s">
        <v>260</v>
      </c>
      <c r="B283" s="205">
        <v>21.5</v>
      </c>
      <c r="C283" s="196" t="s">
        <v>458</v>
      </c>
      <c r="D283" s="197">
        <v>3025</v>
      </c>
      <c r="E283" s="197">
        <v>7</v>
      </c>
      <c r="F283" s="197">
        <v>0</v>
      </c>
      <c r="G283" s="197">
        <v>287</v>
      </c>
      <c r="H283" s="197">
        <v>0</v>
      </c>
      <c r="I283" s="197">
        <v>59</v>
      </c>
      <c r="J283" s="197">
        <v>0</v>
      </c>
      <c r="K283" s="197"/>
      <c r="L283" s="198"/>
      <c r="M283" s="193"/>
    </row>
    <row r="284" spans="1:13" s="199" customFormat="1" ht="24">
      <c r="A284" s="194" t="s">
        <v>260</v>
      </c>
      <c r="B284" s="205">
        <v>21.6</v>
      </c>
      <c r="C284" s="196" t="s">
        <v>459</v>
      </c>
      <c r="D284" s="197">
        <v>195</v>
      </c>
      <c r="E284" s="197">
        <v>0</v>
      </c>
      <c r="F284" s="197">
        <v>0</v>
      </c>
      <c r="G284" s="197">
        <v>55</v>
      </c>
      <c r="H284" s="197">
        <v>0</v>
      </c>
      <c r="I284" s="197">
        <v>0</v>
      </c>
      <c r="J284" s="197">
        <v>68</v>
      </c>
      <c r="K284" s="197"/>
      <c r="L284" s="198"/>
      <c r="M284" s="193"/>
    </row>
    <row r="285" spans="1:13" s="199" customFormat="1" ht="24">
      <c r="A285" s="194" t="s">
        <v>260</v>
      </c>
      <c r="B285" s="205">
        <v>21.7</v>
      </c>
      <c r="C285" s="196" t="s">
        <v>460</v>
      </c>
      <c r="D285" s="197">
        <v>10633</v>
      </c>
      <c r="E285" s="197">
        <v>89</v>
      </c>
      <c r="F285" s="197">
        <v>0</v>
      </c>
      <c r="G285" s="197">
        <v>0</v>
      </c>
      <c r="H285" s="197">
        <v>0</v>
      </c>
      <c r="I285" s="197">
        <v>0</v>
      </c>
      <c r="J285" s="197">
        <v>116</v>
      </c>
      <c r="K285" s="197"/>
      <c r="L285" s="198"/>
      <c r="M285" s="193"/>
    </row>
    <row r="286" spans="1:13" s="188" customFormat="1" ht="24">
      <c r="A286" s="189" t="s">
        <v>461</v>
      </c>
      <c r="B286" s="190"/>
      <c r="C286" s="190"/>
      <c r="D286" s="191">
        <v>3164</v>
      </c>
      <c r="E286" s="191">
        <v>68</v>
      </c>
      <c r="F286" s="191">
        <v>0</v>
      </c>
      <c r="G286" s="191">
        <v>0</v>
      </c>
      <c r="H286" s="191">
        <v>39</v>
      </c>
      <c r="I286" s="191">
        <v>0</v>
      </c>
      <c r="J286" s="191">
        <v>303</v>
      </c>
      <c r="K286" s="191">
        <v>0</v>
      </c>
      <c r="L286" s="211">
        <f t="shared" ref="L286" si="9">+SUM(L287:L288)</f>
        <v>0</v>
      </c>
      <c r="M286" s="193"/>
    </row>
    <row r="287" spans="1:13" s="199" customFormat="1" ht="24">
      <c r="A287" s="194" t="s">
        <v>260</v>
      </c>
      <c r="B287" s="205">
        <v>22.1</v>
      </c>
      <c r="C287" s="196" t="s">
        <v>462</v>
      </c>
      <c r="D287" s="197">
        <v>2066</v>
      </c>
      <c r="E287" s="197">
        <v>48</v>
      </c>
      <c r="F287" s="197"/>
      <c r="G287" s="197"/>
      <c r="H287" s="197"/>
      <c r="I287" s="197"/>
      <c r="J287" s="197">
        <v>168</v>
      </c>
      <c r="K287" s="197"/>
      <c r="L287" s="198"/>
      <c r="M287" s="193"/>
    </row>
    <row r="288" spans="1:13" s="199" customFormat="1" ht="24">
      <c r="A288" s="194" t="s">
        <v>260</v>
      </c>
      <c r="B288" s="205">
        <v>22.2</v>
      </c>
      <c r="C288" s="196" t="s">
        <v>463</v>
      </c>
      <c r="D288" s="197">
        <v>1098</v>
      </c>
      <c r="E288" s="197">
        <v>20</v>
      </c>
      <c r="F288" s="197"/>
      <c r="G288" s="237"/>
      <c r="H288" s="197">
        <v>39</v>
      </c>
      <c r="I288" s="197"/>
      <c r="J288" s="197">
        <v>135</v>
      </c>
      <c r="K288" s="197"/>
      <c r="L288" s="198"/>
      <c r="M288" s="193"/>
    </row>
    <row r="289" spans="1:13" s="188" customFormat="1" ht="24">
      <c r="A289" s="189" t="s">
        <v>464</v>
      </c>
      <c r="B289" s="190"/>
      <c r="C289" s="190"/>
      <c r="D289" s="191">
        <v>268063</v>
      </c>
      <c r="E289" s="191">
        <v>26967</v>
      </c>
      <c r="F289" s="191">
        <v>8943</v>
      </c>
      <c r="G289" s="191">
        <v>15556</v>
      </c>
      <c r="H289" s="191">
        <v>0</v>
      </c>
      <c r="I289" s="191">
        <v>1801</v>
      </c>
      <c r="J289" s="191">
        <v>0</v>
      </c>
      <c r="K289" s="191">
        <v>223528</v>
      </c>
      <c r="L289" s="192"/>
      <c r="M289" s="193"/>
    </row>
    <row r="290" spans="1:13" s="199" customFormat="1" ht="24">
      <c r="A290" s="194" t="s">
        <v>260</v>
      </c>
      <c r="B290" s="205">
        <v>23.1</v>
      </c>
      <c r="C290" s="196" t="s">
        <v>153</v>
      </c>
      <c r="D290" s="197">
        <v>35126</v>
      </c>
      <c r="E290" s="197">
        <v>26669</v>
      </c>
      <c r="F290" s="197">
        <v>1117</v>
      </c>
      <c r="G290" s="197">
        <v>15556</v>
      </c>
      <c r="H290" s="197">
        <v>0</v>
      </c>
      <c r="I290" s="197">
        <v>1801</v>
      </c>
      <c r="J290" s="197">
        <v>0</v>
      </c>
      <c r="K290" s="197">
        <v>0</v>
      </c>
      <c r="L290" s="227" t="e">
        <f>+#REF!+#REF!</f>
        <v>#REF!</v>
      </c>
      <c r="M290" s="193"/>
    </row>
    <row r="291" spans="1:13" s="199" customFormat="1" ht="24">
      <c r="A291" s="194" t="s">
        <v>260</v>
      </c>
      <c r="B291" s="205">
        <v>23.2</v>
      </c>
      <c r="C291" s="196" t="s">
        <v>154</v>
      </c>
      <c r="D291" s="197">
        <v>27833</v>
      </c>
      <c r="E291" s="197"/>
      <c r="F291" s="197">
        <v>582</v>
      </c>
      <c r="G291" s="197"/>
      <c r="H291" s="197"/>
      <c r="I291" s="237"/>
      <c r="J291" s="197"/>
      <c r="K291" s="197">
        <v>14937</v>
      </c>
      <c r="L291" s="198"/>
      <c r="M291" s="193"/>
    </row>
    <row r="292" spans="1:13" s="199" customFormat="1" ht="24">
      <c r="A292" s="194" t="s">
        <v>260</v>
      </c>
      <c r="B292" s="205">
        <v>23.3</v>
      </c>
      <c r="C292" s="196" t="s">
        <v>465</v>
      </c>
      <c r="D292" s="197">
        <v>81163</v>
      </c>
      <c r="E292" s="197">
        <v>0</v>
      </c>
      <c r="F292" s="197">
        <v>2817</v>
      </c>
      <c r="G292" s="197"/>
      <c r="H292" s="197"/>
      <c r="I292" s="197"/>
      <c r="J292" s="197"/>
      <c r="K292" s="197">
        <v>80924</v>
      </c>
      <c r="L292" s="198"/>
      <c r="M292" s="193"/>
    </row>
    <row r="293" spans="1:13" s="199" customFormat="1" ht="24">
      <c r="A293" s="194" t="s">
        <v>260</v>
      </c>
      <c r="B293" s="205">
        <v>23.4</v>
      </c>
      <c r="C293" s="196" t="s">
        <v>466</v>
      </c>
      <c r="D293" s="197">
        <v>70367</v>
      </c>
      <c r="E293" s="197">
        <v>0</v>
      </c>
      <c r="F293" s="197">
        <v>4427</v>
      </c>
      <c r="G293" s="197"/>
      <c r="H293" s="197"/>
      <c r="I293" s="197"/>
      <c r="J293" s="197"/>
      <c r="K293" s="197">
        <v>96579</v>
      </c>
      <c r="L293" s="198"/>
      <c r="M293" s="193"/>
    </row>
    <row r="294" spans="1:13" s="199" customFormat="1" ht="24">
      <c r="A294" s="238" t="s">
        <v>260</v>
      </c>
      <c r="B294" s="239">
        <v>23.5</v>
      </c>
      <c r="C294" s="240" t="s">
        <v>467</v>
      </c>
      <c r="D294" s="241">
        <v>53574</v>
      </c>
      <c r="E294" s="241">
        <v>298</v>
      </c>
      <c r="F294" s="241"/>
      <c r="G294" s="241"/>
      <c r="H294" s="241"/>
      <c r="I294" s="241"/>
      <c r="J294" s="241"/>
      <c r="K294" s="241">
        <v>31088</v>
      </c>
      <c r="L294" s="198"/>
      <c r="M294" s="193"/>
    </row>
    <row r="295" spans="1:13" s="199" customFormat="1" ht="24">
      <c r="A295" s="242"/>
      <c r="B295" s="243" t="s">
        <v>468</v>
      </c>
      <c r="C295" s="243"/>
      <c r="D295" s="244"/>
      <c r="E295" s="244"/>
      <c r="F295" s="244"/>
      <c r="G295" s="244"/>
      <c r="H295" s="244"/>
      <c r="I295" s="244"/>
      <c r="J295" s="244"/>
      <c r="K295" s="245" t="s">
        <v>200</v>
      </c>
      <c r="L295" s="198"/>
      <c r="M295" s="193"/>
    </row>
    <row r="296" spans="1:13" ht="20.100000000000001" customHeight="1">
      <c r="D296" s="247"/>
      <c r="L296" s="249"/>
    </row>
    <row r="297" spans="1:13" ht="20.100000000000001" customHeight="1">
      <c r="L297" s="249"/>
    </row>
    <row r="298" spans="1:13" ht="20.100000000000001" customHeight="1">
      <c r="L298" s="249"/>
    </row>
    <row r="299" spans="1:13" ht="20.100000000000001" customHeight="1">
      <c r="L299" s="249"/>
    </row>
    <row r="300" spans="1:13" ht="20.100000000000001" customHeight="1">
      <c r="L300" s="249"/>
    </row>
    <row r="301" spans="1:13" ht="20.100000000000001" customHeight="1">
      <c r="L301" s="249"/>
    </row>
    <row r="302" spans="1:13" ht="20.100000000000001" customHeight="1">
      <c r="L302" s="249"/>
    </row>
    <row r="303" spans="1:13" ht="20.100000000000001" customHeight="1">
      <c r="L303" s="249"/>
    </row>
    <row r="304" spans="1:13" ht="20.100000000000001" customHeight="1">
      <c r="L304" s="249"/>
    </row>
    <row r="305" spans="12:12" ht="20.100000000000001" customHeight="1">
      <c r="L305" s="249"/>
    </row>
    <row r="306" spans="12:12" ht="20.100000000000001" customHeight="1">
      <c r="L306" s="249"/>
    </row>
    <row r="307" spans="12:12" ht="20.100000000000001" customHeight="1">
      <c r="L307" s="249"/>
    </row>
    <row r="308" spans="12:12" ht="20.100000000000001" customHeight="1">
      <c r="L308" s="249"/>
    </row>
    <row r="309" spans="12:12" ht="20.100000000000001" customHeight="1">
      <c r="L309" s="249"/>
    </row>
    <row r="310" spans="12:12" ht="20.100000000000001" customHeight="1">
      <c r="L310" s="249"/>
    </row>
    <row r="311" spans="12:12" ht="20.100000000000001" customHeight="1">
      <c r="L311" s="249"/>
    </row>
    <row r="312" spans="12:12" ht="20.100000000000001" customHeight="1">
      <c r="L312" s="249"/>
    </row>
    <row r="313" spans="12:12" ht="20.100000000000001" customHeight="1">
      <c r="L313" s="249"/>
    </row>
    <row r="314" spans="12:12" ht="20.100000000000001" customHeight="1">
      <c r="L314" s="249"/>
    </row>
    <row r="315" spans="12:12" ht="20.100000000000001" customHeight="1">
      <c r="L315" s="249"/>
    </row>
    <row r="316" spans="12:12" ht="20.100000000000001" customHeight="1">
      <c r="L316" s="249"/>
    </row>
    <row r="317" spans="12:12" ht="20.100000000000001" customHeight="1">
      <c r="L317" s="249"/>
    </row>
    <row r="318" spans="12:12" ht="20.100000000000001" customHeight="1">
      <c r="L318" s="249"/>
    </row>
    <row r="319" spans="12:12" ht="20.100000000000001" customHeight="1">
      <c r="L319" s="249"/>
    </row>
    <row r="320" spans="12:12" ht="20.100000000000001" customHeight="1">
      <c r="L320" s="249"/>
    </row>
    <row r="321" spans="12:12" ht="20.100000000000001" customHeight="1">
      <c r="L321" s="249"/>
    </row>
    <row r="322" spans="12:12" ht="20.100000000000001" customHeight="1">
      <c r="L322" s="249"/>
    </row>
    <row r="323" spans="12:12" ht="20.100000000000001" customHeight="1">
      <c r="L323" s="249"/>
    </row>
    <row r="324" spans="12:12" ht="20.100000000000001" customHeight="1">
      <c r="L324" s="249"/>
    </row>
    <row r="325" spans="12:12" ht="20.100000000000001" customHeight="1">
      <c r="L325" s="249"/>
    </row>
    <row r="326" spans="12:12" ht="20.100000000000001" customHeight="1">
      <c r="L326" s="249"/>
    </row>
    <row r="327" spans="12:12" ht="20.100000000000001" customHeight="1">
      <c r="L327" s="249"/>
    </row>
    <row r="328" spans="12:12" ht="20.100000000000001" customHeight="1">
      <c r="L328" s="249"/>
    </row>
    <row r="329" spans="12:12" ht="20.100000000000001" customHeight="1">
      <c r="L329" s="249"/>
    </row>
    <row r="330" spans="12:12" ht="20.100000000000001" customHeight="1">
      <c r="L330" s="249"/>
    </row>
    <row r="331" spans="12:12" ht="20.100000000000001" customHeight="1">
      <c r="L331" s="249"/>
    </row>
    <row r="332" spans="12:12" ht="20.100000000000001" customHeight="1">
      <c r="L332" s="249"/>
    </row>
    <row r="333" spans="12:12" ht="20.100000000000001" customHeight="1">
      <c r="L333" s="249"/>
    </row>
    <row r="334" spans="12:12" ht="20.100000000000001" customHeight="1">
      <c r="L334" s="249"/>
    </row>
    <row r="335" spans="12:12" ht="20.100000000000001" customHeight="1">
      <c r="L335" s="249"/>
    </row>
    <row r="336" spans="12:12" ht="20.100000000000001" customHeight="1">
      <c r="L336" s="249"/>
    </row>
    <row r="337" spans="12:12" ht="20.100000000000001" customHeight="1">
      <c r="L337" s="249"/>
    </row>
    <row r="338" spans="12:12" ht="20.100000000000001" customHeight="1">
      <c r="L338" s="249"/>
    </row>
    <row r="339" spans="12:12" ht="20.100000000000001" customHeight="1">
      <c r="L339" s="249"/>
    </row>
    <row r="340" spans="12:12" ht="20.100000000000001" customHeight="1">
      <c r="L340" s="249"/>
    </row>
    <row r="341" spans="12:12" ht="20.100000000000001" customHeight="1">
      <c r="L341" s="249"/>
    </row>
    <row r="342" spans="12:12" ht="20.100000000000001" customHeight="1">
      <c r="L342" s="249"/>
    </row>
    <row r="343" spans="12:12" ht="20.100000000000001" customHeight="1">
      <c r="L343" s="249"/>
    </row>
    <row r="344" spans="12:12" ht="20.100000000000001" customHeight="1">
      <c r="L344" s="249"/>
    </row>
    <row r="345" spans="12:12" ht="20.100000000000001" customHeight="1">
      <c r="L345" s="249"/>
    </row>
    <row r="346" spans="12:12" ht="20.100000000000001" customHeight="1">
      <c r="L346" s="249"/>
    </row>
    <row r="347" spans="12:12" ht="20.100000000000001" customHeight="1">
      <c r="L347" s="249"/>
    </row>
    <row r="348" spans="12:12" ht="20.100000000000001" customHeight="1">
      <c r="L348" s="249"/>
    </row>
    <row r="349" spans="12:12" ht="20.100000000000001" customHeight="1">
      <c r="L349" s="249"/>
    </row>
    <row r="350" spans="12:12" ht="20.100000000000001" customHeight="1">
      <c r="L350" s="249"/>
    </row>
    <row r="351" spans="12:12" ht="20.100000000000001" customHeight="1">
      <c r="L351" s="249"/>
    </row>
    <row r="352" spans="12:12" ht="20.100000000000001" customHeight="1">
      <c r="L352" s="249"/>
    </row>
    <row r="353" spans="12:12" ht="20.100000000000001" customHeight="1">
      <c r="L353" s="249"/>
    </row>
    <row r="354" spans="12:12" ht="20.100000000000001" customHeight="1">
      <c r="L354" s="249"/>
    </row>
    <row r="355" spans="12:12" ht="20.100000000000001" customHeight="1">
      <c r="L355" s="249"/>
    </row>
    <row r="356" spans="12:12" ht="20.100000000000001" customHeight="1">
      <c r="L356" s="249"/>
    </row>
    <row r="357" spans="12:12" ht="20.100000000000001" customHeight="1">
      <c r="L357" s="249"/>
    </row>
    <row r="358" spans="12:12" ht="20.100000000000001" customHeight="1">
      <c r="L358" s="249"/>
    </row>
    <row r="359" spans="12:12" ht="20.100000000000001" customHeight="1">
      <c r="L359" s="249"/>
    </row>
    <row r="360" spans="12:12" ht="20.100000000000001" customHeight="1">
      <c r="L360" s="249"/>
    </row>
    <row r="361" spans="12:12" ht="20.100000000000001" customHeight="1">
      <c r="L361" s="249"/>
    </row>
    <row r="362" spans="12:12" ht="20.100000000000001" customHeight="1">
      <c r="L362" s="249"/>
    </row>
    <row r="363" spans="12:12" ht="20.100000000000001" customHeight="1">
      <c r="L363" s="249"/>
    </row>
    <row r="364" spans="12:12" ht="20.100000000000001" customHeight="1">
      <c r="L364" s="249"/>
    </row>
    <row r="365" spans="12:12" ht="20.100000000000001" customHeight="1">
      <c r="L365" s="249"/>
    </row>
    <row r="366" spans="12:12" ht="20.100000000000001" customHeight="1">
      <c r="L366" s="249"/>
    </row>
    <row r="367" spans="12:12" ht="20.100000000000001" customHeight="1">
      <c r="L367" s="249"/>
    </row>
    <row r="368" spans="12:12" ht="20.100000000000001" customHeight="1">
      <c r="L368" s="249"/>
    </row>
    <row r="369" spans="12:12" ht="20.100000000000001" customHeight="1">
      <c r="L369" s="249"/>
    </row>
    <row r="370" spans="12:12" ht="20.100000000000001" customHeight="1">
      <c r="L370" s="249"/>
    </row>
    <row r="371" spans="12:12" ht="20.100000000000001" customHeight="1">
      <c r="L371" s="249"/>
    </row>
    <row r="372" spans="12:12" ht="20.100000000000001" customHeight="1">
      <c r="L372" s="249"/>
    </row>
    <row r="373" spans="12:12" ht="20.100000000000001" customHeight="1">
      <c r="L373" s="249"/>
    </row>
    <row r="374" spans="12:12" ht="20.100000000000001" customHeight="1">
      <c r="L374" s="249"/>
    </row>
    <row r="375" spans="12:12" ht="20.100000000000001" customHeight="1">
      <c r="L375" s="249"/>
    </row>
    <row r="376" spans="12:12" ht="20.100000000000001" customHeight="1">
      <c r="L376" s="249"/>
    </row>
    <row r="377" spans="12:12" ht="20.100000000000001" customHeight="1">
      <c r="L377" s="249"/>
    </row>
    <row r="378" spans="12:12" ht="20.100000000000001" customHeight="1">
      <c r="L378" s="249"/>
    </row>
    <row r="379" spans="12:12" ht="20.100000000000001" customHeight="1">
      <c r="L379" s="249"/>
    </row>
    <row r="380" spans="12:12" ht="20.100000000000001" customHeight="1">
      <c r="L380" s="249"/>
    </row>
    <row r="381" spans="12:12" ht="20.100000000000001" customHeight="1">
      <c r="L381" s="249"/>
    </row>
    <row r="382" spans="12:12" ht="20.100000000000001" customHeight="1">
      <c r="L382" s="249"/>
    </row>
    <row r="383" spans="12:12" ht="20.100000000000001" customHeight="1">
      <c r="L383" s="249"/>
    </row>
    <row r="384" spans="12:12" ht="20.100000000000001" customHeight="1">
      <c r="L384" s="249"/>
    </row>
    <row r="385" spans="12:12" ht="20.100000000000001" customHeight="1">
      <c r="L385" s="249"/>
    </row>
    <row r="386" spans="12:12" ht="20.100000000000001" customHeight="1">
      <c r="L386" s="249"/>
    </row>
    <row r="387" spans="12:12" ht="20.100000000000001" customHeight="1">
      <c r="L387" s="249"/>
    </row>
    <row r="388" spans="12:12" ht="20.100000000000001" customHeight="1">
      <c r="L388" s="249"/>
    </row>
    <row r="389" spans="12:12" ht="20.100000000000001" customHeight="1">
      <c r="L389" s="249"/>
    </row>
    <row r="390" spans="12:12" ht="20.100000000000001" customHeight="1">
      <c r="L390" s="249"/>
    </row>
    <row r="391" spans="12:12" ht="20.100000000000001" customHeight="1">
      <c r="L391" s="249"/>
    </row>
    <row r="392" spans="12:12" ht="20.100000000000001" customHeight="1">
      <c r="L392" s="249"/>
    </row>
    <row r="393" spans="12:12" ht="20.100000000000001" customHeight="1">
      <c r="L393" s="249"/>
    </row>
    <row r="394" spans="12:12" ht="20.100000000000001" customHeight="1">
      <c r="L394" s="249"/>
    </row>
    <row r="395" spans="12:12" ht="20.100000000000001" customHeight="1">
      <c r="L395" s="249"/>
    </row>
    <row r="396" spans="12:12" ht="20.100000000000001" customHeight="1">
      <c r="L396" s="249"/>
    </row>
    <row r="397" spans="12:12" ht="20.100000000000001" customHeight="1">
      <c r="L397" s="249"/>
    </row>
    <row r="398" spans="12:12" ht="20.100000000000001" customHeight="1">
      <c r="L398" s="249"/>
    </row>
    <row r="399" spans="12:12" ht="20.100000000000001" customHeight="1">
      <c r="L399" s="249"/>
    </row>
    <row r="400" spans="12:12" ht="20.100000000000001" customHeight="1">
      <c r="L400" s="249"/>
    </row>
    <row r="401" spans="12:12" ht="20.100000000000001" customHeight="1">
      <c r="L401" s="249"/>
    </row>
    <row r="402" spans="12:12" ht="20.100000000000001" customHeight="1">
      <c r="L402" s="249"/>
    </row>
    <row r="403" spans="12:12" ht="20.100000000000001" customHeight="1">
      <c r="L403" s="249"/>
    </row>
    <row r="404" spans="12:12" ht="20.100000000000001" customHeight="1">
      <c r="L404" s="249"/>
    </row>
    <row r="405" spans="12:12" ht="20.100000000000001" customHeight="1">
      <c r="L405" s="249"/>
    </row>
    <row r="406" spans="12:12" ht="20.100000000000001" customHeight="1">
      <c r="L406" s="249"/>
    </row>
    <row r="407" spans="12:12" ht="20.100000000000001" customHeight="1">
      <c r="L407" s="249"/>
    </row>
    <row r="408" spans="12:12" ht="20.100000000000001" customHeight="1">
      <c r="L408" s="249"/>
    </row>
    <row r="409" spans="12:12" ht="20.100000000000001" customHeight="1">
      <c r="L409" s="249"/>
    </row>
    <row r="410" spans="12:12" ht="20.100000000000001" customHeight="1">
      <c r="L410" s="249"/>
    </row>
    <row r="411" spans="12:12" ht="20.100000000000001" customHeight="1">
      <c r="L411" s="249"/>
    </row>
    <row r="412" spans="12:12" ht="20.100000000000001" customHeight="1">
      <c r="L412" s="249"/>
    </row>
    <row r="413" spans="12:12" ht="20.100000000000001" customHeight="1">
      <c r="L413" s="249"/>
    </row>
    <row r="414" spans="12:12" ht="20.100000000000001" customHeight="1">
      <c r="L414" s="249"/>
    </row>
    <row r="415" spans="12:12" ht="20.100000000000001" customHeight="1">
      <c r="L415" s="249"/>
    </row>
    <row r="416" spans="12:12" ht="20.100000000000001" customHeight="1">
      <c r="L416" s="249"/>
    </row>
    <row r="417" spans="12:12" ht="20.100000000000001" customHeight="1">
      <c r="L417" s="249"/>
    </row>
    <row r="418" spans="12:12" ht="20.100000000000001" customHeight="1">
      <c r="L418" s="249"/>
    </row>
    <row r="419" spans="12:12" ht="20.100000000000001" customHeight="1">
      <c r="L419" s="249"/>
    </row>
    <row r="420" spans="12:12" ht="20.100000000000001" customHeight="1">
      <c r="L420" s="249"/>
    </row>
    <row r="421" spans="12:12" ht="20.100000000000001" customHeight="1">
      <c r="L421" s="249"/>
    </row>
    <row r="422" spans="12:12" ht="20.100000000000001" customHeight="1">
      <c r="L422" s="249"/>
    </row>
    <row r="423" spans="12:12" ht="20.100000000000001" customHeight="1">
      <c r="L423" s="249"/>
    </row>
    <row r="424" spans="12:12" ht="20.100000000000001" customHeight="1">
      <c r="L424" s="249"/>
    </row>
    <row r="425" spans="12:12" ht="20.100000000000001" customHeight="1">
      <c r="L425" s="249"/>
    </row>
    <row r="426" spans="12:12" ht="20.100000000000001" customHeight="1">
      <c r="L426" s="249"/>
    </row>
    <row r="427" spans="12:12" ht="20.100000000000001" customHeight="1">
      <c r="L427" s="249"/>
    </row>
    <row r="428" spans="12:12" ht="20.100000000000001" customHeight="1">
      <c r="L428" s="249"/>
    </row>
    <row r="429" spans="12:12" ht="20.100000000000001" customHeight="1">
      <c r="L429" s="249"/>
    </row>
    <row r="430" spans="12:12" ht="20.100000000000001" customHeight="1">
      <c r="L430" s="249"/>
    </row>
    <row r="431" spans="12:12" ht="20.100000000000001" customHeight="1">
      <c r="L431" s="249"/>
    </row>
    <row r="432" spans="12:12" ht="20.100000000000001" customHeight="1">
      <c r="L432" s="249"/>
    </row>
    <row r="433" spans="12:12" ht="20.100000000000001" customHeight="1">
      <c r="L433" s="249"/>
    </row>
    <row r="434" spans="12:12" ht="20.100000000000001" customHeight="1">
      <c r="L434" s="249"/>
    </row>
    <row r="435" spans="12:12" ht="20.100000000000001" customHeight="1">
      <c r="L435" s="249"/>
    </row>
    <row r="436" spans="12:12" ht="20.100000000000001" customHeight="1">
      <c r="L436" s="249"/>
    </row>
    <row r="437" spans="12:12" ht="20.100000000000001" customHeight="1">
      <c r="L437" s="249"/>
    </row>
    <row r="438" spans="12:12" ht="20.100000000000001" customHeight="1">
      <c r="L438" s="249"/>
    </row>
    <row r="439" spans="12:12" ht="20.100000000000001" customHeight="1">
      <c r="L439" s="249"/>
    </row>
    <row r="440" spans="12:12" ht="20.100000000000001" customHeight="1">
      <c r="L440" s="249"/>
    </row>
    <row r="441" spans="12:12" ht="20.100000000000001" customHeight="1">
      <c r="L441" s="249"/>
    </row>
    <row r="442" spans="12:12" ht="20.100000000000001" customHeight="1">
      <c r="L442" s="249"/>
    </row>
    <row r="443" spans="12:12" ht="20.100000000000001" customHeight="1">
      <c r="L443" s="249"/>
    </row>
    <row r="444" spans="12:12" ht="20.100000000000001" customHeight="1">
      <c r="L444" s="249"/>
    </row>
    <row r="445" spans="12:12" ht="20.100000000000001" customHeight="1">
      <c r="L445" s="249"/>
    </row>
    <row r="446" spans="12:12" ht="20.100000000000001" customHeight="1">
      <c r="L446" s="249"/>
    </row>
    <row r="447" spans="12:12" ht="20.100000000000001" customHeight="1">
      <c r="L447" s="249"/>
    </row>
    <row r="448" spans="12:12" ht="20.100000000000001" customHeight="1">
      <c r="L448" s="249"/>
    </row>
    <row r="449" spans="12:12" ht="20.100000000000001" customHeight="1">
      <c r="L449" s="249"/>
    </row>
    <row r="450" spans="12:12" ht="20.100000000000001" customHeight="1">
      <c r="L450" s="249"/>
    </row>
    <row r="451" spans="12:12" ht="20.100000000000001" customHeight="1">
      <c r="L451" s="249"/>
    </row>
    <row r="452" spans="12:12" ht="20.100000000000001" customHeight="1">
      <c r="L452" s="249"/>
    </row>
    <row r="453" spans="12:12" ht="20.100000000000001" customHeight="1">
      <c r="L453" s="249"/>
    </row>
    <row r="454" spans="12:12" ht="20.100000000000001" customHeight="1">
      <c r="L454" s="249"/>
    </row>
    <row r="455" spans="12:12" ht="20.100000000000001" customHeight="1">
      <c r="L455" s="249"/>
    </row>
    <row r="456" spans="12:12" ht="20.100000000000001" customHeight="1">
      <c r="L456" s="249"/>
    </row>
    <row r="457" spans="12:12" ht="20.100000000000001" customHeight="1">
      <c r="L457" s="249"/>
    </row>
    <row r="458" spans="12:12" ht="20.100000000000001" customHeight="1">
      <c r="L458" s="249"/>
    </row>
    <row r="459" spans="12:12" ht="20.100000000000001" customHeight="1">
      <c r="L459" s="249"/>
    </row>
    <row r="460" spans="12:12" ht="20.100000000000001" customHeight="1">
      <c r="L460" s="249"/>
    </row>
    <row r="461" spans="12:12" ht="20.100000000000001" customHeight="1">
      <c r="L461" s="249"/>
    </row>
    <row r="462" spans="12:12" ht="20.100000000000001" customHeight="1">
      <c r="L462" s="249"/>
    </row>
    <row r="463" spans="12:12" ht="20.100000000000001" customHeight="1">
      <c r="L463" s="249"/>
    </row>
    <row r="464" spans="12:12" ht="20.100000000000001" customHeight="1">
      <c r="L464" s="249"/>
    </row>
    <row r="465" spans="12:12" ht="20.100000000000001" customHeight="1">
      <c r="L465" s="249"/>
    </row>
    <row r="466" spans="12:12" ht="20.100000000000001" customHeight="1">
      <c r="L466" s="249"/>
    </row>
    <row r="467" spans="12:12" ht="20.100000000000001" customHeight="1">
      <c r="L467" s="249"/>
    </row>
    <row r="468" spans="12:12" ht="20.100000000000001" customHeight="1">
      <c r="L468" s="249"/>
    </row>
    <row r="469" spans="12:12" ht="20.100000000000001" customHeight="1">
      <c r="L469" s="249"/>
    </row>
    <row r="470" spans="12:12" ht="20.100000000000001" customHeight="1">
      <c r="L470" s="249"/>
    </row>
    <row r="471" spans="12:12" ht="20.100000000000001" customHeight="1">
      <c r="L471" s="249"/>
    </row>
    <row r="472" spans="12:12" ht="20.100000000000001" customHeight="1">
      <c r="L472" s="249"/>
    </row>
    <row r="473" spans="12:12" ht="20.100000000000001" customHeight="1">
      <c r="L473" s="249"/>
    </row>
    <row r="474" spans="12:12" ht="20.100000000000001" customHeight="1">
      <c r="L474" s="249"/>
    </row>
    <row r="475" spans="12:12" ht="20.100000000000001" customHeight="1">
      <c r="L475" s="249"/>
    </row>
    <row r="476" spans="12:12" ht="20.100000000000001" customHeight="1">
      <c r="L476" s="249"/>
    </row>
    <row r="477" spans="12:12" ht="20.100000000000001" customHeight="1">
      <c r="L477" s="249"/>
    </row>
    <row r="478" spans="12:12" ht="20.100000000000001" customHeight="1">
      <c r="L478" s="249"/>
    </row>
    <row r="479" spans="12:12" ht="20.100000000000001" customHeight="1">
      <c r="L479" s="249"/>
    </row>
    <row r="480" spans="12:12" ht="20.100000000000001" customHeight="1">
      <c r="L480" s="249"/>
    </row>
    <row r="481" spans="12:12" ht="20.100000000000001" customHeight="1">
      <c r="L481" s="249"/>
    </row>
    <row r="482" spans="12:12" ht="20.100000000000001" customHeight="1">
      <c r="L482" s="249"/>
    </row>
    <row r="483" spans="12:12" ht="20.100000000000001" customHeight="1">
      <c r="L483" s="249"/>
    </row>
    <row r="484" spans="12:12" ht="20.100000000000001" customHeight="1">
      <c r="L484" s="249"/>
    </row>
    <row r="485" spans="12:12" ht="20.100000000000001" customHeight="1">
      <c r="L485" s="249"/>
    </row>
    <row r="486" spans="12:12" ht="20.100000000000001" customHeight="1">
      <c r="L486" s="249"/>
    </row>
    <row r="487" spans="12:12" ht="20.100000000000001" customHeight="1">
      <c r="L487" s="249"/>
    </row>
    <row r="488" spans="12:12" ht="20.100000000000001" customHeight="1">
      <c r="L488" s="249"/>
    </row>
    <row r="489" spans="12:12" ht="20.100000000000001" customHeight="1">
      <c r="L489" s="249"/>
    </row>
    <row r="490" spans="12:12" ht="20.100000000000001" customHeight="1">
      <c r="L490" s="249"/>
    </row>
    <row r="491" spans="12:12" ht="20.100000000000001" customHeight="1">
      <c r="L491" s="249"/>
    </row>
    <row r="492" spans="12:12" ht="20.100000000000001" customHeight="1">
      <c r="L492" s="249"/>
    </row>
    <row r="493" spans="12:12" ht="20.100000000000001" customHeight="1">
      <c r="L493" s="249"/>
    </row>
    <row r="494" spans="12:12" ht="20.100000000000001" customHeight="1">
      <c r="L494" s="249"/>
    </row>
    <row r="495" spans="12:12" ht="20.100000000000001" customHeight="1">
      <c r="L495" s="249"/>
    </row>
    <row r="496" spans="12:12" ht="20.100000000000001" customHeight="1">
      <c r="L496" s="249"/>
    </row>
    <row r="497" spans="12:12" ht="20.100000000000001" customHeight="1">
      <c r="L497" s="249"/>
    </row>
    <row r="498" spans="12:12" ht="20.100000000000001" customHeight="1">
      <c r="L498" s="249"/>
    </row>
    <row r="499" spans="12:12" ht="20.100000000000001" customHeight="1">
      <c r="L499" s="249"/>
    </row>
    <row r="500" spans="12:12" ht="20.100000000000001" customHeight="1">
      <c r="L500" s="249"/>
    </row>
    <row r="501" spans="12:12" ht="20.100000000000001" customHeight="1">
      <c r="L501" s="249"/>
    </row>
    <row r="502" spans="12:12" ht="20.100000000000001" customHeight="1">
      <c r="L502" s="249"/>
    </row>
    <row r="503" spans="12:12" ht="20.100000000000001" customHeight="1">
      <c r="L503" s="249"/>
    </row>
    <row r="504" spans="12:12" ht="20.100000000000001" customHeight="1">
      <c r="L504" s="249"/>
    </row>
    <row r="505" spans="12:12" ht="20.100000000000001" customHeight="1">
      <c r="L505" s="249"/>
    </row>
    <row r="506" spans="12:12" ht="20.100000000000001" customHeight="1">
      <c r="L506" s="249"/>
    </row>
    <row r="507" spans="12:12" ht="20.100000000000001" customHeight="1">
      <c r="L507" s="249"/>
    </row>
    <row r="508" spans="12:12" ht="20.100000000000001" customHeight="1">
      <c r="L508" s="249"/>
    </row>
    <row r="509" spans="12:12" ht="20.100000000000001" customHeight="1">
      <c r="L509" s="249"/>
    </row>
    <row r="510" spans="12:12" ht="20.100000000000001" customHeight="1">
      <c r="L510" s="249"/>
    </row>
    <row r="511" spans="12:12" ht="20.100000000000001" customHeight="1">
      <c r="L511" s="249"/>
    </row>
    <row r="512" spans="12:12" ht="20.100000000000001" customHeight="1">
      <c r="L512" s="249"/>
    </row>
    <row r="513" spans="12:12" ht="20.100000000000001" customHeight="1">
      <c r="L513" s="249"/>
    </row>
    <row r="514" spans="12:12" ht="20.100000000000001" customHeight="1">
      <c r="L514" s="249"/>
    </row>
    <row r="515" spans="12:12" ht="20.100000000000001" customHeight="1">
      <c r="L515" s="249"/>
    </row>
    <row r="516" spans="12:12" ht="20.100000000000001" customHeight="1">
      <c r="L516" s="249"/>
    </row>
    <row r="517" spans="12:12" ht="20.100000000000001" customHeight="1">
      <c r="L517" s="249"/>
    </row>
    <row r="518" spans="12:12" ht="20.100000000000001" customHeight="1">
      <c r="L518" s="249"/>
    </row>
    <row r="519" spans="12:12" ht="20.100000000000001" customHeight="1">
      <c r="L519" s="249"/>
    </row>
    <row r="520" spans="12:12" ht="20.100000000000001" customHeight="1">
      <c r="L520" s="249"/>
    </row>
    <row r="521" spans="12:12" ht="20.100000000000001" customHeight="1">
      <c r="L521" s="249"/>
    </row>
    <row r="522" spans="12:12" ht="20.100000000000001" customHeight="1">
      <c r="L522" s="249"/>
    </row>
    <row r="523" spans="12:12" ht="20.100000000000001" customHeight="1">
      <c r="L523" s="249"/>
    </row>
    <row r="524" spans="12:12" ht="20.100000000000001" customHeight="1">
      <c r="L524" s="249"/>
    </row>
    <row r="525" spans="12:12" ht="20.100000000000001" customHeight="1">
      <c r="L525" s="249"/>
    </row>
    <row r="526" spans="12:12" ht="20.100000000000001" customHeight="1">
      <c r="L526" s="249"/>
    </row>
    <row r="527" spans="12:12" ht="20.100000000000001" customHeight="1">
      <c r="L527" s="249"/>
    </row>
    <row r="528" spans="12:12" ht="20.100000000000001" customHeight="1">
      <c r="L528" s="249"/>
    </row>
    <row r="529" spans="12:12" ht="20.100000000000001" customHeight="1">
      <c r="L529" s="249"/>
    </row>
    <row r="530" spans="12:12" ht="20.100000000000001" customHeight="1">
      <c r="L530" s="249"/>
    </row>
    <row r="531" spans="12:12" ht="20.100000000000001" customHeight="1">
      <c r="L531" s="249"/>
    </row>
    <row r="532" spans="12:12" ht="20.100000000000001" customHeight="1">
      <c r="L532" s="249"/>
    </row>
    <row r="533" spans="12:12" ht="20.100000000000001" customHeight="1">
      <c r="L533" s="249"/>
    </row>
    <row r="534" spans="12:12" ht="20.100000000000001" customHeight="1">
      <c r="L534" s="249"/>
    </row>
    <row r="535" spans="12:12" ht="20.100000000000001" customHeight="1">
      <c r="L535" s="249"/>
    </row>
    <row r="536" spans="12:12" ht="20.100000000000001" customHeight="1">
      <c r="L536" s="249"/>
    </row>
    <row r="537" spans="12:12" ht="20.100000000000001" customHeight="1">
      <c r="L537" s="249"/>
    </row>
    <row r="538" spans="12:12" ht="20.100000000000001" customHeight="1">
      <c r="L538" s="249"/>
    </row>
    <row r="539" spans="12:12" ht="20.100000000000001" customHeight="1">
      <c r="L539" s="249"/>
    </row>
    <row r="540" spans="12:12" ht="20.100000000000001" customHeight="1">
      <c r="L540" s="249"/>
    </row>
    <row r="541" spans="12:12" ht="20.100000000000001" customHeight="1">
      <c r="L541" s="249"/>
    </row>
    <row r="542" spans="12:12" ht="20.100000000000001" customHeight="1">
      <c r="L542" s="249"/>
    </row>
    <row r="543" spans="12:12" ht="20.100000000000001" customHeight="1">
      <c r="L543" s="249"/>
    </row>
    <row r="544" spans="12:12" ht="20.100000000000001" customHeight="1">
      <c r="L544" s="249"/>
    </row>
    <row r="545" spans="12:12" ht="20.100000000000001" customHeight="1">
      <c r="L545" s="249"/>
    </row>
    <row r="546" spans="12:12" ht="20.100000000000001" customHeight="1">
      <c r="L546" s="249"/>
    </row>
    <row r="547" spans="12:12" ht="20.100000000000001" customHeight="1">
      <c r="L547" s="249"/>
    </row>
    <row r="548" spans="12:12" ht="20.100000000000001" customHeight="1">
      <c r="L548" s="249"/>
    </row>
    <row r="549" spans="12:12" ht="20.100000000000001" customHeight="1">
      <c r="L549" s="249"/>
    </row>
    <row r="550" spans="12:12" ht="20.100000000000001" customHeight="1">
      <c r="L550" s="249"/>
    </row>
    <row r="551" spans="12:12" ht="20.100000000000001" customHeight="1">
      <c r="L551" s="249"/>
    </row>
    <row r="552" spans="12:12" ht="20.100000000000001" customHeight="1">
      <c r="L552" s="249"/>
    </row>
    <row r="553" spans="12:12" ht="20.100000000000001" customHeight="1">
      <c r="L553" s="249"/>
    </row>
    <row r="554" spans="12:12" ht="20.100000000000001" customHeight="1">
      <c r="L554" s="249"/>
    </row>
    <row r="555" spans="12:12" ht="20.100000000000001" customHeight="1">
      <c r="L555" s="249"/>
    </row>
    <row r="556" spans="12:12" ht="20.100000000000001" customHeight="1">
      <c r="L556" s="249"/>
    </row>
    <row r="557" spans="12:12" ht="20.100000000000001" customHeight="1">
      <c r="L557" s="249"/>
    </row>
    <row r="558" spans="12:12" ht="20.100000000000001" customHeight="1">
      <c r="L558" s="249"/>
    </row>
    <row r="559" spans="12:12" ht="20.100000000000001" customHeight="1">
      <c r="L559" s="249"/>
    </row>
    <row r="560" spans="12:12" ht="20.100000000000001" customHeight="1">
      <c r="L560" s="249"/>
    </row>
    <row r="561" spans="12:12" ht="20.100000000000001" customHeight="1">
      <c r="L561" s="249"/>
    </row>
    <row r="562" spans="12:12" ht="20.100000000000001" customHeight="1">
      <c r="L562" s="249"/>
    </row>
    <row r="563" spans="12:12" ht="20.100000000000001" customHeight="1">
      <c r="L563" s="249"/>
    </row>
    <row r="564" spans="12:12" ht="20.100000000000001" customHeight="1">
      <c r="L564" s="249"/>
    </row>
    <row r="565" spans="12:12" ht="20.100000000000001" customHeight="1">
      <c r="L565" s="249"/>
    </row>
    <row r="566" spans="12:12" ht="20.100000000000001" customHeight="1">
      <c r="L566" s="249"/>
    </row>
    <row r="567" spans="12:12" ht="20.100000000000001" customHeight="1">
      <c r="L567" s="249"/>
    </row>
    <row r="568" spans="12:12" ht="20.100000000000001" customHeight="1">
      <c r="L568" s="249"/>
    </row>
    <row r="569" spans="12:12" ht="20.100000000000001" customHeight="1">
      <c r="L569" s="249"/>
    </row>
    <row r="570" spans="12:12" ht="20.100000000000001" customHeight="1">
      <c r="L570" s="249"/>
    </row>
    <row r="571" spans="12:12" ht="20.100000000000001" customHeight="1">
      <c r="L571" s="249"/>
    </row>
    <row r="572" spans="12:12" ht="20.100000000000001" customHeight="1">
      <c r="L572" s="249"/>
    </row>
    <row r="573" spans="12:12" ht="20.100000000000001" customHeight="1">
      <c r="L573" s="249"/>
    </row>
    <row r="574" spans="12:12" ht="20.100000000000001" customHeight="1">
      <c r="L574" s="249"/>
    </row>
    <row r="575" spans="12:12" ht="20.100000000000001" customHeight="1">
      <c r="L575" s="249"/>
    </row>
    <row r="576" spans="12:12" ht="20.100000000000001" customHeight="1">
      <c r="L576" s="249"/>
    </row>
    <row r="577" spans="12:12" ht="20.100000000000001" customHeight="1">
      <c r="L577" s="249"/>
    </row>
    <row r="578" spans="12:12" ht="20.100000000000001" customHeight="1">
      <c r="L578" s="249"/>
    </row>
    <row r="579" spans="12:12" ht="20.100000000000001" customHeight="1">
      <c r="L579" s="249"/>
    </row>
    <row r="580" spans="12:12" ht="20.100000000000001" customHeight="1">
      <c r="L580" s="249"/>
    </row>
    <row r="581" spans="12:12" ht="20.100000000000001" customHeight="1">
      <c r="L581" s="249"/>
    </row>
    <row r="582" spans="12:12" ht="20.100000000000001" customHeight="1">
      <c r="L582" s="249"/>
    </row>
    <row r="583" spans="12:12" ht="20.100000000000001" customHeight="1">
      <c r="L583" s="249"/>
    </row>
    <row r="584" spans="12:12" ht="20.100000000000001" customHeight="1">
      <c r="L584" s="249"/>
    </row>
    <row r="585" spans="12:12" ht="20.100000000000001" customHeight="1">
      <c r="L585" s="249"/>
    </row>
    <row r="586" spans="12:12" ht="20.100000000000001" customHeight="1">
      <c r="L586" s="249"/>
    </row>
    <row r="587" spans="12:12" ht="20.100000000000001" customHeight="1">
      <c r="L587" s="249"/>
    </row>
    <row r="588" spans="12:12" ht="20.100000000000001" customHeight="1">
      <c r="L588" s="249"/>
    </row>
    <row r="589" spans="12:12" ht="20.100000000000001" customHeight="1">
      <c r="L589" s="249"/>
    </row>
    <row r="590" spans="12:12" ht="20.100000000000001" customHeight="1">
      <c r="L590" s="249"/>
    </row>
    <row r="591" spans="12:12" ht="20.100000000000001" customHeight="1">
      <c r="L591" s="249"/>
    </row>
    <row r="592" spans="12:12" ht="20.100000000000001" customHeight="1">
      <c r="L592" s="249"/>
    </row>
    <row r="593" spans="12:12" ht="20.100000000000001" customHeight="1">
      <c r="L593" s="249"/>
    </row>
    <row r="594" spans="12:12" ht="20.100000000000001" customHeight="1">
      <c r="L594" s="249"/>
    </row>
    <row r="595" spans="12:12" ht="20.100000000000001" customHeight="1">
      <c r="L595" s="249"/>
    </row>
    <row r="596" spans="12:12" ht="20.100000000000001" customHeight="1">
      <c r="L596" s="249"/>
    </row>
    <row r="597" spans="12:12" ht="20.100000000000001" customHeight="1">
      <c r="L597" s="249"/>
    </row>
    <row r="598" spans="12:12" ht="20.100000000000001" customHeight="1">
      <c r="L598" s="249"/>
    </row>
    <row r="599" spans="12:12" ht="20.100000000000001" customHeight="1">
      <c r="L599" s="249"/>
    </row>
    <row r="600" spans="12:12" ht="20.100000000000001" customHeight="1">
      <c r="L600" s="249"/>
    </row>
    <row r="601" spans="12:12" ht="20.100000000000001" customHeight="1">
      <c r="L601" s="249"/>
    </row>
    <row r="602" spans="12:12" ht="20.100000000000001" customHeight="1">
      <c r="L602" s="249"/>
    </row>
    <row r="603" spans="12:12" ht="20.100000000000001" customHeight="1">
      <c r="L603" s="249"/>
    </row>
    <row r="604" spans="12:12" ht="20.100000000000001" customHeight="1">
      <c r="L604" s="249"/>
    </row>
    <row r="605" spans="12:12" ht="20.100000000000001" customHeight="1">
      <c r="L605" s="249"/>
    </row>
    <row r="606" spans="12:12" ht="20.100000000000001" customHeight="1">
      <c r="L606" s="249"/>
    </row>
    <row r="607" spans="12:12" ht="20.100000000000001" customHeight="1">
      <c r="L607" s="249"/>
    </row>
    <row r="608" spans="12:12" ht="20.100000000000001" customHeight="1">
      <c r="L608" s="249"/>
    </row>
    <row r="609" spans="12:12" ht="20.100000000000001" customHeight="1">
      <c r="L609" s="249"/>
    </row>
    <row r="610" spans="12:12" ht="20.100000000000001" customHeight="1">
      <c r="L610" s="249"/>
    </row>
    <row r="611" spans="12:12" ht="20.100000000000001" customHeight="1">
      <c r="L611" s="249"/>
    </row>
    <row r="612" spans="12:12" ht="20.100000000000001" customHeight="1">
      <c r="L612" s="249"/>
    </row>
    <row r="613" spans="12:12" ht="20.100000000000001" customHeight="1">
      <c r="L613" s="249"/>
    </row>
    <row r="614" spans="12:12" ht="20.100000000000001" customHeight="1">
      <c r="L614" s="249"/>
    </row>
    <row r="615" spans="12:12" ht="20.100000000000001" customHeight="1">
      <c r="L615" s="249"/>
    </row>
    <row r="616" spans="12:12" ht="20.100000000000001" customHeight="1">
      <c r="L616" s="249"/>
    </row>
    <row r="617" spans="12:12" ht="20.100000000000001" customHeight="1">
      <c r="L617" s="249"/>
    </row>
    <row r="618" spans="12:12" ht="20.100000000000001" customHeight="1">
      <c r="L618" s="249"/>
    </row>
    <row r="619" spans="12:12" ht="20.100000000000001" customHeight="1">
      <c r="L619" s="249"/>
    </row>
    <row r="620" spans="12:12" ht="20.100000000000001" customHeight="1">
      <c r="L620" s="249"/>
    </row>
    <row r="621" spans="12:12" ht="20.100000000000001" customHeight="1">
      <c r="L621" s="249"/>
    </row>
    <row r="622" spans="12:12" ht="20.100000000000001" customHeight="1">
      <c r="L622" s="249"/>
    </row>
    <row r="623" spans="12:12" ht="20.100000000000001" customHeight="1">
      <c r="L623" s="249"/>
    </row>
    <row r="624" spans="12:12" ht="20.100000000000001" customHeight="1">
      <c r="L624" s="249"/>
    </row>
    <row r="625" spans="12:12" ht="20.100000000000001" customHeight="1">
      <c r="L625" s="249"/>
    </row>
    <row r="626" spans="12:12" ht="20.100000000000001" customHeight="1">
      <c r="L626" s="249"/>
    </row>
    <row r="627" spans="12:12" ht="20.100000000000001" customHeight="1">
      <c r="L627" s="249"/>
    </row>
    <row r="628" spans="12:12" ht="20.100000000000001" customHeight="1">
      <c r="L628" s="249"/>
    </row>
    <row r="629" spans="12:12" ht="20.100000000000001" customHeight="1">
      <c r="L629" s="249"/>
    </row>
    <row r="630" spans="12:12" ht="20.100000000000001" customHeight="1">
      <c r="L630" s="249"/>
    </row>
    <row r="631" spans="12:12" ht="20.100000000000001" customHeight="1">
      <c r="L631" s="249"/>
    </row>
    <row r="632" spans="12:12" ht="20.100000000000001" customHeight="1">
      <c r="L632" s="249"/>
    </row>
    <row r="633" spans="12:12" ht="20.100000000000001" customHeight="1">
      <c r="L633" s="249"/>
    </row>
    <row r="634" spans="12:12" ht="20.100000000000001" customHeight="1">
      <c r="L634" s="249"/>
    </row>
    <row r="635" spans="12:12" ht="20.100000000000001" customHeight="1">
      <c r="L635" s="249"/>
    </row>
    <row r="636" spans="12:12" ht="20.100000000000001" customHeight="1">
      <c r="L636" s="249"/>
    </row>
    <row r="637" spans="12:12" ht="20.100000000000001" customHeight="1">
      <c r="L637" s="249"/>
    </row>
    <row r="638" spans="12:12" ht="20.100000000000001" customHeight="1">
      <c r="L638" s="249"/>
    </row>
    <row r="639" spans="12:12" ht="20.100000000000001" customHeight="1">
      <c r="L639" s="249"/>
    </row>
    <row r="640" spans="12:12" ht="20.100000000000001" customHeight="1">
      <c r="L640" s="249"/>
    </row>
    <row r="641" spans="12:12" ht="20.100000000000001" customHeight="1">
      <c r="L641" s="249"/>
    </row>
    <row r="642" spans="12:12" ht="20.100000000000001" customHeight="1">
      <c r="L642" s="249"/>
    </row>
    <row r="643" spans="12:12" ht="20.100000000000001" customHeight="1">
      <c r="L643" s="249"/>
    </row>
    <row r="644" spans="12:12" ht="20.100000000000001" customHeight="1">
      <c r="L644" s="249"/>
    </row>
    <row r="645" spans="12:12" ht="20.100000000000001" customHeight="1">
      <c r="L645" s="249"/>
    </row>
    <row r="646" spans="12:12" ht="20.100000000000001" customHeight="1">
      <c r="L646" s="249"/>
    </row>
    <row r="647" spans="12:12" ht="20.100000000000001" customHeight="1">
      <c r="L647" s="249"/>
    </row>
    <row r="648" spans="12:12" ht="20.100000000000001" customHeight="1">
      <c r="L648" s="249"/>
    </row>
  </sheetData>
  <mergeCells count="9">
    <mergeCell ref="A6:C6"/>
    <mergeCell ref="A270:C270"/>
    <mergeCell ref="A1:K1"/>
    <mergeCell ref="A2:C5"/>
    <mergeCell ref="D2:D5"/>
    <mergeCell ref="E2:F2"/>
    <mergeCell ref="G2:I2"/>
    <mergeCell ref="J2:J5"/>
    <mergeCell ref="K2:K5"/>
  </mergeCells>
  <conditionalFormatting sqref="M1:M1048576">
    <cfRule type="top10" dxfId="4" priority="1" rank="20"/>
    <cfRule type="top10" dxfId="3" priority="2" rank="15"/>
  </conditionalFormatting>
  <conditionalFormatting sqref="M7:M295">
    <cfRule type="top10" dxfId="2" priority="3" rank="10"/>
  </conditionalFormatting>
  <printOptions horizontalCentered="1" gridLines="1"/>
  <pageMargins left="0" right="0" top="0.59055118110236204" bottom="0.59055118110236204" header="0.15748031496063" footer="0.15748031496063"/>
  <pageSetup paperSize="9" scale="70" firstPageNumber="17" orientation="landscape" useFirstPageNumber="1" r:id="rId1"/>
  <headerFooter>
    <oddFooter>&amp;C&amp;P</oddFooter>
  </headerFooter>
  <rowBreaks count="8" manualBreakCount="8">
    <brk id="49" max="10" man="1"/>
    <brk id="72" max="10" man="1"/>
    <brk id="95" max="10" man="1"/>
    <brk id="118" max="10" man="1"/>
    <brk id="143" max="10" man="1"/>
    <brk id="241" max="10" man="1"/>
    <brk id="265" max="10" man="1"/>
    <brk id="288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CF42-C41D-4D91-915B-EB581210BA4D}">
  <sheetPr>
    <tabColor rgb="FF54A3BC"/>
  </sheetPr>
  <dimension ref="A1:P40"/>
  <sheetViews>
    <sheetView view="pageBreakPreview" topLeftCell="A12" zoomScale="85" zoomScaleNormal="100" zoomScaleSheetLayoutView="85" workbookViewId="0">
      <selection activeCell="B22" sqref="B22"/>
    </sheetView>
  </sheetViews>
  <sheetFormatPr defaultColWidth="9.140625" defaultRowHeight="20.100000000000001" customHeight="1"/>
  <cols>
    <col min="1" max="1" width="43.7109375" style="261" customWidth="1"/>
    <col min="2" max="2" width="15.140625" style="251" customWidth="1"/>
    <col min="3" max="3" width="12.28515625" style="251" customWidth="1"/>
    <col min="4" max="4" width="14.5703125" style="251" customWidth="1"/>
    <col min="5" max="5" width="13.7109375" style="251" customWidth="1"/>
    <col min="6" max="6" width="14.5703125" style="251" bestFit="1" customWidth="1"/>
    <col min="7" max="7" width="14.42578125" style="251" bestFit="1" customWidth="1"/>
    <col min="8" max="8" width="11.42578125" style="251" customWidth="1"/>
    <col min="9" max="9" width="16.7109375" style="251" bestFit="1" customWidth="1"/>
    <col min="10" max="10" width="10.7109375" style="251" bestFit="1" customWidth="1"/>
    <col min="11" max="11" width="16.28515625" style="251" bestFit="1" customWidth="1"/>
    <col min="12" max="12" width="9.140625" style="251"/>
    <col min="13" max="13" width="17.42578125" style="251" bestFit="1" customWidth="1"/>
    <col min="14" max="14" width="10.140625" style="251" bestFit="1" customWidth="1"/>
    <col min="15" max="16384" width="9.140625" style="251"/>
  </cols>
  <sheetData>
    <row r="1" spans="1:16" s="250" customFormat="1" ht="26.25" customHeight="1">
      <c r="A1" s="1690" t="s">
        <v>469</v>
      </c>
      <c r="B1" s="1690"/>
      <c r="C1" s="1690"/>
      <c r="D1" s="1690"/>
      <c r="E1" s="1690"/>
    </row>
    <row r="2" spans="1:16" s="250" customFormat="1" ht="26.25" customHeight="1">
      <c r="A2" s="1690" t="s">
        <v>470</v>
      </c>
      <c r="B2" s="1690"/>
      <c r="C2" s="1690"/>
      <c r="D2" s="1690"/>
      <c r="E2" s="1690"/>
      <c r="J2" s="251"/>
      <c r="N2" s="252"/>
      <c r="O2" s="252"/>
    </row>
    <row r="3" spans="1:16" s="253" customFormat="1" ht="24">
      <c r="C3" s="254"/>
      <c r="D3" s="255"/>
      <c r="E3" s="254"/>
      <c r="G3" s="256"/>
      <c r="J3" s="251"/>
      <c r="K3" s="255"/>
      <c r="N3" s="257"/>
      <c r="O3" s="257"/>
    </row>
    <row r="4" spans="1:16" ht="20.100000000000001" customHeight="1">
      <c r="A4" s="258"/>
      <c r="B4" s="258"/>
      <c r="C4" s="258"/>
      <c r="D4" s="258"/>
      <c r="E4" s="258"/>
      <c r="I4" s="259"/>
    </row>
    <row r="5" spans="1:16" ht="20.100000000000001" customHeight="1">
      <c r="A5" s="258"/>
      <c r="B5" s="258"/>
      <c r="C5" s="258"/>
      <c r="D5" s="258"/>
      <c r="E5" s="258"/>
      <c r="I5" s="260"/>
    </row>
    <row r="6" spans="1:16" ht="20.100000000000001" customHeight="1">
      <c r="A6" s="258"/>
      <c r="B6" s="258"/>
      <c r="C6" s="258"/>
      <c r="D6" s="258"/>
      <c r="E6" s="258"/>
      <c r="I6" s="260"/>
    </row>
    <row r="7" spans="1:16" ht="20.100000000000001" customHeight="1">
      <c r="I7" s="262"/>
    </row>
    <row r="8" spans="1:16" ht="20.100000000000001" customHeight="1">
      <c r="I8" s="260"/>
    </row>
    <row r="9" spans="1:16" ht="20.100000000000001" customHeight="1">
      <c r="I9" s="262"/>
    </row>
    <row r="10" spans="1:16" ht="20.100000000000001" customHeight="1">
      <c r="I10" s="262"/>
      <c r="N10" s="263"/>
    </row>
    <row r="11" spans="1:16" ht="20.100000000000001" customHeight="1">
      <c r="I11" s="262"/>
      <c r="N11" s="263"/>
    </row>
    <row r="12" spans="1:16" ht="20.100000000000001" customHeight="1">
      <c r="I12" s="262"/>
      <c r="P12" s="264"/>
    </row>
    <row r="13" spans="1:16" ht="20.100000000000001" customHeight="1">
      <c r="I13" s="262"/>
    </row>
    <row r="14" spans="1:16" ht="20.100000000000001" customHeight="1">
      <c r="I14" s="260"/>
    </row>
    <row r="15" spans="1:16" ht="20.100000000000001" customHeight="1">
      <c r="I15" s="260"/>
    </row>
    <row r="16" spans="1:16" ht="19.5" customHeight="1">
      <c r="I16" s="260"/>
    </row>
    <row r="17" spans="1:9" ht="7.9" customHeight="1">
      <c r="I17" s="265"/>
    </row>
    <row r="18" spans="1:9" ht="24">
      <c r="A18" s="1691" t="s">
        <v>471</v>
      </c>
      <c r="B18" s="1693" t="s">
        <v>472</v>
      </c>
      <c r="C18" s="1693"/>
      <c r="D18" s="1693" t="s">
        <v>473</v>
      </c>
      <c r="E18" s="1693"/>
    </row>
    <row r="19" spans="1:9" ht="24">
      <c r="A19" s="1692"/>
      <c r="B19" s="266" t="s">
        <v>190</v>
      </c>
      <c r="C19" s="266" t="s">
        <v>191</v>
      </c>
      <c r="D19" s="266" t="s">
        <v>190</v>
      </c>
      <c r="E19" s="266" t="s">
        <v>191</v>
      </c>
    </row>
    <row r="20" spans="1:9" ht="24">
      <c r="A20" s="267" t="s">
        <v>474</v>
      </c>
      <c r="B20" s="268">
        <v>1208193</v>
      </c>
      <c r="C20" s="269">
        <v>78.86229234814958</v>
      </c>
      <c r="D20" s="268">
        <v>1119832</v>
      </c>
      <c r="E20" s="270">
        <v>80.68564264587738</v>
      </c>
    </row>
    <row r="21" spans="1:9" ht="24">
      <c r="A21" s="271" t="s">
        <v>475</v>
      </c>
      <c r="B21" s="272">
        <v>449010</v>
      </c>
      <c r="C21" s="273">
        <v>27.782143347717025</v>
      </c>
      <c r="D21" s="272">
        <v>414088</v>
      </c>
      <c r="E21" s="273">
        <v>29.835686417200147</v>
      </c>
      <c r="I21" s="263"/>
    </row>
    <row r="22" spans="1:9" ht="24">
      <c r="A22" s="271" t="s">
        <v>476</v>
      </c>
      <c r="B22" s="272">
        <v>470008</v>
      </c>
      <c r="C22" s="273">
        <v>29.081378211117315</v>
      </c>
      <c r="D22" s="272">
        <v>444168</v>
      </c>
      <c r="E22" s="273">
        <v>32.00299734490001</v>
      </c>
      <c r="G22" s="256"/>
      <c r="I22" s="263"/>
    </row>
    <row r="23" spans="1:9" ht="24">
      <c r="A23" s="271" t="s">
        <v>477</v>
      </c>
      <c r="B23" s="272">
        <v>9550</v>
      </c>
      <c r="C23" s="273">
        <v>0.59089879728891925</v>
      </c>
      <c r="D23" s="272">
        <v>9408</v>
      </c>
      <c r="E23" s="273">
        <v>0.67786107738697821</v>
      </c>
      <c r="I23" s="263"/>
    </row>
    <row r="24" spans="1:9" ht="24">
      <c r="A24" s="271" t="s">
        <v>478</v>
      </c>
      <c r="B24" s="272">
        <v>3451</v>
      </c>
      <c r="C24" s="273">
        <v>0.21352793187895919</v>
      </c>
      <c r="D24" s="272">
        <v>3164</v>
      </c>
      <c r="E24" s="273">
        <v>0.22797113614502537</v>
      </c>
      <c r="I24" s="263"/>
    </row>
    <row r="25" spans="1:9" ht="24">
      <c r="A25" s="271" t="s">
        <v>479</v>
      </c>
      <c r="B25" s="274">
        <v>234709</v>
      </c>
      <c r="C25" s="273">
        <v>14.522436210773293</v>
      </c>
      <c r="D25" s="272">
        <v>213086</v>
      </c>
      <c r="E25" s="273">
        <v>15.353178734702553</v>
      </c>
      <c r="I25" s="263"/>
    </row>
    <row r="26" spans="1:9" ht="24">
      <c r="A26" s="271" t="s">
        <v>480</v>
      </c>
      <c r="B26" s="272">
        <v>4687</v>
      </c>
      <c r="C26" s="273">
        <v>0.29000446731865592</v>
      </c>
      <c r="D26" s="272">
        <v>4257</v>
      </c>
      <c r="E26" s="273">
        <v>0.30672349133039606</v>
      </c>
      <c r="I26" s="263"/>
    </row>
    <row r="27" spans="1:9" ht="24">
      <c r="A27" s="271" t="s">
        <v>481</v>
      </c>
      <c r="B27" s="272">
        <v>5297</v>
      </c>
      <c r="C27" s="273">
        <v>0.32774774128161305</v>
      </c>
      <c r="D27" s="272">
        <v>5297</v>
      </c>
      <c r="E27" s="273">
        <v>0.38165711383065726</v>
      </c>
      <c r="I27" s="263"/>
    </row>
    <row r="28" spans="1:9" s="277" customFormat="1" ht="24">
      <c r="A28" s="275" t="s">
        <v>482</v>
      </c>
      <c r="B28" s="276">
        <v>31481</v>
      </c>
      <c r="C28" s="273">
        <v>1.9478623075866457</v>
      </c>
      <c r="D28" s="276">
        <v>26364</v>
      </c>
      <c r="E28" s="273">
        <v>1.899567330381621</v>
      </c>
      <c r="I28" s="263"/>
    </row>
    <row r="29" spans="1:9" ht="24">
      <c r="A29" s="267" t="s">
        <v>483</v>
      </c>
      <c r="B29" s="268">
        <v>407989</v>
      </c>
      <c r="C29" s="269">
        <v>25.244000985037573</v>
      </c>
      <c r="D29" s="268">
        <v>268063</v>
      </c>
      <c r="E29" s="269">
        <v>19.31435735412261</v>
      </c>
      <c r="I29" s="263"/>
    </row>
    <row r="30" spans="1:9" ht="23.25" customHeight="1">
      <c r="A30" s="271" t="s">
        <v>484</v>
      </c>
      <c r="B30" s="278">
        <v>38975</v>
      </c>
      <c r="C30" s="273">
        <v>2.4115477093545157</v>
      </c>
      <c r="D30" s="272">
        <v>35126</v>
      </c>
      <c r="E30" s="273">
        <v>2.5308830999463217</v>
      </c>
    </row>
    <row r="31" spans="1:9" s="277" customFormat="1" ht="24">
      <c r="A31" s="275" t="s">
        <v>485</v>
      </c>
      <c r="B31" s="279">
        <v>58045</v>
      </c>
      <c r="C31" s="273">
        <v>3.5914890773440122</v>
      </c>
      <c r="D31" s="276">
        <v>27833</v>
      </c>
      <c r="E31" s="273">
        <v>2.0054110721632399</v>
      </c>
    </row>
    <row r="32" spans="1:9" s="277" customFormat="1" ht="24">
      <c r="A32" s="275" t="s">
        <v>486</v>
      </c>
      <c r="B32" s="279">
        <v>127343</v>
      </c>
      <c r="C32" s="273">
        <v>7.8792487479751667</v>
      </c>
      <c r="D32" s="276">
        <v>81163</v>
      </c>
      <c r="E32" s="273">
        <v>5.8479207721045183</v>
      </c>
    </row>
    <row r="33" spans="1:11" s="277" customFormat="1" ht="24">
      <c r="A33" s="275" t="s">
        <v>487</v>
      </c>
      <c r="B33" s="279">
        <v>104630</v>
      </c>
      <c r="C33" s="273">
        <v>6.4738995979413207</v>
      </c>
      <c r="D33" s="276">
        <v>70367</v>
      </c>
      <c r="E33" s="273">
        <v>5.0700521293037291</v>
      </c>
    </row>
    <row r="34" spans="1:11" s="277" customFormat="1" ht="24">
      <c r="A34" s="275" t="s">
        <v>488</v>
      </c>
      <c r="B34" s="276">
        <v>78996</v>
      </c>
      <c r="C34" s="273">
        <v>4.8878158524225608</v>
      </c>
      <c r="D34" s="276">
        <v>53574</v>
      </c>
      <c r="E34" s="273">
        <v>3.8600902806048007</v>
      </c>
      <c r="F34" s="280"/>
    </row>
    <row r="35" spans="1:11" s="286" customFormat="1" ht="24">
      <c r="A35" s="281" t="s">
        <v>212</v>
      </c>
      <c r="B35" s="282">
        <v>1616182</v>
      </c>
      <c r="C35" s="283">
        <v>100</v>
      </c>
      <c r="D35" s="282">
        <v>1387895</v>
      </c>
      <c r="E35" s="283">
        <v>99.998484855187712</v>
      </c>
      <c r="F35" s="284"/>
      <c r="G35" s="284"/>
      <c r="H35" s="284"/>
      <c r="I35" s="285"/>
    </row>
    <row r="36" spans="1:11" s="288" customFormat="1" ht="23.25">
      <c r="A36" s="1694" t="s">
        <v>489</v>
      </c>
      <c r="B36" s="1694"/>
      <c r="C36" s="1694"/>
      <c r="D36" s="1694"/>
      <c r="E36" s="1694"/>
      <c r="F36" s="287"/>
      <c r="G36" s="287"/>
      <c r="I36" s="289"/>
      <c r="J36" s="290"/>
      <c r="K36" s="289"/>
    </row>
    <row r="37" spans="1:11" s="288" customFormat="1" ht="23.25">
      <c r="A37" s="1689" t="s">
        <v>490</v>
      </c>
      <c r="B37" s="1689"/>
      <c r="C37" s="1689"/>
      <c r="D37" s="1689"/>
      <c r="E37" s="1689"/>
      <c r="F37" s="287"/>
      <c r="G37" s="287"/>
      <c r="I37" s="289"/>
      <c r="J37" s="290"/>
      <c r="K37" s="289"/>
    </row>
    <row r="38" spans="1:11" s="291" customFormat="1" ht="24">
      <c r="C38" s="292"/>
      <c r="D38" s="293"/>
      <c r="E38" s="292"/>
      <c r="I38" s="293"/>
      <c r="J38" s="294"/>
      <c r="K38" s="293"/>
    </row>
    <row r="39" spans="1:11" ht="24">
      <c r="A39" s="291"/>
      <c r="B39" s="291"/>
    </row>
    <row r="40" spans="1:11" ht="20.100000000000001" customHeight="1">
      <c r="D40" s="256"/>
    </row>
  </sheetData>
  <mergeCells count="7">
    <mergeCell ref="A37:E37"/>
    <mergeCell ref="A1:E1"/>
    <mergeCell ref="A2:E2"/>
    <mergeCell ref="A18:A19"/>
    <mergeCell ref="B18:C18"/>
    <mergeCell ref="D18:E18"/>
    <mergeCell ref="A36:E36"/>
  </mergeCells>
  <printOptions horizontalCentered="1"/>
  <pageMargins left="0.143700787" right="0.143700787" top="0.59055118110236204" bottom="0.196850393700787" header="0.15748031496063" footer="0.15748031496063"/>
  <pageSetup paperSize="9" scale="90" firstPageNumber="30" orientation="portrait" useFirstPageNumber="1" r:id="rId1"/>
  <headerFooter alignWithMargins="0">
    <oddFooter>&amp;C&amp;"Browallia New,Regular"&amp;16&amp;P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9A52-9525-408C-9C2D-D4B728AFF969}">
  <sheetPr>
    <tabColor rgb="FF54A3BC"/>
  </sheetPr>
  <dimension ref="A1:P138"/>
  <sheetViews>
    <sheetView view="pageBreakPreview" topLeftCell="A24" zoomScaleNormal="80" zoomScaleSheetLayoutView="100" workbookViewId="0">
      <selection activeCell="J25" sqref="J25"/>
    </sheetView>
  </sheetViews>
  <sheetFormatPr defaultColWidth="9.140625" defaultRowHeight="20.100000000000001" customHeight="1"/>
  <cols>
    <col min="1" max="1" width="2.42578125" style="257" customWidth="1"/>
    <col min="2" max="2" width="5.85546875" style="257" customWidth="1"/>
    <col min="3" max="3" width="58.140625" style="257" customWidth="1"/>
    <col min="4" max="4" width="11.42578125" style="297" customWidth="1"/>
    <col min="5" max="5" width="9.42578125" style="298" customWidth="1"/>
    <col min="6" max="6" width="11.42578125" style="297" customWidth="1"/>
    <col min="7" max="7" width="13.7109375" style="298" customWidth="1"/>
    <col min="8" max="8" width="10.28515625" style="257" customWidth="1"/>
    <col min="9" max="9" width="19.140625" style="257" customWidth="1"/>
    <col min="10" max="10" width="12.140625" style="257" bestFit="1" customWidth="1"/>
    <col min="11" max="11" width="11.28515625" style="112" customWidth="1"/>
    <col min="12" max="12" width="15" style="257" customWidth="1"/>
    <col min="13" max="13" width="13.28515625" style="257" bestFit="1" customWidth="1"/>
    <col min="14" max="14" width="11.28515625" style="257" customWidth="1"/>
    <col min="15" max="17" width="9.140625" style="257" customWidth="1"/>
    <col min="18" max="16384" width="9.140625" style="257"/>
  </cols>
  <sheetData>
    <row r="1" spans="1:16" s="295" customFormat="1" ht="26.25" customHeight="1">
      <c r="A1" s="1696" t="s">
        <v>469</v>
      </c>
      <c r="B1" s="1696"/>
      <c r="C1" s="1696"/>
      <c r="D1" s="1696"/>
      <c r="E1" s="1696"/>
      <c r="F1" s="1696"/>
      <c r="G1" s="1696"/>
      <c r="K1" s="296"/>
    </row>
    <row r="2" spans="1:16" s="295" customFormat="1" ht="26.25" customHeight="1">
      <c r="A2" s="1696" t="s">
        <v>491</v>
      </c>
      <c r="B2" s="1696"/>
      <c r="C2" s="1696"/>
      <c r="D2" s="1696"/>
      <c r="E2" s="1696"/>
      <c r="F2" s="1696"/>
      <c r="G2" s="1696"/>
      <c r="K2" s="296"/>
    </row>
    <row r="3" spans="1:16" s="253" customFormat="1" ht="6" customHeight="1">
      <c r="A3" s="257"/>
      <c r="B3" s="257"/>
      <c r="C3" s="257"/>
      <c r="D3" s="297"/>
      <c r="E3" s="298"/>
      <c r="F3" s="297"/>
      <c r="G3" s="298"/>
      <c r="H3" s="256"/>
      <c r="I3" s="263"/>
      <c r="J3" s="255"/>
      <c r="K3" s="299"/>
      <c r="L3" s="1"/>
    </row>
    <row r="4" spans="1:16" ht="26.25" customHeight="1">
      <c r="A4" s="1697" t="s">
        <v>492</v>
      </c>
      <c r="B4" s="1697"/>
      <c r="C4" s="1697"/>
      <c r="D4" s="1697"/>
      <c r="E4" s="1697"/>
      <c r="F4" s="1697"/>
      <c r="G4" s="1697"/>
      <c r="K4" s="300"/>
    </row>
    <row r="5" spans="1:16" ht="24">
      <c r="A5" s="301"/>
      <c r="B5" s="301"/>
      <c r="C5" s="301"/>
      <c r="D5" s="301"/>
      <c r="E5" s="301"/>
      <c r="F5" s="301"/>
      <c r="G5" s="301"/>
      <c r="J5" s="112"/>
      <c r="K5" s="302"/>
      <c r="M5" s="303"/>
    </row>
    <row r="6" spans="1:16" ht="20.100000000000001" customHeight="1">
      <c r="J6" s="112"/>
      <c r="K6" s="304"/>
    </row>
    <row r="7" spans="1:16" ht="20.100000000000001" customHeight="1">
      <c r="J7" s="112"/>
      <c r="K7" s="305"/>
    </row>
    <row r="8" spans="1:16" ht="20.100000000000001" customHeight="1">
      <c r="J8" s="112"/>
      <c r="K8" s="304"/>
    </row>
    <row r="9" spans="1:16" ht="20.100000000000001" customHeight="1">
      <c r="J9" s="112"/>
      <c r="K9" s="304"/>
    </row>
    <row r="10" spans="1:16" ht="20.100000000000001" customHeight="1">
      <c r="J10" s="112"/>
      <c r="K10" s="304"/>
      <c r="L10" s="298"/>
    </row>
    <row r="11" spans="1:16" ht="20.100000000000001" customHeight="1">
      <c r="J11" s="112"/>
      <c r="K11" s="304"/>
      <c r="L11" s="298"/>
    </row>
    <row r="12" spans="1:16" ht="20.100000000000001" customHeight="1">
      <c r="J12" s="112"/>
      <c r="K12" s="304"/>
      <c r="L12" s="298"/>
      <c r="P12" s="306"/>
    </row>
    <row r="13" spans="1:16" ht="20.100000000000001" customHeight="1">
      <c r="J13" s="112"/>
      <c r="K13" s="304"/>
      <c r="L13" s="298"/>
    </row>
    <row r="14" spans="1:16" ht="20.100000000000001" customHeight="1">
      <c r="J14" s="112"/>
      <c r="K14" s="304"/>
      <c r="L14" s="298"/>
    </row>
    <row r="15" spans="1:16" ht="20.100000000000001" customHeight="1">
      <c r="I15" s="307"/>
      <c r="J15" s="95"/>
      <c r="K15" s="95"/>
      <c r="L15" s="298"/>
    </row>
    <row r="16" spans="1:16" ht="20.100000000000001" customHeight="1">
      <c r="I16" s="308"/>
      <c r="J16" s="309"/>
      <c r="L16" s="298"/>
    </row>
    <row r="17" spans="1:15" ht="20.100000000000001" customHeight="1">
      <c r="J17" s="112"/>
      <c r="L17" s="298"/>
    </row>
    <row r="18" spans="1:15" ht="20.100000000000001" customHeight="1">
      <c r="J18" s="112"/>
      <c r="L18" s="298"/>
    </row>
    <row r="19" spans="1:15" ht="10.15" customHeight="1">
      <c r="J19" s="112"/>
      <c r="L19" s="298"/>
    </row>
    <row r="20" spans="1:15" s="310" customFormat="1" ht="24">
      <c r="A20" s="1698" t="s">
        <v>205</v>
      </c>
      <c r="B20" s="1699"/>
      <c r="C20" s="1700"/>
      <c r="D20" s="1703" t="s">
        <v>472</v>
      </c>
      <c r="E20" s="1704"/>
      <c r="F20" s="1704" t="s">
        <v>473</v>
      </c>
      <c r="G20" s="1705"/>
      <c r="I20" s="307"/>
      <c r="J20" s="311"/>
      <c r="K20" s="312"/>
      <c r="L20" s="313"/>
    </row>
    <row r="21" spans="1:15" s="310" customFormat="1" ht="24">
      <c r="A21" s="1701"/>
      <c r="B21" s="1702"/>
      <c r="C21" s="1702"/>
      <c r="D21" s="314" t="s">
        <v>190</v>
      </c>
      <c r="E21" s="315" t="s">
        <v>191</v>
      </c>
      <c r="F21" s="314" t="s">
        <v>190</v>
      </c>
      <c r="G21" s="316" t="s">
        <v>191</v>
      </c>
      <c r="I21" s="308"/>
      <c r="J21" s="309"/>
      <c r="K21" s="112"/>
      <c r="L21" s="313"/>
    </row>
    <row r="22" spans="1:15" ht="24">
      <c r="A22" s="317" t="s">
        <v>474</v>
      </c>
      <c r="B22" s="317"/>
      <c r="C22" s="318"/>
      <c r="D22" s="319">
        <v>1208193</v>
      </c>
      <c r="E22" s="320">
        <v>74.755999014962427</v>
      </c>
      <c r="F22" s="319">
        <v>1119832</v>
      </c>
      <c r="G22" s="320">
        <v>80.68564264587738</v>
      </c>
      <c r="H22" s="321"/>
      <c r="J22" s="322"/>
      <c r="K22" s="323"/>
      <c r="L22" s="324"/>
      <c r="M22" s="322"/>
      <c r="N22" s="325"/>
      <c r="O22" s="324"/>
    </row>
    <row r="23" spans="1:15" s="332" customFormat="1" ht="24.95" customHeight="1">
      <c r="A23" s="326"/>
      <c r="B23" s="327" t="s">
        <v>493</v>
      </c>
      <c r="C23" s="328"/>
      <c r="D23" s="329">
        <v>8295</v>
      </c>
      <c r="E23" s="330">
        <f>D23/$D$67*100</f>
        <v>0.51324665167660577</v>
      </c>
      <c r="F23" s="329">
        <v>7025</v>
      </c>
      <c r="G23" s="330">
        <f>F23/$F$67*100</f>
        <v>0.50616220967724501</v>
      </c>
      <c r="H23" s="331"/>
      <c r="I23" s="263"/>
      <c r="J23" s="112"/>
      <c r="K23" s="112"/>
      <c r="M23" s="333"/>
      <c r="N23" s="334"/>
    </row>
    <row r="24" spans="1:15" s="332" customFormat="1" ht="24.95" customHeight="1">
      <c r="A24" s="326"/>
      <c r="B24" s="327" t="s">
        <v>494</v>
      </c>
      <c r="C24" s="328"/>
      <c r="D24" s="329">
        <v>32008</v>
      </c>
      <c r="E24" s="330">
        <f t="shared" ref="E24:E60" si="0">D24/$D$67*100</f>
        <v>1.9804700213218562</v>
      </c>
      <c r="F24" s="329">
        <v>28761</v>
      </c>
      <c r="G24" s="330">
        <f t="shared" ref="G24:G40" si="1">F24/$F$67*100</f>
        <v>2.072274919932704</v>
      </c>
      <c r="H24" s="331"/>
      <c r="J24" s="333"/>
      <c r="K24" s="112"/>
      <c r="M24" s="333"/>
      <c r="N24" s="334"/>
    </row>
    <row r="25" spans="1:15" s="332" customFormat="1" ht="24.95" customHeight="1">
      <c r="A25" s="335"/>
      <c r="B25" s="327" t="s">
        <v>495</v>
      </c>
      <c r="C25" s="328"/>
      <c r="D25" s="329">
        <v>1996</v>
      </c>
      <c r="E25" s="330">
        <f t="shared" si="0"/>
        <v>0.12350094234436469</v>
      </c>
      <c r="F25" s="329">
        <v>1568</v>
      </c>
      <c r="G25" s="330">
        <f t="shared" si="1"/>
        <v>0.11297684623116301</v>
      </c>
      <c r="H25" s="331"/>
      <c r="I25" s="333"/>
      <c r="J25" s="333"/>
      <c r="K25" s="112"/>
      <c r="M25" s="333"/>
      <c r="N25" s="334"/>
    </row>
    <row r="26" spans="1:15" s="336" customFormat="1" ht="24.95" customHeight="1">
      <c r="A26" s="326"/>
      <c r="B26" s="327" t="s">
        <v>496</v>
      </c>
      <c r="C26" s="328"/>
      <c r="D26" s="329">
        <v>1929</v>
      </c>
      <c r="E26" s="330">
        <f t="shared" si="0"/>
        <v>0.11935536963040053</v>
      </c>
      <c r="F26" s="329">
        <v>1590</v>
      </c>
      <c r="G26" s="330">
        <f t="shared" si="1"/>
        <v>0.11456198055328393</v>
      </c>
      <c r="J26" s="331"/>
      <c r="K26" s="333"/>
      <c r="L26" s="332"/>
      <c r="M26" s="337"/>
      <c r="N26" s="334"/>
    </row>
    <row r="27" spans="1:15" s="336" customFormat="1" ht="24.95" customHeight="1">
      <c r="A27" s="326"/>
      <c r="B27" s="327" t="s">
        <v>497</v>
      </c>
      <c r="C27" s="328"/>
      <c r="D27" s="329">
        <v>3642</v>
      </c>
      <c r="E27" s="330">
        <f t="shared" si="0"/>
        <v>0.22534590782473757</v>
      </c>
      <c r="F27" s="329">
        <v>3099</v>
      </c>
      <c r="G27" s="330">
        <f t="shared" si="1"/>
        <v>0.22328778473875904</v>
      </c>
      <c r="H27" s="331"/>
      <c r="I27" s="333"/>
      <c r="J27" s="337"/>
      <c r="K27" s="112"/>
      <c r="L27" s="332"/>
      <c r="M27" s="337"/>
      <c r="N27" s="334"/>
    </row>
    <row r="28" spans="1:15" s="336" customFormat="1" ht="24.95" customHeight="1">
      <c r="A28" s="326"/>
      <c r="B28" s="327" t="s">
        <v>498</v>
      </c>
      <c r="C28" s="328"/>
      <c r="D28" s="329">
        <v>11321</v>
      </c>
      <c r="E28" s="330">
        <f t="shared" si="0"/>
        <v>0.70047804022071769</v>
      </c>
      <c r="F28" s="329">
        <v>10942</v>
      </c>
      <c r="G28" s="330">
        <f t="shared" si="1"/>
        <v>0.78838817057486332</v>
      </c>
      <c r="H28" s="331"/>
      <c r="I28" s="333"/>
      <c r="J28" s="333"/>
      <c r="K28" s="112"/>
      <c r="L28" s="338"/>
      <c r="M28" s="337"/>
      <c r="N28" s="334"/>
    </row>
    <row r="29" spans="1:15" s="332" customFormat="1" ht="24.95" customHeight="1">
      <c r="A29" s="326"/>
      <c r="B29" s="327" t="s">
        <v>499</v>
      </c>
      <c r="C29" s="328"/>
      <c r="D29" s="329">
        <v>36277</v>
      </c>
      <c r="E29" s="330">
        <f t="shared" si="0"/>
        <v>2.2446110648429447</v>
      </c>
      <c r="F29" s="329">
        <v>33746</v>
      </c>
      <c r="G29" s="330">
        <f t="shared" si="1"/>
        <v>2.4314519470132829</v>
      </c>
      <c r="H29" s="331"/>
      <c r="I29" s="333"/>
      <c r="J29" s="339"/>
      <c r="K29" s="112"/>
      <c r="L29" s="340"/>
      <c r="M29" s="333"/>
      <c r="N29" s="334"/>
    </row>
    <row r="30" spans="1:15" s="332" customFormat="1" ht="24.95" customHeight="1">
      <c r="A30" s="326"/>
      <c r="B30" s="327" t="s">
        <v>500</v>
      </c>
      <c r="C30" s="328"/>
      <c r="D30" s="329">
        <v>14823</v>
      </c>
      <c r="E30" s="330">
        <f t="shared" si="0"/>
        <v>0.91716155729985849</v>
      </c>
      <c r="F30" s="329">
        <v>13696</v>
      </c>
      <c r="G30" s="330">
        <f t="shared" si="1"/>
        <v>0.98681816708036263</v>
      </c>
      <c r="H30" s="331"/>
      <c r="I30" s="341"/>
      <c r="J30" s="333"/>
      <c r="K30" s="112"/>
      <c r="L30" s="340"/>
      <c r="M30" s="333"/>
      <c r="N30" s="334"/>
    </row>
    <row r="31" spans="1:15" s="332" customFormat="1" ht="24.95" customHeight="1">
      <c r="A31" s="326"/>
      <c r="B31" s="327" t="s">
        <v>501</v>
      </c>
      <c r="C31" s="328"/>
      <c r="D31" s="329">
        <v>2295</v>
      </c>
      <c r="E31" s="330">
        <f t="shared" si="0"/>
        <v>0.14200133400817483</v>
      </c>
      <c r="F31" s="329">
        <v>2133</v>
      </c>
      <c r="G31" s="330">
        <f t="shared" si="1"/>
        <v>0.15368597768563183</v>
      </c>
      <c r="H31" s="331"/>
      <c r="I31" s="341"/>
      <c r="J31" s="333"/>
      <c r="K31" s="112"/>
      <c r="L31" s="340"/>
      <c r="M31" s="333"/>
      <c r="N31" s="334"/>
      <c r="O31" s="342"/>
    </row>
    <row r="32" spans="1:15" s="332" customFormat="1" ht="24.95" customHeight="1">
      <c r="A32" s="326"/>
      <c r="B32" s="327" t="s">
        <v>502</v>
      </c>
      <c r="C32" s="328"/>
      <c r="D32" s="329">
        <v>11040</v>
      </c>
      <c r="E32" s="330">
        <f t="shared" si="0"/>
        <v>0.68309138450991291</v>
      </c>
      <c r="F32" s="329">
        <v>9481</v>
      </c>
      <c r="G32" s="330">
        <f t="shared" si="1"/>
        <v>0.68312084127401573</v>
      </c>
      <c r="H32" s="331"/>
      <c r="I32" s="341"/>
      <c r="J32" s="333"/>
      <c r="K32" s="112"/>
      <c r="L32" s="340"/>
      <c r="M32" s="333"/>
      <c r="N32" s="334"/>
    </row>
    <row r="33" spans="1:15" s="332" customFormat="1" ht="24.95" customHeight="1">
      <c r="A33" s="326"/>
      <c r="B33" s="327" t="s">
        <v>503</v>
      </c>
      <c r="C33" s="328"/>
      <c r="D33" s="329">
        <v>1611</v>
      </c>
      <c r="E33" s="330">
        <f t="shared" si="0"/>
        <v>9.9679367793973711E-2</v>
      </c>
      <c r="F33" s="329">
        <v>1462</v>
      </c>
      <c r="G33" s="330">
        <f t="shared" si="1"/>
        <v>0.10533938086094408</v>
      </c>
      <c r="H33" s="331"/>
      <c r="I33" s="341"/>
      <c r="J33" s="333"/>
      <c r="K33" s="112"/>
      <c r="L33" s="340"/>
      <c r="M33" s="333"/>
      <c r="N33" s="334"/>
      <c r="O33" s="340"/>
    </row>
    <row r="34" spans="1:15" s="332" customFormat="1" ht="24.95" customHeight="1">
      <c r="A34" s="326"/>
      <c r="B34" s="327" t="s">
        <v>504</v>
      </c>
      <c r="C34" s="328"/>
      <c r="D34" s="329">
        <v>3922</v>
      </c>
      <c r="E34" s="330">
        <f t="shared" si="0"/>
        <v>0.24267068931593103</v>
      </c>
      <c r="F34" s="329">
        <v>3616</v>
      </c>
      <c r="G34" s="330">
        <f t="shared" si="1"/>
        <v>0.26053844130860043</v>
      </c>
      <c r="H34" s="331"/>
      <c r="I34" s="341"/>
      <c r="J34" s="333"/>
      <c r="K34" s="112"/>
      <c r="L34" s="340"/>
      <c r="M34" s="333"/>
      <c r="N34" s="334"/>
    </row>
    <row r="35" spans="1:15" s="332" customFormat="1" ht="24.95" customHeight="1">
      <c r="A35" s="326"/>
      <c r="B35" s="327" t="s">
        <v>505</v>
      </c>
      <c r="C35" s="328"/>
      <c r="D35" s="329">
        <v>43475</v>
      </c>
      <c r="E35" s="330">
        <f t="shared" si="0"/>
        <v>2.6899816976058388</v>
      </c>
      <c r="F35" s="329">
        <v>39153</v>
      </c>
      <c r="G35" s="330">
        <f t="shared" si="1"/>
        <v>2.8210347324545446</v>
      </c>
      <c r="H35" s="331"/>
      <c r="I35" s="341"/>
      <c r="J35" s="333"/>
      <c r="K35" s="112"/>
      <c r="M35" s="333"/>
      <c r="N35" s="334"/>
    </row>
    <row r="36" spans="1:15" s="332" customFormat="1" ht="24.95" customHeight="1">
      <c r="A36" s="326"/>
      <c r="B36" s="327" t="s">
        <v>506</v>
      </c>
      <c r="C36" s="328"/>
      <c r="D36" s="329">
        <v>20887</v>
      </c>
      <c r="E36" s="330">
        <f t="shared" si="0"/>
        <v>1.2923668250234193</v>
      </c>
      <c r="F36" s="329">
        <v>19357</v>
      </c>
      <c r="G36" s="330">
        <f t="shared" si="1"/>
        <v>1.3947020487861113</v>
      </c>
      <c r="H36" s="331"/>
      <c r="I36" s="341"/>
      <c r="J36" s="333"/>
      <c r="K36" s="112"/>
      <c r="M36" s="333"/>
      <c r="N36" s="334"/>
    </row>
    <row r="37" spans="1:15" s="332" customFormat="1" ht="24.95" customHeight="1">
      <c r="A37" s="326"/>
      <c r="B37" s="327" t="s">
        <v>507</v>
      </c>
      <c r="C37" s="328"/>
      <c r="D37" s="329">
        <v>6635</v>
      </c>
      <c r="E37" s="330">
        <f t="shared" si="0"/>
        <v>0.41053544712167317</v>
      </c>
      <c r="F37" s="329">
        <v>6130</v>
      </c>
      <c r="G37" s="330">
        <f t="shared" si="1"/>
        <v>0.4416760633909626</v>
      </c>
      <c r="H37" s="331"/>
      <c r="I37" s="341"/>
      <c r="J37" s="333"/>
      <c r="K37" s="112"/>
      <c r="M37" s="333"/>
      <c r="N37" s="334"/>
    </row>
    <row r="38" spans="1:15" s="336" customFormat="1" ht="24.95" customHeight="1">
      <c r="A38" s="326"/>
      <c r="B38" s="327" t="s">
        <v>508</v>
      </c>
      <c r="C38" s="328"/>
      <c r="D38" s="329">
        <v>5118</v>
      </c>
      <c r="E38" s="330">
        <f t="shared" si="0"/>
        <v>0.31667225597117155</v>
      </c>
      <c r="F38" s="329">
        <v>4782</v>
      </c>
      <c r="G38" s="330">
        <f t="shared" si="1"/>
        <v>0.34455056038100862</v>
      </c>
      <c r="H38" s="331"/>
      <c r="I38" s="341"/>
      <c r="J38" s="333"/>
      <c r="K38" s="112"/>
      <c r="M38" s="337"/>
      <c r="N38" s="343"/>
    </row>
    <row r="39" spans="1:15" s="336" customFormat="1" ht="24.95" customHeight="1">
      <c r="A39" s="326"/>
      <c r="B39" s="327" t="s">
        <v>509</v>
      </c>
      <c r="C39" s="328"/>
      <c r="D39" s="329">
        <v>468559</v>
      </c>
      <c r="E39" s="330">
        <f t="shared" si="0"/>
        <v>28.991722466900388</v>
      </c>
      <c r="F39" s="329">
        <v>442956</v>
      </c>
      <c r="G39" s="330">
        <f>F39/$F$67*100</f>
        <v>31.915670854063166</v>
      </c>
      <c r="H39" s="331"/>
      <c r="I39" s="333"/>
      <c r="J39" s="337"/>
      <c r="K39" s="112"/>
      <c r="M39" s="337"/>
      <c r="N39" s="343"/>
    </row>
    <row r="40" spans="1:15" s="336" customFormat="1" ht="24.95" customHeight="1">
      <c r="A40" s="326"/>
      <c r="B40" s="344" t="s">
        <v>510</v>
      </c>
      <c r="C40" s="328"/>
      <c r="D40" s="329">
        <v>248906</v>
      </c>
      <c r="E40" s="330">
        <f t="shared" si="0"/>
        <v>15.40086450659641</v>
      </c>
      <c r="F40" s="329">
        <v>232918</v>
      </c>
      <c r="G40" s="330">
        <f t="shared" si="1"/>
        <v>16.782105274534455</v>
      </c>
      <c r="H40" s="331"/>
      <c r="I40" s="341"/>
      <c r="J40" s="337"/>
      <c r="K40" s="112"/>
      <c r="M40" s="337"/>
      <c r="N40" s="343"/>
    </row>
    <row r="41" spans="1:15" s="332" customFormat="1" ht="24.95" customHeight="1">
      <c r="A41" s="345"/>
      <c r="B41" s="346" t="s">
        <v>511</v>
      </c>
      <c r="C41" s="347"/>
      <c r="D41" s="348">
        <v>3288</v>
      </c>
      <c r="E41" s="349">
        <f t="shared" si="0"/>
        <v>0.20344243408230012</v>
      </c>
      <c r="F41" s="348">
        <v>2958</v>
      </c>
      <c r="G41" s="349">
        <f>F41/$F$67*100</f>
        <v>0.21312851476516598</v>
      </c>
      <c r="H41" s="331"/>
      <c r="I41" s="341"/>
      <c r="J41" s="337"/>
      <c r="K41" s="112"/>
      <c r="M41" s="333"/>
      <c r="N41" s="343"/>
    </row>
    <row r="42" spans="1:15" ht="24">
      <c r="A42" s="350"/>
      <c r="B42" s="351" t="s">
        <v>512</v>
      </c>
      <c r="C42" s="351"/>
      <c r="D42" s="352">
        <v>237250</v>
      </c>
      <c r="E42" s="353">
        <v>14.679658602805873</v>
      </c>
      <c r="F42" s="352">
        <v>215377</v>
      </c>
      <c r="G42" s="353">
        <v>15.518248858883418</v>
      </c>
      <c r="H42" s="321"/>
      <c r="I42" s="341"/>
      <c r="J42" s="354"/>
      <c r="K42" s="323"/>
      <c r="L42" s="355"/>
      <c r="M42" s="322"/>
      <c r="N42" s="324"/>
      <c r="O42" s="324"/>
    </row>
    <row r="43" spans="1:15" s="363" customFormat="1" ht="24">
      <c r="A43" s="356"/>
      <c r="B43" s="357"/>
      <c r="C43" s="357" t="s">
        <v>446</v>
      </c>
      <c r="D43" s="358">
        <v>973</v>
      </c>
      <c r="E43" s="330">
        <f t="shared" si="0"/>
        <v>6.0203615681897207E-2</v>
      </c>
      <c r="F43" s="358">
        <v>923</v>
      </c>
      <c r="G43" s="330">
        <f>F43/$F$67*100</f>
        <v>6.6503589968981799E-2</v>
      </c>
      <c r="H43" s="359"/>
      <c r="I43" s="360"/>
      <c r="J43" s="361"/>
      <c r="K43" s="112"/>
      <c r="L43" s="362"/>
      <c r="M43" s="361"/>
      <c r="N43" s="343"/>
    </row>
    <row r="44" spans="1:15" s="372" customFormat="1" ht="48">
      <c r="A44" s="364"/>
      <c r="B44" s="365"/>
      <c r="C44" s="366" t="s">
        <v>447</v>
      </c>
      <c r="D44" s="367">
        <v>132</v>
      </c>
      <c r="E44" s="368">
        <f t="shared" si="0"/>
        <v>8.1673969887054807E-3</v>
      </c>
      <c r="F44" s="367">
        <v>121</v>
      </c>
      <c r="G44" s="368">
        <f t="shared" ref="G44:G66" si="2">F44/$F$67*100</f>
        <v>8.7182387716650041E-3</v>
      </c>
      <c r="H44" s="359"/>
      <c r="I44" s="360"/>
      <c r="J44" s="369"/>
      <c r="K44" s="361"/>
      <c r="L44" s="370"/>
      <c r="M44" s="369"/>
      <c r="N44" s="371"/>
    </row>
    <row r="45" spans="1:15" s="363" customFormat="1" ht="24">
      <c r="A45" s="356"/>
      <c r="B45" s="357"/>
      <c r="C45" s="357" t="s">
        <v>448</v>
      </c>
      <c r="D45" s="358">
        <v>74</v>
      </c>
      <c r="E45" s="330">
        <f t="shared" si="0"/>
        <v>4.578692251243981E-3</v>
      </c>
      <c r="F45" s="358">
        <v>57</v>
      </c>
      <c r="G45" s="330">
        <f t="shared" si="2"/>
        <v>4.1069389254950843E-3</v>
      </c>
      <c r="H45" s="359"/>
      <c r="I45" s="360"/>
      <c r="J45" s="361"/>
      <c r="K45" s="112"/>
      <c r="L45" s="362"/>
      <c r="M45" s="361"/>
      <c r="N45" s="343"/>
    </row>
    <row r="46" spans="1:15" s="363" customFormat="1" ht="24">
      <c r="A46" s="356"/>
      <c r="B46" s="357"/>
      <c r="C46" s="357" t="s">
        <v>449</v>
      </c>
      <c r="D46" s="358">
        <v>552</v>
      </c>
      <c r="E46" s="330">
        <f t="shared" si="0"/>
        <v>3.4154569225495646E-2</v>
      </c>
      <c r="F46" s="358">
        <v>500</v>
      </c>
      <c r="G46" s="330">
        <f t="shared" si="2"/>
        <v>3.6025780048202498E-2</v>
      </c>
      <c r="H46" s="359"/>
      <c r="I46" s="360"/>
      <c r="J46" s="361"/>
      <c r="K46" s="112"/>
      <c r="L46" s="362"/>
      <c r="M46" s="361"/>
      <c r="N46" s="343"/>
    </row>
    <row r="47" spans="1:15" s="363" customFormat="1" ht="24">
      <c r="A47" s="356"/>
      <c r="B47" s="357"/>
      <c r="C47" s="373" t="s">
        <v>450</v>
      </c>
      <c r="D47" s="358">
        <v>579</v>
      </c>
      <c r="E47" s="330">
        <f t="shared" si="0"/>
        <v>3.5825173155003588E-2</v>
      </c>
      <c r="F47" s="358">
        <v>527</v>
      </c>
      <c r="G47" s="330">
        <f t="shared" si="2"/>
        <v>3.797117217080543E-2</v>
      </c>
      <c r="H47" s="359"/>
      <c r="I47" s="360"/>
      <c r="J47" s="361"/>
      <c r="K47" s="112"/>
      <c r="L47" s="362"/>
      <c r="M47" s="361"/>
      <c r="N47" s="343"/>
    </row>
    <row r="48" spans="1:15" s="363" customFormat="1" ht="24">
      <c r="A48" s="356"/>
      <c r="B48" s="357"/>
      <c r="C48" s="373" t="s">
        <v>452</v>
      </c>
      <c r="D48" s="358">
        <v>231</v>
      </c>
      <c r="E48" s="330">
        <f t="shared" si="0"/>
        <v>1.429294473023459E-2</v>
      </c>
      <c r="F48" s="358">
        <v>163</v>
      </c>
      <c r="G48" s="330">
        <f t="shared" si="2"/>
        <v>1.1744404295714014E-2</v>
      </c>
      <c r="H48" s="359"/>
      <c r="I48" s="360"/>
      <c r="J48" s="361"/>
      <c r="K48" s="112"/>
      <c r="L48" s="362"/>
      <c r="M48" s="361"/>
      <c r="N48" s="343"/>
    </row>
    <row r="49" spans="1:16" s="363" customFormat="1" ht="24">
      <c r="A49" s="374"/>
      <c r="B49" s="357"/>
      <c r="C49" s="363" t="s">
        <v>451</v>
      </c>
      <c r="D49" s="375">
        <v>234709</v>
      </c>
      <c r="E49" s="376">
        <f>D49/$D$67*100</f>
        <v>14.522436210773293</v>
      </c>
      <c r="F49" s="358">
        <v>213086</v>
      </c>
      <c r="G49" s="330">
        <f t="shared" si="2"/>
        <v>15.353178734702553</v>
      </c>
      <c r="H49" s="359"/>
      <c r="I49" s="357"/>
      <c r="J49" s="361"/>
      <c r="K49" s="112"/>
      <c r="L49" s="362"/>
      <c r="M49" s="361"/>
      <c r="N49" s="343"/>
    </row>
    <row r="50" spans="1:16" s="381" customFormat="1" ht="24">
      <c r="A50" s="377"/>
      <c r="B50" s="351" t="s">
        <v>513</v>
      </c>
      <c r="C50" s="351"/>
      <c r="D50" s="352">
        <v>41465</v>
      </c>
      <c r="E50" s="353">
        <v>2.5656145161869146</v>
      </c>
      <c r="F50" s="352">
        <v>35918</v>
      </c>
      <c r="G50" s="353">
        <v>2.5879479355426742</v>
      </c>
      <c r="H50" s="321"/>
      <c r="I50" s="263"/>
      <c r="J50" s="378"/>
      <c r="K50" s="323"/>
      <c r="L50" s="379"/>
      <c r="M50" s="378"/>
      <c r="N50" s="325"/>
      <c r="O50" s="380"/>
    </row>
    <row r="51" spans="1:16" s="332" customFormat="1" ht="24">
      <c r="A51" s="382"/>
      <c r="B51" s="383"/>
      <c r="C51" s="383" t="s">
        <v>454</v>
      </c>
      <c r="D51" s="329">
        <v>3328</v>
      </c>
      <c r="E51" s="330">
        <f t="shared" si="0"/>
        <v>0.20591740286675636</v>
      </c>
      <c r="F51" s="329">
        <v>3165</v>
      </c>
      <c r="G51" s="330">
        <f t="shared" si="2"/>
        <v>0.2280431877051218</v>
      </c>
      <c r="H51" s="338"/>
      <c r="I51" s="341"/>
      <c r="J51" s="333"/>
      <c r="K51" s="112"/>
      <c r="L51" s="340"/>
      <c r="M51" s="333"/>
      <c r="N51" s="384"/>
    </row>
    <row r="52" spans="1:16" s="336" customFormat="1" ht="27">
      <c r="A52" s="385"/>
      <c r="B52" s="386"/>
      <c r="C52" s="386" t="s">
        <v>514</v>
      </c>
      <c r="D52" s="387">
        <v>218</v>
      </c>
      <c r="E52" s="330">
        <f t="shared" si="0"/>
        <v>1.3488579875286323E-2</v>
      </c>
      <c r="F52" s="387">
        <v>199</v>
      </c>
      <c r="G52" s="330">
        <f t="shared" si="2"/>
        <v>1.4338260459184593E-2</v>
      </c>
      <c r="H52" s="338"/>
      <c r="I52" s="341"/>
      <c r="J52" s="337"/>
      <c r="K52" s="112"/>
      <c r="L52" s="338"/>
      <c r="M52" s="337"/>
      <c r="N52" s="384"/>
    </row>
    <row r="53" spans="1:16" s="336" customFormat="1" ht="27">
      <c r="A53" s="385"/>
      <c r="B53" s="386"/>
      <c r="C53" s="386" t="s">
        <v>515</v>
      </c>
      <c r="D53" s="387">
        <v>15874</v>
      </c>
      <c r="E53" s="330">
        <f t="shared" si="0"/>
        <v>0.98219136211144531</v>
      </c>
      <c r="F53" s="387">
        <v>15874</v>
      </c>
      <c r="G53" s="330">
        <f t="shared" si="2"/>
        <v>1.1437464649703326</v>
      </c>
      <c r="H53" s="338"/>
      <c r="I53" s="341"/>
      <c r="J53" s="337"/>
      <c r="K53" s="112"/>
      <c r="L53" s="338"/>
      <c r="M53" s="337"/>
      <c r="N53" s="384"/>
    </row>
    <row r="54" spans="1:16" s="336" customFormat="1" ht="27">
      <c r="A54" s="385"/>
      <c r="B54" s="386"/>
      <c r="C54" s="386" t="s">
        <v>516</v>
      </c>
      <c r="D54" s="387">
        <v>3865</v>
      </c>
      <c r="E54" s="330">
        <f t="shared" si="0"/>
        <v>0.23914385879808092</v>
      </c>
      <c r="F54" s="387">
        <v>2827</v>
      </c>
      <c r="G54" s="330">
        <f t="shared" si="2"/>
        <v>0.20368976039253692</v>
      </c>
      <c r="H54" s="338"/>
      <c r="I54" s="341"/>
      <c r="J54" s="337"/>
      <c r="K54" s="112"/>
      <c r="L54" s="338"/>
      <c r="M54" s="337"/>
      <c r="N54" s="384"/>
    </row>
    <row r="55" spans="1:16" s="332" customFormat="1" ht="24.95" customHeight="1">
      <c r="A55" s="382"/>
      <c r="B55" s="383"/>
      <c r="C55" s="388" t="s">
        <v>458</v>
      </c>
      <c r="D55" s="329">
        <v>3835</v>
      </c>
      <c r="E55" s="330">
        <f t="shared" si="0"/>
        <v>0.23728763220973878</v>
      </c>
      <c r="F55" s="329">
        <v>3025</v>
      </c>
      <c r="G55" s="330">
        <f t="shared" si="2"/>
        <v>0.21795596929162511</v>
      </c>
      <c r="H55" s="338"/>
      <c r="I55" s="341"/>
      <c r="J55" s="333"/>
      <c r="K55" s="112"/>
      <c r="L55" s="340"/>
      <c r="M55" s="333"/>
      <c r="N55" s="384"/>
    </row>
    <row r="56" spans="1:16" s="332" customFormat="1" ht="24.95" customHeight="1">
      <c r="A56" s="382"/>
      <c r="B56" s="383"/>
      <c r="C56" s="383" t="s">
        <v>459</v>
      </c>
      <c r="D56" s="389">
        <v>209</v>
      </c>
      <c r="E56" s="330">
        <f t="shared" si="0"/>
        <v>1.2931711898783678E-2</v>
      </c>
      <c r="F56" s="389">
        <v>195</v>
      </c>
      <c r="G56" s="330">
        <f t="shared" si="2"/>
        <v>1.4050054218798973E-2</v>
      </c>
      <c r="H56" s="338"/>
      <c r="I56" s="341"/>
      <c r="J56" s="337"/>
      <c r="K56" s="112"/>
      <c r="L56" s="338"/>
      <c r="M56" s="337"/>
      <c r="N56" s="384"/>
      <c r="O56" s="336"/>
      <c r="P56" s="336"/>
    </row>
    <row r="57" spans="1:16" s="332" customFormat="1" ht="27">
      <c r="A57" s="382"/>
      <c r="B57" s="383"/>
      <c r="C57" s="383" t="s">
        <v>517</v>
      </c>
      <c r="D57" s="329">
        <v>14136</v>
      </c>
      <c r="E57" s="330">
        <f t="shared" si="0"/>
        <v>0.87465396842682319</v>
      </c>
      <c r="F57" s="329">
        <v>10633</v>
      </c>
      <c r="G57" s="330">
        <f t="shared" si="2"/>
        <v>0.76612423850507427</v>
      </c>
      <c r="H57" s="338"/>
      <c r="I57" s="390"/>
      <c r="J57" s="337"/>
      <c r="K57" s="112"/>
      <c r="L57" s="336"/>
      <c r="M57" s="337"/>
      <c r="N57" s="334"/>
      <c r="O57" s="340"/>
    </row>
    <row r="58" spans="1:16" s="381" customFormat="1" ht="24">
      <c r="A58" s="377"/>
      <c r="B58" s="351" t="s">
        <v>518</v>
      </c>
      <c r="C58" s="351"/>
      <c r="D58" s="352">
        <v>3451</v>
      </c>
      <c r="E58" s="353">
        <v>0.21352793187895919</v>
      </c>
      <c r="F58" s="352">
        <v>3164</v>
      </c>
      <c r="G58" s="391">
        <v>0.22797113614502537</v>
      </c>
      <c r="H58" s="321"/>
      <c r="I58" s="263"/>
      <c r="J58" s="378"/>
      <c r="K58" s="323"/>
      <c r="L58" s="379"/>
      <c r="M58" s="378"/>
      <c r="N58" s="325"/>
      <c r="O58" s="380"/>
    </row>
    <row r="59" spans="1:16" s="332" customFormat="1" ht="24">
      <c r="A59" s="382"/>
      <c r="B59" s="383"/>
      <c r="C59" s="383" t="s">
        <v>462</v>
      </c>
      <c r="D59" s="329">
        <v>2279</v>
      </c>
      <c r="E59" s="330">
        <f t="shared" si="0"/>
        <v>0.14101134649439234</v>
      </c>
      <c r="F59" s="329">
        <v>2066</v>
      </c>
      <c r="G59" s="330">
        <f t="shared" si="2"/>
        <v>0.1488585231591727</v>
      </c>
      <c r="H59" s="331"/>
      <c r="I59" s="341"/>
      <c r="J59" s="333"/>
      <c r="K59" s="112"/>
      <c r="L59" s="340"/>
      <c r="M59" s="333"/>
      <c r="N59" s="384"/>
    </row>
    <row r="60" spans="1:16" s="332" customFormat="1" ht="24">
      <c r="A60" s="382"/>
      <c r="B60" s="383"/>
      <c r="C60" s="383" t="s">
        <v>463</v>
      </c>
      <c r="D60" s="329">
        <v>1172</v>
      </c>
      <c r="E60" s="330">
        <f t="shared" si="0"/>
        <v>7.2516585384566831E-2</v>
      </c>
      <c r="F60" s="329">
        <v>1098</v>
      </c>
      <c r="G60" s="330">
        <f t="shared" si="2"/>
        <v>7.9112612985852676E-2</v>
      </c>
      <c r="H60" s="331"/>
      <c r="I60" s="341"/>
      <c r="J60" s="333"/>
      <c r="K60" s="112"/>
      <c r="L60" s="340"/>
      <c r="M60" s="333"/>
      <c r="N60" s="384"/>
    </row>
    <row r="61" spans="1:16" ht="24">
      <c r="A61" s="392" t="s">
        <v>483</v>
      </c>
      <c r="B61" s="393"/>
      <c r="C61" s="394"/>
      <c r="D61" s="319">
        <v>407989</v>
      </c>
      <c r="E61" s="320">
        <v>25.244000985037573</v>
      </c>
      <c r="F61" s="319">
        <v>268063</v>
      </c>
      <c r="G61" s="395">
        <v>19.31435735412261</v>
      </c>
      <c r="H61" s="321"/>
      <c r="I61" s="263"/>
      <c r="J61" s="323"/>
      <c r="K61" s="323"/>
      <c r="L61" s="324"/>
      <c r="M61" s="323"/>
      <c r="N61" s="325"/>
      <c r="O61" s="324"/>
    </row>
    <row r="62" spans="1:16" s="332" customFormat="1" ht="27">
      <c r="A62" s="382"/>
      <c r="B62" s="383" t="s">
        <v>519</v>
      </c>
      <c r="C62" s="383"/>
      <c r="D62" s="329">
        <v>38975</v>
      </c>
      <c r="E62" s="330">
        <v>2.4300000000000002</v>
      </c>
      <c r="F62" s="396">
        <v>35126</v>
      </c>
      <c r="G62" s="330">
        <f t="shared" si="2"/>
        <v>2.5308830999463217</v>
      </c>
      <c r="H62" s="331"/>
      <c r="I62" s="341"/>
      <c r="J62" s="337"/>
      <c r="K62" s="112"/>
      <c r="L62" s="338"/>
      <c r="M62" s="337"/>
      <c r="N62" s="384"/>
      <c r="O62" s="336"/>
      <c r="P62" s="336"/>
    </row>
    <row r="63" spans="1:16" s="336" customFormat="1" ht="24">
      <c r="A63" s="385"/>
      <c r="B63" s="386" t="s">
        <v>154</v>
      </c>
      <c r="C63" s="386"/>
      <c r="D63" s="387">
        <v>58045</v>
      </c>
      <c r="E63" s="330">
        <v>1.034</v>
      </c>
      <c r="F63" s="387">
        <v>27833</v>
      </c>
      <c r="G63" s="330">
        <f t="shared" si="2"/>
        <v>2.0054110721632399</v>
      </c>
      <c r="H63" s="331"/>
      <c r="I63" s="341"/>
      <c r="J63" s="337"/>
      <c r="K63" s="112"/>
      <c r="L63" s="338"/>
      <c r="M63" s="337"/>
      <c r="N63" s="384"/>
      <c r="O63" s="338"/>
    </row>
    <row r="64" spans="1:16" s="336" customFormat="1" ht="24">
      <c r="A64" s="385"/>
      <c r="B64" s="386" t="s">
        <v>520</v>
      </c>
      <c r="C64" s="386"/>
      <c r="D64" s="387">
        <v>127343</v>
      </c>
      <c r="E64" s="330">
        <v>7.1769999999999996</v>
      </c>
      <c r="F64" s="387">
        <v>81163</v>
      </c>
      <c r="G64" s="330">
        <f t="shared" si="2"/>
        <v>5.8479207721045183</v>
      </c>
      <c r="H64" s="331"/>
      <c r="I64" s="341"/>
      <c r="J64" s="337"/>
      <c r="K64" s="112"/>
      <c r="L64" s="338"/>
      <c r="M64" s="337"/>
      <c r="N64" s="384"/>
    </row>
    <row r="65" spans="1:15" s="336" customFormat="1" ht="24">
      <c r="A65" s="385"/>
      <c r="B65" s="386" t="s">
        <v>466</v>
      </c>
      <c r="C65" s="386"/>
      <c r="D65" s="387">
        <v>104630</v>
      </c>
      <c r="E65" s="330">
        <v>6.165</v>
      </c>
      <c r="F65" s="387">
        <v>70367</v>
      </c>
      <c r="G65" s="330">
        <f t="shared" si="2"/>
        <v>5.0700521293037291</v>
      </c>
      <c r="H65" s="331"/>
      <c r="I65" s="341"/>
      <c r="J65" s="337"/>
      <c r="K65" s="112"/>
      <c r="L65" s="338"/>
      <c r="M65" s="337"/>
      <c r="N65" s="384"/>
    </row>
    <row r="66" spans="1:15" s="336" customFormat="1" ht="24">
      <c r="A66" s="385"/>
      <c r="B66" s="386" t="s">
        <v>521</v>
      </c>
      <c r="C66" s="386"/>
      <c r="D66" s="387">
        <v>78996</v>
      </c>
      <c r="E66" s="330">
        <v>4.3310000000000004</v>
      </c>
      <c r="F66" s="387">
        <v>53574</v>
      </c>
      <c r="G66" s="330">
        <f t="shared" si="2"/>
        <v>3.8600902806048007</v>
      </c>
      <c r="H66" s="331"/>
      <c r="I66" s="341"/>
      <c r="J66" s="337"/>
      <c r="K66" s="112"/>
      <c r="L66" s="338"/>
      <c r="M66" s="337"/>
      <c r="N66" s="384"/>
    </row>
    <row r="67" spans="1:15" s="253" customFormat="1" ht="24">
      <c r="A67" s="1695" t="s">
        <v>212</v>
      </c>
      <c r="B67" s="1695"/>
      <c r="C67" s="1695"/>
      <c r="D67" s="397">
        <v>1616182</v>
      </c>
      <c r="E67" s="398">
        <v>100</v>
      </c>
      <c r="F67" s="397">
        <v>1387895</v>
      </c>
      <c r="G67" s="399">
        <v>100</v>
      </c>
      <c r="H67" s="256"/>
      <c r="I67" s="263"/>
      <c r="J67" s="400"/>
      <c r="K67" s="112"/>
      <c r="L67" s="400"/>
      <c r="M67" s="400"/>
      <c r="N67" s="257"/>
      <c r="O67" s="304"/>
    </row>
    <row r="68" spans="1:15" s="401" customFormat="1" ht="23.25">
      <c r="A68" s="401" t="s">
        <v>522</v>
      </c>
      <c r="C68" s="401" t="s">
        <v>523</v>
      </c>
      <c r="D68" s="402"/>
      <c r="E68" s="403"/>
      <c r="F68" s="402"/>
      <c r="G68" s="403"/>
      <c r="J68" s="403"/>
      <c r="K68" s="404"/>
      <c r="L68" s="403"/>
    </row>
    <row r="69" spans="1:15" s="401" customFormat="1" ht="23.25">
      <c r="C69" s="401" t="s">
        <v>524</v>
      </c>
      <c r="D69" s="402"/>
      <c r="E69" s="403"/>
      <c r="F69" s="402"/>
      <c r="G69" s="403"/>
      <c r="J69" s="403"/>
      <c r="K69" s="404"/>
      <c r="L69" s="403"/>
    </row>
    <row r="70" spans="1:15" s="401" customFormat="1" ht="23.25">
      <c r="C70" s="401" t="s">
        <v>525</v>
      </c>
      <c r="D70" s="402"/>
      <c r="E70" s="403"/>
      <c r="F70" s="402"/>
      <c r="G70" s="403"/>
      <c r="J70" s="403"/>
      <c r="K70" s="404"/>
      <c r="L70" s="403"/>
    </row>
    <row r="71" spans="1:15" s="401" customFormat="1" ht="23.25">
      <c r="A71" s="401" t="s">
        <v>526</v>
      </c>
      <c r="C71" s="401" t="s">
        <v>527</v>
      </c>
      <c r="D71" s="402"/>
      <c r="E71" s="403"/>
      <c r="F71" s="402"/>
      <c r="G71" s="403"/>
      <c r="J71" s="403"/>
      <c r="K71" s="404"/>
      <c r="L71" s="403"/>
    </row>
    <row r="72" spans="1:15" s="401" customFormat="1" ht="23.25">
      <c r="C72" s="401" t="s">
        <v>528</v>
      </c>
      <c r="D72" s="402"/>
      <c r="E72" s="403"/>
      <c r="F72" s="402"/>
      <c r="G72" s="403"/>
      <c r="K72" s="404"/>
    </row>
    <row r="73" spans="1:15" s="401" customFormat="1" ht="23.25">
      <c r="C73" s="401" t="s">
        <v>529</v>
      </c>
      <c r="D73" s="402"/>
      <c r="E73" s="403"/>
      <c r="F73" s="402"/>
      <c r="G73" s="403"/>
      <c r="K73" s="404"/>
    </row>
    <row r="74" spans="1:15" s="401" customFormat="1" ht="23.25">
      <c r="C74" s="401" t="s">
        <v>530</v>
      </c>
      <c r="D74" s="402"/>
      <c r="E74" s="403"/>
      <c r="F74" s="402"/>
      <c r="G74" s="403"/>
      <c r="J74" s="405"/>
      <c r="K74" s="404"/>
    </row>
    <row r="75" spans="1:15" s="401" customFormat="1" ht="23.25">
      <c r="C75" s="401" t="s">
        <v>531</v>
      </c>
      <c r="D75" s="402"/>
      <c r="E75" s="403"/>
      <c r="F75" s="402"/>
      <c r="G75" s="403"/>
      <c r="K75" s="404"/>
    </row>
    <row r="76" spans="1:15" s="401" customFormat="1" ht="23.25">
      <c r="C76" s="401" t="s">
        <v>532</v>
      </c>
      <c r="D76" s="402"/>
      <c r="E76" s="403"/>
      <c r="F76" s="402"/>
      <c r="G76" s="403"/>
      <c r="K76" s="404"/>
    </row>
    <row r="77" spans="1:15" s="406" customFormat="1" ht="23.25">
      <c r="C77" s="401" t="s">
        <v>533</v>
      </c>
      <c r="D77" s="407"/>
      <c r="E77" s="408"/>
      <c r="F77" s="407"/>
      <c r="G77" s="408"/>
      <c r="K77" s="409"/>
    </row>
    <row r="78" spans="1:15" s="406" customFormat="1" ht="23.25">
      <c r="C78" s="410" t="s">
        <v>534</v>
      </c>
      <c r="D78" s="407"/>
      <c r="E78" s="408"/>
      <c r="F78" s="407"/>
      <c r="G78" s="408"/>
      <c r="K78" s="409"/>
      <c r="L78" s="411"/>
      <c r="M78" s="411"/>
      <c r="N78" s="412"/>
    </row>
    <row r="79" spans="1:15" ht="20.100000000000001" customHeight="1">
      <c r="D79" s="413"/>
      <c r="L79" s="112"/>
      <c r="M79" s="112"/>
      <c r="N79" s="305"/>
    </row>
    <row r="80" spans="1:15" ht="20.100000000000001" customHeight="1">
      <c r="D80" s="413"/>
      <c r="L80" s="112"/>
      <c r="M80" s="112"/>
      <c r="N80" s="305"/>
    </row>
    <row r="81" spans="4:14" ht="20.100000000000001" customHeight="1">
      <c r="D81" s="413"/>
      <c r="L81" s="112"/>
      <c r="M81" s="112"/>
      <c r="N81" s="305"/>
    </row>
    <row r="82" spans="4:14" ht="20.100000000000001" customHeight="1">
      <c r="D82" s="413"/>
      <c r="L82" s="112"/>
      <c r="M82" s="112"/>
      <c r="N82" s="305"/>
    </row>
    <row r="83" spans="4:14" ht="20.100000000000001" customHeight="1">
      <c r="D83" s="413"/>
      <c r="L83" s="112"/>
      <c r="M83" s="112"/>
      <c r="N83" s="305"/>
    </row>
    <row r="84" spans="4:14" ht="20.100000000000001" customHeight="1">
      <c r="D84" s="298"/>
      <c r="L84" s="112"/>
      <c r="M84" s="112"/>
      <c r="N84" s="305"/>
    </row>
    <row r="85" spans="4:14" ht="20.100000000000001" customHeight="1">
      <c r="D85" s="298"/>
      <c r="L85" s="112"/>
      <c r="M85" s="112"/>
      <c r="N85" s="305"/>
    </row>
    <row r="86" spans="4:14" ht="20.100000000000001" customHeight="1">
      <c r="D86" s="298"/>
      <c r="L86" s="112"/>
      <c r="M86" s="112"/>
      <c r="N86" s="305"/>
    </row>
    <row r="87" spans="4:14" ht="20.100000000000001" customHeight="1">
      <c r="D87" s="298"/>
      <c r="L87" s="112"/>
      <c r="M87" s="112"/>
      <c r="N87" s="305"/>
    </row>
    <row r="88" spans="4:14" ht="20.100000000000001" customHeight="1">
      <c r="D88" s="298"/>
      <c r="L88" s="112"/>
      <c r="M88" s="414"/>
      <c r="N88" s="305"/>
    </row>
    <row r="89" spans="4:14" ht="20.100000000000001" customHeight="1">
      <c r="D89" s="298"/>
      <c r="L89" s="112"/>
      <c r="M89" s="112"/>
      <c r="N89" s="305"/>
    </row>
    <row r="90" spans="4:14" ht="20.100000000000001" customHeight="1">
      <c r="D90" s="298"/>
      <c r="K90" s="415"/>
      <c r="L90" s="112"/>
      <c r="M90" s="112"/>
      <c r="N90" s="305"/>
    </row>
    <row r="91" spans="4:14" ht="20.100000000000001" customHeight="1">
      <c r="D91" s="298"/>
      <c r="K91" s="416"/>
      <c r="L91" s="112"/>
      <c r="M91" s="112"/>
      <c r="N91" s="305"/>
    </row>
    <row r="92" spans="4:14" ht="20.100000000000001" customHeight="1">
      <c r="D92" s="298"/>
      <c r="I92" s="417"/>
      <c r="J92" s="418"/>
      <c r="K92" s="419"/>
      <c r="L92" s="112"/>
      <c r="M92" s="112"/>
      <c r="N92" s="305"/>
    </row>
    <row r="93" spans="4:14" ht="20.100000000000001" customHeight="1">
      <c r="D93" s="298"/>
      <c r="I93" s="420"/>
      <c r="J93" s="421"/>
      <c r="K93" s="416"/>
      <c r="L93" s="112"/>
      <c r="M93" s="112"/>
      <c r="N93" s="305"/>
    </row>
    <row r="94" spans="4:14" ht="20.100000000000001" customHeight="1">
      <c r="D94" s="298"/>
      <c r="I94" s="308"/>
      <c r="J94" s="422"/>
      <c r="K94" s="309"/>
      <c r="L94" s="112"/>
      <c r="M94" s="112"/>
      <c r="N94" s="305"/>
    </row>
    <row r="95" spans="4:14" ht="20.100000000000001" customHeight="1">
      <c r="D95" s="298"/>
      <c r="I95" s="308"/>
      <c r="J95" s="422"/>
      <c r="K95" s="309"/>
      <c r="L95" s="112"/>
      <c r="M95" s="112"/>
      <c r="N95" s="305"/>
    </row>
    <row r="96" spans="4:14" ht="20.100000000000001" customHeight="1">
      <c r="D96" s="413"/>
      <c r="E96" s="413"/>
      <c r="I96" s="308"/>
      <c r="J96" s="422"/>
      <c r="K96" s="309"/>
      <c r="L96" s="112"/>
      <c r="M96" s="112"/>
      <c r="N96" s="305"/>
    </row>
    <row r="97" spans="4:14" ht="20.100000000000001" customHeight="1">
      <c r="D97" s="413"/>
      <c r="I97" s="308"/>
      <c r="J97" s="422"/>
      <c r="K97" s="309"/>
      <c r="L97" s="112"/>
      <c r="M97" s="112"/>
      <c r="N97" s="305"/>
    </row>
    <row r="98" spans="4:14" ht="20.100000000000001" customHeight="1">
      <c r="I98" s="308"/>
      <c r="J98" s="422"/>
      <c r="K98" s="309"/>
      <c r="L98" s="112"/>
      <c r="M98" s="112"/>
      <c r="N98" s="305"/>
    </row>
    <row r="99" spans="4:14" ht="20.100000000000001" customHeight="1">
      <c r="I99" s="308"/>
      <c r="J99" s="422"/>
      <c r="K99" s="309"/>
      <c r="L99" s="112"/>
      <c r="M99" s="112"/>
      <c r="N99" s="305"/>
    </row>
    <row r="100" spans="4:14" ht="20.100000000000001" customHeight="1">
      <c r="I100" s="308"/>
      <c r="J100" s="422"/>
      <c r="K100" s="309"/>
      <c r="L100" s="112"/>
      <c r="M100" s="112"/>
      <c r="N100" s="305"/>
    </row>
    <row r="101" spans="4:14" ht="20.100000000000001" customHeight="1">
      <c r="I101" s="308"/>
      <c r="J101" s="422"/>
      <c r="K101" s="309"/>
      <c r="L101" s="112"/>
      <c r="M101" s="112"/>
      <c r="N101" s="305"/>
    </row>
    <row r="102" spans="4:14" ht="20.100000000000001" customHeight="1">
      <c r="I102" s="308"/>
      <c r="J102" s="422"/>
      <c r="K102" s="309"/>
      <c r="L102" s="112"/>
      <c r="M102" s="112"/>
      <c r="N102" s="305"/>
    </row>
    <row r="103" spans="4:14" ht="20.100000000000001" customHeight="1">
      <c r="I103" s="308"/>
      <c r="J103" s="422"/>
      <c r="K103" s="309"/>
      <c r="L103" s="112"/>
      <c r="M103" s="112"/>
      <c r="N103" s="305"/>
    </row>
    <row r="104" spans="4:14" ht="20.100000000000001" customHeight="1">
      <c r="I104" s="308"/>
      <c r="J104" s="422"/>
      <c r="K104" s="309"/>
      <c r="L104" s="112"/>
      <c r="M104" s="112"/>
      <c r="N104" s="305"/>
    </row>
    <row r="105" spans="4:14" ht="20.100000000000001" customHeight="1">
      <c r="J105" s="422"/>
      <c r="K105" s="309"/>
      <c r="L105" s="112"/>
      <c r="M105" s="112"/>
      <c r="N105" s="305"/>
    </row>
    <row r="106" spans="4:14" ht="20.100000000000001" customHeight="1">
      <c r="J106" s="298"/>
      <c r="L106" s="112"/>
      <c r="M106" s="112"/>
      <c r="N106" s="305"/>
    </row>
    <row r="107" spans="4:14" ht="20.100000000000001" customHeight="1">
      <c r="J107" s="298"/>
      <c r="L107" s="112"/>
      <c r="M107" s="112"/>
      <c r="N107" s="305"/>
    </row>
    <row r="108" spans="4:14" ht="20.100000000000001" customHeight="1">
      <c r="J108" s="298"/>
      <c r="L108" s="112"/>
      <c r="M108" s="112"/>
      <c r="N108" s="305"/>
    </row>
    <row r="109" spans="4:14" ht="20.100000000000001" customHeight="1">
      <c r="J109" s="298"/>
      <c r="L109" s="112"/>
      <c r="M109" s="112"/>
      <c r="N109" s="305"/>
    </row>
    <row r="110" spans="4:14" ht="20.100000000000001" customHeight="1">
      <c r="D110" s="413"/>
      <c r="J110" s="298"/>
      <c r="L110" s="112"/>
      <c r="M110" s="112"/>
      <c r="N110" s="305"/>
    </row>
    <row r="111" spans="4:14" ht="20.100000000000001" customHeight="1">
      <c r="D111" s="413"/>
      <c r="J111" s="298"/>
      <c r="L111" s="112"/>
      <c r="M111" s="112"/>
      <c r="N111" s="305"/>
    </row>
    <row r="112" spans="4:14" ht="20.100000000000001" customHeight="1">
      <c r="D112" s="413"/>
      <c r="J112" s="298"/>
      <c r="L112" s="112"/>
      <c r="M112" s="112"/>
      <c r="N112" s="305"/>
    </row>
    <row r="113" spans="4:14" ht="20.100000000000001" customHeight="1">
      <c r="D113" s="413"/>
      <c r="J113" s="298"/>
      <c r="L113" s="112"/>
      <c r="M113" s="112"/>
      <c r="N113" s="305"/>
    </row>
    <row r="114" spans="4:14" ht="20.100000000000001" customHeight="1">
      <c r="D114" s="413"/>
      <c r="J114" s="298"/>
      <c r="L114" s="112"/>
      <c r="M114" s="112"/>
      <c r="N114" s="305"/>
    </row>
    <row r="115" spans="4:14" ht="20.100000000000001" customHeight="1">
      <c r="D115" s="413"/>
      <c r="J115" s="298"/>
      <c r="L115" s="112"/>
      <c r="M115" s="112"/>
      <c r="N115" s="305"/>
    </row>
    <row r="116" spans="4:14" ht="20.100000000000001" customHeight="1">
      <c r="D116" s="413"/>
      <c r="J116" s="298"/>
      <c r="L116" s="112"/>
      <c r="M116" s="112"/>
      <c r="N116" s="305"/>
    </row>
    <row r="117" spans="4:14" ht="20.100000000000001" customHeight="1">
      <c r="D117" s="413"/>
      <c r="J117" s="298"/>
      <c r="L117" s="112"/>
      <c r="M117" s="112"/>
      <c r="N117" s="305"/>
    </row>
    <row r="118" spans="4:14" ht="20.100000000000001" customHeight="1">
      <c r="D118" s="413"/>
      <c r="J118" s="298"/>
      <c r="L118" s="332"/>
      <c r="M118" s="332"/>
      <c r="N118" s="332"/>
    </row>
    <row r="119" spans="4:14" ht="20.100000000000001" customHeight="1">
      <c r="D119" s="413"/>
      <c r="J119" s="298"/>
      <c r="L119" s="298"/>
      <c r="N119" s="298"/>
    </row>
    <row r="120" spans="4:14" ht="20.100000000000001" customHeight="1">
      <c r="D120" s="413"/>
      <c r="J120" s="298"/>
      <c r="L120" s="298"/>
      <c r="N120" s="298"/>
    </row>
    <row r="121" spans="4:14" ht="20.100000000000001" customHeight="1">
      <c r="D121" s="413"/>
      <c r="J121" s="298"/>
      <c r="L121" s="298"/>
      <c r="N121" s="298"/>
    </row>
    <row r="122" spans="4:14" ht="20.100000000000001" customHeight="1">
      <c r="J122" s="298"/>
      <c r="L122" s="298"/>
      <c r="N122" s="298"/>
    </row>
    <row r="123" spans="4:14" ht="20.100000000000001" customHeight="1">
      <c r="J123" s="298"/>
      <c r="L123" s="298"/>
      <c r="N123" s="298"/>
    </row>
    <row r="124" spans="4:14" ht="20.100000000000001" customHeight="1">
      <c r="J124" s="298"/>
      <c r="L124" s="298"/>
      <c r="N124" s="298"/>
    </row>
    <row r="125" spans="4:14" ht="20.100000000000001" customHeight="1">
      <c r="J125" s="298"/>
      <c r="L125" s="298"/>
      <c r="N125" s="298"/>
    </row>
    <row r="126" spans="4:14" ht="20.100000000000001" customHeight="1">
      <c r="J126" s="298"/>
      <c r="L126" s="298"/>
      <c r="N126" s="298"/>
    </row>
    <row r="127" spans="4:14" ht="20.100000000000001" customHeight="1">
      <c r="J127" s="298"/>
      <c r="L127" s="298"/>
      <c r="N127" s="298"/>
    </row>
    <row r="128" spans="4:14" ht="20.100000000000001" customHeight="1">
      <c r="J128" s="298"/>
      <c r="N128" s="298"/>
    </row>
    <row r="129" spans="10:14" ht="20.100000000000001" customHeight="1">
      <c r="J129" s="298"/>
      <c r="L129" s="298"/>
      <c r="N129" s="298"/>
    </row>
    <row r="130" spans="10:14" ht="20.100000000000001" customHeight="1">
      <c r="J130" s="298"/>
      <c r="N130" s="298"/>
    </row>
    <row r="131" spans="10:14" ht="20.100000000000001" customHeight="1">
      <c r="J131" s="298"/>
      <c r="N131" s="298"/>
    </row>
    <row r="132" spans="10:14" ht="20.100000000000001" customHeight="1">
      <c r="J132" s="298"/>
      <c r="N132" s="298"/>
    </row>
    <row r="133" spans="10:14" ht="20.100000000000001" customHeight="1">
      <c r="J133" s="298"/>
      <c r="N133" s="298"/>
    </row>
    <row r="134" spans="10:14" ht="20.100000000000001" customHeight="1">
      <c r="J134" s="298"/>
      <c r="N134" s="298"/>
    </row>
    <row r="135" spans="10:14" ht="20.100000000000001" customHeight="1">
      <c r="J135" s="298"/>
      <c r="N135" s="298"/>
    </row>
    <row r="137" spans="10:14" ht="20.100000000000001" customHeight="1">
      <c r="J137" s="298"/>
      <c r="N137" s="298"/>
    </row>
    <row r="138" spans="10:14" ht="20.100000000000001" customHeight="1">
      <c r="N138" s="298"/>
    </row>
  </sheetData>
  <mergeCells count="7">
    <mergeCell ref="A67:C67"/>
    <mergeCell ref="A1:G1"/>
    <mergeCell ref="A2:G2"/>
    <mergeCell ref="A4:G4"/>
    <mergeCell ref="A20:C21"/>
    <mergeCell ref="D20:E20"/>
    <mergeCell ref="F20:G20"/>
  </mergeCells>
  <printOptions horizontalCentered="1"/>
  <pageMargins left="0" right="0" top="0.59055118110236204" bottom="0.39370078740157499" header="0.15748031496063" footer="0.15748031496063"/>
  <pageSetup paperSize="9" scale="77" firstPageNumber="31" orientation="portrait" useFirstPageNumber="1" r:id="rId1"/>
  <headerFooter alignWithMargins="0">
    <oddFooter>&amp;C&amp;"Browallia New,Regular"&amp;16&amp;P</oddFooter>
  </headerFooter>
  <rowBreaks count="2" manualBreakCount="2">
    <brk id="41" min="3" max="6" man="1"/>
    <brk id="78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C1A5-97B6-4767-A2A8-7659F3866E38}">
  <sheetPr>
    <tabColor rgb="FF54A3BC"/>
  </sheetPr>
  <dimension ref="A1:P51"/>
  <sheetViews>
    <sheetView view="pageBreakPreview" topLeftCell="A15" zoomScaleNormal="100" zoomScaleSheetLayoutView="100" workbookViewId="0">
      <selection activeCell="D23" sqref="D23"/>
    </sheetView>
  </sheetViews>
  <sheetFormatPr defaultColWidth="9.140625" defaultRowHeight="20.100000000000001" customHeight="1"/>
  <cols>
    <col min="1" max="1" width="1.42578125" style="428" customWidth="1"/>
    <col min="2" max="2" width="38.42578125" style="429" customWidth="1"/>
    <col min="3" max="3" width="17.140625" style="428" bestFit="1" customWidth="1"/>
    <col min="4" max="6" width="10.42578125" style="428" customWidth="1"/>
    <col min="7" max="7" width="9.28515625" style="428" bestFit="1" customWidth="1"/>
    <col min="8" max="8" width="9.140625" style="428"/>
    <col min="9" max="9" width="13.140625" style="428" bestFit="1" customWidth="1"/>
    <col min="10" max="10" width="10.140625" style="427" customWidth="1"/>
    <col min="11" max="11" width="9" style="427" customWidth="1"/>
    <col min="12" max="12" width="4" style="428" customWidth="1"/>
    <col min="13" max="14" width="9.140625" style="427"/>
    <col min="15" max="16384" width="9.140625" style="428"/>
  </cols>
  <sheetData>
    <row r="1" spans="1:16" s="424" customFormat="1" ht="26.25" customHeight="1">
      <c r="A1" s="1706" t="s">
        <v>535</v>
      </c>
      <c r="B1" s="1706"/>
      <c r="C1" s="1706"/>
      <c r="D1" s="1706"/>
      <c r="E1" s="1706"/>
      <c r="F1" s="1706"/>
      <c r="G1" s="423"/>
      <c r="I1" s="423"/>
      <c r="J1" s="425"/>
      <c r="K1" s="426"/>
      <c r="M1" s="426"/>
      <c r="N1" s="426"/>
    </row>
    <row r="2" spans="1:16" s="424" customFormat="1" ht="26.25" customHeight="1">
      <c r="A2" s="1706" t="s">
        <v>536</v>
      </c>
      <c r="B2" s="1706"/>
      <c r="C2" s="1706"/>
      <c r="D2" s="1706"/>
      <c r="E2" s="1706"/>
      <c r="F2" s="1706"/>
      <c r="G2" s="423"/>
      <c r="I2" s="423"/>
      <c r="J2" s="425"/>
      <c r="K2" s="426"/>
      <c r="M2" s="426"/>
      <c r="N2" s="426"/>
    </row>
    <row r="3" spans="1:16" ht="24">
      <c r="A3" s="427"/>
      <c r="B3" s="427"/>
      <c r="C3" s="427"/>
      <c r="D3" s="427"/>
      <c r="E3" s="427"/>
      <c r="F3" s="427"/>
    </row>
    <row r="4" spans="1:16" ht="24">
      <c r="A4" s="427"/>
      <c r="B4" s="427"/>
      <c r="C4" s="427"/>
      <c r="D4" s="427"/>
      <c r="E4" s="427"/>
      <c r="F4" s="427"/>
    </row>
    <row r="5" spans="1:16" ht="24">
      <c r="A5" s="427"/>
      <c r="B5" s="427"/>
      <c r="C5" s="427"/>
      <c r="D5" s="427"/>
      <c r="E5" s="427"/>
      <c r="F5" s="427"/>
    </row>
    <row r="6" spans="1:16" ht="24">
      <c r="A6" s="427"/>
      <c r="B6" s="427"/>
      <c r="C6" s="427"/>
      <c r="D6" s="427"/>
      <c r="E6" s="427"/>
      <c r="F6" s="427"/>
    </row>
    <row r="7" spans="1:16" ht="24">
      <c r="A7" s="427"/>
      <c r="B7" s="427"/>
      <c r="C7" s="427"/>
      <c r="D7" s="427"/>
      <c r="E7" s="427"/>
      <c r="F7" s="427"/>
    </row>
    <row r="8" spans="1:16" ht="24">
      <c r="A8" s="427"/>
      <c r="B8" s="427"/>
      <c r="C8" s="427"/>
      <c r="D8" s="427"/>
      <c r="E8" s="427"/>
      <c r="F8" s="427"/>
    </row>
    <row r="9" spans="1:16" ht="24">
      <c r="A9" s="427"/>
      <c r="B9" s="427"/>
      <c r="C9" s="427"/>
      <c r="D9" s="427"/>
      <c r="E9" s="427"/>
      <c r="F9" s="427"/>
    </row>
    <row r="10" spans="1:16" ht="24"/>
    <row r="11" spans="1:16" ht="24"/>
    <row r="12" spans="1:16" ht="24">
      <c r="P12" s="430"/>
    </row>
    <row r="13" spans="1:16" ht="24"/>
    <row r="14" spans="1:16" ht="24"/>
    <row r="15" spans="1:16" ht="24"/>
    <row r="16" spans="1:16" ht="24"/>
    <row r="17" spans="1:15" ht="24"/>
    <row r="18" spans="1:15" s="434" customFormat="1" ht="24">
      <c r="A18" s="1707" t="s">
        <v>471</v>
      </c>
      <c r="B18" s="1707"/>
      <c r="C18" s="431" t="s">
        <v>212</v>
      </c>
      <c r="D18" s="431" t="s">
        <v>537</v>
      </c>
      <c r="E18" s="431" t="s">
        <v>538</v>
      </c>
      <c r="F18" s="431" t="s">
        <v>539</v>
      </c>
      <c r="G18" s="432"/>
      <c r="H18" s="433"/>
      <c r="O18" s="433"/>
    </row>
    <row r="19" spans="1:15" s="432" customFormat="1" ht="24">
      <c r="A19" s="435" t="s">
        <v>474</v>
      </c>
      <c r="B19" s="436"/>
      <c r="C19" s="437">
        <v>1119832</v>
      </c>
      <c r="D19" s="437">
        <v>458145</v>
      </c>
      <c r="E19" s="437">
        <v>661687</v>
      </c>
      <c r="F19" s="438">
        <v>59.088059637517055</v>
      </c>
      <c r="H19" s="433"/>
      <c r="J19" s="439"/>
      <c r="K19" s="440"/>
      <c r="L19" s="433"/>
      <c r="M19" s="440"/>
      <c r="N19" s="440"/>
      <c r="O19" s="433"/>
    </row>
    <row r="20" spans="1:15" ht="24">
      <c r="A20" s="441"/>
      <c r="B20" s="442" t="s">
        <v>475</v>
      </c>
      <c r="C20" s="443">
        <v>414088</v>
      </c>
      <c r="D20" s="443">
        <v>123731</v>
      </c>
      <c r="E20" s="443">
        <v>290357</v>
      </c>
      <c r="F20" s="444">
        <v>70.119636405788142</v>
      </c>
      <c r="G20" s="445"/>
      <c r="H20" s="445"/>
      <c r="I20" s="445"/>
      <c r="J20" s="446"/>
      <c r="K20" s="447"/>
      <c r="L20" s="433"/>
      <c r="M20" s="440"/>
      <c r="N20" s="440"/>
      <c r="O20" s="433"/>
    </row>
    <row r="21" spans="1:15" s="448" customFormat="1" ht="24">
      <c r="A21" s="441"/>
      <c r="B21" s="442" t="s">
        <v>476</v>
      </c>
      <c r="C21" s="443">
        <v>444168</v>
      </c>
      <c r="D21" s="443">
        <v>125134</v>
      </c>
      <c r="E21" s="443">
        <v>319034</v>
      </c>
      <c r="F21" s="444">
        <v>71.827326597143426</v>
      </c>
      <c r="G21" s="445"/>
      <c r="H21" s="445"/>
      <c r="I21" s="445"/>
      <c r="J21" s="446"/>
      <c r="K21" s="447"/>
      <c r="L21" s="433"/>
      <c r="M21" s="440"/>
      <c r="N21" s="440"/>
      <c r="O21" s="433"/>
    </row>
    <row r="22" spans="1:15" ht="24">
      <c r="A22" s="441"/>
      <c r="B22" s="442" t="s">
        <v>477</v>
      </c>
      <c r="C22" s="443">
        <v>9408</v>
      </c>
      <c r="D22" s="443">
        <v>4078</v>
      </c>
      <c r="E22" s="443">
        <v>5330</v>
      </c>
      <c r="F22" s="444">
        <v>56.653911564625844</v>
      </c>
      <c r="G22" s="445"/>
      <c r="H22" s="445"/>
      <c r="I22" s="445"/>
      <c r="J22" s="446"/>
      <c r="K22" s="447"/>
      <c r="L22" s="433"/>
      <c r="M22" s="440"/>
      <c r="N22" s="440"/>
      <c r="O22" s="433"/>
    </row>
    <row r="23" spans="1:15" s="448" customFormat="1" ht="24">
      <c r="A23" s="441"/>
      <c r="B23" s="442" t="s">
        <v>478</v>
      </c>
      <c r="C23" s="443">
        <v>3164</v>
      </c>
      <c r="D23" s="443">
        <v>1110</v>
      </c>
      <c r="E23" s="443">
        <v>2054</v>
      </c>
      <c r="F23" s="444">
        <v>64.917825537294561</v>
      </c>
      <c r="G23" s="445"/>
      <c r="H23" s="445"/>
      <c r="I23" s="445"/>
      <c r="J23" s="446"/>
      <c r="K23" s="447"/>
      <c r="L23" s="433"/>
      <c r="M23" s="440"/>
      <c r="N23" s="440"/>
      <c r="O23" s="433"/>
    </row>
    <row r="24" spans="1:15" s="448" customFormat="1" ht="24">
      <c r="A24" s="441"/>
      <c r="B24" s="442" t="s">
        <v>479</v>
      </c>
      <c r="C24" s="443">
        <v>213086</v>
      </c>
      <c r="D24" s="443">
        <v>189729</v>
      </c>
      <c r="E24" s="443">
        <v>23357</v>
      </c>
      <c r="F24" s="444">
        <v>10.961302009517285</v>
      </c>
      <c r="G24" s="445"/>
      <c r="H24" s="445"/>
      <c r="I24" s="445"/>
      <c r="J24" s="446"/>
      <c r="K24" s="447"/>
      <c r="L24" s="433"/>
      <c r="M24" s="440"/>
      <c r="N24" s="440"/>
      <c r="O24" s="433"/>
    </row>
    <row r="25" spans="1:15" s="448" customFormat="1" ht="24">
      <c r="A25" s="449"/>
      <c r="B25" s="442" t="s">
        <v>480</v>
      </c>
      <c r="C25" s="443">
        <v>4257</v>
      </c>
      <c r="D25" s="443">
        <v>2897</v>
      </c>
      <c r="E25" s="443">
        <v>1360</v>
      </c>
      <c r="F25" s="444">
        <v>31.947380784590084</v>
      </c>
      <c r="G25" s="445"/>
      <c r="H25" s="445"/>
      <c r="I25" s="445"/>
      <c r="J25" s="446"/>
      <c r="K25" s="447"/>
      <c r="L25" s="433"/>
      <c r="M25" s="440"/>
      <c r="N25" s="440"/>
      <c r="O25" s="433"/>
    </row>
    <row r="26" spans="1:15" ht="24">
      <c r="A26" s="441"/>
      <c r="B26" s="442" t="s">
        <v>481</v>
      </c>
      <c r="C26" s="443">
        <v>5297</v>
      </c>
      <c r="D26" s="443">
        <v>3429</v>
      </c>
      <c r="E26" s="443">
        <v>1868</v>
      </c>
      <c r="F26" s="444">
        <v>35.265244478006416</v>
      </c>
      <c r="G26" s="445"/>
      <c r="H26" s="445"/>
      <c r="I26" s="445"/>
      <c r="J26" s="446"/>
      <c r="K26" s="447"/>
      <c r="L26" s="433"/>
      <c r="M26" s="440"/>
      <c r="N26" s="440"/>
      <c r="O26" s="433"/>
    </row>
    <row r="27" spans="1:15" ht="24">
      <c r="A27" s="441"/>
      <c r="B27" s="442" t="s">
        <v>482</v>
      </c>
      <c r="C27" s="443">
        <v>26364</v>
      </c>
      <c r="D27" s="443">
        <v>8037</v>
      </c>
      <c r="E27" s="443">
        <v>18327</v>
      </c>
      <c r="F27" s="444">
        <v>69.515248065543915</v>
      </c>
      <c r="G27" s="445"/>
      <c r="H27" s="445"/>
      <c r="I27" s="445"/>
      <c r="J27" s="446"/>
      <c r="K27" s="447"/>
      <c r="L27" s="433"/>
      <c r="M27" s="440"/>
      <c r="N27" s="440"/>
      <c r="O27" s="433"/>
    </row>
    <row r="28" spans="1:15" s="432" customFormat="1" ht="24">
      <c r="A28" s="435" t="s">
        <v>483</v>
      </c>
      <c r="B28" s="436"/>
      <c r="C28" s="437">
        <v>268063</v>
      </c>
      <c r="D28" s="437">
        <v>94572</v>
      </c>
      <c r="E28" s="437">
        <v>173491</v>
      </c>
      <c r="F28" s="438">
        <v>64.72023367641188</v>
      </c>
      <c r="G28" s="445"/>
      <c r="H28" s="445"/>
      <c r="I28" s="445"/>
      <c r="J28" s="446"/>
      <c r="K28" s="447"/>
      <c r="M28" s="439"/>
      <c r="N28" s="439"/>
    </row>
    <row r="29" spans="1:15" s="448" customFormat="1" ht="24">
      <c r="A29" s="441"/>
      <c r="B29" s="442" t="s">
        <v>540</v>
      </c>
      <c r="C29" s="450">
        <v>35126</v>
      </c>
      <c r="D29" s="450">
        <v>10396</v>
      </c>
      <c r="E29" s="450">
        <v>24730</v>
      </c>
      <c r="F29" s="444">
        <v>70.403689574674033</v>
      </c>
      <c r="G29" s="445"/>
      <c r="H29" s="445"/>
      <c r="I29" s="445"/>
      <c r="J29" s="446"/>
      <c r="K29" s="447"/>
      <c r="L29" s="433"/>
      <c r="M29" s="440"/>
      <c r="N29" s="440"/>
      <c r="O29" s="433"/>
    </row>
    <row r="30" spans="1:15" s="448" customFormat="1" ht="24">
      <c r="A30" s="451"/>
      <c r="B30" s="452" t="s">
        <v>485</v>
      </c>
      <c r="C30" s="450">
        <v>27833</v>
      </c>
      <c r="D30" s="450">
        <v>17330</v>
      </c>
      <c r="E30" s="450">
        <v>10503</v>
      </c>
      <c r="F30" s="444">
        <v>37.735781266841514</v>
      </c>
      <c r="G30" s="445"/>
      <c r="H30" s="445"/>
      <c r="I30" s="445"/>
      <c r="J30" s="446"/>
      <c r="K30" s="447"/>
      <c r="L30" s="433"/>
      <c r="M30" s="440"/>
      <c r="N30" s="440"/>
      <c r="O30" s="433"/>
    </row>
    <row r="31" spans="1:15" s="453" customFormat="1" ht="24">
      <c r="A31" s="451"/>
      <c r="B31" s="452" t="s">
        <v>486</v>
      </c>
      <c r="C31" s="450">
        <v>81163</v>
      </c>
      <c r="D31" s="450">
        <v>28340</v>
      </c>
      <c r="E31" s="450">
        <v>52823</v>
      </c>
      <c r="F31" s="444">
        <v>65.082611534812656</v>
      </c>
      <c r="G31" s="445"/>
      <c r="H31" s="445"/>
      <c r="I31" s="445"/>
      <c r="J31" s="446"/>
      <c r="K31" s="447"/>
      <c r="L31" s="433"/>
      <c r="M31" s="440"/>
      <c r="N31" s="440"/>
      <c r="O31" s="433"/>
    </row>
    <row r="32" spans="1:15" s="454" customFormat="1" ht="24">
      <c r="A32" s="451"/>
      <c r="B32" s="452" t="s">
        <v>487</v>
      </c>
      <c r="C32" s="450">
        <v>70367</v>
      </c>
      <c r="D32" s="450">
        <v>28953</v>
      </c>
      <c r="E32" s="450">
        <v>41414</v>
      </c>
      <c r="F32" s="444">
        <v>58.854292495061614</v>
      </c>
      <c r="G32" s="445"/>
      <c r="H32" s="445"/>
      <c r="I32" s="445"/>
      <c r="J32" s="446"/>
      <c r="K32" s="447"/>
      <c r="L32" s="433"/>
      <c r="M32" s="440"/>
      <c r="N32" s="440"/>
      <c r="O32" s="433"/>
    </row>
    <row r="33" spans="1:15" s="454" customFormat="1" ht="24">
      <c r="A33" s="451"/>
      <c r="B33" s="452" t="s">
        <v>488</v>
      </c>
      <c r="C33" s="450">
        <v>53574</v>
      </c>
      <c r="D33" s="450">
        <v>9553</v>
      </c>
      <c r="E33" s="450">
        <v>44021</v>
      </c>
      <c r="F33" s="444">
        <v>82.168589241049759</v>
      </c>
      <c r="G33" s="445"/>
      <c r="H33" s="445"/>
      <c r="I33" s="445"/>
      <c r="J33" s="446"/>
      <c r="K33" s="447"/>
      <c r="L33" s="433"/>
      <c r="M33" s="440"/>
      <c r="N33" s="440"/>
      <c r="O33" s="433"/>
    </row>
    <row r="34" spans="1:15" s="454" customFormat="1" ht="24">
      <c r="A34" s="1708" t="s">
        <v>212</v>
      </c>
      <c r="B34" s="1709"/>
      <c r="C34" s="456">
        <v>1387895</v>
      </c>
      <c r="D34" s="456">
        <v>552717</v>
      </c>
      <c r="E34" s="456">
        <v>835178</v>
      </c>
      <c r="F34" s="457">
        <v>60.175877858195328</v>
      </c>
      <c r="G34" s="458"/>
      <c r="H34" s="458"/>
      <c r="I34" s="432"/>
      <c r="J34" s="446"/>
      <c r="K34" s="440"/>
      <c r="L34" s="433"/>
      <c r="M34" s="440"/>
      <c r="N34" s="440"/>
      <c r="O34" s="433"/>
    </row>
    <row r="35" spans="1:15" s="454" customFormat="1" ht="24">
      <c r="A35" s="428"/>
      <c r="B35" s="429"/>
      <c r="C35" s="428"/>
      <c r="D35" s="459"/>
      <c r="E35" s="459"/>
      <c r="F35" s="428" t="s">
        <v>200</v>
      </c>
      <c r="G35" s="458"/>
      <c r="H35" s="445"/>
      <c r="I35" s="432"/>
      <c r="J35" s="446"/>
      <c r="K35" s="440"/>
      <c r="L35" s="433"/>
      <c r="M35" s="440"/>
      <c r="N35" s="440"/>
      <c r="O35" s="433"/>
    </row>
    <row r="36" spans="1:15" s="291" customFormat="1" ht="24">
      <c r="E36" s="292"/>
      <c r="F36" s="293"/>
      <c r="G36" s="432"/>
      <c r="H36" s="433"/>
      <c r="I36" s="432"/>
      <c r="J36" s="439"/>
      <c r="K36" s="440"/>
      <c r="L36" s="433"/>
      <c r="M36" s="440"/>
      <c r="N36" s="440"/>
      <c r="O36" s="433"/>
    </row>
    <row r="37" spans="1:15" ht="20.100000000000001" customHeight="1">
      <c r="I37" s="460"/>
      <c r="M37" s="461"/>
      <c r="N37" s="462"/>
    </row>
    <row r="38" spans="1:15" ht="20.100000000000001" customHeight="1">
      <c r="B38" s="463"/>
      <c r="C38" s="464"/>
      <c r="D38" s="464"/>
      <c r="E38" s="465"/>
      <c r="F38" s="466"/>
      <c r="G38" s="466"/>
      <c r="H38" s="466"/>
      <c r="I38" s="460"/>
      <c r="J38" s="467"/>
      <c r="K38" s="461"/>
      <c r="L38" s="466"/>
      <c r="M38" s="462"/>
    </row>
    <row r="39" spans="1:15" ht="20.100000000000001" customHeight="1">
      <c r="B39" s="463"/>
      <c r="C39" s="464"/>
      <c r="D39" s="464"/>
      <c r="E39" s="465"/>
      <c r="F39" s="466"/>
      <c r="G39" s="466"/>
      <c r="H39" s="466"/>
      <c r="I39" s="460"/>
      <c r="J39" s="467"/>
      <c r="K39" s="461"/>
      <c r="L39" s="466"/>
      <c r="M39" s="462"/>
      <c r="N39" s="462"/>
    </row>
    <row r="40" spans="1:15" ht="20.100000000000001" customHeight="1">
      <c r="B40" s="463"/>
      <c r="C40" s="464"/>
      <c r="D40" s="464"/>
      <c r="E40" s="465"/>
      <c r="F40" s="466"/>
      <c r="G40" s="466"/>
      <c r="H40" s="466"/>
      <c r="I40" s="460"/>
      <c r="J40" s="467"/>
      <c r="K40" s="461"/>
      <c r="L40" s="466"/>
      <c r="M40" s="462"/>
      <c r="N40" s="462"/>
    </row>
    <row r="41" spans="1:15" ht="20.100000000000001" customHeight="1">
      <c r="B41" s="463"/>
      <c r="C41" s="464"/>
      <c r="D41" s="464"/>
      <c r="E41" s="465"/>
      <c r="F41" s="466"/>
      <c r="G41" s="466"/>
      <c r="H41" s="466"/>
      <c r="I41" s="460"/>
      <c r="J41" s="467"/>
      <c r="K41" s="461"/>
      <c r="L41" s="466"/>
      <c r="M41" s="462"/>
      <c r="N41" s="462"/>
    </row>
    <row r="42" spans="1:15" ht="20.100000000000001" customHeight="1">
      <c r="B42" s="463"/>
      <c r="C42" s="464"/>
      <c r="D42" s="464"/>
      <c r="E42" s="465"/>
      <c r="G42" s="466"/>
      <c r="H42" s="466"/>
      <c r="I42" s="460"/>
      <c r="J42" s="467"/>
      <c r="K42" s="461"/>
      <c r="L42" s="466"/>
      <c r="M42" s="461"/>
      <c r="N42" s="462"/>
    </row>
    <row r="43" spans="1:15" ht="20.100000000000001" customHeight="1">
      <c r="B43" s="463"/>
      <c r="C43" s="464"/>
      <c r="D43" s="464"/>
      <c r="E43" s="465"/>
      <c r="F43" s="466"/>
      <c r="G43" s="466"/>
      <c r="H43" s="466"/>
      <c r="I43" s="460"/>
      <c r="M43" s="461"/>
    </row>
    <row r="44" spans="1:15" ht="20.100000000000001" customHeight="1">
      <c r="B44" s="463"/>
      <c r="C44" s="464"/>
      <c r="D44" s="464"/>
      <c r="E44" s="465"/>
      <c r="F44" s="466"/>
      <c r="G44" s="466"/>
      <c r="H44" s="466"/>
      <c r="I44" s="460"/>
      <c r="M44" s="461"/>
    </row>
    <row r="45" spans="1:15" ht="20.100000000000001" customHeight="1">
      <c r="B45" s="463"/>
      <c r="C45" s="464"/>
      <c r="D45" s="464"/>
      <c r="E45" s="465"/>
      <c r="F45" s="466"/>
      <c r="G45" s="466"/>
      <c r="H45" s="466"/>
      <c r="I45" s="460"/>
      <c r="J45" s="467"/>
      <c r="K45" s="461"/>
      <c r="L45" s="466"/>
      <c r="M45" s="462"/>
    </row>
    <row r="46" spans="1:15" ht="20.100000000000001" customHeight="1">
      <c r="B46" s="463"/>
      <c r="C46" s="464"/>
      <c r="D46" s="464"/>
      <c r="E46" s="465"/>
      <c r="F46" s="466"/>
      <c r="G46" s="466"/>
      <c r="H46" s="466"/>
      <c r="I46" s="460"/>
      <c r="M46" s="461"/>
      <c r="N46" s="462"/>
    </row>
    <row r="47" spans="1:15" ht="20.100000000000001" customHeight="1">
      <c r="B47" s="463"/>
      <c r="C47" s="464"/>
      <c r="D47" s="464"/>
      <c r="E47" s="465"/>
      <c r="F47" s="466"/>
      <c r="G47" s="466"/>
      <c r="H47" s="466"/>
      <c r="I47" s="460"/>
      <c r="J47" s="467"/>
      <c r="K47" s="461"/>
      <c r="L47" s="466"/>
      <c r="M47" s="462"/>
    </row>
    <row r="48" spans="1:15" ht="20.100000000000001" customHeight="1">
      <c r="B48" s="463"/>
      <c r="C48" s="464"/>
      <c r="D48" s="464"/>
      <c r="E48" s="465"/>
      <c r="F48" s="466"/>
      <c r="G48" s="466"/>
      <c r="H48" s="466"/>
      <c r="I48" s="460"/>
      <c r="J48" s="467"/>
      <c r="K48" s="461"/>
      <c r="L48" s="466"/>
      <c r="M48" s="462"/>
      <c r="N48" s="462"/>
    </row>
    <row r="49" spans="2:14" ht="20.100000000000001" customHeight="1">
      <c r="B49" s="463"/>
      <c r="C49" s="464"/>
      <c r="D49" s="464"/>
      <c r="E49" s="465"/>
      <c r="F49" s="466"/>
      <c r="G49" s="466"/>
      <c r="H49" s="466"/>
      <c r="I49" s="466"/>
      <c r="J49" s="467"/>
      <c r="K49" s="461"/>
      <c r="L49" s="466"/>
      <c r="M49" s="462"/>
      <c r="N49" s="462"/>
    </row>
    <row r="50" spans="2:14" ht="20.100000000000001" customHeight="1">
      <c r="B50" s="463"/>
      <c r="C50" s="464"/>
      <c r="D50" s="464"/>
      <c r="J50" s="467"/>
      <c r="M50" s="462"/>
      <c r="N50" s="462"/>
    </row>
    <row r="51" spans="2:14" ht="20.100000000000001" customHeight="1">
      <c r="D51" s="466"/>
    </row>
  </sheetData>
  <mergeCells count="4">
    <mergeCell ref="A1:F1"/>
    <mergeCell ref="A2:F2"/>
    <mergeCell ref="A18:B18"/>
    <mergeCell ref="A34:B34"/>
  </mergeCells>
  <printOptions horizontalCentered="1"/>
  <pageMargins left="0.39370078740157499" right="0.39370078740157499" top="0.59055118110236204" bottom="0.196850393700787" header="0.15748031496063" footer="0.15748031496063"/>
  <pageSetup paperSize="9" scale="85" firstPageNumber="33" orientation="portrait" useFirstPageNumber="1" r:id="rId1"/>
  <headerFooter alignWithMargins="0">
    <oddFooter>&amp;C&amp;"Browallia New,Regular"&amp;16&amp;P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6A85-9A6C-4B2E-BD14-2417CE4C2357}">
  <sheetPr>
    <tabColor rgb="FF54A3BC"/>
  </sheetPr>
  <dimension ref="A1:P129"/>
  <sheetViews>
    <sheetView view="pageBreakPreview" topLeftCell="A32" zoomScaleNormal="80" zoomScaleSheetLayoutView="100" workbookViewId="0">
      <selection activeCell="J25" sqref="J25"/>
    </sheetView>
  </sheetViews>
  <sheetFormatPr defaultColWidth="9.140625" defaultRowHeight="20.100000000000001" customHeight="1"/>
  <cols>
    <col min="1" max="1" width="2.42578125" style="428" customWidth="1"/>
    <col min="2" max="2" width="7.42578125" style="428" customWidth="1"/>
    <col min="3" max="3" width="55.7109375" style="428" customWidth="1"/>
    <col min="4" max="4" width="13.42578125" style="428" customWidth="1"/>
    <col min="5" max="5" width="13.85546875" style="428" customWidth="1"/>
    <col min="6" max="6" width="13.7109375" style="428" customWidth="1"/>
    <col min="7" max="7" width="12.42578125" style="428" customWidth="1"/>
    <col min="8" max="8" width="5.85546875" style="467" bestFit="1" customWidth="1"/>
    <col min="9" max="9" width="11.85546875" style="428" customWidth="1"/>
    <col min="10" max="16384" width="9.140625" style="428"/>
  </cols>
  <sheetData>
    <row r="1" spans="1:16" s="424" customFormat="1" ht="26.25" customHeight="1">
      <c r="A1" s="1711" t="s">
        <v>535</v>
      </c>
      <c r="B1" s="1711"/>
      <c r="C1" s="1711"/>
      <c r="D1" s="1711"/>
      <c r="E1" s="1711"/>
      <c r="F1" s="1711"/>
      <c r="G1" s="1711"/>
      <c r="H1" s="468"/>
    </row>
    <row r="2" spans="1:16" s="424" customFormat="1" ht="26.25" customHeight="1">
      <c r="A2" s="1711" t="s">
        <v>491</v>
      </c>
      <c r="B2" s="1711"/>
      <c r="C2" s="1711"/>
      <c r="D2" s="1711"/>
      <c r="E2" s="1711"/>
      <c r="F2" s="1711"/>
      <c r="G2" s="1711"/>
      <c r="H2" s="468"/>
    </row>
    <row r="3" spans="1:16" ht="24"/>
    <row r="4" spans="1:16" ht="24"/>
    <row r="5" spans="1:16" ht="24"/>
    <row r="6" spans="1:16" ht="24"/>
    <row r="7" spans="1:16" ht="24"/>
    <row r="8" spans="1:16" ht="24"/>
    <row r="9" spans="1:16" ht="24"/>
    <row r="10" spans="1:16" ht="24"/>
    <row r="11" spans="1:16" ht="24"/>
    <row r="12" spans="1:16" ht="24">
      <c r="P12" s="430"/>
    </row>
    <row r="13" spans="1:16" ht="24"/>
    <row r="14" spans="1:16" ht="24"/>
    <row r="15" spans="1:16" ht="24"/>
    <row r="16" spans="1:16" ht="24"/>
    <row r="17" spans="1:12" s="433" customFormat="1" ht="24">
      <c r="A17" s="1707" t="s">
        <v>205</v>
      </c>
      <c r="B17" s="1707"/>
      <c r="C17" s="1707"/>
      <c r="D17" s="431" t="s">
        <v>541</v>
      </c>
      <c r="E17" s="431" t="s">
        <v>537</v>
      </c>
      <c r="F17" s="431" t="s">
        <v>542</v>
      </c>
      <c r="G17" s="431" t="s">
        <v>539</v>
      </c>
      <c r="H17" s="467"/>
      <c r="J17" s="432"/>
      <c r="L17" s="432"/>
    </row>
    <row r="18" spans="1:12" s="432" customFormat="1" ht="24">
      <c r="A18" s="1712" t="s">
        <v>474</v>
      </c>
      <c r="B18" s="1712"/>
      <c r="C18" s="1712"/>
      <c r="D18" s="437">
        <v>1119832</v>
      </c>
      <c r="E18" s="437">
        <v>458145</v>
      </c>
      <c r="F18" s="437">
        <v>661687</v>
      </c>
      <c r="G18" s="438">
        <v>59.088059637517055</v>
      </c>
      <c r="H18" s="469"/>
    </row>
    <row r="19" spans="1:12" s="475" customFormat="1" ht="24.95" customHeight="1">
      <c r="A19" s="470"/>
      <c r="B19" s="471" t="s">
        <v>493</v>
      </c>
      <c r="C19" s="344"/>
      <c r="D19" s="472">
        <v>7025</v>
      </c>
      <c r="E19" s="472">
        <v>2782</v>
      </c>
      <c r="F19" s="472">
        <v>4243</v>
      </c>
      <c r="G19" s="473">
        <v>60.398576512455513</v>
      </c>
      <c r="H19" s="474"/>
    </row>
    <row r="20" spans="1:12" s="475" customFormat="1" ht="24.95" customHeight="1">
      <c r="A20" s="470"/>
      <c r="B20" s="471" t="s">
        <v>494</v>
      </c>
      <c r="C20" s="344"/>
      <c r="D20" s="472">
        <v>28761</v>
      </c>
      <c r="E20" s="472">
        <v>7287</v>
      </c>
      <c r="F20" s="472">
        <v>21474</v>
      </c>
      <c r="G20" s="473">
        <v>74.663606967768857</v>
      </c>
      <c r="H20" s="474"/>
    </row>
    <row r="21" spans="1:12" s="475" customFormat="1" ht="24.95" customHeight="1">
      <c r="A21" s="470"/>
      <c r="B21" s="471" t="s">
        <v>495</v>
      </c>
      <c r="C21" s="344"/>
      <c r="D21" s="472">
        <v>1568</v>
      </c>
      <c r="E21" s="472">
        <v>602</v>
      </c>
      <c r="F21" s="472">
        <v>966</v>
      </c>
      <c r="G21" s="473">
        <v>61.607142857142861</v>
      </c>
      <c r="H21" s="474"/>
    </row>
    <row r="22" spans="1:12" s="476" customFormat="1" ht="24.95" customHeight="1">
      <c r="A22" s="470"/>
      <c r="B22" s="471" t="s">
        <v>496</v>
      </c>
      <c r="C22" s="344"/>
      <c r="D22" s="472">
        <v>1590</v>
      </c>
      <c r="E22" s="472">
        <v>702</v>
      </c>
      <c r="F22" s="472">
        <v>888</v>
      </c>
      <c r="G22" s="473">
        <v>55.849056603773583</v>
      </c>
      <c r="H22" s="474"/>
      <c r="J22" s="475"/>
      <c r="K22" s="475"/>
      <c r="L22" s="475"/>
    </row>
    <row r="23" spans="1:12" s="475" customFormat="1" ht="24.95" customHeight="1">
      <c r="A23" s="470"/>
      <c r="B23" s="471" t="s">
        <v>497</v>
      </c>
      <c r="C23" s="344"/>
      <c r="D23" s="472">
        <v>3099</v>
      </c>
      <c r="E23" s="472">
        <v>666</v>
      </c>
      <c r="F23" s="472">
        <v>2433</v>
      </c>
      <c r="G23" s="473">
        <v>78.509196515004845</v>
      </c>
      <c r="H23" s="474"/>
    </row>
    <row r="24" spans="1:12" s="476" customFormat="1" ht="24.95" customHeight="1">
      <c r="A24" s="470"/>
      <c r="B24" s="471" t="s">
        <v>498</v>
      </c>
      <c r="C24" s="344"/>
      <c r="D24" s="472">
        <v>10942</v>
      </c>
      <c r="E24" s="472">
        <v>4547</v>
      </c>
      <c r="F24" s="472">
        <v>6395</v>
      </c>
      <c r="G24" s="473">
        <v>58.444525680862739</v>
      </c>
      <c r="H24" s="474"/>
      <c r="J24" s="475"/>
      <c r="K24" s="475"/>
      <c r="L24" s="475"/>
    </row>
    <row r="25" spans="1:12" s="475" customFormat="1" ht="24.95" customHeight="1">
      <c r="A25" s="449"/>
      <c r="B25" s="471" t="s">
        <v>499</v>
      </c>
      <c r="C25" s="344"/>
      <c r="D25" s="472">
        <v>33746</v>
      </c>
      <c r="E25" s="472">
        <v>14382</v>
      </c>
      <c r="F25" s="472">
        <v>19364</v>
      </c>
      <c r="G25" s="473">
        <v>57.381615598885794</v>
      </c>
      <c r="H25" s="474"/>
      <c r="K25" s="476"/>
      <c r="L25" s="476"/>
    </row>
    <row r="26" spans="1:12" s="475" customFormat="1" ht="24.95" customHeight="1">
      <c r="A26" s="470"/>
      <c r="B26" s="471" t="s">
        <v>500</v>
      </c>
      <c r="C26" s="344"/>
      <c r="D26" s="472">
        <v>13696</v>
      </c>
      <c r="E26" s="472">
        <v>7990</v>
      </c>
      <c r="F26" s="472">
        <v>5706</v>
      </c>
      <c r="G26" s="473">
        <v>41.66179906542056</v>
      </c>
      <c r="H26" s="474"/>
      <c r="I26" s="477"/>
      <c r="K26" s="476"/>
      <c r="L26" s="476"/>
    </row>
    <row r="27" spans="1:12" s="475" customFormat="1" ht="24.95" customHeight="1">
      <c r="A27" s="470"/>
      <c r="B27" s="471" t="s">
        <v>501</v>
      </c>
      <c r="C27" s="344"/>
      <c r="D27" s="472">
        <v>2133</v>
      </c>
      <c r="E27" s="472">
        <v>928</v>
      </c>
      <c r="F27" s="472">
        <v>1205</v>
      </c>
      <c r="G27" s="473">
        <v>56.493202062822313</v>
      </c>
      <c r="H27" s="474"/>
    </row>
    <row r="28" spans="1:12" s="475" customFormat="1" ht="24.95" customHeight="1">
      <c r="A28" s="470"/>
      <c r="B28" s="471" t="s">
        <v>502</v>
      </c>
      <c r="C28" s="344"/>
      <c r="D28" s="472">
        <v>9481</v>
      </c>
      <c r="E28" s="472">
        <v>4996</v>
      </c>
      <c r="F28" s="472">
        <v>4485</v>
      </c>
      <c r="G28" s="473">
        <v>47.305136588967407</v>
      </c>
      <c r="H28" s="474"/>
      <c r="I28" s="477"/>
    </row>
    <row r="29" spans="1:12" s="475" customFormat="1" ht="24.95" customHeight="1">
      <c r="A29" s="470"/>
      <c r="B29" s="471" t="s">
        <v>503</v>
      </c>
      <c r="C29" s="344"/>
      <c r="D29" s="472">
        <v>1462</v>
      </c>
      <c r="E29" s="472">
        <v>712</v>
      </c>
      <c r="F29" s="472">
        <v>750</v>
      </c>
      <c r="G29" s="473">
        <v>51.299589603283167</v>
      </c>
      <c r="H29" s="474"/>
      <c r="I29" s="477"/>
      <c r="K29" s="428"/>
      <c r="L29" s="428"/>
    </row>
    <row r="30" spans="1:12" s="475" customFormat="1" ht="24.95" customHeight="1">
      <c r="A30" s="470"/>
      <c r="B30" s="471" t="s">
        <v>504</v>
      </c>
      <c r="C30" s="344"/>
      <c r="D30" s="472">
        <v>3616</v>
      </c>
      <c r="E30" s="472">
        <v>1006</v>
      </c>
      <c r="F30" s="472">
        <v>2610</v>
      </c>
      <c r="G30" s="473">
        <v>72.179203539823007</v>
      </c>
      <c r="H30" s="474"/>
      <c r="I30" s="478"/>
      <c r="K30" s="424"/>
      <c r="L30" s="424"/>
    </row>
    <row r="31" spans="1:12" s="475" customFormat="1" ht="24.95" customHeight="1">
      <c r="A31" s="470"/>
      <c r="B31" s="471" t="s">
        <v>505</v>
      </c>
      <c r="C31" s="344"/>
      <c r="D31" s="472">
        <v>39153</v>
      </c>
      <c r="E31" s="472">
        <v>18338</v>
      </c>
      <c r="F31" s="472">
        <v>20815</v>
      </c>
      <c r="G31" s="473">
        <v>53.163231425433551</v>
      </c>
      <c r="H31" s="474"/>
      <c r="I31" s="478"/>
      <c r="K31" s="424"/>
      <c r="L31" s="424"/>
    </row>
    <row r="32" spans="1:12" s="475" customFormat="1" ht="24.95" customHeight="1">
      <c r="A32" s="470"/>
      <c r="B32" s="471" t="s">
        <v>506</v>
      </c>
      <c r="C32" s="344"/>
      <c r="D32" s="472">
        <v>19357</v>
      </c>
      <c r="E32" s="472">
        <v>12406</v>
      </c>
      <c r="F32" s="472">
        <v>6951</v>
      </c>
      <c r="G32" s="473">
        <v>35.909490106938058</v>
      </c>
      <c r="H32" s="474"/>
      <c r="I32" s="477"/>
      <c r="K32" s="433"/>
      <c r="L32" s="433"/>
    </row>
    <row r="33" spans="1:12" s="475" customFormat="1" ht="24.95" customHeight="1">
      <c r="A33" s="470"/>
      <c r="B33" s="471" t="s">
        <v>507</v>
      </c>
      <c r="C33" s="344"/>
      <c r="D33" s="472">
        <v>6130</v>
      </c>
      <c r="E33" s="472">
        <v>1739</v>
      </c>
      <c r="F33" s="472">
        <v>4391</v>
      </c>
      <c r="G33" s="473">
        <v>71.631321370309948</v>
      </c>
      <c r="H33" s="474"/>
      <c r="I33" s="479"/>
      <c r="K33" s="433"/>
      <c r="L33" s="433"/>
    </row>
    <row r="34" spans="1:12" s="476" customFormat="1" ht="24.95" customHeight="1">
      <c r="A34" s="470"/>
      <c r="B34" s="471" t="s">
        <v>508</v>
      </c>
      <c r="C34" s="344"/>
      <c r="D34" s="472">
        <v>4782</v>
      </c>
      <c r="E34" s="472">
        <v>2094</v>
      </c>
      <c r="F34" s="472">
        <v>2688</v>
      </c>
      <c r="G34" s="473">
        <v>56.210790464240901</v>
      </c>
      <c r="H34" s="474"/>
      <c r="I34" s="479"/>
      <c r="J34" s="475"/>
      <c r="K34" s="432"/>
      <c r="L34" s="432"/>
    </row>
    <row r="35" spans="1:12" s="476" customFormat="1" ht="24.95" customHeight="1">
      <c r="A35" s="470"/>
      <c r="B35" s="471" t="s">
        <v>509</v>
      </c>
      <c r="C35" s="344"/>
      <c r="D35" s="472">
        <v>442956</v>
      </c>
      <c r="E35" s="472">
        <v>124626</v>
      </c>
      <c r="F35" s="472">
        <v>318330</v>
      </c>
      <c r="G35" s="473">
        <v>71.864925635954819</v>
      </c>
      <c r="H35" s="474"/>
      <c r="I35" s="480"/>
      <c r="J35" s="475"/>
      <c r="K35" s="481"/>
      <c r="L35" s="481"/>
    </row>
    <row r="36" spans="1:12" s="475" customFormat="1" ht="24.95" customHeight="1">
      <c r="A36" s="470"/>
      <c r="B36" s="471" t="s">
        <v>510</v>
      </c>
      <c r="C36" s="344"/>
      <c r="D36" s="472">
        <v>232918</v>
      </c>
      <c r="E36" s="472">
        <v>44944</v>
      </c>
      <c r="F36" s="472">
        <v>187974</v>
      </c>
      <c r="G36" s="473">
        <v>80.703938725216602</v>
      </c>
      <c r="H36" s="474"/>
      <c r="I36" s="482"/>
      <c r="K36" s="481"/>
      <c r="L36" s="481"/>
    </row>
    <row r="37" spans="1:12" s="475" customFormat="1" ht="24.95" customHeight="1">
      <c r="A37" s="483"/>
      <c r="B37" s="484" t="s">
        <v>511</v>
      </c>
      <c r="C37" s="485"/>
      <c r="D37" s="486">
        <v>2958</v>
      </c>
      <c r="E37" s="486">
        <v>1196</v>
      </c>
      <c r="F37" s="486">
        <v>1762</v>
      </c>
      <c r="G37" s="487">
        <v>59.567275185936438</v>
      </c>
      <c r="H37" s="474"/>
      <c r="K37" s="481"/>
      <c r="L37" s="481"/>
    </row>
    <row r="38" spans="1:12" s="432" customFormat="1" ht="24">
      <c r="A38" s="488"/>
      <c r="B38" s="489" t="s">
        <v>512</v>
      </c>
      <c r="C38" s="490"/>
      <c r="D38" s="491">
        <v>215377</v>
      </c>
      <c r="E38" s="491">
        <v>190729</v>
      </c>
      <c r="F38" s="491">
        <v>24648</v>
      </c>
      <c r="G38" s="492">
        <v>11.44411891706171</v>
      </c>
      <c r="H38" s="474"/>
      <c r="I38" s="428"/>
      <c r="J38" s="475"/>
      <c r="K38" s="475"/>
      <c r="L38" s="475"/>
    </row>
    <row r="39" spans="1:12" s="481" customFormat="1" ht="24">
      <c r="A39" s="493"/>
      <c r="B39" s="494"/>
      <c r="C39" s="495" t="s">
        <v>446</v>
      </c>
      <c r="D39" s="496">
        <v>923</v>
      </c>
      <c r="E39" s="496">
        <v>384</v>
      </c>
      <c r="F39" s="496">
        <v>539</v>
      </c>
      <c r="G39" s="473">
        <v>58.396533044420373</v>
      </c>
      <c r="H39" s="474"/>
      <c r="J39" s="475"/>
      <c r="K39" s="475"/>
      <c r="L39" s="475"/>
    </row>
    <row r="40" spans="1:12" s="481" customFormat="1" ht="48">
      <c r="A40" s="493"/>
      <c r="B40" s="494"/>
      <c r="C40" s="497" t="s">
        <v>447</v>
      </c>
      <c r="D40" s="496">
        <v>121</v>
      </c>
      <c r="E40" s="496">
        <v>39</v>
      </c>
      <c r="F40" s="496">
        <v>82</v>
      </c>
      <c r="G40" s="498">
        <v>67.768595041322314</v>
      </c>
      <c r="H40" s="474"/>
      <c r="J40" s="475"/>
      <c r="K40" s="475"/>
      <c r="L40" s="475"/>
    </row>
    <row r="41" spans="1:12" s="481" customFormat="1" ht="24">
      <c r="A41" s="493"/>
      <c r="B41" s="494"/>
      <c r="C41" s="495" t="s">
        <v>448</v>
      </c>
      <c r="D41" s="496">
        <v>57</v>
      </c>
      <c r="E41" s="496">
        <v>18</v>
      </c>
      <c r="F41" s="496">
        <v>39</v>
      </c>
      <c r="G41" s="473">
        <v>68.421052631578945</v>
      </c>
      <c r="H41" s="474"/>
      <c r="J41" s="475"/>
      <c r="K41" s="475"/>
      <c r="L41" s="475"/>
    </row>
    <row r="42" spans="1:12" s="481" customFormat="1" ht="24">
      <c r="A42" s="493"/>
      <c r="B42" s="494"/>
      <c r="C42" s="495" t="s">
        <v>449</v>
      </c>
      <c r="D42" s="496">
        <v>500</v>
      </c>
      <c r="E42" s="496">
        <v>217</v>
      </c>
      <c r="F42" s="496">
        <v>283</v>
      </c>
      <c r="G42" s="473">
        <v>56.599999999999994</v>
      </c>
      <c r="H42" s="474"/>
      <c r="J42" s="475"/>
      <c r="K42" s="475"/>
      <c r="L42" s="475"/>
    </row>
    <row r="43" spans="1:12" s="481" customFormat="1" ht="24">
      <c r="A43" s="493"/>
      <c r="B43" s="494"/>
      <c r="C43" s="499" t="s">
        <v>450</v>
      </c>
      <c r="D43" s="496">
        <v>527</v>
      </c>
      <c r="E43" s="496">
        <v>269</v>
      </c>
      <c r="F43" s="496">
        <v>258</v>
      </c>
      <c r="G43" s="473">
        <v>48.956356736242881</v>
      </c>
      <c r="H43" s="474"/>
      <c r="J43" s="475"/>
      <c r="K43" s="475"/>
      <c r="L43" s="475"/>
    </row>
    <row r="44" spans="1:12" s="481" customFormat="1" ht="24">
      <c r="A44" s="493"/>
      <c r="B44" s="494"/>
      <c r="C44" s="499" t="s">
        <v>452</v>
      </c>
      <c r="D44" s="496">
        <v>163</v>
      </c>
      <c r="E44" s="496">
        <v>73</v>
      </c>
      <c r="F44" s="496">
        <v>90</v>
      </c>
      <c r="G44" s="473">
        <v>55.214723926380373</v>
      </c>
      <c r="H44" s="474"/>
      <c r="J44" s="475"/>
      <c r="K44" s="475"/>
      <c r="L44" s="475"/>
    </row>
    <row r="45" spans="1:12" s="481" customFormat="1" ht="24">
      <c r="A45" s="493"/>
      <c r="B45" s="494"/>
      <c r="C45" s="495" t="s">
        <v>451</v>
      </c>
      <c r="D45" s="496">
        <v>213086</v>
      </c>
      <c r="E45" s="496">
        <v>189729</v>
      </c>
      <c r="F45" s="496">
        <v>23357</v>
      </c>
      <c r="G45" s="473">
        <v>10.961302009517285</v>
      </c>
      <c r="H45" s="474"/>
      <c r="I45" s="500"/>
      <c r="J45" s="432"/>
      <c r="K45" s="432"/>
      <c r="L45" s="432"/>
    </row>
    <row r="46" spans="1:12" s="432" customFormat="1" ht="24">
      <c r="A46" s="488"/>
      <c r="B46" s="489" t="s">
        <v>513</v>
      </c>
      <c r="C46" s="490"/>
      <c r="D46" s="491">
        <v>35918</v>
      </c>
      <c r="E46" s="491">
        <v>14363</v>
      </c>
      <c r="F46" s="491">
        <v>21555</v>
      </c>
      <c r="G46" s="501">
        <v>60.011693301408762</v>
      </c>
      <c r="H46" s="474"/>
      <c r="I46" s="428"/>
      <c r="J46" s="475"/>
      <c r="K46" s="475"/>
      <c r="L46" s="475"/>
    </row>
    <row r="47" spans="1:12" s="475" customFormat="1" ht="24">
      <c r="A47" s="470"/>
      <c r="B47" s="471"/>
      <c r="C47" s="327" t="s">
        <v>454</v>
      </c>
      <c r="D47" s="472">
        <v>3165</v>
      </c>
      <c r="E47" s="472">
        <v>902</v>
      </c>
      <c r="F47" s="472">
        <v>2263</v>
      </c>
      <c r="G47" s="473">
        <v>71.500789889415486</v>
      </c>
      <c r="H47" s="474"/>
    </row>
    <row r="48" spans="1:12" s="475" customFormat="1" ht="27">
      <c r="A48" s="470"/>
      <c r="B48" s="471"/>
      <c r="C48" s="327" t="s">
        <v>514</v>
      </c>
      <c r="D48" s="472">
        <v>199</v>
      </c>
      <c r="E48" s="472">
        <v>94</v>
      </c>
      <c r="F48" s="472">
        <v>105</v>
      </c>
      <c r="G48" s="473">
        <v>52.76381909547738</v>
      </c>
      <c r="H48" s="474"/>
      <c r="I48" s="482"/>
      <c r="J48" s="432"/>
      <c r="K48" s="432"/>
      <c r="L48" s="432"/>
    </row>
    <row r="49" spans="1:12" s="475" customFormat="1" ht="27">
      <c r="A49" s="470"/>
      <c r="B49" s="471"/>
      <c r="C49" s="327" t="s">
        <v>515</v>
      </c>
      <c r="D49" s="472">
        <v>15874</v>
      </c>
      <c r="E49" s="472">
        <v>6060</v>
      </c>
      <c r="F49" s="472">
        <v>9814</v>
      </c>
      <c r="G49" s="473">
        <v>61.824366889252872</v>
      </c>
      <c r="H49" s="474"/>
      <c r="J49" s="428"/>
      <c r="K49" s="428"/>
      <c r="L49" s="428"/>
    </row>
    <row r="50" spans="1:12" s="475" customFormat="1" ht="27">
      <c r="A50" s="470"/>
      <c r="B50" s="471"/>
      <c r="C50" s="327" t="s">
        <v>516</v>
      </c>
      <c r="D50" s="472">
        <v>2827</v>
      </c>
      <c r="E50" s="472">
        <v>1201</v>
      </c>
      <c r="F50" s="472">
        <v>1626</v>
      </c>
      <c r="G50" s="473">
        <v>57.516802263883967</v>
      </c>
      <c r="H50" s="474"/>
      <c r="J50" s="428"/>
      <c r="K50" s="428"/>
      <c r="L50" s="428"/>
    </row>
    <row r="51" spans="1:12" s="475" customFormat="1" ht="24.95" customHeight="1">
      <c r="A51" s="470"/>
      <c r="B51" s="471"/>
      <c r="C51" s="502" t="s">
        <v>458</v>
      </c>
      <c r="D51" s="472">
        <v>3025</v>
      </c>
      <c r="E51" s="472">
        <v>1480</v>
      </c>
      <c r="F51" s="472">
        <v>1545</v>
      </c>
      <c r="G51" s="473">
        <v>51.074380165289256</v>
      </c>
      <c r="H51" s="474"/>
      <c r="J51" s="428"/>
      <c r="K51" s="428"/>
      <c r="L51" s="428"/>
    </row>
    <row r="52" spans="1:12" s="475" customFormat="1" ht="24.95" customHeight="1">
      <c r="A52" s="470"/>
      <c r="B52" s="471"/>
      <c r="C52" s="327" t="s">
        <v>459</v>
      </c>
      <c r="D52" s="472">
        <v>195</v>
      </c>
      <c r="E52" s="472">
        <v>77</v>
      </c>
      <c r="F52" s="472">
        <v>118</v>
      </c>
      <c r="G52" s="473">
        <v>60.512820512820511</v>
      </c>
      <c r="H52" s="474"/>
      <c r="J52" s="428"/>
      <c r="K52" s="428"/>
      <c r="L52" s="428"/>
    </row>
    <row r="53" spans="1:12" s="475" customFormat="1" ht="27">
      <c r="A53" s="470"/>
      <c r="B53" s="471"/>
      <c r="C53" s="327" t="s">
        <v>543</v>
      </c>
      <c r="D53" s="472">
        <v>10633</v>
      </c>
      <c r="E53" s="472">
        <v>4549</v>
      </c>
      <c r="F53" s="472">
        <v>6084</v>
      </c>
      <c r="G53" s="473">
        <v>57.218094611116335</v>
      </c>
      <c r="H53" s="474"/>
      <c r="J53" s="428"/>
      <c r="K53" s="428"/>
      <c r="L53" s="428"/>
    </row>
    <row r="54" spans="1:12" s="432" customFormat="1" ht="24">
      <c r="A54" s="488"/>
      <c r="B54" s="489" t="s">
        <v>518</v>
      </c>
      <c r="C54" s="490"/>
      <c r="D54" s="491">
        <v>3164</v>
      </c>
      <c r="E54" s="491">
        <v>1110</v>
      </c>
      <c r="F54" s="491">
        <v>2054</v>
      </c>
      <c r="G54" s="501">
        <v>64.917825537294561</v>
      </c>
      <c r="H54" s="474"/>
      <c r="I54" s="433"/>
      <c r="J54" s="433"/>
      <c r="K54" s="433"/>
      <c r="L54" s="433"/>
    </row>
    <row r="55" spans="1:12" s="475" customFormat="1" ht="24">
      <c r="A55" s="470"/>
      <c r="B55" s="471"/>
      <c r="C55" s="327" t="s">
        <v>462</v>
      </c>
      <c r="D55" s="472">
        <v>2066</v>
      </c>
      <c r="E55" s="472">
        <v>761</v>
      </c>
      <c r="F55" s="472">
        <v>1305</v>
      </c>
      <c r="G55" s="473">
        <v>63.165537270087121</v>
      </c>
      <c r="H55" s="474"/>
      <c r="I55" s="476"/>
      <c r="J55" s="454"/>
      <c r="K55" s="454"/>
      <c r="L55" s="454"/>
    </row>
    <row r="56" spans="1:12" s="475" customFormat="1" ht="24">
      <c r="A56" s="470"/>
      <c r="B56" s="471"/>
      <c r="C56" s="327" t="s">
        <v>463</v>
      </c>
      <c r="D56" s="472">
        <v>1098</v>
      </c>
      <c r="E56" s="472">
        <v>349</v>
      </c>
      <c r="F56" s="472">
        <v>749</v>
      </c>
      <c r="G56" s="473">
        <v>68.214936247723131</v>
      </c>
      <c r="H56" s="474"/>
      <c r="J56" s="336"/>
      <c r="K56" s="336"/>
      <c r="L56" s="336"/>
    </row>
    <row r="57" spans="1:12" s="432" customFormat="1" ht="24">
      <c r="A57" s="1712" t="s">
        <v>483</v>
      </c>
      <c r="B57" s="1712"/>
      <c r="C57" s="1712"/>
      <c r="D57" s="437">
        <v>268063</v>
      </c>
      <c r="E57" s="437">
        <v>94572</v>
      </c>
      <c r="F57" s="437">
        <v>173491</v>
      </c>
      <c r="G57" s="503">
        <v>64.72023367641188</v>
      </c>
      <c r="H57" s="474"/>
      <c r="I57" s="504"/>
      <c r="J57" s="476"/>
      <c r="K57" s="476"/>
      <c r="L57" s="476"/>
    </row>
    <row r="58" spans="1:12" ht="27">
      <c r="A58" s="441"/>
      <c r="B58" s="505" t="s">
        <v>519</v>
      </c>
      <c r="C58" s="506"/>
      <c r="D58" s="472">
        <v>35126</v>
      </c>
      <c r="E58" s="443">
        <v>10396</v>
      </c>
      <c r="F58" s="443">
        <v>24730</v>
      </c>
      <c r="G58" s="473">
        <v>70.403689574674033</v>
      </c>
      <c r="H58" s="474"/>
      <c r="J58" s="476"/>
      <c r="K58" s="476"/>
      <c r="L58" s="476"/>
    </row>
    <row r="59" spans="1:12" ht="24">
      <c r="A59" s="441"/>
      <c r="B59" s="505" t="s">
        <v>154</v>
      </c>
      <c r="C59" s="506"/>
      <c r="D59" s="472">
        <v>27833</v>
      </c>
      <c r="E59" s="443">
        <v>17330</v>
      </c>
      <c r="F59" s="443">
        <v>10503</v>
      </c>
      <c r="G59" s="473">
        <v>37.735781266841514</v>
      </c>
      <c r="H59" s="474"/>
      <c r="J59" s="476"/>
      <c r="K59" s="476"/>
      <c r="L59" s="476"/>
    </row>
    <row r="60" spans="1:12" ht="24">
      <c r="A60" s="441"/>
      <c r="B60" s="505" t="s">
        <v>520</v>
      </c>
      <c r="C60" s="506"/>
      <c r="D60" s="472">
        <v>81163</v>
      </c>
      <c r="E60" s="443">
        <v>28340</v>
      </c>
      <c r="F60" s="443">
        <v>52823</v>
      </c>
      <c r="G60" s="473">
        <v>65.082611534812656</v>
      </c>
      <c r="H60" s="474"/>
      <c r="J60" s="476"/>
      <c r="K60" s="476"/>
      <c r="L60" s="476"/>
    </row>
    <row r="61" spans="1:12" ht="24">
      <c r="A61" s="441"/>
      <c r="B61" s="505" t="s">
        <v>466</v>
      </c>
      <c r="C61" s="506"/>
      <c r="D61" s="472">
        <v>70367</v>
      </c>
      <c r="E61" s="443">
        <v>28953</v>
      </c>
      <c r="F61" s="443">
        <v>41414</v>
      </c>
      <c r="G61" s="473">
        <v>58.854292495061614</v>
      </c>
      <c r="H61" s="474"/>
      <c r="I61" s="507"/>
      <c r="J61" s="476"/>
      <c r="K61" s="476"/>
      <c r="L61" s="476"/>
    </row>
    <row r="62" spans="1:12" ht="24">
      <c r="A62" s="441"/>
      <c r="B62" s="505" t="s">
        <v>521</v>
      </c>
      <c r="C62" s="506"/>
      <c r="D62" s="472">
        <v>53574</v>
      </c>
      <c r="E62" s="443">
        <v>9553</v>
      </c>
      <c r="F62" s="443">
        <v>44021</v>
      </c>
      <c r="G62" s="473">
        <v>82.168589241049759</v>
      </c>
      <c r="H62" s="474"/>
      <c r="I62" s="508"/>
      <c r="J62" s="476"/>
      <c r="K62" s="476"/>
      <c r="L62" s="476"/>
    </row>
    <row r="63" spans="1:12" s="433" customFormat="1" ht="24">
      <c r="A63" s="1710" t="s">
        <v>212</v>
      </c>
      <c r="B63" s="1710"/>
      <c r="C63" s="1710"/>
      <c r="D63" s="509">
        <v>1387895</v>
      </c>
      <c r="E63" s="509">
        <v>552717</v>
      </c>
      <c r="F63" s="509">
        <v>835178</v>
      </c>
      <c r="G63" s="510">
        <v>60.175877858195328</v>
      </c>
      <c r="H63" s="474"/>
      <c r="I63" s="511"/>
      <c r="J63" s="476"/>
      <c r="K63" s="476"/>
      <c r="L63" s="476"/>
    </row>
    <row r="64" spans="1:12" s="454" customFormat="1" ht="24">
      <c r="A64" s="512"/>
      <c r="B64" s="512"/>
      <c r="C64" s="512"/>
      <c r="D64" s="513"/>
      <c r="E64" s="513"/>
      <c r="F64" s="513"/>
      <c r="G64" s="514" t="s">
        <v>200</v>
      </c>
      <c r="H64" s="474"/>
      <c r="I64" s="448"/>
      <c r="J64" s="476"/>
      <c r="K64" s="476"/>
      <c r="L64" s="476"/>
    </row>
    <row r="65" spans="1:12" s="336" customFormat="1" ht="24">
      <c r="A65" s="515" t="s">
        <v>544</v>
      </c>
      <c r="B65" s="332"/>
      <c r="C65" s="475" t="s">
        <v>545</v>
      </c>
      <c r="D65" s="332"/>
      <c r="E65" s="516"/>
      <c r="F65" s="340"/>
      <c r="G65" s="340"/>
      <c r="H65" s="474"/>
      <c r="I65" s="475"/>
      <c r="J65" s="475"/>
      <c r="K65" s="475"/>
      <c r="L65" s="475"/>
    </row>
    <row r="66" spans="1:12" s="476" customFormat="1" ht="24">
      <c r="A66" s="475"/>
      <c r="B66" s="475"/>
      <c r="C66" s="475" t="s">
        <v>546</v>
      </c>
      <c r="D66" s="475"/>
      <c r="E66" s="475"/>
      <c r="F66" s="475"/>
      <c r="G66" s="475"/>
      <c r="H66" s="474"/>
      <c r="I66" s="475"/>
      <c r="J66" s="448"/>
      <c r="K66" s="448"/>
      <c r="L66" s="448"/>
    </row>
    <row r="67" spans="1:12" s="476" customFormat="1" ht="24">
      <c r="A67" s="475"/>
      <c r="B67" s="475"/>
      <c r="C67" s="475" t="s">
        <v>547</v>
      </c>
      <c r="D67" s="475"/>
      <c r="E67" s="475"/>
      <c r="F67" s="475"/>
      <c r="G67" s="477"/>
      <c r="H67" s="474"/>
      <c r="I67" s="475"/>
      <c r="J67" s="428"/>
      <c r="K67" s="428"/>
      <c r="L67" s="428"/>
    </row>
    <row r="68" spans="1:12" s="476" customFormat="1" ht="24">
      <c r="A68" s="475"/>
      <c r="B68" s="475"/>
      <c r="C68" s="475" t="s">
        <v>548</v>
      </c>
      <c r="D68" s="475"/>
      <c r="E68" s="475"/>
      <c r="F68" s="475"/>
      <c r="G68" s="475"/>
      <c r="H68" s="474"/>
      <c r="I68" s="475"/>
      <c r="J68" s="428"/>
      <c r="K68" s="428"/>
      <c r="L68" s="428"/>
    </row>
    <row r="69" spans="1:12" s="476" customFormat="1" ht="24">
      <c r="A69" s="475"/>
      <c r="B69" s="475"/>
      <c r="C69" s="475" t="s">
        <v>549</v>
      </c>
      <c r="D69" s="475"/>
      <c r="E69" s="475"/>
      <c r="F69" s="475"/>
      <c r="G69" s="475"/>
      <c r="H69" s="474"/>
      <c r="I69" s="475"/>
      <c r="J69" s="428"/>
      <c r="K69" s="428"/>
      <c r="L69" s="428"/>
    </row>
    <row r="70" spans="1:12" s="476" customFormat="1" ht="24">
      <c r="A70" s="475"/>
      <c r="B70" s="475"/>
      <c r="C70" s="517" t="s">
        <v>550</v>
      </c>
      <c r="D70" s="475"/>
      <c r="E70" s="475"/>
      <c r="F70" s="475"/>
      <c r="G70" s="475"/>
      <c r="H70" s="474"/>
      <c r="I70" s="475"/>
      <c r="J70" s="428"/>
      <c r="K70" s="428"/>
      <c r="L70" s="428"/>
    </row>
    <row r="71" spans="1:12" s="476" customFormat="1" ht="24">
      <c r="A71" s="475"/>
      <c r="B71" s="475"/>
      <c r="C71" s="517" t="s">
        <v>551</v>
      </c>
      <c r="D71" s="475"/>
      <c r="E71" s="475"/>
      <c r="F71" s="475"/>
      <c r="G71" s="475"/>
      <c r="H71" s="474"/>
      <c r="I71" s="475"/>
      <c r="J71" s="428"/>
      <c r="K71" s="428"/>
      <c r="L71" s="428"/>
    </row>
    <row r="72" spans="1:12" s="476" customFormat="1" ht="24">
      <c r="A72" s="517"/>
      <c r="B72" s="517"/>
      <c r="C72" s="475" t="s">
        <v>552</v>
      </c>
      <c r="D72" s="517"/>
      <c r="E72" s="517"/>
      <c r="F72" s="517"/>
      <c r="G72" s="517"/>
      <c r="H72" s="474"/>
      <c r="I72" s="475"/>
      <c r="J72" s="428"/>
      <c r="K72" s="428"/>
      <c r="L72" s="428"/>
    </row>
    <row r="73" spans="1:12" s="476" customFormat="1" ht="24">
      <c r="A73" s="517"/>
      <c r="B73" s="517"/>
      <c r="C73" s="475" t="s">
        <v>553</v>
      </c>
      <c r="D73" s="517"/>
      <c r="E73" s="517"/>
      <c r="F73" s="517"/>
      <c r="G73" s="517"/>
      <c r="H73" s="474"/>
      <c r="I73" s="475"/>
      <c r="J73" s="428"/>
      <c r="K73" s="428"/>
      <c r="L73" s="428"/>
    </row>
    <row r="74" spans="1:12" s="475" customFormat="1" ht="24">
      <c r="A74" s="475" t="s">
        <v>554</v>
      </c>
      <c r="C74" s="518" t="s">
        <v>555</v>
      </c>
      <c r="H74" s="474"/>
      <c r="J74" s="428"/>
      <c r="K74" s="428"/>
      <c r="L74" s="428"/>
    </row>
    <row r="75" spans="1:12" s="448" customFormat="1" ht="20.100000000000001" customHeight="1">
      <c r="A75" s="519"/>
      <c r="B75" s="519"/>
      <c r="D75" s="519"/>
      <c r="E75" s="519"/>
      <c r="F75" s="519"/>
      <c r="G75" s="519"/>
      <c r="H75" s="467"/>
      <c r="I75" s="428"/>
      <c r="J75" s="428"/>
      <c r="K75" s="428"/>
      <c r="L75" s="428"/>
    </row>
    <row r="76" spans="1:12" ht="20.100000000000001" customHeight="1">
      <c r="A76" s="448"/>
      <c r="B76" s="448"/>
      <c r="C76" s="448"/>
      <c r="D76" s="448"/>
      <c r="E76" s="448"/>
      <c r="F76" s="448"/>
      <c r="G76" s="519"/>
    </row>
    <row r="77" spans="1:12" ht="15" customHeight="1">
      <c r="C77" s="448"/>
      <c r="D77" s="520"/>
      <c r="E77" s="520"/>
      <c r="F77" s="521"/>
      <c r="G77" s="466"/>
      <c r="I77" s="466"/>
    </row>
    <row r="78" spans="1:12" ht="15" customHeight="1">
      <c r="C78" s="448"/>
      <c r="D78" s="520"/>
      <c r="E78" s="520"/>
      <c r="F78" s="521"/>
      <c r="G78" s="466"/>
    </row>
    <row r="79" spans="1:12" ht="15" customHeight="1">
      <c r="C79" s="448"/>
      <c r="D79" s="520"/>
      <c r="E79" s="520"/>
      <c r="F79" s="466"/>
      <c r="G79" s="466"/>
    </row>
    <row r="80" spans="1:12" ht="15" customHeight="1">
      <c r="A80" s="448"/>
      <c r="B80" s="448"/>
      <c r="C80" s="448"/>
      <c r="D80" s="520"/>
      <c r="E80" s="520"/>
      <c r="F80" s="466"/>
      <c r="G80" s="466"/>
    </row>
    <row r="81" spans="1:9" ht="15" customHeight="1">
      <c r="C81" s="448"/>
      <c r="D81" s="520"/>
      <c r="E81" s="520"/>
      <c r="F81" s="466"/>
      <c r="G81" s="466"/>
    </row>
    <row r="82" spans="1:9" ht="15" customHeight="1">
      <c r="C82" s="448"/>
      <c r="D82" s="520"/>
      <c r="E82" s="520"/>
      <c r="F82" s="466"/>
      <c r="G82" s="466"/>
    </row>
    <row r="83" spans="1:9" ht="15" customHeight="1">
      <c r="A83" s="448"/>
      <c r="B83" s="448"/>
      <c r="C83" s="448"/>
      <c r="D83" s="520"/>
      <c r="E83" s="520"/>
      <c r="F83" s="466"/>
      <c r="G83" s="466"/>
    </row>
    <row r="84" spans="1:9" ht="15" customHeight="1">
      <c r="C84" s="448"/>
      <c r="D84" s="520"/>
      <c r="E84" s="520"/>
      <c r="F84" s="466"/>
      <c r="G84" s="466"/>
    </row>
    <row r="85" spans="1:9" ht="15" customHeight="1">
      <c r="C85" s="448"/>
      <c r="D85" s="520"/>
      <c r="E85" s="520"/>
      <c r="F85" s="466"/>
      <c r="G85" s="466"/>
    </row>
    <row r="86" spans="1:9" ht="15" customHeight="1">
      <c r="A86" s="448"/>
      <c r="B86" s="448"/>
      <c r="C86" s="448"/>
      <c r="D86" s="520"/>
      <c r="E86" s="520"/>
      <c r="F86" s="466"/>
      <c r="G86" s="466"/>
      <c r="I86" s="466"/>
    </row>
    <row r="87" spans="1:9" ht="15" customHeight="1">
      <c r="A87" s="448"/>
      <c r="B87" s="448"/>
      <c r="C87" s="448"/>
      <c r="D87" s="520"/>
      <c r="E87" s="520"/>
      <c r="F87" s="466"/>
      <c r="G87" s="466"/>
      <c r="I87" s="466"/>
    </row>
    <row r="88" spans="1:9" ht="15" customHeight="1">
      <c r="A88" s="448"/>
      <c r="B88" s="448"/>
      <c r="C88" s="448"/>
      <c r="D88" s="520"/>
      <c r="E88" s="520"/>
      <c r="F88" s="466"/>
      <c r="G88" s="466"/>
      <c r="I88" s="466"/>
    </row>
    <row r="89" spans="1:9" ht="15" customHeight="1">
      <c r="A89" s="448"/>
      <c r="B89" s="448"/>
      <c r="C89" s="448"/>
      <c r="D89" s="520"/>
      <c r="E89" s="520"/>
      <c r="F89" s="466"/>
      <c r="G89" s="466"/>
      <c r="I89" s="466"/>
    </row>
    <row r="90" spans="1:9" ht="15" customHeight="1">
      <c r="C90" s="448"/>
      <c r="D90" s="520"/>
      <c r="E90" s="520"/>
      <c r="F90" s="466"/>
      <c r="G90" s="466"/>
      <c r="I90" s="466"/>
    </row>
    <row r="91" spans="1:9" ht="15" customHeight="1">
      <c r="C91" s="448"/>
      <c r="D91" s="520"/>
      <c r="E91" s="520"/>
      <c r="F91" s="466"/>
      <c r="G91" s="466"/>
    </row>
    <row r="92" spans="1:9" ht="15" customHeight="1">
      <c r="A92" s="448"/>
      <c r="B92" s="448"/>
      <c r="C92" s="448"/>
      <c r="D92" s="520"/>
      <c r="E92" s="520"/>
      <c r="F92" s="466"/>
      <c r="G92" s="466"/>
    </row>
    <row r="93" spans="1:9" ht="15" customHeight="1">
      <c r="C93" s="448"/>
      <c r="D93" s="520"/>
      <c r="E93" s="520"/>
      <c r="F93" s="466"/>
      <c r="G93" s="522"/>
    </row>
    <row r="94" spans="1:9" ht="15" customHeight="1">
      <c r="A94" s="448"/>
      <c r="B94" s="448"/>
      <c r="C94" s="448"/>
      <c r="D94" s="520"/>
      <c r="E94" s="520"/>
      <c r="F94" s="466"/>
      <c r="G94" s="466"/>
      <c r="I94" s="466"/>
    </row>
    <row r="95" spans="1:9" ht="15" customHeight="1">
      <c r="C95" s="448"/>
      <c r="D95" s="520"/>
      <c r="E95" s="520"/>
      <c r="F95" s="466"/>
      <c r="G95" s="466"/>
    </row>
    <row r="96" spans="1:9" ht="15" customHeight="1">
      <c r="A96" s="448"/>
      <c r="B96" s="448"/>
      <c r="C96" s="448"/>
      <c r="D96" s="520"/>
      <c r="E96" s="520"/>
      <c r="F96" s="466"/>
      <c r="G96" s="466"/>
    </row>
    <row r="97" spans="1:9" ht="15" customHeight="1">
      <c r="A97" s="448"/>
      <c r="B97" s="448"/>
      <c r="C97" s="448"/>
      <c r="D97" s="520"/>
      <c r="E97" s="520"/>
      <c r="F97" s="466"/>
      <c r="G97" s="466"/>
    </row>
    <row r="98" spans="1:9" ht="15" customHeight="1">
      <c r="C98" s="448"/>
      <c r="D98" s="520"/>
      <c r="E98" s="520"/>
      <c r="F98" s="466"/>
      <c r="G98" s="466"/>
    </row>
    <row r="99" spans="1:9" ht="15" customHeight="1">
      <c r="A99" s="448"/>
      <c r="B99" s="448"/>
      <c r="C99" s="448"/>
      <c r="D99" s="520"/>
      <c r="E99" s="520"/>
      <c r="F99" s="466"/>
      <c r="G99" s="466"/>
    </row>
    <row r="100" spans="1:9" ht="15" customHeight="1">
      <c r="A100" s="448"/>
      <c r="B100" s="448"/>
      <c r="C100" s="448"/>
      <c r="D100" s="520"/>
      <c r="E100" s="520"/>
      <c r="F100" s="466"/>
      <c r="G100" s="466"/>
      <c r="I100" s="466"/>
    </row>
    <row r="101" spans="1:9" ht="15" customHeight="1">
      <c r="C101" s="448"/>
      <c r="D101" s="520"/>
      <c r="E101" s="520"/>
      <c r="F101" s="466"/>
      <c r="G101" s="466"/>
    </row>
    <row r="102" spans="1:9" ht="15" customHeight="1">
      <c r="C102" s="448"/>
      <c r="D102" s="520"/>
      <c r="E102" s="520"/>
      <c r="F102" s="466"/>
      <c r="G102" s="466"/>
    </row>
    <row r="103" spans="1:9" ht="15" customHeight="1">
      <c r="A103" s="448"/>
      <c r="B103" s="448"/>
      <c r="C103" s="448"/>
      <c r="D103" s="520"/>
      <c r="E103" s="520"/>
      <c r="F103" s="466"/>
      <c r="G103" s="466"/>
    </row>
    <row r="104" spans="1:9" ht="15" customHeight="1">
      <c r="C104" s="448"/>
      <c r="D104" s="520"/>
      <c r="E104" s="520"/>
      <c r="F104" s="466"/>
      <c r="G104" s="466"/>
      <c r="I104" s="466"/>
    </row>
    <row r="105" spans="1:9" ht="15" customHeight="1">
      <c r="A105" s="448"/>
      <c r="B105" s="448"/>
      <c r="C105" s="448"/>
      <c r="D105" s="520"/>
      <c r="E105" s="520"/>
      <c r="F105" s="466"/>
      <c r="G105" s="466"/>
    </row>
    <row r="106" spans="1:9" ht="15" customHeight="1">
      <c r="A106" s="448"/>
      <c r="B106" s="448"/>
      <c r="C106" s="448"/>
      <c r="D106" s="520"/>
      <c r="E106" s="520"/>
      <c r="F106" s="466"/>
      <c r="G106" s="466"/>
      <c r="I106" s="466"/>
    </row>
    <row r="107" spans="1:9" ht="15" customHeight="1">
      <c r="C107" s="448"/>
      <c r="D107" s="520"/>
      <c r="E107" s="520"/>
      <c r="F107" s="466"/>
      <c r="G107" s="466"/>
    </row>
    <row r="108" spans="1:9" ht="15" customHeight="1">
      <c r="C108" s="448"/>
      <c r="D108" s="520"/>
      <c r="E108" s="520"/>
      <c r="F108" s="466"/>
      <c r="G108" s="466"/>
    </row>
    <row r="109" spans="1:9" ht="15" customHeight="1">
      <c r="A109" s="448"/>
      <c r="B109" s="448"/>
      <c r="C109" s="448"/>
      <c r="D109" s="520"/>
      <c r="E109" s="520"/>
      <c r="F109" s="466"/>
      <c r="G109" s="466"/>
    </row>
    <row r="110" spans="1:9" ht="15" customHeight="1">
      <c r="C110" s="448"/>
      <c r="D110" s="520"/>
      <c r="E110" s="520"/>
      <c r="F110" s="466"/>
      <c r="G110" s="466"/>
    </row>
    <row r="111" spans="1:9" ht="15" customHeight="1">
      <c r="A111" s="448"/>
      <c r="B111" s="448"/>
      <c r="C111" s="448"/>
      <c r="D111" s="520"/>
      <c r="E111" s="520"/>
      <c r="F111" s="466"/>
      <c r="G111" s="466"/>
    </row>
    <row r="112" spans="1:9" ht="15" customHeight="1">
      <c r="A112" s="448"/>
      <c r="B112" s="448"/>
      <c r="C112" s="448"/>
      <c r="D112" s="520"/>
      <c r="E112" s="520"/>
      <c r="F112" s="466"/>
      <c r="G112" s="466"/>
    </row>
    <row r="113" spans="1:9" ht="15" customHeight="1">
      <c r="A113" s="448"/>
      <c r="B113" s="448"/>
      <c r="C113" s="448"/>
      <c r="D113" s="520"/>
      <c r="E113" s="520"/>
      <c r="F113" s="466"/>
      <c r="G113" s="466"/>
    </row>
    <row r="114" spans="1:9" ht="15" customHeight="1">
      <c r="C114" s="448"/>
      <c r="D114" s="520"/>
      <c r="E114" s="520"/>
      <c r="F114" s="466"/>
      <c r="G114" s="466"/>
    </row>
    <row r="115" spans="1:9" ht="15" customHeight="1">
      <c r="C115" s="448"/>
      <c r="D115" s="520"/>
      <c r="E115" s="520"/>
      <c r="F115" s="466"/>
      <c r="G115" s="466"/>
    </row>
    <row r="116" spans="1:9" ht="15" customHeight="1">
      <c r="D116" s="459"/>
      <c r="E116" s="459"/>
      <c r="F116" s="466"/>
      <c r="G116" s="523"/>
    </row>
    <row r="117" spans="1:9" ht="15" customHeight="1">
      <c r="D117" s="459"/>
      <c r="E117" s="459"/>
      <c r="F117" s="466"/>
      <c r="G117" s="466"/>
      <c r="I117" s="466"/>
    </row>
    <row r="118" spans="1:9" ht="20.100000000000001" customHeight="1">
      <c r="D118" s="459"/>
      <c r="E118" s="459"/>
      <c r="F118" s="466"/>
      <c r="G118" s="466"/>
    </row>
    <row r="119" spans="1:9" ht="20.100000000000001" customHeight="1">
      <c r="D119" s="459"/>
      <c r="E119" s="459"/>
      <c r="F119" s="466"/>
      <c r="G119" s="466"/>
    </row>
    <row r="120" spans="1:9" ht="20.100000000000001" customHeight="1">
      <c r="D120" s="466"/>
      <c r="E120" s="466"/>
      <c r="F120" s="466"/>
      <c r="G120" s="466"/>
    </row>
    <row r="121" spans="1:9" ht="20.100000000000001" customHeight="1">
      <c r="D121" s="466"/>
      <c r="E121" s="466"/>
      <c r="F121" s="466"/>
      <c r="G121" s="466"/>
    </row>
    <row r="122" spans="1:9" ht="20.100000000000001" customHeight="1">
      <c r="D122" s="466"/>
      <c r="E122" s="466"/>
      <c r="F122" s="466"/>
      <c r="G122" s="466"/>
    </row>
    <row r="123" spans="1:9" ht="20.100000000000001" customHeight="1">
      <c r="D123" s="466"/>
      <c r="E123" s="466"/>
      <c r="F123" s="466"/>
      <c r="G123" s="466"/>
    </row>
    <row r="124" spans="1:9" ht="20.100000000000001" customHeight="1">
      <c r="D124" s="466"/>
      <c r="E124" s="466"/>
      <c r="F124" s="466"/>
      <c r="G124" s="466"/>
    </row>
    <row r="125" spans="1:9" ht="20.100000000000001" customHeight="1">
      <c r="F125" s="466"/>
      <c r="G125" s="466"/>
    </row>
    <row r="126" spans="1:9" ht="20.100000000000001" customHeight="1">
      <c r="F126" s="466"/>
      <c r="G126" s="466"/>
    </row>
    <row r="127" spans="1:9" ht="20.100000000000001" customHeight="1">
      <c r="F127" s="466"/>
      <c r="G127" s="466"/>
    </row>
    <row r="128" spans="1:9" ht="20.100000000000001" customHeight="1">
      <c r="F128" s="466"/>
      <c r="G128" s="466"/>
    </row>
    <row r="129" spans="7:7" ht="20.100000000000001" customHeight="1">
      <c r="G129" s="466"/>
    </row>
  </sheetData>
  <mergeCells count="6">
    <mergeCell ref="A63:C63"/>
    <mergeCell ref="A1:G1"/>
    <mergeCell ref="A2:G2"/>
    <mergeCell ref="A17:C17"/>
    <mergeCell ref="A18:C18"/>
    <mergeCell ref="A57:C57"/>
  </mergeCells>
  <printOptions horizontalCentered="1"/>
  <pageMargins left="0.39370078740157499" right="0.39370078740157499" top="0.59055118110236204" bottom="0.196850393700787" header="0.15748031496063" footer="0.15748031496063"/>
  <pageSetup paperSize="9" scale="75" firstPageNumber="34" orientation="portrait" useFirstPageNumber="1" r:id="rId1"/>
  <headerFooter alignWithMargins="0">
    <oddFooter>&amp;C&amp;"Browallia New,Regular"&amp;16&amp;P</oddFooter>
  </headerFooter>
  <rowBreaks count="1" manualBreakCount="1">
    <brk id="3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7D8F-157C-4C1B-881F-B9B7F2007562}">
  <sheetPr>
    <tabColor rgb="FF54A3BC"/>
  </sheetPr>
  <dimension ref="A1:R57"/>
  <sheetViews>
    <sheetView view="pageBreakPreview" topLeftCell="A15" zoomScaleNormal="90" zoomScaleSheetLayoutView="100" workbookViewId="0">
      <selection activeCell="F9" sqref="F9"/>
    </sheetView>
  </sheetViews>
  <sheetFormatPr defaultColWidth="9.140625" defaultRowHeight="20.100000000000001" customHeight="1"/>
  <cols>
    <col min="1" max="1" width="4" style="475" customWidth="1"/>
    <col min="2" max="2" width="4.85546875" style="475" customWidth="1"/>
    <col min="3" max="3" width="37.85546875" style="475" customWidth="1"/>
    <col min="4" max="5" width="24.28515625" style="475" customWidth="1"/>
    <col min="6" max="6" width="11.85546875" style="475" customWidth="1"/>
    <col min="7" max="7" width="13.28515625" style="475" bestFit="1" customWidth="1"/>
    <col min="8" max="11" width="9.28515625" style="526" bestFit="1" customWidth="1"/>
    <col min="12" max="13" width="9.28515625" style="475" bestFit="1" customWidth="1"/>
    <col min="14" max="14" width="9.28515625" style="476" bestFit="1" customWidth="1"/>
    <col min="15" max="15" width="28.85546875" style="475" bestFit="1" customWidth="1"/>
    <col min="16" max="17" width="9.28515625" style="475" bestFit="1" customWidth="1"/>
    <col min="18" max="16384" width="9.140625" style="475"/>
  </cols>
  <sheetData>
    <row r="1" spans="1:16" s="524" customFormat="1" ht="26.25" customHeight="1">
      <c r="A1" s="1711" t="s">
        <v>556</v>
      </c>
      <c r="B1" s="1711"/>
      <c r="C1" s="1711"/>
      <c r="D1" s="1711"/>
      <c r="E1" s="1711"/>
      <c r="H1" s="525"/>
      <c r="I1" s="525"/>
      <c r="J1" s="525"/>
      <c r="K1" s="525"/>
    </row>
    <row r="2" spans="1:16" s="524" customFormat="1" ht="22.9" customHeight="1">
      <c r="A2" s="1711" t="s">
        <v>170</v>
      </c>
      <c r="B2" s="1711"/>
      <c r="C2" s="1711"/>
      <c r="D2" s="1711"/>
      <c r="E2" s="1711"/>
      <c r="H2" s="525"/>
      <c r="I2" s="525"/>
      <c r="J2" s="525"/>
      <c r="K2" s="525"/>
    </row>
    <row r="3" spans="1:16" ht="24">
      <c r="A3" s="427"/>
      <c r="B3" s="427"/>
      <c r="C3" s="427"/>
      <c r="D3" s="427"/>
      <c r="E3" s="427"/>
      <c r="F3" s="526"/>
      <c r="G3" s="526"/>
      <c r="H3" s="477"/>
      <c r="I3" s="475"/>
    </row>
    <row r="4" spans="1:16" ht="24">
      <c r="A4" s="427"/>
      <c r="B4" s="427"/>
      <c r="C4" s="427"/>
      <c r="D4" s="427"/>
      <c r="E4" s="427"/>
      <c r="F4" s="526"/>
      <c r="G4" s="526"/>
      <c r="H4" s="477"/>
      <c r="I4" s="475"/>
    </row>
    <row r="5" spans="1:16" ht="24">
      <c r="A5" s="427"/>
      <c r="B5" s="427"/>
      <c r="C5" s="427"/>
      <c r="D5" s="427"/>
      <c r="E5" s="427"/>
      <c r="F5" s="526"/>
      <c r="G5" s="526"/>
      <c r="H5" s="477"/>
      <c r="I5" s="475"/>
    </row>
    <row r="6" spans="1:16" ht="24">
      <c r="A6" s="427"/>
      <c r="B6" s="427"/>
      <c r="C6" s="427"/>
      <c r="D6" s="427"/>
      <c r="E6" s="427"/>
      <c r="F6" s="526"/>
      <c r="G6" s="526"/>
      <c r="H6" s="477"/>
      <c r="I6" s="475"/>
    </row>
    <row r="7" spans="1:16" ht="24">
      <c r="A7" s="427"/>
      <c r="B7" s="427"/>
      <c r="C7" s="427"/>
      <c r="D7" s="427"/>
      <c r="E7" s="427"/>
      <c r="F7" s="526"/>
      <c r="G7" s="526"/>
      <c r="H7" s="477"/>
      <c r="I7" s="475"/>
    </row>
    <row r="8" spans="1:16" ht="24">
      <c r="A8" s="427"/>
      <c r="B8" s="427"/>
      <c r="C8" s="427"/>
      <c r="D8" s="427"/>
      <c r="E8" s="427"/>
      <c r="H8" s="477"/>
    </row>
    <row r="9" spans="1:16" ht="24">
      <c r="A9" s="427"/>
      <c r="B9" s="427"/>
      <c r="C9" s="427"/>
      <c r="D9" s="427"/>
      <c r="E9" s="427"/>
      <c r="G9" s="339"/>
      <c r="H9" s="477"/>
      <c r="I9" s="475"/>
      <c r="J9" s="475"/>
      <c r="K9" s="475"/>
      <c r="N9" s="475"/>
    </row>
    <row r="10" spans="1:16" ht="24">
      <c r="A10" s="427"/>
      <c r="B10" s="427"/>
      <c r="C10" s="427"/>
      <c r="D10" s="427"/>
      <c r="E10" s="427"/>
      <c r="G10" s="339"/>
      <c r="H10" s="477"/>
      <c r="I10" s="475"/>
      <c r="J10" s="475"/>
      <c r="K10" s="475"/>
      <c r="N10" s="475"/>
    </row>
    <row r="11" spans="1:16" ht="24">
      <c r="A11" s="427"/>
      <c r="B11" s="427"/>
      <c r="C11" s="427"/>
      <c r="D11" s="427"/>
      <c r="E11" s="427"/>
      <c r="G11" s="339"/>
      <c r="H11" s="477"/>
      <c r="I11" s="475"/>
      <c r="J11" s="475"/>
      <c r="K11" s="475"/>
      <c r="N11" s="475"/>
    </row>
    <row r="12" spans="1:16" ht="24">
      <c r="A12" s="427"/>
      <c r="B12" s="427"/>
      <c r="C12" s="427"/>
      <c r="D12" s="427"/>
      <c r="E12" s="427"/>
      <c r="G12" s="339"/>
      <c r="H12" s="477"/>
      <c r="I12" s="475"/>
      <c r="J12" s="475"/>
      <c r="K12" s="475"/>
      <c r="N12" s="475"/>
      <c r="P12" s="527"/>
    </row>
    <row r="13" spans="1:16" ht="16.899999999999999" customHeight="1">
      <c r="A13" s="427"/>
      <c r="B13" s="427"/>
      <c r="C13" s="427"/>
      <c r="D13" s="427"/>
      <c r="E13" s="427"/>
      <c r="H13" s="477"/>
    </row>
    <row r="14" spans="1:16" ht="22.15" customHeight="1">
      <c r="A14" s="427"/>
      <c r="B14" s="427"/>
      <c r="C14" s="427"/>
      <c r="D14" s="427"/>
      <c r="E14" s="427"/>
      <c r="H14" s="477"/>
    </row>
    <row r="15" spans="1:16" s="529" customFormat="1" ht="24">
      <c r="A15" s="1707" t="s">
        <v>557</v>
      </c>
      <c r="B15" s="1707"/>
      <c r="C15" s="1707"/>
      <c r="D15" s="528" t="s">
        <v>190</v>
      </c>
      <c r="E15" s="431" t="s">
        <v>143</v>
      </c>
      <c r="H15" s="530"/>
      <c r="I15" s="530"/>
      <c r="J15" s="530"/>
      <c r="K15" s="530"/>
      <c r="N15" s="531"/>
    </row>
    <row r="16" spans="1:16" ht="24">
      <c r="A16" s="532" t="s">
        <v>558</v>
      </c>
      <c r="B16" s="471"/>
      <c r="C16" s="471"/>
      <c r="D16" s="533">
        <v>1167799</v>
      </c>
      <c r="E16" s="534">
        <v>84.141739829021645</v>
      </c>
      <c r="F16" s="518"/>
      <c r="G16" s="518"/>
      <c r="H16" s="477"/>
      <c r="J16" s="477"/>
    </row>
    <row r="17" spans="1:18" ht="24">
      <c r="A17" s="532"/>
      <c r="B17" s="471" t="s">
        <v>559</v>
      </c>
      <c r="C17" s="471"/>
      <c r="D17" s="533">
        <v>26049</v>
      </c>
      <c r="E17" s="534">
        <v>1.8768710889512534</v>
      </c>
      <c r="F17" s="339"/>
      <c r="G17" s="526"/>
      <c r="J17" s="477"/>
    </row>
    <row r="18" spans="1:18" ht="24">
      <c r="A18" s="532"/>
      <c r="B18" s="471" t="s">
        <v>560</v>
      </c>
      <c r="C18" s="471"/>
      <c r="D18" s="533">
        <v>301860</v>
      </c>
      <c r="E18" s="534">
        <v>21.749483930700812</v>
      </c>
      <c r="F18" s="339"/>
      <c r="G18" s="535"/>
      <c r="H18" s="477"/>
      <c r="J18" s="477"/>
    </row>
    <row r="19" spans="1:18" ht="24">
      <c r="A19" s="532"/>
      <c r="B19" s="471" t="s">
        <v>561</v>
      </c>
      <c r="C19" s="471"/>
      <c r="D19" s="533">
        <v>839890</v>
      </c>
      <c r="E19" s="534">
        <v>60.515384809369586</v>
      </c>
      <c r="F19" s="339"/>
      <c r="G19" s="535"/>
      <c r="H19" s="477"/>
      <c r="J19" s="477"/>
    </row>
    <row r="20" spans="1:18" ht="24">
      <c r="A20" s="532" t="s">
        <v>562</v>
      </c>
      <c r="B20" s="471"/>
      <c r="C20" s="471"/>
      <c r="D20" s="533">
        <v>220096</v>
      </c>
      <c r="E20" s="534">
        <v>15.858260170978353</v>
      </c>
      <c r="F20" s="339"/>
      <c r="G20" s="535"/>
      <c r="H20" s="477"/>
      <c r="J20" s="477"/>
    </row>
    <row r="21" spans="1:18" ht="24">
      <c r="A21" s="1707" t="s">
        <v>212</v>
      </c>
      <c r="B21" s="1707"/>
      <c r="C21" s="1707"/>
      <c r="D21" s="536">
        <v>1387895</v>
      </c>
      <c r="E21" s="537">
        <v>100</v>
      </c>
      <c r="F21" s="333"/>
      <c r="J21" s="477"/>
    </row>
    <row r="22" spans="1:18" ht="23.45" customHeight="1">
      <c r="A22" s="538"/>
      <c r="B22" s="538"/>
      <c r="C22" s="538"/>
      <c r="D22" s="1714" t="s">
        <v>200</v>
      </c>
      <c r="E22" s="1714"/>
      <c r="F22" s="333"/>
      <c r="J22" s="477"/>
    </row>
    <row r="23" spans="1:18" s="291" customFormat="1" ht="30.75">
      <c r="A23" s="1713" t="s">
        <v>563</v>
      </c>
      <c r="B23" s="1713"/>
      <c r="C23" s="1713"/>
      <c r="D23" s="1713"/>
      <c r="E23" s="1713"/>
      <c r="F23" s="257"/>
      <c r="G23" s="257"/>
      <c r="H23" s="257"/>
      <c r="I23" s="257"/>
      <c r="J23" s="257"/>
      <c r="K23" s="257"/>
      <c r="L23" s="257"/>
      <c r="M23" s="257"/>
      <c r="N23" s="257"/>
    </row>
    <row r="24" spans="1:18" ht="24" customHeight="1">
      <c r="A24" s="475" t="s">
        <v>564</v>
      </c>
      <c r="D24" s="477"/>
      <c r="N24" s="475"/>
    </row>
    <row r="25" spans="1:18" ht="20.100000000000001" customHeight="1">
      <c r="A25" s="540"/>
      <c r="D25" s="477"/>
      <c r="L25" s="526"/>
      <c r="N25" s="526"/>
      <c r="Q25" s="526"/>
    </row>
    <row r="26" spans="1:18" ht="20.100000000000001" customHeight="1">
      <c r="D26" s="477"/>
      <c r="F26" s="333"/>
      <c r="G26" s="333"/>
      <c r="L26" s="526"/>
      <c r="N26" s="526"/>
      <c r="Q26" s="526"/>
    </row>
    <row r="27" spans="1:18" ht="20.100000000000001" customHeight="1">
      <c r="D27" s="477"/>
      <c r="F27" s="333"/>
      <c r="G27" s="333"/>
      <c r="L27" s="526"/>
      <c r="M27" s="526"/>
      <c r="N27" s="526"/>
      <c r="Q27" s="526"/>
      <c r="R27" s="526"/>
    </row>
    <row r="28" spans="1:18" ht="20.100000000000001" customHeight="1">
      <c r="D28" s="477"/>
      <c r="F28" s="333"/>
      <c r="G28" s="333"/>
      <c r="N28" s="526"/>
      <c r="Q28" s="541"/>
      <c r="R28" s="526"/>
    </row>
    <row r="29" spans="1:18" ht="20.100000000000001" customHeight="1">
      <c r="D29" s="477"/>
      <c r="F29" s="542"/>
      <c r="L29" s="526"/>
      <c r="M29" s="526"/>
      <c r="N29" s="526"/>
      <c r="Q29" s="526"/>
    </row>
    <row r="30" spans="1:18" ht="20.100000000000001" customHeight="1">
      <c r="D30" s="477"/>
      <c r="L30" s="526"/>
      <c r="M30" s="526"/>
      <c r="N30" s="526"/>
      <c r="Q30" s="541"/>
    </row>
    <row r="31" spans="1:18" ht="20.100000000000001" customHeight="1">
      <c r="L31" s="526"/>
      <c r="M31" s="526"/>
      <c r="N31" s="526"/>
      <c r="Q31" s="541"/>
    </row>
    <row r="32" spans="1:18" ht="20.100000000000001" customHeight="1">
      <c r="F32" s="543"/>
      <c r="G32" s="543"/>
      <c r="N32" s="526"/>
      <c r="Q32" s="541"/>
    </row>
    <row r="33" spans="8:17" ht="20.100000000000001" customHeight="1">
      <c r="H33" s="541"/>
      <c r="I33" s="541"/>
      <c r="J33" s="541"/>
      <c r="K33" s="541"/>
      <c r="L33" s="541"/>
      <c r="N33" s="526"/>
      <c r="Q33" s="541"/>
    </row>
    <row r="34" spans="8:17" ht="20.100000000000001" customHeight="1">
      <c r="H34" s="541"/>
      <c r="I34" s="541"/>
      <c r="J34" s="541"/>
      <c r="K34" s="541"/>
      <c r="L34" s="541"/>
      <c r="N34" s="526"/>
      <c r="Q34" s="526"/>
    </row>
    <row r="35" spans="8:17" ht="20.100000000000001" customHeight="1">
      <c r="H35" s="541"/>
      <c r="I35" s="541"/>
      <c r="J35" s="541"/>
      <c r="K35" s="541"/>
      <c r="L35" s="541"/>
      <c r="M35" s="541"/>
      <c r="N35" s="526"/>
    </row>
    <row r="36" spans="8:17" ht="19.899999999999999" customHeight="1">
      <c r="H36" s="541"/>
      <c r="I36" s="541"/>
      <c r="J36" s="541"/>
      <c r="K36" s="541"/>
      <c r="L36" s="541"/>
      <c r="M36" s="541"/>
      <c r="N36" s="526"/>
      <c r="Q36" s="526"/>
    </row>
    <row r="37" spans="8:17" ht="20.100000000000001" customHeight="1">
      <c r="H37" s="541"/>
      <c r="I37" s="541"/>
      <c r="J37" s="541"/>
      <c r="K37" s="541"/>
      <c r="L37" s="541"/>
      <c r="N37" s="526"/>
    </row>
    <row r="38" spans="8:17" ht="20.100000000000001" customHeight="1">
      <c r="H38" s="541"/>
      <c r="I38" s="541"/>
      <c r="J38" s="541"/>
      <c r="K38" s="541"/>
      <c r="L38" s="541"/>
      <c r="M38" s="541"/>
      <c r="N38" s="526"/>
    </row>
    <row r="39" spans="8:17" ht="20.100000000000001" customHeight="1">
      <c r="H39" s="541"/>
      <c r="I39" s="541"/>
      <c r="J39" s="541"/>
      <c r="K39" s="541"/>
      <c r="M39" s="541"/>
      <c r="N39" s="526"/>
    </row>
    <row r="40" spans="8:17" ht="20.100000000000001" customHeight="1">
      <c r="L40" s="526"/>
      <c r="N40" s="526"/>
    </row>
    <row r="41" spans="8:17" ht="20.100000000000001" customHeight="1">
      <c r="L41" s="526"/>
      <c r="N41" s="526"/>
    </row>
    <row r="42" spans="8:17" ht="20.100000000000001" customHeight="1">
      <c r="L42" s="526"/>
      <c r="M42" s="526"/>
      <c r="N42" s="526"/>
    </row>
    <row r="43" spans="8:17" ht="20.100000000000001" customHeight="1">
      <c r="M43" s="526"/>
      <c r="N43" s="526"/>
    </row>
    <row r="44" spans="8:17" ht="20.100000000000001" customHeight="1">
      <c r="N44" s="526"/>
    </row>
    <row r="45" spans="8:17" ht="20.100000000000001" customHeight="1">
      <c r="N45" s="526"/>
    </row>
    <row r="46" spans="8:17" ht="20.100000000000001" customHeight="1">
      <c r="L46" s="526"/>
      <c r="N46" s="526"/>
      <c r="Q46" s="526"/>
    </row>
    <row r="47" spans="8:17" ht="20.100000000000001" customHeight="1">
      <c r="N47" s="526"/>
      <c r="Q47" s="526"/>
    </row>
    <row r="48" spans="8:17" ht="20.100000000000001" customHeight="1">
      <c r="L48" s="526"/>
      <c r="N48" s="526"/>
    </row>
    <row r="49" spans="12:14" ht="20.100000000000001" customHeight="1">
      <c r="L49" s="526"/>
      <c r="N49" s="526"/>
    </row>
    <row r="50" spans="12:14" ht="20.100000000000001" customHeight="1">
      <c r="L50" s="526"/>
      <c r="N50" s="526"/>
    </row>
    <row r="51" spans="12:14" ht="20.100000000000001" customHeight="1">
      <c r="N51" s="526"/>
    </row>
    <row r="52" spans="12:14" ht="20.100000000000001" customHeight="1">
      <c r="N52" s="475"/>
    </row>
    <row r="53" spans="12:14" ht="20.100000000000001" customHeight="1">
      <c r="M53" s="526"/>
      <c r="N53" s="475"/>
    </row>
    <row r="54" spans="12:14" ht="20.100000000000001" customHeight="1">
      <c r="M54" s="526"/>
      <c r="N54" s="475"/>
    </row>
    <row r="55" spans="12:14" ht="20.100000000000001" customHeight="1">
      <c r="N55" s="475"/>
    </row>
    <row r="56" spans="12:14" ht="20.100000000000001" customHeight="1">
      <c r="L56" s="526"/>
      <c r="M56" s="526"/>
      <c r="N56" s="475"/>
    </row>
    <row r="57" spans="12:14" ht="20.100000000000001" customHeight="1">
      <c r="L57" s="526"/>
    </row>
  </sheetData>
  <mergeCells count="6">
    <mergeCell ref="A23:E23"/>
    <mergeCell ref="A1:E1"/>
    <mergeCell ref="A2:E2"/>
    <mergeCell ref="A15:C15"/>
    <mergeCell ref="A21:C21"/>
    <mergeCell ref="D22:E22"/>
  </mergeCells>
  <printOptions horizontalCentered="1"/>
  <pageMargins left="0" right="0" top="0.59055118110236204" bottom="0.196850393700787" header="0.15748031496063" footer="0.15748031496063"/>
  <pageSetup paperSize="9" scale="90" firstPageNumber="36" orientation="portrait" useFirstPageNumber="1" r:id="rId1"/>
  <headerFooter alignWithMargins="0">
    <oddFooter>&amp;C&amp;"Browallia New,Regular"&amp;16&amp;P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2817-FADC-4671-81D8-4BB91DB4C49C}">
  <sheetPr>
    <tabColor rgb="FF54A3BC"/>
  </sheetPr>
  <dimension ref="A1:S76"/>
  <sheetViews>
    <sheetView view="pageBreakPreview" topLeftCell="A23" zoomScale="90" zoomScaleNormal="90" zoomScaleSheetLayoutView="90" workbookViewId="0">
      <selection activeCell="J25" sqref="J25:K25"/>
    </sheetView>
  </sheetViews>
  <sheetFormatPr defaultColWidth="9.140625" defaultRowHeight="20.100000000000001" customHeight="1"/>
  <cols>
    <col min="1" max="1" width="4" style="475" customWidth="1"/>
    <col min="2" max="2" width="4.7109375" style="475" customWidth="1"/>
    <col min="3" max="3" width="30.42578125" style="545" customWidth="1"/>
    <col min="4" max="4" width="11" style="475" customWidth="1"/>
    <col min="5" max="5" width="11.28515625" style="475" customWidth="1"/>
    <col min="6" max="6" width="9.85546875" style="475" customWidth="1"/>
    <col min="7" max="9" width="9.28515625" style="475" customWidth="1"/>
    <col min="10" max="11" width="6.140625" style="475" customWidth="1"/>
    <col min="12" max="12" width="22.42578125" style="475" customWidth="1"/>
    <col min="13" max="13" width="12.28515625" style="475" customWidth="1"/>
    <col min="14" max="14" width="12.140625" style="529" customWidth="1"/>
    <col min="15" max="15" width="7.42578125" style="529" bestFit="1" customWidth="1"/>
    <col min="16" max="16" width="10" style="529" bestFit="1" customWidth="1"/>
    <col min="17" max="17" width="14.28515625" style="475" customWidth="1"/>
    <col min="18" max="18" width="10.42578125" style="475" customWidth="1"/>
    <col min="19" max="19" width="17.42578125" style="475" customWidth="1"/>
    <col min="20" max="16384" width="9.140625" style="475"/>
  </cols>
  <sheetData>
    <row r="1" spans="1:16" s="478" customFormat="1" ht="26.25" customHeight="1">
      <c r="A1" s="1713" t="s">
        <v>565</v>
      </c>
      <c r="B1" s="1713"/>
      <c r="C1" s="1713"/>
      <c r="D1" s="1713"/>
      <c r="E1" s="1713"/>
      <c r="F1" s="1713"/>
      <c r="G1" s="1713"/>
      <c r="H1" s="1713"/>
      <c r="I1" s="1713"/>
      <c r="J1" s="1713"/>
      <c r="K1" s="1713"/>
      <c r="M1" s="544"/>
      <c r="N1" s="544"/>
      <c r="O1" s="544"/>
    </row>
    <row r="2" spans="1:16" s="478" customFormat="1" ht="26.25" customHeight="1">
      <c r="A2" s="1713" t="s">
        <v>536</v>
      </c>
      <c r="B2" s="1713"/>
      <c r="C2" s="1713"/>
      <c r="D2" s="1713"/>
      <c r="E2" s="1713"/>
      <c r="F2" s="1713"/>
      <c r="G2" s="1713"/>
      <c r="H2" s="1713"/>
      <c r="I2" s="1713"/>
      <c r="J2" s="1713"/>
      <c r="K2" s="1713"/>
      <c r="M2" s="544"/>
      <c r="N2" s="544"/>
      <c r="O2" s="544"/>
    </row>
    <row r="3" spans="1:16" ht="24">
      <c r="A3" s="529"/>
      <c r="B3" s="529"/>
      <c r="C3" s="529"/>
      <c r="D3" s="529"/>
      <c r="E3" s="529"/>
      <c r="F3" s="529"/>
      <c r="G3" s="529"/>
      <c r="H3" s="529"/>
      <c r="I3" s="529"/>
      <c r="J3" s="529"/>
      <c r="M3" s="529"/>
      <c r="P3" s="475"/>
    </row>
    <row r="4" spans="1:16" ht="24">
      <c r="A4" s="529"/>
      <c r="B4" s="529"/>
      <c r="C4" s="529"/>
      <c r="D4" s="529"/>
      <c r="E4" s="529"/>
      <c r="F4" s="529"/>
      <c r="G4" s="529"/>
      <c r="H4" s="529"/>
      <c r="I4" s="529"/>
      <c r="J4" s="529"/>
      <c r="M4" s="529"/>
      <c r="P4" s="475"/>
    </row>
    <row r="5" spans="1:16" ht="24">
      <c r="A5" s="529"/>
      <c r="B5" s="529"/>
      <c r="C5" s="529"/>
      <c r="D5" s="529"/>
      <c r="E5" s="529"/>
      <c r="F5" s="529"/>
      <c r="G5" s="529"/>
      <c r="H5" s="529"/>
      <c r="I5" s="529"/>
      <c r="J5" s="529"/>
      <c r="M5" s="529"/>
      <c r="P5" s="475"/>
    </row>
    <row r="6" spans="1:16" ht="24">
      <c r="A6" s="529"/>
      <c r="B6" s="529"/>
      <c r="C6" s="529"/>
      <c r="D6" s="529"/>
      <c r="E6" s="529"/>
      <c r="F6" s="529"/>
      <c r="G6" s="529"/>
      <c r="H6" s="529"/>
      <c r="I6" s="529"/>
      <c r="J6" s="529"/>
      <c r="M6" s="529"/>
      <c r="P6" s="475"/>
    </row>
    <row r="7" spans="1:16" ht="24">
      <c r="A7" s="529"/>
      <c r="B7" s="529"/>
      <c r="C7" s="529"/>
      <c r="D7" s="529"/>
      <c r="E7" s="529"/>
      <c r="F7" s="529"/>
      <c r="G7" s="529"/>
      <c r="H7" s="529"/>
      <c r="I7" s="529"/>
      <c r="J7" s="529"/>
      <c r="M7" s="529"/>
      <c r="P7" s="475"/>
    </row>
    <row r="8" spans="1:16" ht="24">
      <c r="A8" s="529"/>
      <c r="B8" s="529"/>
      <c r="C8" s="529"/>
      <c r="D8" s="529"/>
      <c r="E8" s="529"/>
      <c r="F8" s="529"/>
      <c r="G8" s="529"/>
      <c r="H8" s="529"/>
      <c r="I8" s="529"/>
      <c r="J8" s="529"/>
      <c r="M8" s="529"/>
      <c r="P8" s="475"/>
    </row>
    <row r="9" spans="1:16" ht="24">
      <c r="A9" s="529"/>
      <c r="B9" s="529"/>
      <c r="C9" s="529"/>
      <c r="D9" s="529"/>
      <c r="E9" s="529"/>
      <c r="F9" s="529"/>
      <c r="G9" s="529"/>
      <c r="H9" s="529"/>
      <c r="I9" s="529"/>
      <c r="J9" s="529"/>
      <c r="M9" s="529"/>
      <c r="P9" s="475"/>
    </row>
    <row r="10" spans="1:16" ht="24">
      <c r="A10" s="529"/>
      <c r="B10" s="529"/>
      <c r="C10" s="529"/>
      <c r="D10" s="529"/>
      <c r="E10" s="529"/>
      <c r="F10" s="529"/>
      <c r="G10" s="529"/>
      <c r="H10" s="529"/>
      <c r="I10" s="529"/>
      <c r="J10" s="529"/>
      <c r="M10" s="529"/>
      <c r="P10" s="475"/>
    </row>
    <row r="11" spans="1:16" ht="24">
      <c r="A11" s="529"/>
      <c r="B11" s="529"/>
      <c r="C11" s="529"/>
      <c r="D11" s="529"/>
      <c r="E11" s="529"/>
      <c r="F11" s="529"/>
      <c r="G11" s="529"/>
      <c r="H11" s="529"/>
      <c r="I11" s="529"/>
      <c r="J11" s="529"/>
      <c r="M11" s="529"/>
      <c r="P11" s="475"/>
    </row>
    <row r="12" spans="1:16" ht="24">
      <c r="M12" s="529"/>
      <c r="P12" s="527"/>
    </row>
    <row r="13" spans="1:16" ht="24">
      <c r="M13" s="529"/>
      <c r="P13" s="475"/>
    </row>
    <row r="14" spans="1:16" ht="24">
      <c r="M14" s="529"/>
      <c r="P14" s="475"/>
    </row>
    <row r="15" spans="1:16" ht="24">
      <c r="M15" s="529"/>
      <c r="P15" s="475"/>
    </row>
    <row r="16" spans="1:16" ht="24">
      <c r="M16" s="529"/>
      <c r="P16" s="475"/>
    </row>
    <row r="17" spans="1:19" ht="24">
      <c r="M17" s="529"/>
      <c r="P17" s="475"/>
    </row>
    <row r="18" spans="1:19" ht="7.15" customHeight="1">
      <c r="M18" s="546"/>
      <c r="N18" s="546"/>
      <c r="O18" s="546"/>
      <c r="P18" s="547"/>
      <c r="Q18" s="548"/>
      <c r="R18" s="548"/>
      <c r="S18" s="548"/>
    </row>
    <row r="19" spans="1:19" s="479" customFormat="1" ht="23.25" customHeight="1">
      <c r="A19" s="1723" t="s">
        <v>471</v>
      </c>
      <c r="B19" s="1724"/>
      <c r="C19" s="1725"/>
      <c r="D19" s="1729" t="s">
        <v>566</v>
      </c>
      <c r="E19" s="1729" t="s">
        <v>567</v>
      </c>
      <c r="F19" s="1732" t="s">
        <v>558</v>
      </c>
      <c r="G19" s="1732"/>
      <c r="H19" s="1732"/>
      <c r="I19" s="1732"/>
      <c r="J19" s="1733" t="s">
        <v>568</v>
      </c>
      <c r="K19" s="1734"/>
      <c r="M19" s="549"/>
      <c r="N19" s="549"/>
      <c r="O19" s="550"/>
      <c r="P19" s="549"/>
      <c r="Q19" s="549"/>
      <c r="R19" s="551"/>
      <c r="S19" s="551"/>
    </row>
    <row r="20" spans="1:19" s="479" customFormat="1" ht="24">
      <c r="A20" s="1726"/>
      <c r="B20" s="1727"/>
      <c r="C20" s="1728"/>
      <c r="D20" s="1730"/>
      <c r="E20" s="1731"/>
      <c r="F20" s="552" t="s">
        <v>212</v>
      </c>
      <c r="G20" s="552" t="s">
        <v>569</v>
      </c>
      <c r="H20" s="552" t="s">
        <v>570</v>
      </c>
      <c r="I20" s="552" t="s">
        <v>571</v>
      </c>
      <c r="J20" s="1735"/>
      <c r="K20" s="1736"/>
      <c r="M20" s="549"/>
      <c r="N20" s="549"/>
      <c r="O20" s="550"/>
      <c r="P20" s="549"/>
      <c r="Q20" s="549"/>
      <c r="R20" s="551"/>
      <c r="S20" s="551"/>
    </row>
    <row r="21" spans="1:19" s="482" customFormat="1" ht="24">
      <c r="A21" s="553" t="s">
        <v>474</v>
      </c>
      <c r="B21" s="554"/>
      <c r="C21" s="555"/>
      <c r="D21" s="556">
        <v>1119832</v>
      </c>
      <c r="E21" s="556">
        <v>204242</v>
      </c>
      <c r="F21" s="556">
        <v>915590</v>
      </c>
      <c r="G21" s="556">
        <v>667145</v>
      </c>
      <c r="H21" s="556">
        <v>223621</v>
      </c>
      <c r="I21" s="556">
        <v>24824</v>
      </c>
      <c r="J21" s="1721">
        <v>81.761371348559436</v>
      </c>
      <c r="K21" s="1722"/>
      <c r="M21" s="557"/>
      <c r="N21" s="557"/>
      <c r="O21" s="557"/>
      <c r="P21" s="557"/>
      <c r="Q21" s="557"/>
      <c r="R21" s="558"/>
    </row>
    <row r="22" spans="1:19" ht="24">
      <c r="A22" s="470"/>
      <c r="B22" s="559" t="s">
        <v>475</v>
      </c>
      <c r="C22" s="560"/>
      <c r="D22" s="472">
        <v>414088</v>
      </c>
      <c r="E22" s="472">
        <v>66152</v>
      </c>
      <c r="F22" s="472">
        <v>347936</v>
      </c>
      <c r="G22" s="472">
        <v>281896</v>
      </c>
      <c r="H22" s="472">
        <v>50546</v>
      </c>
      <c r="I22" s="472">
        <v>15494</v>
      </c>
      <c r="J22" s="1716">
        <v>84.024651764842247</v>
      </c>
      <c r="K22" s="1717"/>
      <c r="M22" s="561"/>
      <c r="N22" s="562"/>
      <c r="O22" s="563"/>
      <c r="P22" s="337"/>
      <c r="Q22" s="337"/>
      <c r="R22" s="337"/>
      <c r="S22" s="564"/>
    </row>
    <row r="23" spans="1:19" ht="24">
      <c r="A23" s="470"/>
      <c r="B23" s="559" t="s">
        <v>476</v>
      </c>
      <c r="C23" s="565"/>
      <c r="D23" s="472">
        <v>444168</v>
      </c>
      <c r="E23" s="472">
        <v>1154</v>
      </c>
      <c r="F23" s="472">
        <v>443014</v>
      </c>
      <c r="G23" s="472">
        <v>306856</v>
      </c>
      <c r="H23" s="472">
        <v>132304</v>
      </c>
      <c r="I23" s="472">
        <v>3854</v>
      </c>
      <c r="J23" s="1716">
        <v>99.740188397183047</v>
      </c>
      <c r="K23" s="1717"/>
      <c r="L23" s="566"/>
      <c r="M23" s="567"/>
      <c r="N23" s="568"/>
      <c r="O23" s="569"/>
      <c r="P23" s="333"/>
      <c r="Q23" s="333"/>
      <c r="R23" s="333"/>
      <c r="S23" s="564"/>
    </row>
    <row r="24" spans="1:19" ht="24">
      <c r="A24" s="470"/>
      <c r="B24" s="559" t="s">
        <v>477</v>
      </c>
      <c r="C24" s="565"/>
      <c r="D24" s="472">
        <v>9408</v>
      </c>
      <c r="E24" s="472">
        <v>231</v>
      </c>
      <c r="F24" s="472">
        <v>9177</v>
      </c>
      <c r="G24" s="472">
        <v>1148</v>
      </c>
      <c r="H24" s="472">
        <v>3598</v>
      </c>
      <c r="I24" s="472">
        <v>4431</v>
      </c>
      <c r="J24" s="1716">
        <v>97.544642857142861</v>
      </c>
      <c r="K24" s="1717"/>
      <c r="L24" s="476"/>
      <c r="M24" s="567"/>
      <c r="N24" s="562"/>
      <c r="O24" s="563"/>
      <c r="P24" s="337"/>
      <c r="Q24" s="337"/>
      <c r="R24" s="337"/>
      <c r="S24" s="564"/>
    </row>
    <row r="25" spans="1:19" ht="24">
      <c r="A25" s="449"/>
      <c r="B25" s="559" t="s">
        <v>478</v>
      </c>
      <c r="C25" s="565"/>
      <c r="D25" s="472">
        <v>3164</v>
      </c>
      <c r="E25" s="472">
        <v>888</v>
      </c>
      <c r="F25" s="472">
        <v>2276</v>
      </c>
      <c r="G25" s="472">
        <v>1053</v>
      </c>
      <c r="H25" s="472">
        <v>1201</v>
      </c>
      <c r="I25" s="472">
        <v>22</v>
      </c>
      <c r="J25" s="1716"/>
      <c r="K25" s="1717"/>
      <c r="L25" s="476"/>
      <c r="M25" s="561"/>
      <c r="N25" s="562"/>
      <c r="O25" s="563"/>
      <c r="P25" s="337"/>
      <c r="Q25" s="337"/>
      <c r="R25" s="337"/>
      <c r="S25" s="564"/>
    </row>
    <row r="26" spans="1:19" s="570" customFormat="1" ht="24">
      <c r="A26" s="470"/>
      <c r="B26" s="559" t="s">
        <v>479</v>
      </c>
      <c r="C26" s="565"/>
      <c r="D26" s="472">
        <v>213086</v>
      </c>
      <c r="E26" s="472">
        <v>128280</v>
      </c>
      <c r="F26" s="472">
        <v>84806</v>
      </c>
      <c r="G26" s="472">
        <v>59449</v>
      </c>
      <c r="H26" s="472">
        <v>24575</v>
      </c>
      <c r="I26" s="472">
        <v>782</v>
      </c>
      <c r="J26" s="1716">
        <v>39.798954412772311</v>
      </c>
      <c r="K26" s="1717"/>
      <c r="L26" s="476"/>
      <c r="M26" s="561"/>
      <c r="N26" s="562"/>
      <c r="O26" s="563"/>
      <c r="P26" s="337"/>
      <c r="Q26" s="337"/>
      <c r="R26" s="337"/>
      <c r="S26" s="564"/>
    </row>
    <row r="27" spans="1:19" ht="24">
      <c r="A27" s="470"/>
      <c r="B27" s="559" t="s">
        <v>480</v>
      </c>
      <c r="C27" s="565"/>
      <c r="D27" s="472">
        <v>4257</v>
      </c>
      <c r="E27" s="472">
        <v>0</v>
      </c>
      <c r="F27" s="472">
        <v>4257</v>
      </c>
      <c r="G27" s="472">
        <v>2138</v>
      </c>
      <c r="H27" s="472"/>
      <c r="I27" s="472">
        <v>40</v>
      </c>
      <c r="J27" s="1716">
        <v>100</v>
      </c>
      <c r="K27" s="1717"/>
      <c r="L27" s="476"/>
      <c r="M27" s="561"/>
      <c r="N27" s="562"/>
      <c r="O27" s="563"/>
      <c r="P27" s="337"/>
      <c r="Q27" s="337"/>
      <c r="R27" s="337"/>
      <c r="S27" s="564"/>
    </row>
    <row r="28" spans="1:19" ht="24">
      <c r="A28" s="470"/>
      <c r="B28" s="559" t="s">
        <v>481</v>
      </c>
      <c r="C28" s="565"/>
      <c r="D28" s="472">
        <v>5297</v>
      </c>
      <c r="E28" s="472">
        <v>0</v>
      </c>
      <c r="F28" s="472">
        <v>5297</v>
      </c>
      <c r="G28" s="571">
        <v>2450</v>
      </c>
      <c r="H28" s="472">
        <v>2767</v>
      </c>
      <c r="I28" s="571">
        <v>80</v>
      </c>
      <c r="J28" s="1716">
        <v>100</v>
      </c>
      <c r="K28" s="1717"/>
      <c r="L28" s="476"/>
      <c r="M28" s="561"/>
      <c r="N28" s="562"/>
      <c r="O28" s="563"/>
      <c r="P28" s="337"/>
      <c r="Q28" s="337"/>
      <c r="R28" s="337"/>
      <c r="S28" s="564"/>
    </row>
    <row r="29" spans="1:19" ht="24">
      <c r="A29" s="470"/>
      <c r="B29" s="572" t="s">
        <v>482</v>
      </c>
      <c r="C29" s="573"/>
      <c r="D29" s="472">
        <v>26364</v>
      </c>
      <c r="E29" s="472">
        <v>7537</v>
      </c>
      <c r="F29" s="472">
        <v>18827</v>
      </c>
      <c r="G29" s="472">
        <v>12155</v>
      </c>
      <c r="H29" s="472">
        <v>6551</v>
      </c>
      <c r="I29" s="472">
        <v>121</v>
      </c>
      <c r="J29" s="1716">
        <v>71.411773630708538</v>
      </c>
      <c r="K29" s="1717"/>
      <c r="L29" s="476"/>
      <c r="M29" s="561"/>
      <c r="N29" s="562"/>
      <c r="O29" s="531"/>
      <c r="P29" s="476"/>
      <c r="Q29" s="476"/>
      <c r="R29" s="574"/>
    </row>
    <row r="30" spans="1:19" s="482" customFormat="1" ht="24">
      <c r="A30" s="553" t="s">
        <v>483</v>
      </c>
      <c r="B30" s="575"/>
      <c r="C30" s="555"/>
      <c r="D30" s="556">
        <v>268063</v>
      </c>
      <c r="E30" s="556">
        <v>15854</v>
      </c>
      <c r="F30" s="556">
        <v>252209</v>
      </c>
      <c r="G30" s="556">
        <v>172745</v>
      </c>
      <c r="H30" s="556"/>
      <c r="I30" s="556">
        <v>1225</v>
      </c>
      <c r="J30" s="1721">
        <v>94.085718655689149</v>
      </c>
      <c r="K30" s="1722"/>
      <c r="M30" s="567"/>
      <c r="N30" s="558"/>
      <c r="O30" s="576"/>
      <c r="P30" s="576"/>
      <c r="Q30" s="576"/>
      <c r="R30" s="576"/>
    </row>
    <row r="31" spans="1:19" ht="24">
      <c r="A31" s="470"/>
      <c r="B31" s="559" t="s">
        <v>540</v>
      </c>
      <c r="C31" s="565"/>
      <c r="D31" s="472">
        <v>35126</v>
      </c>
      <c r="E31" s="472">
        <v>5410</v>
      </c>
      <c r="F31" s="472">
        <v>29716</v>
      </c>
      <c r="G31" s="472">
        <v>23573</v>
      </c>
      <c r="H31" s="472">
        <v>5444</v>
      </c>
      <c r="I31" s="472">
        <v>699</v>
      </c>
      <c r="J31" s="1716">
        <v>84.598303251152998</v>
      </c>
      <c r="K31" s="1717"/>
      <c r="L31" s="476"/>
      <c r="M31" s="561"/>
      <c r="N31" s="562"/>
      <c r="O31" s="531"/>
      <c r="P31" s="476"/>
      <c r="Q31" s="476"/>
      <c r="R31" s="574"/>
    </row>
    <row r="32" spans="1:19" s="581" customFormat="1" ht="24">
      <c r="A32" s="470"/>
      <c r="B32" s="559" t="s">
        <v>572</v>
      </c>
      <c r="C32" s="565"/>
      <c r="D32" s="472">
        <v>20925</v>
      </c>
      <c r="E32" s="472">
        <v>5410</v>
      </c>
      <c r="F32" s="472">
        <v>15515</v>
      </c>
      <c r="G32" s="472">
        <v>12619</v>
      </c>
      <c r="H32" s="472">
        <v>2673</v>
      </c>
      <c r="I32" s="472">
        <v>223</v>
      </c>
      <c r="J32" s="1716">
        <v>74.145758661887697</v>
      </c>
      <c r="K32" s="1717"/>
      <c r="L32" s="577"/>
      <c r="M32" s="561"/>
      <c r="N32" s="578"/>
      <c r="O32" s="579"/>
      <c r="P32" s="577"/>
      <c r="Q32" s="577"/>
      <c r="R32" s="580"/>
    </row>
    <row r="33" spans="1:19" s="581" customFormat="1" ht="24">
      <c r="A33" s="470"/>
      <c r="B33" s="559" t="s">
        <v>573</v>
      </c>
      <c r="C33" s="565"/>
      <c r="D33" s="472">
        <v>14201</v>
      </c>
      <c r="E33" s="472">
        <v>0</v>
      </c>
      <c r="F33" s="472">
        <v>14201</v>
      </c>
      <c r="G33" s="472">
        <v>10954</v>
      </c>
      <c r="H33" s="472">
        <v>2771</v>
      </c>
      <c r="I33" s="472">
        <v>476</v>
      </c>
      <c r="J33" s="1716">
        <v>100</v>
      </c>
      <c r="K33" s="1717"/>
      <c r="L33" s="577"/>
      <c r="M33" s="561"/>
      <c r="N33" s="578"/>
      <c r="O33" s="579"/>
      <c r="P33" s="577"/>
      <c r="Q33" s="577"/>
      <c r="R33" s="580"/>
    </row>
    <row r="34" spans="1:19" s="476" customFormat="1" ht="24">
      <c r="A34" s="582"/>
      <c r="B34" s="572" t="s">
        <v>485</v>
      </c>
      <c r="C34" s="573"/>
      <c r="D34" s="472">
        <v>27833</v>
      </c>
      <c r="E34" s="472">
        <v>4026</v>
      </c>
      <c r="F34" s="472">
        <v>23807</v>
      </c>
      <c r="G34" s="472">
        <v>19239</v>
      </c>
      <c r="H34" s="472">
        <v>4511</v>
      </c>
      <c r="I34" s="472">
        <v>57</v>
      </c>
      <c r="J34" s="1716">
        <v>85.535156109654011</v>
      </c>
      <c r="K34" s="1717"/>
      <c r="M34" s="567"/>
      <c r="N34" s="562"/>
      <c r="O34" s="531"/>
      <c r="R34" s="574"/>
    </row>
    <row r="35" spans="1:19" s="476" customFormat="1" ht="24">
      <c r="A35" s="582"/>
      <c r="B35" s="583" t="s">
        <v>486</v>
      </c>
      <c r="C35" s="584"/>
      <c r="D35" s="472">
        <v>81163</v>
      </c>
      <c r="E35" s="585">
        <v>3125</v>
      </c>
      <c r="F35" s="472">
        <v>78038</v>
      </c>
      <c r="G35" s="585">
        <v>55298</v>
      </c>
      <c r="H35" s="585">
        <v>22585</v>
      </c>
      <c r="I35" s="585">
        <v>155</v>
      </c>
      <c r="J35" s="1716">
        <v>96.149723396128778</v>
      </c>
      <c r="K35" s="1717"/>
      <c r="M35" s="567"/>
      <c r="N35" s="562"/>
      <c r="O35" s="531"/>
      <c r="R35" s="574"/>
    </row>
    <row r="36" spans="1:19" s="476" customFormat="1" ht="24">
      <c r="A36" s="582"/>
      <c r="B36" s="583" t="s">
        <v>487</v>
      </c>
      <c r="C36" s="584"/>
      <c r="D36" s="472">
        <v>70367</v>
      </c>
      <c r="E36" s="585">
        <v>3293</v>
      </c>
      <c r="F36" s="472">
        <v>67074</v>
      </c>
      <c r="G36" s="585">
        <v>39698</v>
      </c>
      <c r="H36" s="585">
        <v>27277</v>
      </c>
      <c r="I36" s="585">
        <v>99</v>
      </c>
      <c r="J36" s="1716">
        <v>95.32024954879418</v>
      </c>
      <c r="K36" s="1717"/>
      <c r="M36" s="567"/>
      <c r="N36" s="562"/>
      <c r="O36" s="531"/>
      <c r="R36" s="574"/>
    </row>
    <row r="37" spans="1:19" s="476" customFormat="1" ht="24">
      <c r="A37" s="582"/>
      <c r="B37" s="583" t="s">
        <v>488</v>
      </c>
      <c r="C37" s="584"/>
      <c r="D37" s="472">
        <v>53574</v>
      </c>
      <c r="E37" s="585">
        <v>0</v>
      </c>
      <c r="F37" s="472">
        <v>53574</v>
      </c>
      <c r="G37" s="585">
        <v>34937</v>
      </c>
      <c r="H37" s="585">
        <v>18422</v>
      </c>
      <c r="I37" s="585">
        <v>215</v>
      </c>
      <c r="J37" s="1716">
        <v>100</v>
      </c>
      <c r="K37" s="1717"/>
      <c r="M37" s="561"/>
      <c r="N37" s="562"/>
      <c r="O37" s="531"/>
      <c r="R37" s="574"/>
    </row>
    <row r="38" spans="1:19" ht="24">
      <c r="A38" s="1718" t="s">
        <v>212</v>
      </c>
      <c r="B38" s="1718"/>
      <c r="C38" s="1718"/>
      <c r="D38" s="586">
        <v>1387895</v>
      </c>
      <c r="E38" s="586">
        <v>220096</v>
      </c>
      <c r="F38" s="586">
        <v>1167799</v>
      </c>
      <c r="G38" s="586">
        <v>839890</v>
      </c>
      <c r="H38" s="586">
        <v>301860</v>
      </c>
      <c r="I38" s="586">
        <v>26049</v>
      </c>
      <c r="J38" s="1719">
        <v>84.141739829021645</v>
      </c>
      <c r="K38" s="1720"/>
      <c r="L38" s="476"/>
      <c r="M38" s="531"/>
      <c r="N38" s="531"/>
      <c r="O38" s="531"/>
      <c r="P38" s="476"/>
      <c r="Q38" s="476"/>
      <c r="R38" s="574"/>
    </row>
    <row r="39" spans="1:19" ht="24">
      <c r="J39" s="1715" t="s">
        <v>200</v>
      </c>
      <c r="K39" s="1715"/>
      <c r="M39" s="529"/>
      <c r="P39" s="475"/>
    </row>
    <row r="40" spans="1:19" ht="24">
      <c r="A40" s="291"/>
      <c r="B40" s="291"/>
      <c r="C40" s="291"/>
      <c r="D40" s="291"/>
      <c r="E40" s="293"/>
      <c r="F40" s="293"/>
      <c r="G40" s="293"/>
      <c r="H40" s="293"/>
      <c r="I40" s="293"/>
      <c r="K40" s="291"/>
      <c r="M40" s="529"/>
      <c r="P40" s="475"/>
    </row>
    <row r="41" spans="1:19" ht="24">
      <c r="A41" s="475" t="s">
        <v>564</v>
      </c>
      <c r="C41" s="475"/>
      <c r="E41" s="477">
        <f>+E38/$D$38*100</f>
        <v>15.858260170978353</v>
      </c>
      <c r="F41" s="477">
        <f>+F38/$D$38*100</f>
        <v>84.141739829021645</v>
      </c>
      <c r="G41" s="477">
        <f t="shared" ref="G41:I41" si="0">+G38/$D$38*100</f>
        <v>60.515384809369586</v>
      </c>
      <c r="H41" s="477">
        <f t="shared" si="0"/>
        <v>21.749483930700812</v>
      </c>
      <c r="I41" s="477">
        <f t="shared" si="0"/>
        <v>1.8768710889512534</v>
      </c>
      <c r="M41" s="526"/>
      <c r="N41" s="526"/>
      <c r="O41" s="526"/>
      <c r="P41" s="526"/>
    </row>
    <row r="42" spans="1:19" ht="24" hidden="1">
      <c r="A42" s="587"/>
      <c r="B42" s="587"/>
      <c r="C42" s="545" t="s">
        <v>574</v>
      </c>
    </row>
    <row r="43" spans="1:19" ht="24" hidden="1">
      <c r="A43" s="587"/>
      <c r="B43" s="587"/>
      <c r="C43" s="545" t="s">
        <v>575</v>
      </c>
    </row>
    <row r="44" spans="1:19" ht="20.100000000000001" customHeight="1">
      <c r="C44" s="475"/>
      <c r="D44" s="477"/>
      <c r="E44" s="477"/>
      <c r="F44" s="477"/>
    </row>
    <row r="45" spans="1:19" ht="20.100000000000001" customHeight="1">
      <c r="C45" s="475"/>
      <c r="D45" s="477"/>
      <c r="E45" s="477"/>
      <c r="F45" s="477"/>
      <c r="I45" s="588"/>
      <c r="K45" s="588"/>
      <c r="N45" s="475"/>
      <c r="O45" s="475"/>
      <c r="S45" s="477"/>
    </row>
    <row r="46" spans="1:19" ht="20.100000000000001" customHeight="1">
      <c r="C46" s="589"/>
      <c r="D46" s="590"/>
      <c r="E46" s="590"/>
      <c r="F46" s="477"/>
      <c r="I46" s="588"/>
      <c r="M46" s="588"/>
      <c r="N46" s="591"/>
      <c r="O46" s="592"/>
      <c r="P46" s="530"/>
      <c r="R46" s="477"/>
      <c r="S46" s="477"/>
    </row>
    <row r="47" spans="1:19" ht="20.100000000000001" customHeight="1">
      <c r="C47" s="589"/>
      <c r="D47" s="593"/>
      <c r="E47" s="593"/>
      <c r="F47" s="545"/>
      <c r="G47" s="477"/>
      <c r="I47" s="588"/>
      <c r="M47" s="588"/>
      <c r="N47" s="591"/>
      <c r="O47" s="592"/>
      <c r="P47" s="530"/>
      <c r="R47" s="477"/>
    </row>
    <row r="48" spans="1:19" ht="20.100000000000001" customHeight="1">
      <c r="C48" s="589"/>
      <c r="D48" s="593"/>
      <c r="E48" s="593"/>
      <c r="F48" s="545"/>
      <c r="G48" s="477"/>
      <c r="I48" s="588"/>
      <c r="M48" s="588"/>
      <c r="N48" s="591"/>
      <c r="O48" s="594"/>
      <c r="P48" s="530"/>
      <c r="R48" s="477"/>
      <c r="S48" s="477"/>
    </row>
    <row r="49" spans="3:19" ht="20.100000000000001" customHeight="1">
      <c r="C49" s="589"/>
      <c r="D49" s="593"/>
      <c r="E49" s="593"/>
      <c r="F49" s="545"/>
      <c r="I49" s="588"/>
      <c r="M49" s="588"/>
      <c r="N49" s="591"/>
      <c r="O49" s="592"/>
      <c r="P49" s="530"/>
      <c r="R49" s="477"/>
      <c r="S49" s="477"/>
    </row>
    <row r="50" spans="3:19" ht="20.100000000000001" customHeight="1">
      <c r="C50" s="589"/>
      <c r="D50" s="593"/>
      <c r="E50" s="593"/>
      <c r="F50" s="545"/>
      <c r="G50" s="477"/>
      <c r="I50" s="588"/>
      <c r="M50" s="588"/>
      <c r="N50" s="591"/>
      <c r="O50" s="594"/>
      <c r="P50" s="530"/>
      <c r="R50" s="477"/>
      <c r="S50" s="477"/>
    </row>
    <row r="51" spans="3:19" ht="20.100000000000001" customHeight="1">
      <c r="C51" s="589"/>
      <c r="D51" s="593"/>
      <c r="E51" s="593"/>
      <c r="F51" s="545"/>
      <c r="G51" s="477"/>
      <c r="I51" s="588"/>
      <c r="M51" s="588"/>
      <c r="N51" s="591"/>
      <c r="O51" s="594"/>
      <c r="P51" s="530"/>
      <c r="R51" s="477"/>
      <c r="S51" s="477"/>
    </row>
    <row r="52" spans="3:19" ht="20.100000000000001" customHeight="1">
      <c r="C52" s="589"/>
      <c r="D52" s="593"/>
      <c r="E52" s="593"/>
      <c r="F52" s="545"/>
      <c r="G52" s="477"/>
      <c r="I52" s="588"/>
      <c r="M52" s="588"/>
      <c r="N52" s="591"/>
      <c r="O52" s="594"/>
      <c r="P52" s="530"/>
      <c r="R52" s="477"/>
      <c r="S52" s="477"/>
    </row>
    <row r="53" spans="3:19" ht="20.100000000000001" customHeight="1">
      <c r="C53" s="595"/>
      <c r="D53" s="593"/>
      <c r="E53" s="593"/>
      <c r="F53" s="545"/>
      <c r="G53" s="477"/>
      <c r="I53" s="588"/>
      <c r="N53" s="591"/>
      <c r="O53" s="594"/>
      <c r="P53" s="530"/>
      <c r="R53" s="477"/>
      <c r="S53" s="477"/>
    </row>
    <row r="54" spans="3:19" ht="20.100000000000001" customHeight="1">
      <c r="C54" s="589"/>
      <c r="D54" s="593"/>
      <c r="E54" s="593"/>
      <c r="F54" s="545"/>
      <c r="G54" s="477"/>
      <c r="I54" s="588"/>
      <c r="M54" s="588"/>
      <c r="N54" s="591"/>
      <c r="O54" s="592"/>
      <c r="P54" s="530"/>
      <c r="R54" s="477"/>
    </row>
    <row r="55" spans="3:19" ht="20.100000000000001" customHeight="1">
      <c r="C55" s="589"/>
      <c r="D55" s="593"/>
      <c r="E55" s="593"/>
      <c r="F55" s="545"/>
      <c r="G55" s="477"/>
      <c r="M55" s="588"/>
      <c r="N55" s="591"/>
      <c r="O55" s="594"/>
      <c r="P55" s="530"/>
      <c r="R55" s="477"/>
      <c r="S55" s="477"/>
    </row>
    <row r="56" spans="3:19" ht="20.100000000000001" customHeight="1">
      <c r="C56" s="589"/>
      <c r="D56" s="593"/>
      <c r="E56" s="593"/>
      <c r="F56" s="545"/>
      <c r="G56" s="477"/>
      <c r="I56" s="588"/>
      <c r="M56" s="588"/>
      <c r="N56" s="591"/>
      <c r="O56" s="592"/>
      <c r="P56" s="530"/>
      <c r="R56" s="477"/>
      <c r="S56" s="477"/>
    </row>
    <row r="57" spans="3:19" ht="20.100000000000001" customHeight="1">
      <c r="C57" s="589"/>
      <c r="D57" s="593"/>
      <c r="E57" s="593"/>
      <c r="F57" s="545"/>
      <c r="G57" s="477"/>
      <c r="I57" s="588"/>
      <c r="M57" s="588"/>
      <c r="N57" s="591"/>
      <c r="O57" s="594"/>
      <c r="P57" s="530"/>
      <c r="R57" s="477"/>
      <c r="S57" s="477"/>
    </row>
    <row r="58" spans="3:19" ht="20.100000000000001" customHeight="1">
      <c r="C58" s="589"/>
      <c r="D58" s="593"/>
      <c r="E58" s="593"/>
      <c r="F58" s="545"/>
      <c r="G58" s="477"/>
      <c r="M58" s="588"/>
      <c r="N58" s="591"/>
      <c r="O58" s="594"/>
      <c r="P58" s="530"/>
      <c r="R58" s="477"/>
    </row>
    <row r="62" spans="3:19" ht="20.100000000000001" customHeight="1">
      <c r="D62" s="477"/>
    </row>
    <row r="63" spans="3:19" ht="20.100000000000001" customHeight="1">
      <c r="D63" s="477"/>
    </row>
    <row r="64" spans="3:19" ht="20.100000000000001" customHeight="1">
      <c r="D64" s="477"/>
    </row>
    <row r="65" spans="4:16" ht="20.100000000000001" customHeight="1">
      <c r="D65" s="477"/>
      <c r="N65" s="474"/>
      <c r="O65" s="474"/>
      <c r="P65" s="474"/>
    </row>
    <row r="66" spans="4:16" ht="20.100000000000001" customHeight="1">
      <c r="D66" s="477"/>
      <c r="N66" s="474"/>
      <c r="O66" s="474"/>
      <c r="P66" s="474"/>
    </row>
    <row r="67" spans="4:16" ht="20.100000000000001" customHeight="1">
      <c r="D67" s="477"/>
      <c r="N67" s="474"/>
      <c r="O67" s="474"/>
      <c r="P67" s="474"/>
    </row>
    <row r="68" spans="4:16" ht="20.100000000000001" customHeight="1">
      <c r="D68" s="477"/>
      <c r="N68" s="474"/>
      <c r="O68" s="474"/>
      <c r="P68" s="474"/>
    </row>
    <row r="69" spans="4:16" ht="20.100000000000001" customHeight="1">
      <c r="D69" s="477"/>
      <c r="N69" s="474"/>
      <c r="O69" s="474"/>
      <c r="P69" s="474"/>
    </row>
    <row r="70" spans="4:16" ht="20.100000000000001" customHeight="1">
      <c r="D70" s="477"/>
      <c r="N70" s="474"/>
      <c r="O70" s="474"/>
      <c r="P70" s="474"/>
    </row>
    <row r="71" spans="4:16" ht="20.100000000000001" customHeight="1">
      <c r="D71" s="477"/>
      <c r="N71" s="474"/>
      <c r="O71" s="474"/>
      <c r="P71" s="474"/>
    </row>
    <row r="72" spans="4:16" ht="20.100000000000001" customHeight="1">
      <c r="D72" s="477"/>
      <c r="N72" s="474"/>
      <c r="O72" s="474"/>
      <c r="P72" s="474"/>
    </row>
    <row r="73" spans="4:16" ht="20.100000000000001" customHeight="1">
      <c r="D73" s="477"/>
      <c r="N73" s="474"/>
      <c r="O73" s="474"/>
      <c r="P73" s="474"/>
    </row>
    <row r="74" spans="4:16" ht="20.100000000000001" customHeight="1">
      <c r="N74" s="474"/>
      <c r="O74" s="474"/>
      <c r="P74" s="474"/>
    </row>
    <row r="75" spans="4:16" ht="20.100000000000001" customHeight="1">
      <c r="N75" s="474"/>
      <c r="O75" s="474"/>
      <c r="P75" s="474"/>
    </row>
    <row r="76" spans="4:16" ht="20.100000000000001" customHeight="1">
      <c r="N76" s="474"/>
      <c r="O76" s="474"/>
      <c r="P76" s="474"/>
    </row>
  </sheetData>
  <mergeCells count="27">
    <mergeCell ref="J26:K26"/>
    <mergeCell ref="A1:K1"/>
    <mergeCell ref="A2:K2"/>
    <mergeCell ref="A19:C20"/>
    <mergeCell ref="D19:D20"/>
    <mergeCell ref="E19:E20"/>
    <mergeCell ref="F19:I19"/>
    <mergeCell ref="J19:K20"/>
    <mergeCell ref="J21:K21"/>
    <mergeCell ref="J22:K22"/>
    <mergeCell ref="J23:K23"/>
    <mergeCell ref="J24:K24"/>
    <mergeCell ref="J25:K25"/>
    <mergeCell ref="A38:C38"/>
    <mergeCell ref="J38:K38"/>
    <mergeCell ref="J27:K27"/>
    <mergeCell ref="J28:K28"/>
    <mergeCell ref="J29:K29"/>
    <mergeCell ref="J30:K30"/>
    <mergeCell ref="J31:K31"/>
    <mergeCell ref="J32:K32"/>
    <mergeCell ref="J39:K39"/>
    <mergeCell ref="J33:K33"/>
    <mergeCell ref="J34:K34"/>
    <mergeCell ref="J35:K35"/>
    <mergeCell ref="J36:K36"/>
    <mergeCell ref="J37:K37"/>
  </mergeCells>
  <printOptions horizontalCentered="1"/>
  <pageMargins left="0.39370078740157499" right="0.39370078740157499" top="0.59055118110236204" bottom="0.196850393700787" header="0.15748031496063" footer="0.15748031496063"/>
  <pageSetup paperSize="9" scale="80" firstPageNumber="37" orientation="portrait" useFirstPageNumber="1" r:id="rId1"/>
  <headerFooter alignWithMargins="0">
    <oddFooter>&amp;C&amp;"Browallia New,Regular"&amp;16&amp;P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2F3-94CE-4363-81B6-49AB23DD1CFB}">
  <sheetPr>
    <tabColor rgb="FF54A3BC"/>
  </sheetPr>
  <dimension ref="A1:AF123"/>
  <sheetViews>
    <sheetView view="pageBreakPreview" topLeftCell="A13" zoomScale="90" zoomScaleNormal="90" zoomScaleSheetLayoutView="90" workbookViewId="0">
      <selection activeCell="D23" sqref="D23"/>
    </sheetView>
  </sheetViews>
  <sheetFormatPr defaultColWidth="9.140625" defaultRowHeight="20.100000000000001" customHeight="1"/>
  <cols>
    <col min="1" max="1" width="2.42578125" style="475" customWidth="1"/>
    <col min="2" max="2" width="8" style="475" customWidth="1"/>
    <col min="3" max="3" width="49.5703125" style="545" customWidth="1"/>
    <col min="4" max="10" width="10.28515625" style="599" customWidth="1"/>
    <col min="11" max="11" width="11.7109375" style="475" customWidth="1"/>
    <col min="12" max="12" width="17.7109375" style="475" customWidth="1"/>
    <col min="13" max="13" width="18.140625" style="475" customWidth="1"/>
    <col min="14" max="14" width="17.7109375" style="475" customWidth="1"/>
    <col min="15" max="15" width="18.5703125" style="475" customWidth="1"/>
    <col min="16" max="16" width="20.5703125" style="475" customWidth="1"/>
    <col min="17" max="17" width="9" style="477" customWidth="1"/>
    <col min="18" max="18" width="13.7109375" style="475" customWidth="1"/>
    <col min="19" max="19" width="9.28515625" style="475" bestFit="1" customWidth="1"/>
    <col min="20" max="20" width="9.5703125" style="475" customWidth="1"/>
    <col min="21" max="21" width="13.85546875" style="475" customWidth="1"/>
    <col min="22" max="22" width="9.140625" style="475"/>
    <col min="23" max="23" width="10.5703125" style="475" customWidth="1"/>
    <col min="24" max="24" width="13.5703125" style="475" customWidth="1"/>
    <col min="25" max="29" width="9.140625" style="475"/>
    <col min="30" max="30" width="17.85546875" style="475" customWidth="1"/>
    <col min="31" max="16384" width="9.140625" style="475"/>
  </cols>
  <sheetData>
    <row r="1" spans="1:17" s="524" customFormat="1" ht="26.25" customHeight="1">
      <c r="A1" s="1711" t="s">
        <v>565</v>
      </c>
      <c r="B1" s="1711"/>
      <c r="C1" s="1711"/>
      <c r="D1" s="1711"/>
      <c r="E1" s="1711"/>
      <c r="F1" s="1711"/>
      <c r="G1" s="1711"/>
      <c r="H1" s="1711"/>
      <c r="I1" s="1711"/>
      <c r="J1" s="1711"/>
      <c r="Q1" s="596"/>
    </row>
    <row r="2" spans="1:17" s="524" customFormat="1" ht="26.25" customHeight="1">
      <c r="A2" s="1711" t="s">
        <v>491</v>
      </c>
      <c r="B2" s="1711"/>
      <c r="C2" s="1711"/>
      <c r="D2" s="1711"/>
      <c r="E2" s="1711"/>
      <c r="F2" s="1711"/>
      <c r="G2" s="1711"/>
      <c r="H2" s="1711"/>
      <c r="I2" s="1711"/>
      <c r="J2" s="1711"/>
      <c r="Q2" s="596"/>
    </row>
    <row r="3" spans="1:17" ht="24">
      <c r="A3" s="529"/>
      <c r="B3" s="529"/>
      <c r="C3" s="529"/>
      <c r="D3" s="597"/>
      <c r="E3" s="597"/>
      <c r="F3" s="597"/>
      <c r="G3" s="597"/>
      <c r="H3" s="597"/>
      <c r="I3" s="597"/>
      <c r="J3" s="597"/>
    </row>
    <row r="4" spans="1:17" ht="24">
      <c r="A4" s="529"/>
      <c r="B4" s="529"/>
      <c r="C4" s="529"/>
      <c r="D4" s="597"/>
      <c r="E4" s="597"/>
      <c r="F4" s="597"/>
      <c r="G4" s="597"/>
      <c r="H4" s="597"/>
      <c r="I4" s="597"/>
      <c r="J4" s="597"/>
    </row>
    <row r="5" spans="1:17" ht="24">
      <c r="A5" s="529"/>
      <c r="B5" s="529"/>
      <c r="C5" s="529"/>
      <c r="D5" s="597"/>
      <c r="E5" s="597"/>
      <c r="F5" s="597"/>
      <c r="G5" s="597"/>
      <c r="H5" s="597"/>
      <c r="I5" s="597"/>
      <c r="J5" s="597"/>
    </row>
    <row r="6" spans="1:17" ht="24">
      <c r="A6" s="529"/>
      <c r="B6" s="529"/>
      <c r="C6" s="529"/>
      <c r="D6" s="597"/>
      <c r="E6" s="597"/>
      <c r="F6" s="597"/>
      <c r="G6" s="597"/>
      <c r="H6" s="597"/>
      <c r="I6" s="597"/>
      <c r="J6" s="597"/>
    </row>
    <row r="7" spans="1:17" ht="24">
      <c r="A7" s="529"/>
      <c r="B7" s="529"/>
      <c r="C7" s="529"/>
      <c r="D7" s="597"/>
      <c r="E7" s="597"/>
      <c r="F7" s="597"/>
      <c r="G7" s="597"/>
      <c r="H7" s="597"/>
      <c r="I7" s="597"/>
      <c r="J7" s="597"/>
    </row>
    <row r="8" spans="1:17" ht="24">
      <c r="A8" s="529"/>
      <c r="B8" s="529"/>
      <c r="C8" s="529"/>
      <c r="D8" s="597"/>
      <c r="E8" s="597"/>
      <c r="F8" s="597"/>
      <c r="G8" s="597"/>
      <c r="H8" s="597"/>
      <c r="I8" s="597"/>
      <c r="J8" s="597"/>
    </row>
    <row r="9" spans="1:17" ht="24">
      <c r="A9" s="529"/>
      <c r="B9" s="529"/>
      <c r="C9" s="529"/>
      <c r="D9" s="597"/>
      <c r="E9" s="597"/>
      <c r="F9" s="597"/>
      <c r="G9" s="597"/>
      <c r="H9" s="597"/>
      <c r="I9" s="597"/>
      <c r="J9" s="597"/>
    </row>
    <row r="10" spans="1:17" ht="24">
      <c r="A10" s="529"/>
      <c r="B10" s="529"/>
      <c r="C10" s="529"/>
      <c r="D10" s="597"/>
      <c r="E10" s="597"/>
      <c r="F10" s="597"/>
      <c r="G10" s="597"/>
      <c r="H10" s="597"/>
      <c r="I10" s="597"/>
      <c r="J10" s="597"/>
      <c r="K10" s="598"/>
      <c r="L10" s="539"/>
      <c r="M10" s="539"/>
      <c r="N10" s="539"/>
      <c r="O10" s="539"/>
    </row>
    <row r="11" spans="1:17" ht="24">
      <c r="A11" s="529"/>
      <c r="B11" s="529"/>
      <c r="C11" s="529"/>
      <c r="D11" s="597"/>
      <c r="E11" s="597"/>
      <c r="F11" s="597"/>
      <c r="G11" s="597"/>
      <c r="H11" s="597"/>
      <c r="I11" s="597"/>
      <c r="J11" s="597"/>
      <c r="K11" s="598"/>
      <c r="L11" s="539"/>
      <c r="M11" s="539"/>
      <c r="N11" s="539"/>
      <c r="O11" s="539"/>
    </row>
    <row r="12" spans="1:17" ht="24">
      <c r="A12" s="529"/>
      <c r="B12" s="529"/>
      <c r="C12" s="529"/>
      <c r="D12" s="597"/>
      <c r="E12" s="597"/>
      <c r="F12" s="597"/>
      <c r="G12" s="597"/>
      <c r="H12" s="597"/>
      <c r="I12" s="597"/>
      <c r="J12" s="597"/>
      <c r="K12" s="598"/>
      <c r="L12" s="539"/>
      <c r="M12" s="539"/>
      <c r="N12" s="539"/>
      <c r="O12" s="539"/>
      <c r="P12" s="527"/>
    </row>
    <row r="13" spans="1:17" ht="24">
      <c r="K13" s="598"/>
      <c r="L13" s="539"/>
      <c r="M13" s="539"/>
      <c r="N13" s="539"/>
      <c r="O13" s="539"/>
    </row>
    <row r="14" spans="1:17" ht="24">
      <c r="E14" s="475"/>
    </row>
    <row r="15" spans="1:17" ht="24">
      <c r="K15" s="598"/>
      <c r="L15" s="539"/>
      <c r="M15" s="539"/>
      <c r="N15" s="539"/>
      <c r="O15" s="539"/>
    </row>
    <row r="16" spans="1:17" ht="24">
      <c r="K16" s="598"/>
      <c r="L16" s="539"/>
      <c r="M16" s="539"/>
      <c r="N16" s="539"/>
      <c r="O16" s="539"/>
    </row>
    <row r="17" spans="1:32" s="433" customFormat="1" ht="24">
      <c r="A17" s="1738" t="s">
        <v>205</v>
      </c>
      <c r="B17" s="1739"/>
      <c r="C17" s="1740"/>
      <c r="D17" s="1744" t="s">
        <v>566</v>
      </c>
      <c r="E17" s="1744" t="s">
        <v>567</v>
      </c>
      <c r="F17" s="1747" t="s">
        <v>558</v>
      </c>
      <c r="G17" s="1747"/>
      <c r="H17" s="1747"/>
      <c r="I17" s="1747"/>
      <c r="J17" s="1748" t="s">
        <v>568</v>
      </c>
      <c r="K17" s="598"/>
      <c r="L17" s="600"/>
      <c r="M17" s="601"/>
      <c r="N17" s="601"/>
      <c r="O17" s="601"/>
      <c r="P17" s="475"/>
      <c r="Q17" s="549"/>
      <c r="R17" s="551"/>
      <c r="S17" s="551"/>
    </row>
    <row r="18" spans="1:32" s="479" customFormat="1" ht="24">
      <c r="A18" s="1741"/>
      <c r="B18" s="1742"/>
      <c r="C18" s="1743"/>
      <c r="D18" s="1745"/>
      <c r="E18" s="1746"/>
      <c r="F18" s="602" t="s">
        <v>212</v>
      </c>
      <c r="G18" s="602" t="s">
        <v>569</v>
      </c>
      <c r="H18" s="602" t="s">
        <v>570</v>
      </c>
      <c r="I18" s="602" t="s">
        <v>571</v>
      </c>
      <c r="J18" s="1749"/>
      <c r="K18" s="598"/>
      <c r="L18" s="603"/>
      <c r="M18" s="603"/>
      <c r="N18" s="475"/>
      <c r="O18" s="475"/>
      <c r="P18" s="475"/>
      <c r="Q18" s="603"/>
      <c r="R18" s="604"/>
      <c r="S18" s="605"/>
      <c r="T18" s="606"/>
      <c r="U18" s="603"/>
      <c r="V18" s="603"/>
      <c r="W18" s="607"/>
      <c r="X18" s="603"/>
      <c r="Z18" s="607"/>
      <c r="AD18" s="603"/>
      <c r="AF18" s="607"/>
    </row>
    <row r="19" spans="1:32" s="479" customFormat="1" ht="24">
      <c r="A19" s="608" t="s">
        <v>474</v>
      </c>
      <c r="B19" s="609"/>
      <c r="C19" s="609"/>
      <c r="D19" s="610">
        <v>1119832</v>
      </c>
      <c r="E19" s="610">
        <v>204242</v>
      </c>
      <c r="F19" s="610">
        <v>915590</v>
      </c>
      <c r="G19" s="610">
        <v>667145</v>
      </c>
      <c r="H19" s="610">
        <v>223621</v>
      </c>
      <c r="I19" s="610">
        <v>24824</v>
      </c>
      <c r="J19" s="611">
        <v>81.761371348559436</v>
      </c>
      <c r="L19" s="557"/>
      <c r="M19" s="612"/>
      <c r="O19" s="612"/>
      <c r="P19" s="549"/>
      <c r="Q19" s="613"/>
      <c r="R19" s="614"/>
      <c r="S19" s="614"/>
      <c r="T19" s="482"/>
      <c r="U19" s="482"/>
      <c r="V19" s="482"/>
    </row>
    <row r="20" spans="1:32" s="482" customFormat="1" ht="24">
      <c r="A20" s="615"/>
      <c r="B20" s="471" t="s">
        <v>493</v>
      </c>
      <c r="C20" s="471"/>
      <c r="D20" s="616">
        <v>7025</v>
      </c>
      <c r="E20" s="616">
        <v>1400</v>
      </c>
      <c r="F20" s="616">
        <v>5625</v>
      </c>
      <c r="G20" s="616">
        <v>2992</v>
      </c>
      <c r="H20" s="616">
        <v>2505</v>
      </c>
      <c r="I20" s="616">
        <v>128</v>
      </c>
      <c r="J20" s="617">
        <v>80.071174377224196</v>
      </c>
      <c r="K20" s="618"/>
      <c r="Q20" s="619"/>
    </row>
    <row r="21" spans="1:32" ht="24.95" customHeight="1">
      <c r="A21" s="615"/>
      <c r="B21" s="471" t="s">
        <v>494</v>
      </c>
      <c r="C21" s="471"/>
      <c r="D21" s="616">
        <v>28761</v>
      </c>
      <c r="E21" s="616">
        <v>7666</v>
      </c>
      <c r="F21" s="616">
        <v>21095</v>
      </c>
      <c r="G21" s="616">
        <v>16596</v>
      </c>
      <c r="H21" s="616">
        <v>4405</v>
      </c>
      <c r="I21" s="616">
        <v>94</v>
      </c>
      <c r="J21" s="617">
        <v>73.345850283369842</v>
      </c>
      <c r="K21" s="618"/>
      <c r="L21" s="369"/>
      <c r="M21" s="369"/>
      <c r="O21" s="369"/>
      <c r="P21" s="564"/>
    </row>
    <row r="22" spans="1:32" ht="24.95" customHeight="1">
      <c r="A22" s="615"/>
      <c r="B22" s="471" t="s">
        <v>495</v>
      </c>
      <c r="C22" s="471"/>
      <c r="D22" s="616">
        <v>1568</v>
      </c>
      <c r="E22" s="616">
        <v>187</v>
      </c>
      <c r="F22" s="616">
        <v>1381</v>
      </c>
      <c r="G22" s="616">
        <v>565</v>
      </c>
      <c r="H22" s="616">
        <v>724</v>
      </c>
      <c r="I22" s="616">
        <v>92</v>
      </c>
      <c r="J22" s="617">
        <v>88.073979591836732</v>
      </c>
      <c r="K22" s="618"/>
      <c r="L22" s="369"/>
      <c r="M22" s="369"/>
      <c r="O22" s="369"/>
      <c r="P22" s="564"/>
    </row>
    <row r="23" spans="1:32" ht="24.95" customHeight="1">
      <c r="A23" s="620"/>
      <c r="B23" s="621" t="s">
        <v>576</v>
      </c>
      <c r="C23" s="621"/>
      <c r="D23" s="616">
        <v>1590</v>
      </c>
      <c r="E23" s="622">
        <v>79</v>
      </c>
      <c r="F23" s="616">
        <v>1511</v>
      </c>
      <c r="G23" s="622">
        <v>547</v>
      </c>
      <c r="H23" s="622">
        <v>775</v>
      </c>
      <c r="I23" s="622">
        <v>189</v>
      </c>
      <c r="J23" s="617">
        <v>95.031446540880509</v>
      </c>
      <c r="K23" s="618"/>
      <c r="L23" s="369"/>
      <c r="M23" s="369"/>
      <c r="O23" s="369"/>
      <c r="P23" s="564"/>
    </row>
    <row r="24" spans="1:32" s="476" customFormat="1" ht="24.95" customHeight="1">
      <c r="A24" s="620"/>
      <c r="B24" s="621" t="s">
        <v>497</v>
      </c>
      <c r="C24" s="621"/>
      <c r="D24" s="616">
        <v>3099</v>
      </c>
      <c r="E24" s="622">
        <v>476</v>
      </c>
      <c r="F24" s="616">
        <v>2623</v>
      </c>
      <c r="G24" s="622">
        <v>1720</v>
      </c>
      <c r="H24" s="622">
        <v>886</v>
      </c>
      <c r="I24" s="622">
        <v>17</v>
      </c>
      <c r="J24" s="617">
        <v>84.640206518231693</v>
      </c>
      <c r="K24" s="618"/>
      <c r="L24" s="623"/>
      <c r="M24" s="623"/>
      <c r="O24" s="623"/>
      <c r="P24" s="564"/>
      <c r="Q24" s="624"/>
    </row>
    <row r="25" spans="1:32" s="476" customFormat="1" ht="24.95" customHeight="1">
      <c r="A25" s="625"/>
      <c r="B25" s="621" t="s">
        <v>577</v>
      </c>
      <c r="C25" s="621"/>
      <c r="D25" s="616">
        <v>10942</v>
      </c>
      <c r="E25" s="622">
        <v>318</v>
      </c>
      <c r="F25" s="616">
        <v>10624</v>
      </c>
      <c r="G25" s="622">
        <v>1672</v>
      </c>
      <c r="H25" s="622">
        <v>4396</v>
      </c>
      <c r="I25" s="622">
        <v>4556</v>
      </c>
      <c r="J25" s="617"/>
      <c r="K25" s="618"/>
      <c r="L25" s="623"/>
      <c r="M25" s="623"/>
      <c r="O25" s="623"/>
      <c r="P25" s="564"/>
      <c r="Q25" s="624"/>
    </row>
    <row r="26" spans="1:32" s="476" customFormat="1" ht="24.95" customHeight="1">
      <c r="A26" s="620"/>
      <c r="B26" s="621" t="s">
        <v>499</v>
      </c>
      <c r="C26" s="621"/>
      <c r="D26" s="616">
        <v>33746</v>
      </c>
      <c r="E26" s="622">
        <v>7501</v>
      </c>
      <c r="F26" s="616">
        <v>26245</v>
      </c>
      <c r="G26" s="622">
        <v>18588</v>
      </c>
      <c r="H26" s="622">
        <v>7262</v>
      </c>
      <c r="I26" s="622">
        <v>395</v>
      </c>
      <c r="J26" s="617">
        <v>77.772180406566704</v>
      </c>
      <c r="K26" s="618"/>
      <c r="L26" s="623"/>
      <c r="M26" s="623"/>
      <c r="O26" s="623"/>
      <c r="P26" s="564"/>
      <c r="Q26" s="624"/>
    </row>
    <row r="27" spans="1:32" s="476" customFormat="1" ht="24.95" customHeight="1">
      <c r="A27" s="620"/>
      <c r="B27" s="621" t="s">
        <v>500</v>
      </c>
      <c r="C27" s="621"/>
      <c r="D27" s="616">
        <v>13696</v>
      </c>
      <c r="E27" s="622">
        <v>5320</v>
      </c>
      <c r="F27" s="616">
        <v>8376</v>
      </c>
      <c r="G27" s="622">
        <v>5940</v>
      </c>
      <c r="H27" s="622"/>
      <c r="I27" s="622">
        <v>81</v>
      </c>
      <c r="J27" s="617">
        <v>61.15654205607477</v>
      </c>
      <c r="K27" s="618"/>
      <c r="L27" s="623"/>
      <c r="M27" s="623"/>
      <c r="O27" s="623"/>
      <c r="P27" s="564"/>
      <c r="Q27" s="624"/>
    </row>
    <row r="28" spans="1:32" s="476" customFormat="1" ht="24.95" customHeight="1">
      <c r="A28" s="620"/>
      <c r="B28" s="621" t="s">
        <v>501</v>
      </c>
      <c r="C28" s="621"/>
      <c r="D28" s="616">
        <v>2133</v>
      </c>
      <c r="E28" s="622">
        <v>527</v>
      </c>
      <c r="F28" s="616">
        <v>1606</v>
      </c>
      <c r="G28" s="622">
        <v>1198</v>
      </c>
      <c r="H28" s="622">
        <v>366</v>
      </c>
      <c r="I28" s="622">
        <v>42</v>
      </c>
      <c r="J28" s="617">
        <v>75.293014533520861</v>
      </c>
      <c r="K28" s="618"/>
      <c r="L28" s="623"/>
      <c r="M28" s="623"/>
      <c r="O28" s="623"/>
      <c r="P28" s="564"/>
      <c r="Q28" s="624"/>
    </row>
    <row r="29" spans="1:32" s="476" customFormat="1" ht="24.95" customHeight="1">
      <c r="A29" s="620"/>
      <c r="B29" s="621" t="s">
        <v>502</v>
      </c>
      <c r="C29" s="621"/>
      <c r="D29" s="616">
        <v>9481</v>
      </c>
      <c r="E29" s="622">
        <v>1213</v>
      </c>
      <c r="F29" s="616">
        <v>8268</v>
      </c>
      <c r="G29" s="622">
        <v>5695</v>
      </c>
      <c r="H29" s="622">
        <v>2467</v>
      </c>
      <c r="I29" s="622">
        <v>106</v>
      </c>
      <c r="J29" s="617">
        <v>87.205990929226871</v>
      </c>
      <c r="K29" s="618"/>
      <c r="L29" s="623"/>
      <c r="M29" s="623"/>
      <c r="O29" s="623"/>
      <c r="P29" s="564"/>
      <c r="Q29" s="624"/>
    </row>
    <row r="30" spans="1:32" s="476" customFormat="1" ht="24.95" customHeight="1">
      <c r="A30" s="620"/>
      <c r="B30" s="621" t="s">
        <v>503</v>
      </c>
      <c r="C30" s="621"/>
      <c r="D30" s="616">
        <v>1462</v>
      </c>
      <c r="E30" s="622">
        <v>212</v>
      </c>
      <c r="F30" s="616">
        <v>1250</v>
      </c>
      <c r="G30" s="622">
        <v>721</v>
      </c>
      <c r="H30" s="622"/>
      <c r="I30" s="622">
        <v>49</v>
      </c>
      <c r="J30" s="617">
        <v>85.499316005471954</v>
      </c>
      <c r="K30" s="618"/>
      <c r="L30" s="623"/>
      <c r="M30" s="623"/>
      <c r="O30" s="623"/>
      <c r="P30" s="564"/>
      <c r="Q30" s="624"/>
    </row>
    <row r="31" spans="1:32" s="476" customFormat="1" ht="24.95" customHeight="1">
      <c r="A31" s="620"/>
      <c r="B31" s="621" t="s">
        <v>504</v>
      </c>
      <c r="C31" s="621"/>
      <c r="D31" s="616">
        <v>3616</v>
      </c>
      <c r="E31" s="622">
        <v>505</v>
      </c>
      <c r="F31" s="616">
        <v>3111</v>
      </c>
      <c r="G31" s="622">
        <v>1497</v>
      </c>
      <c r="H31" s="622">
        <v>1563</v>
      </c>
      <c r="I31" s="622">
        <v>51</v>
      </c>
      <c r="J31" s="617">
        <v>86.034292035398224</v>
      </c>
      <c r="K31" s="618"/>
      <c r="L31" s="623"/>
      <c r="M31" s="623"/>
      <c r="O31" s="623"/>
      <c r="P31" s="564"/>
      <c r="Q31" s="624"/>
    </row>
    <row r="32" spans="1:32" s="476" customFormat="1" ht="24.95" customHeight="1">
      <c r="A32" s="620"/>
      <c r="B32" s="621" t="s">
        <v>505</v>
      </c>
      <c r="C32" s="621"/>
      <c r="D32" s="616">
        <v>39153</v>
      </c>
      <c r="E32" s="622">
        <v>7402</v>
      </c>
      <c r="F32" s="616">
        <v>31751</v>
      </c>
      <c r="G32" s="622">
        <v>20692</v>
      </c>
      <c r="H32" s="622">
        <v>10932</v>
      </c>
      <c r="I32" s="622">
        <v>127</v>
      </c>
      <c r="J32" s="617">
        <v>81.09467984573341</v>
      </c>
      <c r="K32" s="618"/>
      <c r="L32" s="623"/>
      <c r="M32" s="623"/>
      <c r="O32" s="623"/>
      <c r="P32" s="564"/>
      <c r="Q32" s="624"/>
    </row>
    <row r="33" spans="1:19" s="476" customFormat="1" ht="24.95" customHeight="1">
      <c r="A33" s="620"/>
      <c r="B33" s="621" t="s">
        <v>506</v>
      </c>
      <c r="C33" s="621"/>
      <c r="D33" s="616">
        <v>19357</v>
      </c>
      <c r="E33" s="622">
        <v>6166</v>
      </c>
      <c r="F33" s="616">
        <v>13191</v>
      </c>
      <c r="G33" s="622">
        <v>9847</v>
      </c>
      <c r="H33" s="622">
        <v>3256</v>
      </c>
      <c r="I33" s="622">
        <v>88</v>
      </c>
      <c r="J33" s="617">
        <v>68.145890375574723</v>
      </c>
      <c r="K33" s="618"/>
      <c r="L33" s="623"/>
      <c r="M33" s="623"/>
      <c r="O33" s="623"/>
      <c r="P33" s="564"/>
      <c r="Q33" s="624"/>
    </row>
    <row r="34" spans="1:19" s="476" customFormat="1" ht="24.95" customHeight="1">
      <c r="A34" s="620"/>
      <c r="B34" s="621" t="s">
        <v>507</v>
      </c>
      <c r="C34" s="621"/>
      <c r="D34" s="616">
        <v>6130</v>
      </c>
      <c r="E34" s="622">
        <v>895</v>
      </c>
      <c r="F34" s="616">
        <v>5235</v>
      </c>
      <c r="G34" s="622">
        <v>4140</v>
      </c>
      <c r="H34" s="622">
        <v>1078</v>
      </c>
      <c r="I34" s="622">
        <v>17</v>
      </c>
      <c r="J34" s="617">
        <v>85.399673735725941</v>
      </c>
      <c r="K34" s="618"/>
      <c r="L34" s="623"/>
      <c r="M34" s="623"/>
      <c r="O34" s="623"/>
      <c r="P34" s="564"/>
      <c r="Q34" s="624"/>
    </row>
    <row r="35" spans="1:19" s="476" customFormat="1" ht="24.95" customHeight="1">
      <c r="A35" s="620"/>
      <c r="B35" s="621" t="s">
        <v>578</v>
      </c>
      <c r="C35" s="621"/>
      <c r="D35" s="616">
        <v>4782</v>
      </c>
      <c r="E35" s="622">
        <v>245</v>
      </c>
      <c r="F35" s="616">
        <v>4537</v>
      </c>
      <c r="G35" s="622">
        <v>2705</v>
      </c>
      <c r="H35" s="622">
        <v>1747</v>
      </c>
      <c r="I35" s="622">
        <v>85</v>
      </c>
      <c r="J35" s="617">
        <v>94.876620660811369</v>
      </c>
      <c r="K35" s="618"/>
      <c r="L35" s="623"/>
      <c r="M35" s="623"/>
      <c r="O35" s="623"/>
      <c r="P35" s="564"/>
      <c r="Q35" s="624"/>
    </row>
    <row r="36" spans="1:19" s="476" customFormat="1" ht="24.95" customHeight="1">
      <c r="A36" s="620"/>
      <c r="B36" s="621" t="s">
        <v>579</v>
      </c>
      <c r="C36" s="621"/>
      <c r="D36" s="616">
        <v>442956</v>
      </c>
      <c r="E36" s="622">
        <v>1334</v>
      </c>
      <c r="F36" s="616">
        <v>441622</v>
      </c>
      <c r="G36" s="622">
        <v>307713</v>
      </c>
      <c r="H36" s="622">
        <v>130656</v>
      </c>
      <c r="I36" s="622">
        <v>3253</v>
      </c>
      <c r="J36" s="617">
        <v>99.698841419915297</v>
      </c>
      <c r="K36" s="618"/>
      <c r="L36" s="623"/>
      <c r="M36" s="623"/>
      <c r="O36" s="623"/>
      <c r="P36" s="564"/>
      <c r="Q36" s="624"/>
    </row>
    <row r="37" spans="1:19" s="476" customFormat="1" ht="24.95" customHeight="1">
      <c r="A37" s="620"/>
      <c r="B37" s="621" t="s">
        <v>580</v>
      </c>
      <c r="C37" s="621"/>
      <c r="D37" s="616">
        <v>232918</v>
      </c>
      <c r="E37" s="622">
        <v>25517</v>
      </c>
      <c r="F37" s="616">
        <v>207401</v>
      </c>
      <c r="G37" s="622">
        <v>184445</v>
      </c>
      <c r="H37" s="622">
        <v>8613</v>
      </c>
      <c r="I37" s="622">
        <v>14343</v>
      </c>
      <c r="J37" s="617">
        <v>89.044642320473301</v>
      </c>
      <c r="K37" s="618"/>
      <c r="L37" s="623"/>
      <c r="M37" s="623"/>
      <c r="O37" s="623"/>
      <c r="P37" s="564"/>
      <c r="Q37" s="624"/>
    </row>
    <row r="38" spans="1:19" s="476" customFormat="1" ht="24.95" customHeight="1">
      <c r="A38" s="615"/>
      <c r="B38" s="471" t="s">
        <v>511</v>
      </c>
      <c r="C38" s="471"/>
      <c r="D38" s="616">
        <v>2958</v>
      </c>
      <c r="E38" s="616">
        <v>442</v>
      </c>
      <c r="F38" s="616">
        <v>2516</v>
      </c>
      <c r="G38" s="616">
        <v>1582</v>
      </c>
      <c r="H38" s="616">
        <v>887</v>
      </c>
      <c r="I38" s="616">
        <v>47</v>
      </c>
      <c r="J38" s="617">
        <v>85.057471264367805</v>
      </c>
      <c r="K38" s="618"/>
      <c r="L38" s="623"/>
      <c r="M38" s="623"/>
      <c r="O38" s="623"/>
      <c r="P38" s="564"/>
      <c r="Q38" s="624"/>
    </row>
    <row r="39" spans="1:19" s="479" customFormat="1" ht="24">
      <c r="A39" s="626"/>
      <c r="B39" s="489" t="s">
        <v>512</v>
      </c>
      <c r="C39" s="627"/>
      <c r="D39" s="628">
        <v>215377</v>
      </c>
      <c r="E39" s="628">
        <v>128412</v>
      </c>
      <c r="F39" s="628">
        <v>86965</v>
      </c>
      <c r="G39" s="628">
        <v>60494</v>
      </c>
      <c r="H39" s="628">
        <v>25670</v>
      </c>
      <c r="I39" s="628">
        <v>801</v>
      </c>
      <c r="J39" s="629">
        <v>40.378034794801678</v>
      </c>
      <c r="K39" s="618"/>
      <c r="M39" s="549"/>
      <c r="O39" s="550"/>
      <c r="P39" s="549"/>
      <c r="Q39" s="549"/>
      <c r="R39" s="551"/>
      <c r="S39" s="551"/>
    </row>
    <row r="40" spans="1:19" s="479" customFormat="1" ht="24">
      <c r="A40" s="470"/>
      <c r="B40" s="471"/>
      <c r="C40" s="630" t="s">
        <v>446</v>
      </c>
      <c r="D40" s="631">
        <v>923</v>
      </c>
      <c r="E40" s="631">
        <v>108</v>
      </c>
      <c r="F40" s="631">
        <v>815</v>
      </c>
      <c r="G40" s="631">
        <v>466</v>
      </c>
      <c r="H40" s="631">
        <v>344</v>
      </c>
      <c r="I40" s="631">
        <v>5</v>
      </c>
      <c r="J40" s="617">
        <v>88.299024918743228</v>
      </c>
      <c r="K40" s="618"/>
      <c r="M40" s="549"/>
      <c r="O40" s="550"/>
      <c r="P40" s="549"/>
      <c r="Q40" s="549"/>
      <c r="R40" s="551"/>
      <c r="S40" s="551"/>
    </row>
    <row r="41" spans="1:19" s="482" customFormat="1" ht="48">
      <c r="A41" s="493"/>
      <c r="B41" s="494"/>
      <c r="C41" s="632" t="s">
        <v>447</v>
      </c>
      <c r="D41" s="633">
        <v>121</v>
      </c>
      <c r="E41" s="633">
        <v>2</v>
      </c>
      <c r="F41" s="633">
        <v>119</v>
      </c>
      <c r="G41" s="633">
        <v>38</v>
      </c>
      <c r="H41" s="633">
        <v>80</v>
      </c>
      <c r="I41" s="633">
        <v>1</v>
      </c>
      <c r="J41" s="617">
        <v>98.347107438016536</v>
      </c>
      <c r="K41" s="618"/>
      <c r="O41" s="619"/>
      <c r="Q41" s="619"/>
    </row>
    <row r="42" spans="1:19" ht="24">
      <c r="A42" s="483"/>
      <c r="B42" s="484"/>
      <c r="C42" s="346" t="s">
        <v>448</v>
      </c>
      <c r="D42" s="634">
        <v>57</v>
      </c>
      <c r="E42" s="634">
        <v>9</v>
      </c>
      <c r="F42" s="634">
        <v>48</v>
      </c>
      <c r="G42" s="634">
        <v>31</v>
      </c>
      <c r="H42" s="634">
        <v>16</v>
      </c>
      <c r="I42" s="634">
        <v>1</v>
      </c>
      <c r="J42" s="635">
        <v>84.210526315789465</v>
      </c>
      <c r="K42" s="618"/>
      <c r="L42" s="541"/>
      <c r="M42" s="541"/>
      <c r="O42" s="541"/>
      <c r="P42" s="541"/>
    </row>
    <row r="43" spans="1:19" s="481" customFormat="1" ht="24">
      <c r="A43" s="470"/>
      <c r="B43" s="471"/>
      <c r="C43" s="327" t="s">
        <v>449</v>
      </c>
      <c r="D43" s="631">
        <v>500</v>
      </c>
      <c r="E43" s="631">
        <v>4</v>
      </c>
      <c r="F43" s="631">
        <v>496</v>
      </c>
      <c r="G43" s="631">
        <v>98</v>
      </c>
      <c r="H43" s="631">
        <v>390</v>
      </c>
      <c r="I43" s="631">
        <v>8</v>
      </c>
      <c r="J43" s="617">
        <v>99.2</v>
      </c>
      <c r="K43" s="618"/>
      <c r="P43" s="541"/>
      <c r="Q43" s="636"/>
    </row>
    <row r="44" spans="1:19" ht="24">
      <c r="A44" s="493"/>
      <c r="B44" s="494"/>
      <c r="C44" s="637" t="s">
        <v>581</v>
      </c>
      <c r="D44" s="631">
        <v>527</v>
      </c>
      <c r="E44" s="633">
        <v>7</v>
      </c>
      <c r="F44" s="631">
        <v>520</v>
      </c>
      <c r="G44" s="633">
        <v>303</v>
      </c>
      <c r="H44" s="633">
        <v>215</v>
      </c>
      <c r="I44" s="633">
        <v>2</v>
      </c>
      <c r="J44" s="617">
        <v>98.671726755218216</v>
      </c>
      <c r="K44" s="618"/>
      <c r="P44" s="541"/>
    </row>
    <row r="45" spans="1:19" ht="24">
      <c r="A45" s="493"/>
      <c r="B45" s="494"/>
      <c r="C45" s="637" t="s">
        <v>452</v>
      </c>
      <c r="D45" s="631">
        <v>163</v>
      </c>
      <c r="E45" s="633">
        <v>2</v>
      </c>
      <c r="F45" s="631">
        <v>161</v>
      </c>
      <c r="G45" s="633">
        <v>109</v>
      </c>
      <c r="H45" s="633">
        <v>50</v>
      </c>
      <c r="I45" s="633">
        <v>2</v>
      </c>
      <c r="J45" s="617">
        <v>98.773006134969322</v>
      </c>
      <c r="K45" s="618"/>
      <c r="P45" s="541"/>
    </row>
    <row r="46" spans="1:19" ht="24">
      <c r="A46" s="493"/>
      <c r="B46" s="494"/>
      <c r="C46" s="637" t="s">
        <v>451</v>
      </c>
      <c r="D46" s="631">
        <v>213086</v>
      </c>
      <c r="E46" s="633">
        <v>128280</v>
      </c>
      <c r="F46" s="631">
        <v>84806</v>
      </c>
      <c r="G46" s="633">
        <v>59449</v>
      </c>
      <c r="H46" s="633">
        <v>24575</v>
      </c>
      <c r="I46" s="633">
        <v>782</v>
      </c>
      <c r="J46" s="617">
        <v>39.798954412772311</v>
      </c>
      <c r="K46" s="618"/>
      <c r="P46" s="541"/>
    </row>
    <row r="47" spans="1:19" s="481" customFormat="1" ht="24">
      <c r="A47" s="626"/>
      <c r="B47" s="638" t="s">
        <v>582</v>
      </c>
      <c r="C47" s="627"/>
      <c r="D47" s="628">
        <v>35918</v>
      </c>
      <c r="E47" s="628">
        <v>7537</v>
      </c>
      <c r="F47" s="628">
        <v>28381</v>
      </c>
      <c r="G47" s="628">
        <v>16743</v>
      </c>
      <c r="H47" s="628">
        <v>11397</v>
      </c>
      <c r="I47" s="628">
        <v>241</v>
      </c>
      <c r="J47" s="629">
        <v>79.01609221003396</v>
      </c>
      <c r="K47" s="618"/>
      <c r="P47" s="541"/>
      <c r="Q47" s="636"/>
    </row>
    <row r="48" spans="1:19" ht="24">
      <c r="A48" s="470"/>
      <c r="B48" s="471"/>
      <c r="C48" s="344" t="s">
        <v>454</v>
      </c>
      <c r="D48" s="631">
        <v>3165</v>
      </c>
      <c r="E48" s="631">
        <v>13</v>
      </c>
      <c r="F48" s="631">
        <v>3152</v>
      </c>
      <c r="G48" s="631">
        <v>1315</v>
      </c>
      <c r="H48" s="631">
        <v>1826</v>
      </c>
      <c r="I48" s="631">
        <v>11</v>
      </c>
      <c r="J48" s="617">
        <v>99.58925750394944</v>
      </c>
      <c r="K48" s="618"/>
      <c r="P48" s="541"/>
      <c r="Q48" s="475"/>
    </row>
    <row r="49" spans="1:17" s="482" customFormat="1" ht="27">
      <c r="A49" s="582"/>
      <c r="B49" s="621"/>
      <c r="C49" s="639" t="s">
        <v>514</v>
      </c>
      <c r="D49" s="631">
        <v>199</v>
      </c>
      <c r="E49" s="640">
        <v>2</v>
      </c>
      <c r="F49" s="631">
        <v>197</v>
      </c>
      <c r="G49" s="640">
        <v>107</v>
      </c>
      <c r="H49" s="640">
        <v>80</v>
      </c>
      <c r="I49" s="640">
        <v>10</v>
      </c>
      <c r="J49" s="617">
        <v>98.994974874371849</v>
      </c>
      <c r="K49" s="618"/>
      <c r="O49" s="619"/>
      <c r="P49" s="541"/>
      <c r="Q49" s="619"/>
    </row>
    <row r="50" spans="1:17" ht="27">
      <c r="A50" s="582"/>
      <c r="B50" s="621"/>
      <c r="C50" s="639" t="s">
        <v>515</v>
      </c>
      <c r="D50" s="631">
        <v>15874</v>
      </c>
      <c r="E50" s="640">
        <v>6376</v>
      </c>
      <c r="F50" s="631">
        <v>9498</v>
      </c>
      <c r="G50" s="640">
        <v>6419</v>
      </c>
      <c r="H50" s="640">
        <v>2972</v>
      </c>
      <c r="I50" s="640">
        <v>107</v>
      </c>
      <c r="J50" s="617">
        <v>59.833690311200705</v>
      </c>
      <c r="K50" s="618"/>
      <c r="L50" s="541"/>
      <c r="M50" s="541"/>
      <c r="O50" s="541"/>
      <c r="P50" s="541"/>
    </row>
    <row r="51" spans="1:17" s="476" customFormat="1" ht="27">
      <c r="A51" s="582"/>
      <c r="B51" s="621"/>
      <c r="C51" s="639" t="s">
        <v>516</v>
      </c>
      <c r="D51" s="631">
        <v>2827</v>
      </c>
      <c r="E51" s="640">
        <v>57</v>
      </c>
      <c r="F51" s="631">
        <v>2770</v>
      </c>
      <c r="G51" s="640">
        <v>1269</v>
      </c>
      <c r="H51" s="640">
        <v>1450</v>
      </c>
      <c r="I51" s="640">
        <v>51</v>
      </c>
      <c r="J51" s="617">
        <v>97.983728333922883</v>
      </c>
      <c r="K51" s="618"/>
      <c r="P51" s="541"/>
      <c r="Q51" s="624"/>
    </row>
    <row r="52" spans="1:17" s="476" customFormat="1" ht="24">
      <c r="A52" s="470"/>
      <c r="B52" s="471"/>
      <c r="C52" s="641" t="s">
        <v>458</v>
      </c>
      <c r="D52" s="631">
        <v>3025</v>
      </c>
      <c r="E52" s="631">
        <v>160</v>
      </c>
      <c r="F52" s="631">
        <v>2865</v>
      </c>
      <c r="G52" s="631">
        <v>1657</v>
      </c>
      <c r="H52" s="631">
        <v>1201</v>
      </c>
      <c r="I52" s="631">
        <v>7</v>
      </c>
      <c r="J52" s="617">
        <v>94.710743801652896</v>
      </c>
      <c r="K52" s="618"/>
      <c r="P52" s="541"/>
      <c r="Q52" s="624"/>
    </row>
    <row r="53" spans="1:17" s="476" customFormat="1" ht="24">
      <c r="A53" s="470"/>
      <c r="B53" s="471"/>
      <c r="C53" s="630" t="s">
        <v>459</v>
      </c>
      <c r="D53" s="631">
        <v>195</v>
      </c>
      <c r="E53" s="631">
        <v>1</v>
      </c>
      <c r="F53" s="631">
        <v>194</v>
      </c>
      <c r="G53" s="631">
        <v>87</v>
      </c>
      <c r="H53" s="631">
        <v>100</v>
      </c>
      <c r="I53" s="631">
        <v>7</v>
      </c>
      <c r="J53" s="617">
        <v>99.487179487179489</v>
      </c>
      <c r="K53" s="618"/>
      <c r="P53" s="541"/>
      <c r="Q53" s="624"/>
    </row>
    <row r="54" spans="1:17" ht="24.95" customHeight="1">
      <c r="A54" s="470"/>
      <c r="B54" s="471"/>
      <c r="C54" s="639" t="s">
        <v>543</v>
      </c>
      <c r="D54" s="631">
        <v>10633</v>
      </c>
      <c r="E54" s="631">
        <v>928</v>
      </c>
      <c r="F54" s="631">
        <v>9705</v>
      </c>
      <c r="G54" s="631">
        <v>5889</v>
      </c>
      <c r="H54" s="631">
        <v>3768</v>
      </c>
      <c r="I54" s="631">
        <v>48</v>
      </c>
      <c r="J54" s="617">
        <v>91.272453681933612</v>
      </c>
      <c r="K54" s="618"/>
      <c r="P54" s="541"/>
    </row>
    <row r="55" spans="1:17" ht="24.95" customHeight="1">
      <c r="A55" s="626"/>
      <c r="B55" s="638" t="s">
        <v>518</v>
      </c>
      <c r="C55" s="627"/>
      <c r="D55" s="628">
        <v>3164</v>
      </c>
      <c r="E55" s="628">
        <v>888</v>
      </c>
      <c r="F55" s="628">
        <v>2276</v>
      </c>
      <c r="G55" s="628">
        <v>1053</v>
      </c>
      <c r="H55" s="628">
        <v>1201</v>
      </c>
      <c r="I55" s="628">
        <v>22</v>
      </c>
      <c r="J55" s="629">
        <v>71.934260429835646</v>
      </c>
      <c r="K55" s="618"/>
      <c r="P55" s="541"/>
    </row>
    <row r="56" spans="1:17" ht="24">
      <c r="A56" s="470"/>
      <c r="B56" s="471"/>
      <c r="C56" s="630" t="s">
        <v>462</v>
      </c>
      <c r="D56" s="631">
        <v>2066</v>
      </c>
      <c r="E56" s="631">
        <v>365</v>
      </c>
      <c r="F56" s="631">
        <v>1701</v>
      </c>
      <c r="G56" s="631">
        <v>767</v>
      </c>
      <c r="H56" s="631">
        <v>918</v>
      </c>
      <c r="I56" s="631">
        <v>16</v>
      </c>
      <c r="J56" s="617">
        <v>82.333010648596314</v>
      </c>
      <c r="K56" s="618"/>
      <c r="P56" s="541"/>
    </row>
    <row r="57" spans="1:17" s="482" customFormat="1" ht="24">
      <c r="A57" s="470"/>
      <c r="B57" s="471"/>
      <c r="C57" s="344" t="s">
        <v>463</v>
      </c>
      <c r="D57" s="631">
        <v>1098</v>
      </c>
      <c r="E57" s="631">
        <v>523</v>
      </c>
      <c r="F57" s="631">
        <v>575</v>
      </c>
      <c r="G57" s="631">
        <v>286</v>
      </c>
      <c r="H57" s="631">
        <v>283</v>
      </c>
      <c r="I57" s="631">
        <v>6</v>
      </c>
      <c r="J57" s="617">
        <v>52.367941712204001</v>
      </c>
      <c r="K57" s="618"/>
      <c r="O57" s="619"/>
      <c r="Q57" s="619"/>
    </row>
    <row r="58" spans="1:17" ht="24">
      <c r="A58" s="642"/>
      <c r="B58" s="575" t="s">
        <v>483</v>
      </c>
      <c r="C58" s="643"/>
      <c r="D58" s="644">
        <v>268063</v>
      </c>
      <c r="E58" s="644">
        <v>15854</v>
      </c>
      <c r="F58" s="644">
        <v>252209</v>
      </c>
      <c r="G58" s="644">
        <v>172745</v>
      </c>
      <c r="H58" s="644">
        <v>78239</v>
      </c>
      <c r="I58" s="644">
        <v>1225</v>
      </c>
      <c r="J58" s="645">
        <v>94.085718655689149</v>
      </c>
      <c r="K58" s="618"/>
      <c r="L58" s="541"/>
      <c r="M58" s="541"/>
      <c r="O58" s="541"/>
    </row>
    <row r="59" spans="1:17" ht="27">
      <c r="A59" s="470"/>
      <c r="B59" s="639" t="s">
        <v>583</v>
      </c>
      <c r="C59" s="344"/>
      <c r="D59" s="631">
        <v>35126</v>
      </c>
      <c r="E59" s="631">
        <v>5410</v>
      </c>
      <c r="F59" s="631">
        <v>29716</v>
      </c>
      <c r="G59" s="631">
        <v>23573</v>
      </c>
      <c r="H59" s="631">
        <v>5444</v>
      </c>
      <c r="I59" s="631">
        <v>699</v>
      </c>
      <c r="J59" s="617">
        <v>84.598303251152998</v>
      </c>
      <c r="K59" s="618"/>
    </row>
    <row r="60" spans="1:17" s="482" customFormat="1" ht="24">
      <c r="A60" s="582"/>
      <c r="B60" s="621" t="s">
        <v>154</v>
      </c>
      <c r="C60" s="639"/>
      <c r="D60" s="631">
        <v>27833</v>
      </c>
      <c r="E60" s="640">
        <v>4026</v>
      </c>
      <c r="F60" s="631">
        <v>23807</v>
      </c>
      <c r="G60" s="640">
        <v>19239</v>
      </c>
      <c r="H60" s="640">
        <v>4511</v>
      </c>
      <c r="I60" s="640">
        <v>57</v>
      </c>
      <c r="J60" s="617">
        <v>85.535156109654011</v>
      </c>
      <c r="K60" s="618"/>
      <c r="O60" s="619"/>
      <c r="Q60" s="619"/>
    </row>
    <row r="61" spans="1:17" ht="24">
      <c r="A61" s="582"/>
      <c r="B61" s="621" t="s">
        <v>520</v>
      </c>
      <c r="C61" s="639"/>
      <c r="D61" s="631">
        <v>81163</v>
      </c>
      <c r="E61" s="640">
        <v>3125</v>
      </c>
      <c r="F61" s="631">
        <v>78038</v>
      </c>
      <c r="G61" s="640">
        <v>55298</v>
      </c>
      <c r="H61" s="640">
        <v>22585</v>
      </c>
      <c r="I61" s="640">
        <v>155</v>
      </c>
      <c r="J61" s="617">
        <v>96.149723396128778</v>
      </c>
      <c r="K61" s="618"/>
      <c r="L61" s="541"/>
      <c r="M61" s="541"/>
      <c r="N61" s="541"/>
      <c r="O61" s="541"/>
    </row>
    <row r="62" spans="1:17" s="476" customFormat="1" ht="24">
      <c r="A62" s="582"/>
      <c r="B62" s="621" t="s">
        <v>466</v>
      </c>
      <c r="C62" s="639"/>
      <c r="D62" s="631">
        <v>70367</v>
      </c>
      <c r="E62" s="640">
        <v>3293</v>
      </c>
      <c r="F62" s="631">
        <v>67074</v>
      </c>
      <c r="G62" s="640">
        <v>39698</v>
      </c>
      <c r="H62" s="640">
        <v>27277</v>
      </c>
      <c r="I62" s="640">
        <v>99</v>
      </c>
      <c r="J62" s="617">
        <v>95.32024954879418</v>
      </c>
      <c r="K62" s="618"/>
      <c r="L62" s="574"/>
      <c r="M62" s="574"/>
      <c r="N62" s="574"/>
      <c r="O62" s="574"/>
      <c r="Q62" s="624"/>
    </row>
    <row r="63" spans="1:17" s="476" customFormat="1" ht="24">
      <c r="A63" s="646"/>
      <c r="B63" s="647" t="s">
        <v>584</v>
      </c>
      <c r="C63" s="648"/>
      <c r="D63" s="631">
        <v>53574</v>
      </c>
      <c r="E63" s="649">
        <v>0</v>
      </c>
      <c r="F63" s="631">
        <v>53574</v>
      </c>
      <c r="G63" s="650">
        <v>34937</v>
      </c>
      <c r="H63" s="650">
        <v>18422</v>
      </c>
      <c r="I63" s="650">
        <v>215</v>
      </c>
      <c r="J63" s="617">
        <v>100</v>
      </c>
      <c r="K63" s="618"/>
      <c r="L63" s="574"/>
      <c r="M63" s="574"/>
      <c r="N63" s="574"/>
      <c r="O63" s="574"/>
      <c r="Q63" s="624"/>
    </row>
    <row r="64" spans="1:17" s="476" customFormat="1" ht="24">
      <c r="A64" s="1737" t="s">
        <v>212</v>
      </c>
      <c r="B64" s="1737"/>
      <c r="C64" s="1737"/>
      <c r="D64" s="651">
        <v>1387895</v>
      </c>
      <c r="E64" s="651">
        <v>220096</v>
      </c>
      <c r="F64" s="651">
        <v>1167799</v>
      </c>
      <c r="G64" s="651">
        <v>839890</v>
      </c>
      <c r="H64" s="651">
        <v>301860</v>
      </c>
      <c r="I64" s="651">
        <v>26049</v>
      </c>
      <c r="J64" s="652">
        <v>84.141739829021645</v>
      </c>
      <c r="L64" s="574"/>
      <c r="M64" s="574"/>
      <c r="N64" s="574"/>
      <c r="O64" s="574"/>
      <c r="Q64" s="624"/>
    </row>
    <row r="65" spans="1:18" s="476" customFormat="1" ht="24">
      <c r="A65" s="531"/>
      <c r="B65" s="531"/>
      <c r="C65" s="531"/>
      <c r="D65" s="653"/>
      <c r="E65" s="653"/>
      <c r="F65" s="653"/>
      <c r="G65" s="653"/>
      <c r="H65" s="653"/>
      <c r="I65" s="653"/>
      <c r="J65" s="654" t="s">
        <v>200</v>
      </c>
      <c r="L65" s="574"/>
      <c r="M65" s="574"/>
      <c r="N65" s="574"/>
      <c r="O65" s="574"/>
      <c r="Q65" s="624"/>
    </row>
    <row r="66" spans="1:18" s="656" customFormat="1" ht="24">
      <c r="A66" s="475" t="s">
        <v>2</v>
      </c>
      <c r="B66" s="475"/>
      <c r="C66" s="545" t="s">
        <v>545</v>
      </c>
      <c r="D66" s="599"/>
      <c r="E66" s="599"/>
      <c r="F66" s="599"/>
      <c r="G66" s="599"/>
      <c r="H66" s="599"/>
      <c r="I66" s="599"/>
      <c r="J66" s="599"/>
      <c r="K66" s="655"/>
      <c r="Q66" s="657"/>
    </row>
    <row r="67" spans="1:18" s="476" customFormat="1" ht="24">
      <c r="B67" s="658"/>
      <c r="C67" s="658" t="s">
        <v>546</v>
      </c>
      <c r="D67" s="659"/>
      <c r="E67" s="659"/>
      <c r="F67" s="659"/>
      <c r="G67" s="659"/>
      <c r="H67" s="659"/>
      <c r="I67" s="660"/>
      <c r="J67" s="659"/>
      <c r="Q67" s="624"/>
    </row>
    <row r="68" spans="1:18" ht="24">
      <c r="A68" s="476" t="s">
        <v>585</v>
      </c>
      <c r="B68" s="476"/>
      <c r="C68" s="476" t="s">
        <v>547</v>
      </c>
      <c r="D68" s="659"/>
      <c r="E68" s="659"/>
      <c r="F68" s="659"/>
      <c r="G68" s="659"/>
      <c r="H68" s="659"/>
      <c r="I68" s="660"/>
      <c r="J68" s="659"/>
      <c r="M68" s="529"/>
      <c r="N68" s="529"/>
      <c r="O68" s="529"/>
      <c r="Q68" s="475"/>
    </row>
    <row r="69" spans="1:18" s="476" customFormat="1" ht="24">
      <c r="A69" s="476" t="s">
        <v>586</v>
      </c>
      <c r="C69" s="476" t="s">
        <v>548</v>
      </c>
      <c r="D69" s="659"/>
      <c r="E69" s="659"/>
      <c r="F69" s="659"/>
      <c r="G69" s="659"/>
      <c r="H69" s="659"/>
      <c r="I69" s="660"/>
      <c r="J69" s="659"/>
    </row>
    <row r="70" spans="1:18" s="476" customFormat="1" ht="24">
      <c r="A70" s="476" t="s">
        <v>587</v>
      </c>
      <c r="C70" s="476" t="s">
        <v>549</v>
      </c>
      <c r="D70" s="659"/>
      <c r="E70" s="659"/>
      <c r="F70" s="659"/>
      <c r="G70" s="659"/>
      <c r="H70" s="659"/>
      <c r="I70" s="660"/>
      <c r="J70" s="659"/>
    </row>
    <row r="71" spans="1:18" s="476" customFormat="1" ht="24">
      <c r="A71" s="476" t="s">
        <v>588</v>
      </c>
      <c r="C71" s="476" t="s">
        <v>550</v>
      </c>
      <c r="D71" s="659"/>
      <c r="E71" s="659"/>
      <c r="F71" s="659"/>
      <c r="G71" s="659"/>
      <c r="H71" s="659"/>
      <c r="I71" s="660"/>
      <c r="J71" s="659"/>
    </row>
    <row r="72" spans="1:18" s="476" customFormat="1" ht="24">
      <c r="A72" s="658"/>
      <c r="B72" s="658"/>
      <c r="C72" s="658" t="s">
        <v>551</v>
      </c>
      <c r="D72" s="661"/>
      <c r="E72" s="661"/>
      <c r="F72" s="661"/>
      <c r="G72" s="661"/>
      <c r="H72" s="659"/>
      <c r="I72" s="660"/>
      <c r="J72" s="659"/>
    </row>
    <row r="73" spans="1:18" s="476" customFormat="1" ht="24">
      <c r="A73" s="658"/>
      <c r="B73" s="658"/>
      <c r="C73" s="658" t="s">
        <v>552</v>
      </c>
      <c r="D73" s="661"/>
      <c r="E73" s="661"/>
      <c r="F73" s="661"/>
      <c r="G73" s="661"/>
      <c r="H73" s="659"/>
      <c r="I73" s="660"/>
      <c r="J73" s="659"/>
    </row>
    <row r="74" spans="1:18" s="476" customFormat="1" ht="24">
      <c r="A74" s="476" t="s">
        <v>554</v>
      </c>
      <c r="C74" s="476" t="s">
        <v>553</v>
      </c>
      <c r="D74" s="659"/>
      <c r="E74" s="659"/>
      <c r="F74" s="659"/>
      <c r="G74" s="659"/>
      <c r="H74" s="659"/>
      <c r="I74" s="660"/>
      <c r="J74" s="659"/>
    </row>
    <row r="75" spans="1:18" s="476" customFormat="1" ht="24">
      <c r="A75" s="257"/>
      <c r="B75" s="257"/>
      <c r="C75" s="291" t="s">
        <v>555</v>
      </c>
      <c r="D75" s="662"/>
      <c r="E75" s="663"/>
      <c r="F75" s="663"/>
      <c r="G75" s="662"/>
      <c r="H75" s="663"/>
      <c r="I75" s="664"/>
      <c r="J75" s="664"/>
    </row>
    <row r="76" spans="1:18" s="476" customFormat="1" ht="24">
      <c r="A76" s="475"/>
      <c r="B76" s="475"/>
      <c r="C76" s="475"/>
      <c r="D76" s="665"/>
      <c r="E76" s="665"/>
      <c r="F76" s="665"/>
      <c r="G76" s="599"/>
      <c r="H76" s="599"/>
      <c r="I76" s="599"/>
      <c r="J76" s="599"/>
    </row>
    <row r="77" spans="1:18" s="257" customFormat="1" ht="19.899999999999999" customHeight="1">
      <c r="A77" s="475"/>
      <c r="B77" s="475"/>
      <c r="C77" s="475"/>
      <c r="D77" s="665"/>
      <c r="E77" s="665"/>
      <c r="F77" s="665"/>
      <c r="G77" s="599"/>
      <c r="H77" s="599"/>
      <c r="I77" s="599"/>
      <c r="J77" s="599"/>
    </row>
    <row r="78" spans="1:18" ht="20.100000000000001" customHeight="1">
      <c r="C78" s="475"/>
      <c r="D78" s="665"/>
      <c r="E78" s="665"/>
      <c r="M78" s="666"/>
      <c r="N78" s="666"/>
      <c r="O78" s="666"/>
      <c r="P78" s="666"/>
      <c r="Q78" s="667"/>
      <c r="R78" s="666"/>
    </row>
    <row r="79" spans="1:18" ht="20.100000000000001" customHeight="1">
      <c r="C79" s="475"/>
      <c r="D79" s="665"/>
      <c r="E79" s="665"/>
      <c r="M79" s="666"/>
      <c r="N79" s="666"/>
      <c r="O79" s="666"/>
      <c r="P79" s="666"/>
      <c r="Q79" s="667"/>
      <c r="R79" s="666"/>
    </row>
    <row r="80" spans="1:18" ht="20.100000000000001" customHeight="1">
      <c r="C80" s="475"/>
      <c r="D80" s="665"/>
      <c r="E80" s="665"/>
      <c r="M80" s="666"/>
      <c r="N80" s="667"/>
      <c r="O80" s="667"/>
      <c r="P80" s="668"/>
      <c r="Q80" s="667"/>
      <c r="R80" s="666"/>
    </row>
    <row r="81" spans="3:18" ht="20.100000000000001" customHeight="1">
      <c r="C81" s="475"/>
      <c r="D81" s="665"/>
      <c r="E81" s="665"/>
      <c r="M81" s="666"/>
      <c r="N81" s="667"/>
      <c r="O81" s="667"/>
      <c r="P81" s="668"/>
      <c r="Q81" s="667"/>
      <c r="R81" s="666"/>
    </row>
    <row r="82" spans="3:18" ht="20.100000000000001" customHeight="1">
      <c r="C82" s="475"/>
      <c r="D82" s="665"/>
      <c r="E82" s="665"/>
      <c r="M82" s="666"/>
      <c r="N82" s="667"/>
      <c r="O82" s="667"/>
      <c r="P82" s="668"/>
      <c r="Q82" s="667"/>
      <c r="R82" s="666"/>
    </row>
    <row r="83" spans="3:18" ht="20.100000000000001" customHeight="1">
      <c r="C83" s="475"/>
      <c r="D83" s="665"/>
      <c r="E83" s="665"/>
      <c r="M83" s="666"/>
      <c r="N83" s="667"/>
      <c r="O83" s="667"/>
      <c r="P83" s="669"/>
      <c r="Q83" s="667"/>
      <c r="R83" s="666"/>
    </row>
    <row r="84" spans="3:18" ht="20.100000000000001" customHeight="1">
      <c r="M84" s="666"/>
      <c r="N84" s="667"/>
      <c r="O84" s="667"/>
      <c r="P84" s="669"/>
      <c r="Q84" s="667"/>
      <c r="R84" s="666"/>
    </row>
    <row r="85" spans="3:18" ht="20.100000000000001" customHeight="1">
      <c r="C85" s="475"/>
      <c r="D85" s="665"/>
      <c r="E85" s="665"/>
      <c r="M85" s="666"/>
      <c r="N85" s="667"/>
      <c r="O85" s="670"/>
      <c r="P85" s="669"/>
      <c r="Q85" s="667"/>
      <c r="R85" s="666"/>
    </row>
    <row r="86" spans="3:18" ht="20.100000000000001" customHeight="1">
      <c r="C86" s="475"/>
      <c r="D86" s="665"/>
      <c r="E86" s="665"/>
      <c r="M86" s="666"/>
      <c r="N86" s="667"/>
      <c r="O86" s="667"/>
      <c r="P86" s="669"/>
      <c r="Q86" s="667"/>
      <c r="R86" s="666"/>
    </row>
    <row r="87" spans="3:18" ht="20.100000000000001" customHeight="1">
      <c r="C87" s="475"/>
      <c r="D87" s="665"/>
      <c r="E87" s="665"/>
      <c r="M87" s="666"/>
      <c r="N87" s="667"/>
      <c r="O87" s="667"/>
      <c r="P87" s="669"/>
      <c r="Q87" s="667"/>
      <c r="R87" s="666"/>
    </row>
    <row r="88" spans="3:18" ht="20.100000000000001" customHeight="1">
      <c r="C88" s="475"/>
      <c r="D88" s="665"/>
      <c r="E88" s="665"/>
      <c r="M88" s="666"/>
      <c r="N88" s="667"/>
      <c r="O88" s="667"/>
      <c r="P88" s="669"/>
      <c r="Q88" s="667"/>
      <c r="R88" s="666"/>
    </row>
    <row r="89" spans="3:18" ht="20.100000000000001" customHeight="1">
      <c r="C89" s="475"/>
      <c r="D89" s="665"/>
      <c r="E89" s="665"/>
      <c r="F89" s="665"/>
      <c r="M89" s="666"/>
      <c r="N89" s="667"/>
      <c r="O89" s="667"/>
      <c r="P89" s="669"/>
      <c r="Q89" s="667"/>
      <c r="R89" s="666"/>
    </row>
    <row r="90" spans="3:18" ht="20.100000000000001" customHeight="1">
      <c r="C90" s="475"/>
      <c r="D90" s="665"/>
      <c r="E90" s="665"/>
      <c r="M90" s="666"/>
      <c r="N90" s="667"/>
      <c r="O90" s="667"/>
      <c r="P90" s="669"/>
      <c r="Q90" s="667"/>
      <c r="R90" s="666"/>
    </row>
    <row r="91" spans="3:18" ht="20.100000000000001" customHeight="1">
      <c r="C91" s="475"/>
      <c r="D91" s="665"/>
      <c r="E91" s="665"/>
      <c r="N91" s="667"/>
      <c r="O91" s="667"/>
      <c r="P91" s="669"/>
      <c r="Q91" s="667"/>
      <c r="R91" s="666"/>
    </row>
    <row r="92" spans="3:18" ht="20.100000000000001" customHeight="1">
      <c r="C92" s="475"/>
      <c r="D92" s="665"/>
      <c r="E92" s="665"/>
      <c r="M92" s="666"/>
      <c r="N92" s="667"/>
      <c r="O92" s="667"/>
      <c r="P92" s="669"/>
      <c r="Q92" s="667"/>
      <c r="R92" s="666"/>
    </row>
    <row r="93" spans="3:18" ht="20.100000000000001" customHeight="1">
      <c r="C93" s="475"/>
      <c r="D93" s="665"/>
      <c r="E93" s="665"/>
      <c r="F93" s="665"/>
      <c r="M93" s="666"/>
      <c r="N93" s="667"/>
      <c r="O93" s="667"/>
      <c r="P93" s="669"/>
      <c r="Q93" s="667"/>
      <c r="R93" s="666"/>
    </row>
    <row r="94" spans="3:18" ht="20.100000000000001" customHeight="1">
      <c r="C94" s="475"/>
      <c r="D94" s="665"/>
      <c r="E94" s="665"/>
      <c r="M94" s="666"/>
      <c r="N94" s="667"/>
      <c r="O94" s="667"/>
      <c r="P94" s="669"/>
      <c r="Q94" s="667"/>
      <c r="R94" s="666"/>
    </row>
    <row r="95" spans="3:18" ht="20.100000000000001" customHeight="1">
      <c r="C95" s="475"/>
      <c r="D95" s="665"/>
      <c r="E95" s="665"/>
      <c r="M95" s="666"/>
      <c r="N95" s="667"/>
      <c r="O95" s="667"/>
      <c r="P95" s="669"/>
      <c r="Q95" s="667"/>
      <c r="R95" s="666"/>
    </row>
    <row r="96" spans="3:18" ht="20.100000000000001" customHeight="1">
      <c r="C96" s="475"/>
      <c r="D96" s="665"/>
      <c r="E96" s="665"/>
      <c r="M96" s="666"/>
      <c r="N96" s="667"/>
      <c r="O96" s="667"/>
      <c r="P96" s="669"/>
      <c r="Q96" s="667"/>
      <c r="R96" s="666"/>
    </row>
    <row r="97" spans="3:18" ht="20.100000000000001" customHeight="1">
      <c r="C97" s="475"/>
      <c r="D97" s="665"/>
      <c r="E97" s="665"/>
      <c r="M97" s="666"/>
      <c r="N97" s="667"/>
      <c r="O97" s="667"/>
      <c r="P97" s="669"/>
      <c r="Q97" s="667"/>
      <c r="R97" s="666"/>
    </row>
    <row r="98" spans="3:18" ht="20.100000000000001" customHeight="1">
      <c r="C98" s="475"/>
      <c r="D98" s="665"/>
      <c r="E98" s="665"/>
      <c r="M98" s="666"/>
      <c r="N98" s="667"/>
      <c r="O98" s="667"/>
      <c r="P98" s="668"/>
      <c r="Q98" s="667"/>
      <c r="R98" s="666"/>
    </row>
    <row r="99" spans="3:18" ht="20.100000000000001" customHeight="1">
      <c r="C99" s="475"/>
      <c r="D99" s="665"/>
      <c r="E99" s="665"/>
      <c r="M99" s="666"/>
      <c r="N99" s="667"/>
      <c r="O99" s="667"/>
      <c r="P99" s="671"/>
      <c r="Q99" s="667"/>
      <c r="R99" s="666"/>
    </row>
    <row r="100" spans="3:18" ht="20.100000000000001" customHeight="1">
      <c r="C100" s="475"/>
      <c r="D100" s="665"/>
      <c r="E100" s="665"/>
      <c r="M100" s="667"/>
      <c r="N100" s="667"/>
      <c r="O100" s="667"/>
      <c r="P100" s="672"/>
      <c r="Q100" s="667"/>
      <c r="R100" s="666"/>
    </row>
    <row r="101" spans="3:18" ht="20.100000000000001" customHeight="1">
      <c r="C101" s="475"/>
      <c r="D101" s="665"/>
      <c r="E101" s="665"/>
      <c r="M101" s="666"/>
      <c r="N101" s="667"/>
      <c r="O101" s="667"/>
      <c r="P101" s="673"/>
      <c r="Q101" s="667"/>
      <c r="R101" s="666"/>
    </row>
    <row r="102" spans="3:18" ht="20.100000000000001" customHeight="1">
      <c r="C102" s="475"/>
      <c r="D102" s="665"/>
      <c r="E102" s="665"/>
      <c r="F102" s="665"/>
      <c r="M102" s="667"/>
      <c r="N102" s="667"/>
      <c r="O102" s="667"/>
      <c r="P102" s="673"/>
      <c r="Q102" s="667"/>
      <c r="R102" s="666"/>
    </row>
    <row r="103" spans="3:18" ht="20.100000000000001" customHeight="1">
      <c r="C103" s="475"/>
      <c r="D103" s="665"/>
      <c r="E103" s="665"/>
      <c r="M103" s="666"/>
      <c r="N103" s="667"/>
      <c r="O103" s="667"/>
      <c r="P103" s="674"/>
      <c r="Q103" s="667"/>
      <c r="R103" s="666"/>
    </row>
    <row r="104" spans="3:18" ht="20.100000000000001" customHeight="1">
      <c r="C104" s="475"/>
      <c r="D104" s="665"/>
      <c r="E104" s="665"/>
      <c r="M104" s="666"/>
      <c r="N104" s="667"/>
      <c r="O104" s="667"/>
      <c r="P104" s="673"/>
      <c r="Q104" s="667"/>
      <c r="R104" s="666"/>
    </row>
    <row r="105" spans="3:18" ht="20.100000000000001" customHeight="1">
      <c r="C105" s="475"/>
      <c r="D105" s="665"/>
      <c r="E105" s="665"/>
      <c r="M105" s="667"/>
      <c r="N105" s="667"/>
      <c r="O105" s="667"/>
      <c r="P105" s="668"/>
      <c r="Q105" s="667"/>
      <c r="R105" s="666"/>
    </row>
    <row r="106" spans="3:18" ht="20.100000000000001" customHeight="1">
      <c r="C106" s="475"/>
      <c r="D106" s="665"/>
      <c r="E106" s="665"/>
      <c r="M106" s="666"/>
      <c r="N106" s="667"/>
      <c r="O106" s="667"/>
      <c r="P106" s="675"/>
      <c r="Q106" s="667"/>
      <c r="R106" s="666"/>
    </row>
    <row r="107" spans="3:18" ht="20.100000000000001" customHeight="1">
      <c r="C107" s="475"/>
      <c r="D107" s="665"/>
      <c r="E107" s="665"/>
      <c r="M107" s="667"/>
      <c r="N107" s="667"/>
      <c r="O107" s="667"/>
      <c r="P107" s="669"/>
      <c r="Q107" s="667"/>
      <c r="R107" s="666"/>
    </row>
    <row r="108" spans="3:18" ht="20.100000000000001" customHeight="1">
      <c r="C108" s="475"/>
      <c r="D108" s="665"/>
      <c r="E108" s="665"/>
      <c r="M108" s="666"/>
      <c r="N108" s="667"/>
      <c r="O108" s="667"/>
      <c r="P108" s="669"/>
      <c r="Q108" s="667"/>
      <c r="R108" s="666"/>
    </row>
    <row r="109" spans="3:18" ht="20.100000000000001" customHeight="1">
      <c r="C109" s="475"/>
      <c r="D109" s="665"/>
      <c r="E109" s="665"/>
      <c r="M109" s="666"/>
      <c r="N109" s="667"/>
      <c r="O109" s="667"/>
      <c r="P109" s="669"/>
      <c r="Q109" s="667"/>
      <c r="R109" s="666"/>
    </row>
    <row r="110" spans="3:18" ht="20.100000000000001" customHeight="1">
      <c r="C110" s="475"/>
      <c r="D110" s="665"/>
      <c r="E110" s="665"/>
      <c r="M110" s="667"/>
      <c r="N110" s="667"/>
      <c r="O110" s="667"/>
      <c r="P110" s="671"/>
      <c r="Q110" s="667"/>
      <c r="R110" s="666"/>
    </row>
    <row r="111" spans="3:18" ht="20.100000000000001" customHeight="1">
      <c r="C111" s="475"/>
      <c r="D111" s="665"/>
      <c r="E111" s="665"/>
      <c r="M111" s="666"/>
      <c r="N111" s="667"/>
      <c r="O111" s="667"/>
      <c r="P111" s="669"/>
      <c r="Q111" s="667"/>
      <c r="R111" s="666"/>
    </row>
    <row r="112" spans="3:18" ht="20.100000000000001" customHeight="1">
      <c r="C112" s="475"/>
      <c r="D112" s="665"/>
      <c r="E112" s="665"/>
      <c r="M112" s="666"/>
      <c r="N112" s="667"/>
      <c r="O112" s="667"/>
      <c r="P112" s="671"/>
      <c r="Q112" s="667"/>
      <c r="R112" s="666"/>
    </row>
    <row r="113" spans="3:18" ht="20.100000000000001" customHeight="1">
      <c r="C113" s="475"/>
      <c r="D113" s="665"/>
      <c r="E113" s="665"/>
      <c r="F113" s="665"/>
      <c r="M113" s="666"/>
      <c r="N113" s="667"/>
      <c r="O113" s="667"/>
      <c r="P113" s="668"/>
      <c r="Q113" s="667"/>
      <c r="R113" s="666"/>
    </row>
    <row r="114" spans="3:18" ht="20.100000000000001" customHeight="1">
      <c r="C114" s="475"/>
      <c r="D114" s="665"/>
      <c r="E114" s="665"/>
      <c r="M114" s="666"/>
      <c r="N114" s="667"/>
      <c r="O114" s="667"/>
      <c r="P114" s="668"/>
      <c r="Q114" s="667"/>
      <c r="R114" s="666"/>
    </row>
    <row r="115" spans="3:18" ht="20.100000000000001" customHeight="1">
      <c r="C115" s="475"/>
      <c r="D115" s="665"/>
      <c r="E115" s="665"/>
      <c r="M115" s="667"/>
      <c r="N115" s="667"/>
      <c r="O115" s="667"/>
      <c r="P115" s="669"/>
      <c r="Q115" s="667"/>
      <c r="R115" s="666"/>
    </row>
    <row r="116" spans="3:18" ht="20.100000000000001" customHeight="1">
      <c r="C116" s="475"/>
      <c r="D116" s="665"/>
      <c r="E116" s="665"/>
      <c r="M116" s="667"/>
      <c r="N116" s="667"/>
      <c r="O116" s="667"/>
      <c r="P116" s="669"/>
      <c r="Q116" s="667"/>
      <c r="R116" s="666"/>
    </row>
    <row r="117" spans="3:18" ht="20.100000000000001" customHeight="1">
      <c r="C117" s="475"/>
      <c r="D117" s="665"/>
      <c r="E117" s="665"/>
      <c r="F117" s="665"/>
      <c r="M117" s="666"/>
      <c r="N117" s="667"/>
      <c r="O117" s="667"/>
      <c r="P117" s="669"/>
      <c r="Q117" s="667"/>
      <c r="R117" s="666"/>
    </row>
    <row r="118" spans="3:18" ht="20.100000000000001" customHeight="1">
      <c r="C118" s="475"/>
      <c r="D118" s="665"/>
      <c r="E118" s="665"/>
      <c r="M118" s="666"/>
      <c r="N118" s="667"/>
      <c r="O118" s="667"/>
      <c r="P118" s="669"/>
      <c r="Q118" s="667"/>
      <c r="R118" s="666"/>
    </row>
    <row r="119" spans="3:18" ht="20.100000000000001" customHeight="1">
      <c r="C119" s="475"/>
      <c r="D119" s="665"/>
      <c r="E119" s="665"/>
      <c r="M119" s="667"/>
      <c r="N119" s="667"/>
      <c r="O119" s="667"/>
      <c r="P119" s="667"/>
      <c r="Q119" s="667"/>
      <c r="R119" s="666"/>
    </row>
    <row r="120" spans="3:18" ht="20.100000000000001" customHeight="1">
      <c r="C120" s="475"/>
      <c r="D120" s="665"/>
      <c r="E120" s="665"/>
      <c r="M120" s="666"/>
      <c r="N120" s="667"/>
      <c r="O120" s="667"/>
      <c r="P120" s="666"/>
      <c r="Q120" s="667"/>
      <c r="R120" s="666"/>
    </row>
    <row r="121" spans="3:18" ht="20.100000000000001" customHeight="1">
      <c r="C121" s="475"/>
      <c r="D121" s="665"/>
      <c r="E121" s="665"/>
      <c r="M121" s="666"/>
      <c r="N121" s="666"/>
      <c r="O121" s="666"/>
      <c r="P121" s="666"/>
      <c r="Q121" s="667"/>
      <c r="R121" s="666"/>
    </row>
    <row r="122" spans="3:18" ht="20.100000000000001" customHeight="1">
      <c r="C122" s="475"/>
      <c r="D122" s="665"/>
      <c r="E122" s="665"/>
      <c r="M122" s="666"/>
      <c r="N122" s="666"/>
      <c r="O122" s="666"/>
      <c r="P122" s="666"/>
      <c r="Q122" s="667"/>
      <c r="R122" s="666"/>
    </row>
    <row r="123" spans="3:18" ht="20.100000000000001" customHeight="1">
      <c r="C123" s="475"/>
      <c r="D123" s="665"/>
      <c r="E123" s="665"/>
      <c r="M123" s="666"/>
      <c r="N123" s="666"/>
      <c r="O123" s="666"/>
      <c r="P123" s="666"/>
      <c r="Q123" s="667"/>
      <c r="R123" s="666"/>
    </row>
  </sheetData>
  <mergeCells count="8">
    <mergeCell ref="A64:C64"/>
    <mergeCell ref="A1:J1"/>
    <mergeCell ref="A2:J2"/>
    <mergeCell ref="A17:C18"/>
    <mergeCell ref="D17:D18"/>
    <mergeCell ref="E17:E18"/>
    <mergeCell ref="F17:I17"/>
    <mergeCell ref="J17:J18"/>
  </mergeCells>
  <printOptions horizontalCentered="1"/>
  <pageMargins left="0" right="0" top="0.59055118110236204" bottom="0.196850393700787" header="0.15748031496063" footer="0.15748031496063"/>
  <pageSetup paperSize="9" scale="70" firstPageNumber="38" fitToHeight="0" orientation="portrait" useFirstPageNumber="1" r:id="rId1"/>
  <headerFooter alignWithMargins="0">
    <oddFooter>&amp;C&amp;"Browallia New,Regular"&amp;16&amp;P</oddFooter>
  </headerFooter>
  <rowBreaks count="1" manualBreakCount="1">
    <brk id="42" max="8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694B-20F5-4289-B747-2F079EF37877}">
  <sheetPr>
    <tabColor rgb="FF54A3BC"/>
  </sheetPr>
  <dimension ref="A1:P44"/>
  <sheetViews>
    <sheetView view="pageBreakPreview" zoomScale="99" zoomScaleNormal="100" zoomScaleSheetLayoutView="99" workbookViewId="0">
      <selection activeCell="J25" sqref="J25"/>
    </sheetView>
  </sheetViews>
  <sheetFormatPr defaultColWidth="9.140625" defaultRowHeight="20.100000000000001" customHeight="1"/>
  <cols>
    <col min="1" max="1" width="4" style="476" customWidth="1"/>
    <col min="2" max="2" width="41.140625" style="676" customWidth="1"/>
    <col min="3" max="3" width="13.5703125" style="476" customWidth="1"/>
    <col min="4" max="4" width="15.7109375" style="476" customWidth="1"/>
    <col min="5" max="6" width="14.7109375" style="476" customWidth="1"/>
    <col min="7" max="7" width="10" style="476" bestFit="1" customWidth="1"/>
    <col min="8" max="8" width="13.42578125" style="476" customWidth="1"/>
    <col min="9" max="9" width="9.28515625" style="476" bestFit="1" customWidth="1"/>
    <col min="10" max="10" width="14.28515625" style="476" bestFit="1" customWidth="1"/>
    <col min="11" max="11" width="9.28515625" style="476" bestFit="1" customWidth="1"/>
    <col min="12" max="12" width="14.28515625" style="476" bestFit="1" customWidth="1"/>
    <col min="13" max="13" width="12.28515625" style="476" bestFit="1" customWidth="1"/>
    <col min="14" max="16384" width="9.140625" style="476"/>
  </cols>
  <sheetData>
    <row r="1" spans="1:16" s="524" customFormat="1" ht="26.25" customHeight="1">
      <c r="A1" s="1713" t="s">
        <v>589</v>
      </c>
      <c r="B1" s="1713"/>
      <c r="C1" s="1713"/>
      <c r="D1" s="1713"/>
      <c r="E1" s="1713"/>
      <c r="F1" s="1713"/>
    </row>
    <row r="2" spans="1:16" s="524" customFormat="1" ht="26.25" customHeight="1">
      <c r="A2" s="1713" t="s">
        <v>590</v>
      </c>
      <c r="B2" s="1713"/>
      <c r="C2" s="1713"/>
      <c r="D2" s="1713"/>
      <c r="E2" s="1713"/>
      <c r="F2" s="1713"/>
    </row>
    <row r="3" spans="1:16" s="479" customFormat="1" ht="26.25" customHeight="1">
      <c r="A3" s="439"/>
      <c r="B3" s="439"/>
      <c r="C3" s="439"/>
      <c r="D3" s="439"/>
      <c r="E3" s="439"/>
      <c r="F3" s="439"/>
    </row>
    <row r="4" spans="1:16" ht="20.100000000000001" customHeight="1">
      <c r="A4" s="531"/>
      <c r="B4" s="531"/>
      <c r="C4" s="531"/>
      <c r="D4" s="531"/>
      <c r="E4" s="531"/>
      <c r="F4" s="531"/>
    </row>
    <row r="5" spans="1:16" ht="20.100000000000001" customHeight="1">
      <c r="A5" s="531"/>
      <c r="B5" s="531"/>
      <c r="C5" s="531"/>
      <c r="D5" s="531"/>
      <c r="E5" s="531"/>
      <c r="F5" s="531"/>
    </row>
    <row r="6" spans="1:16" ht="20.100000000000001" customHeight="1">
      <c r="A6" s="531"/>
      <c r="B6" s="531"/>
      <c r="C6" s="531"/>
      <c r="D6" s="531"/>
      <c r="E6" s="531"/>
      <c r="F6" s="531"/>
    </row>
    <row r="7" spans="1:16" ht="20.100000000000001" customHeight="1">
      <c r="A7" s="531"/>
      <c r="B7" s="531"/>
      <c r="C7" s="531"/>
      <c r="D7" s="531"/>
      <c r="E7" s="531"/>
      <c r="F7" s="531"/>
      <c r="H7" s="624"/>
      <c r="I7" s="624"/>
      <c r="J7" s="624"/>
      <c r="K7" s="624"/>
      <c r="L7" s="624"/>
      <c r="M7" s="624"/>
    </row>
    <row r="8" spans="1:16" ht="20.100000000000001" customHeight="1">
      <c r="A8" s="531"/>
      <c r="B8" s="531"/>
      <c r="C8" s="531"/>
      <c r="D8" s="531"/>
      <c r="E8" s="531"/>
      <c r="F8" s="531"/>
    </row>
    <row r="9" spans="1:16" ht="20.100000000000001" customHeight="1">
      <c r="A9" s="531"/>
      <c r="B9" s="531"/>
      <c r="C9" s="531"/>
      <c r="D9" s="531"/>
      <c r="E9" s="531"/>
      <c r="F9" s="531"/>
    </row>
    <row r="10" spans="1:16" ht="20.100000000000001" customHeight="1">
      <c r="A10" s="531"/>
      <c r="B10" s="531"/>
      <c r="C10" s="531"/>
      <c r="D10" s="531"/>
      <c r="E10" s="531"/>
      <c r="F10" s="531"/>
    </row>
    <row r="12" spans="1:16" ht="20.100000000000001" customHeight="1">
      <c r="P12" s="527"/>
    </row>
    <row r="14" spans="1:16" ht="20.100000000000001" customHeight="1">
      <c r="E14" s="475"/>
    </row>
    <row r="16" spans="1:16" s="479" customFormat="1" ht="24">
      <c r="A16" s="1750" t="s">
        <v>471</v>
      </c>
      <c r="B16" s="1751"/>
      <c r="C16" s="431" t="s">
        <v>212</v>
      </c>
      <c r="D16" s="431" t="s">
        <v>591</v>
      </c>
      <c r="E16" s="431" t="s">
        <v>592</v>
      </c>
      <c r="F16" s="431" t="s">
        <v>483</v>
      </c>
    </row>
    <row r="17" spans="1:12" s="656" customFormat="1" ht="24">
      <c r="A17" s="677" t="s">
        <v>474</v>
      </c>
      <c r="B17" s="678"/>
      <c r="C17" s="679">
        <v>1119832</v>
      </c>
      <c r="D17" s="679">
        <v>823410</v>
      </c>
      <c r="E17" s="679">
        <v>296422</v>
      </c>
      <c r="F17" s="680"/>
      <c r="G17" s="479"/>
      <c r="H17" s="681"/>
      <c r="I17" s="479"/>
      <c r="J17" s="479"/>
      <c r="K17" s="479"/>
      <c r="L17" s="479"/>
    </row>
    <row r="18" spans="1:12" ht="24">
      <c r="A18" s="682"/>
      <c r="B18" s="683" t="s">
        <v>475</v>
      </c>
      <c r="C18" s="684">
        <v>414088</v>
      </c>
      <c r="D18" s="684">
        <v>137975</v>
      </c>
      <c r="E18" s="684">
        <v>276113</v>
      </c>
      <c r="F18" s="684"/>
      <c r="G18" s="685"/>
      <c r="H18" s="686"/>
      <c r="I18" s="686"/>
      <c r="J18" s="686"/>
      <c r="K18" s="686"/>
      <c r="L18" s="686"/>
    </row>
    <row r="19" spans="1:12" ht="24">
      <c r="A19" s="682"/>
      <c r="B19" s="687" t="s">
        <v>476</v>
      </c>
      <c r="C19" s="684">
        <v>444168</v>
      </c>
      <c r="D19" s="684">
        <v>444168</v>
      </c>
      <c r="E19" s="684"/>
      <c r="F19" s="684"/>
      <c r="G19" s="686"/>
      <c r="H19" s="688"/>
      <c r="I19" s="686"/>
      <c r="J19" s="686"/>
      <c r="K19" s="686"/>
      <c r="L19" s="686"/>
    </row>
    <row r="20" spans="1:12" ht="24">
      <c r="A20" s="682"/>
      <c r="B20" s="687" t="s">
        <v>477</v>
      </c>
      <c r="C20" s="684">
        <v>9408</v>
      </c>
      <c r="D20" s="684">
        <v>9408</v>
      </c>
      <c r="E20" s="684"/>
      <c r="F20" s="684"/>
      <c r="G20" s="686"/>
      <c r="H20" s="686"/>
      <c r="I20" s="686"/>
      <c r="J20" s="686"/>
      <c r="K20" s="686"/>
      <c r="L20" s="686"/>
    </row>
    <row r="21" spans="1:12" ht="24">
      <c r="A21" s="682"/>
      <c r="B21" s="687" t="s">
        <v>478</v>
      </c>
      <c r="C21" s="684">
        <v>3164</v>
      </c>
      <c r="D21" s="684">
        <v>3164</v>
      </c>
      <c r="E21" s="684"/>
      <c r="F21" s="684"/>
      <c r="G21" s="686"/>
      <c r="H21" s="686"/>
      <c r="I21" s="686"/>
      <c r="J21" s="686"/>
      <c r="K21" s="686"/>
      <c r="L21" s="686"/>
    </row>
    <row r="22" spans="1:12" ht="24">
      <c r="A22" s="682"/>
      <c r="B22" s="687" t="s">
        <v>479</v>
      </c>
      <c r="C22" s="684">
        <v>213086</v>
      </c>
      <c r="D22" s="689">
        <v>213086</v>
      </c>
      <c r="E22" s="689"/>
      <c r="F22" s="684"/>
      <c r="G22" s="686"/>
      <c r="H22" s="686"/>
      <c r="I22" s="686"/>
      <c r="J22" s="686"/>
      <c r="K22" s="686"/>
      <c r="L22" s="686"/>
    </row>
    <row r="23" spans="1:12" ht="24">
      <c r="A23" s="682"/>
      <c r="B23" s="687" t="s">
        <v>480</v>
      </c>
      <c r="C23" s="684">
        <v>4257</v>
      </c>
      <c r="D23" s="684">
        <v>1588</v>
      </c>
      <c r="E23" s="684">
        <v>2669</v>
      </c>
      <c r="F23" s="684"/>
      <c r="G23" s="686"/>
      <c r="H23" s="686"/>
      <c r="I23" s="686"/>
      <c r="J23" s="686"/>
      <c r="K23" s="686"/>
      <c r="L23" s="686"/>
    </row>
    <row r="24" spans="1:12" ht="24">
      <c r="A24" s="682"/>
      <c r="B24" s="687" t="s">
        <v>593</v>
      </c>
      <c r="C24" s="684">
        <v>5297</v>
      </c>
      <c r="D24" s="684">
        <v>2983</v>
      </c>
      <c r="E24" s="684">
        <v>2314</v>
      </c>
      <c r="F24" s="684"/>
      <c r="G24" s="686"/>
      <c r="H24" s="686"/>
      <c r="I24" s="686"/>
      <c r="J24" s="686"/>
      <c r="K24" s="686"/>
      <c r="L24" s="686"/>
    </row>
    <row r="25" spans="1:12" ht="24">
      <c r="A25" s="690"/>
      <c r="B25" s="687" t="s">
        <v>482</v>
      </c>
      <c r="C25" s="684">
        <v>26364</v>
      </c>
      <c r="D25" s="684">
        <v>11038</v>
      </c>
      <c r="E25" s="684">
        <v>15326</v>
      </c>
      <c r="F25" s="684"/>
      <c r="G25" s="688"/>
      <c r="H25" s="686"/>
      <c r="I25" s="686"/>
      <c r="J25" s="686"/>
      <c r="K25" s="686"/>
      <c r="L25" s="686"/>
    </row>
    <row r="26" spans="1:12" s="656" customFormat="1" ht="24">
      <c r="A26" s="677" t="s">
        <v>483</v>
      </c>
      <c r="B26" s="678"/>
      <c r="C26" s="679">
        <v>268063</v>
      </c>
      <c r="D26" s="691"/>
      <c r="E26" s="691"/>
      <c r="F26" s="679">
        <v>268063</v>
      </c>
      <c r="G26" s="479"/>
      <c r="H26" s="692"/>
      <c r="I26" s="479"/>
      <c r="J26" s="692"/>
      <c r="K26" s="479"/>
      <c r="L26" s="479"/>
    </row>
    <row r="27" spans="1:12" ht="17.45" customHeight="1">
      <c r="A27" s="682"/>
      <c r="B27" s="693" t="s">
        <v>484</v>
      </c>
      <c r="C27" s="684">
        <v>35126</v>
      </c>
      <c r="D27" s="684"/>
      <c r="E27" s="684"/>
      <c r="F27" s="684">
        <v>35126</v>
      </c>
      <c r="G27" s="686"/>
      <c r="H27" s="686"/>
      <c r="I27" s="686"/>
      <c r="J27" s="686"/>
      <c r="K27" s="686"/>
      <c r="L27" s="686"/>
    </row>
    <row r="28" spans="1:12" ht="24">
      <c r="A28" s="682"/>
      <c r="B28" s="687" t="s">
        <v>485</v>
      </c>
      <c r="C28" s="684">
        <v>27833</v>
      </c>
      <c r="D28" s="684"/>
      <c r="E28" s="684"/>
      <c r="F28" s="684">
        <v>27833</v>
      </c>
      <c r="G28" s="686"/>
      <c r="H28" s="686"/>
      <c r="I28" s="686"/>
      <c r="J28" s="686"/>
      <c r="K28" s="686"/>
      <c r="L28" s="686"/>
    </row>
    <row r="29" spans="1:12" ht="24">
      <c r="A29" s="682"/>
      <c r="B29" s="687" t="s">
        <v>486</v>
      </c>
      <c r="C29" s="684">
        <v>81163</v>
      </c>
      <c r="D29" s="684"/>
      <c r="E29" s="684"/>
      <c r="F29" s="684">
        <v>81163</v>
      </c>
      <c r="G29" s="686"/>
      <c r="H29" s="686"/>
      <c r="I29" s="686"/>
      <c r="J29" s="686"/>
      <c r="K29" s="686"/>
      <c r="L29" s="686"/>
    </row>
    <row r="30" spans="1:12" ht="24">
      <c r="A30" s="682"/>
      <c r="B30" s="687" t="s">
        <v>487</v>
      </c>
      <c r="C30" s="684">
        <v>70367</v>
      </c>
      <c r="D30" s="684"/>
      <c r="E30" s="684"/>
      <c r="F30" s="684">
        <v>70367</v>
      </c>
      <c r="G30" s="686"/>
      <c r="H30" s="686"/>
      <c r="I30" s="686"/>
      <c r="J30" s="686"/>
      <c r="K30" s="686"/>
      <c r="L30" s="686"/>
    </row>
    <row r="31" spans="1:12" ht="24">
      <c r="A31" s="682"/>
      <c r="B31" s="687" t="s">
        <v>488</v>
      </c>
      <c r="C31" s="684">
        <v>53574</v>
      </c>
      <c r="D31" s="684"/>
      <c r="E31" s="684"/>
      <c r="F31" s="684">
        <v>53574</v>
      </c>
      <c r="G31" s="686"/>
      <c r="H31" s="686"/>
      <c r="I31" s="686"/>
      <c r="J31" s="686"/>
      <c r="K31" s="686"/>
      <c r="L31" s="686"/>
    </row>
    <row r="32" spans="1:12" s="686" customFormat="1" ht="24">
      <c r="A32" s="1752" t="s">
        <v>212</v>
      </c>
      <c r="B32" s="1753"/>
      <c r="C32" s="694">
        <v>1387895</v>
      </c>
      <c r="D32" s="695">
        <v>823410</v>
      </c>
      <c r="E32" s="695">
        <v>296422</v>
      </c>
      <c r="F32" s="695">
        <v>268063</v>
      </c>
      <c r="G32" s="696"/>
      <c r="H32" s="696"/>
      <c r="I32" s="696"/>
      <c r="J32" s="624"/>
    </row>
    <row r="33" spans="1:12" ht="24">
      <c r="F33" s="697" t="s">
        <v>200</v>
      </c>
      <c r="G33" s="696"/>
      <c r="H33" s="696"/>
      <c r="I33" s="696"/>
    </row>
    <row r="34" spans="1:12" s="291" customFormat="1" ht="24">
      <c r="A34" s="291" t="s">
        <v>594</v>
      </c>
      <c r="D34" s="292"/>
      <c r="E34" s="293"/>
      <c r="F34" s="292"/>
      <c r="J34" s="293"/>
      <c r="K34" s="294"/>
      <c r="L34" s="293"/>
    </row>
    <row r="35" spans="1:12" s="291" customFormat="1" ht="24">
      <c r="D35" s="698"/>
      <c r="E35" s="698"/>
      <c r="F35" s="698"/>
      <c r="J35" s="293"/>
      <c r="K35" s="294"/>
      <c r="L35" s="293"/>
    </row>
    <row r="36" spans="1:12" s="291" customFormat="1" ht="24">
      <c r="D36" s="292"/>
      <c r="E36" s="293"/>
      <c r="F36" s="292"/>
      <c r="J36" s="293"/>
      <c r="K36" s="294"/>
      <c r="L36" s="293"/>
    </row>
    <row r="37" spans="1:12" ht="20.100000000000001" customHeight="1">
      <c r="C37" s="574"/>
      <c r="J37" s="624"/>
    </row>
    <row r="38" spans="1:12" ht="20.100000000000001" customHeight="1">
      <c r="D38" s="624"/>
      <c r="E38" s="624"/>
      <c r="F38" s="624"/>
    </row>
    <row r="39" spans="1:12" s="624" customFormat="1" ht="20.100000000000001" customHeight="1"/>
    <row r="40" spans="1:12" ht="20.100000000000001" customHeight="1">
      <c r="D40" s="624"/>
    </row>
    <row r="41" spans="1:12" ht="20.100000000000001" customHeight="1">
      <c r="D41" s="624"/>
    </row>
    <row r="44" spans="1:12" ht="20.100000000000001" customHeight="1">
      <c r="D44" s="624"/>
    </row>
  </sheetData>
  <mergeCells count="4">
    <mergeCell ref="A1:F1"/>
    <mergeCell ref="A2:F2"/>
    <mergeCell ref="A16:B16"/>
    <mergeCell ref="A32:B32"/>
  </mergeCells>
  <printOptions horizontalCentered="1"/>
  <pageMargins left="0.39370078740157499" right="0.39370078740157499" top="0.59055118110236204" bottom="0.196850393700787" header="0.15748031496063" footer="0.15748031496063"/>
  <pageSetup paperSize="9" scale="89" firstPageNumber="40" orientation="portrait" useFirstPageNumber="1" r:id="rId1"/>
  <headerFooter alignWithMargins="0">
    <oddFooter>&amp;C&amp;"Browallia New,Regular"&amp;16&amp;P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F387-F5EA-4E25-B2C6-7576380DEFA9}">
  <sheetPr>
    <tabColor rgb="FF54A3BC"/>
  </sheetPr>
  <dimension ref="A1:V135"/>
  <sheetViews>
    <sheetView view="pageBreakPreview" topLeftCell="A19" zoomScaleNormal="110" zoomScaleSheetLayoutView="100" workbookViewId="0">
      <selection activeCell="J25" sqref="J25"/>
    </sheetView>
  </sheetViews>
  <sheetFormatPr defaultColWidth="9.140625" defaultRowHeight="20.100000000000001" customHeight="1"/>
  <cols>
    <col min="1" max="1" width="2.42578125" style="523" customWidth="1"/>
    <col min="2" max="2" width="7.28515625" style="523" customWidth="1"/>
    <col min="3" max="3" width="55.7109375" style="523" customWidth="1"/>
    <col min="4" max="4" width="13.42578125" style="523" customWidth="1"/>
    <col min="5" max="5" width="14.85546875" style="523" customWidth="1"/>
    <col min="6" max="7" width="13.42578125" style="523" customWidth="1"/>
    <col min="8" max="8" width="17.28515625" style="523" bestFit="1" customWidth="1"/>
    <col min="9" max="9" width="11.28515625" style="523" bestFit="1" customWidth="1"/>
    <col min="10" max="10" width="12.42578125" style="703" bestFit="1" customWidth="1"/>
    <col min="11" max="11" width="12.140625" style="703" bestFit="1" customWidth="1"/>
    <col min="12" max="12" width="7.5703125" style="703" customWidth="1"/>
    <col min="13" max="13" width="6.7109375" style="522" customWidth="1"/>
    <col min="14" max="14" width="14.5703125" style="523" customWidth="1"/>
    <col min="15" max="15" width="18.7109375" style="523" customWidth="1"/>
    <col min="16" max="16" width="16.42578125" style="523" customWidth="1"/>
    <col min="17" max="17" width="12.28515625" style="523" bestFit="1" customWidth="1"/>
    <col min="18" max="18" width="8.42578125" style="703" customWidth="1"/>
    <col min="19" max="21" width="9.140625" style="704"/>
    <col min="22" max="16384" width="9.140625" style="523"/>
  </cols>
  <sheetData>
    <row r="1" spans="1:21" s="434" customFormat="1" ht="30.75">
      <c r="A1" s="1711" t="s">
        <v>469</v>
      </c>
      <c r="B1" s="1711"/>
      <c r="C1" s="1711"/>
      <c r="D1" s="1711"/>
      <c r="E1" s="1711"/>
      <c r="F1" s="1711"/>
      <c r="G1" s="1711"/>
      <c r="J1" s="699"/>
      <c r="K1" s="699"/>
      <c r="L1" s="699"/>
      <c r="M1" s="700"/>
      <c r="R1" s="699"/>
      <c r="S1" s="701"/>
      <c r="T1" s="701"/>
      <c r="U1" s="701"/>
    </row>
    <row r="2" spans="1:21" s="434" customFormat="1" ht="30.75">
      <c r="A2" s="1711" t="s">
        <v>595</v>
      </c>
      <c r="B2" s="1711"/>
      <c r="C2" s="1711"/>
      <c r="D2" s="1711"/>
      <c r="E2" s="1711"/>
      <c r="F2" s="1711"/>
      <c r="G2" s="1711"/>
      <c r="J2" s="699"/>
      <c r="K2" s="699"/>
      <c r="L2" s="699"/>
      <c r="M2" s="700"/>
      <c r="R2" s="699"/>
      <c r="S2" s="701"/>
      <c r="T2" s="701"/>
      <c r="U2" s="701"/>
    </row>
    <row r="3" spans="1:21" ht="24">
      <c r="A3" s="702"/>
      <c r="B3" s="702"/>
      <c r="C3" s="702"/>
      <c r="D3" s="702"/>
      <c r="E3" s="702"/>
      <c r="F3" s="702"/>
      <c r="G3" s="702"/>
    </row>
    <row r="4" spans="1:21" ht="24">
      <c r="A4" s="702"/>
      <c r="B4" s="702"/>
      <c r="C4" s="702"/>
      <c r="D4" s="702"/>
      <c r="E4" s="702"/>
      <c r="F4" s="702"/>
      <c r="G4" s="702"/>
    </row>
    <row r="5" spans="1:21" ht="24">
      <c r="A5" s="702"/>
      <c r="B5" s="702"/>
      <c r="C5" s="702"/>
      <c r="D5" s="702"/>
      <c r="E5" s="702"/>
      <c r="F5" s="702"/>
      <c r="G5" s="702"/>
    </row>
    <row r="6" spans="1:21" ht="24">
      <c r="A6" s="702"/>
      <c r="B6" s="702"/>
      <c r="C6" s="702"/>
      <c r="D6" s="702"/>
      <c r="E6" s="702"/>
      <c r="F6" s="702"/>
      <c r="G6" s="702"/>
    </row>
    <row r="7" spans="1:21" ht="24">
      <c r="A7" s="702"/>
      <c r="B7" s="702"/>
      <c r="C7" s="702"/>
      <c r="D7" s="702"/>
      <c r="E7" s="702"/>
      <c r="F7" s="702"/>
      <c r="G7" s="702"/>
    </row>
    <row r="8" spans="1:21" ht="24">
      <c r="A8" s="702"/>
      <c r="B8" s="702"/>
      <c r="C8" s="702"/>
      <c r="D8" s="702"/>
      <c r="E8" s="702"/>
      <c r="F8" s="702"/>
      <c r="G8" s="702"/>
    </row>
    <row r="9" spans="1:21" ht="24">
      <c r="A9" s="702"/>
      <c r="B9" s="702"/>
      <c r="C9" s="702"/>
      <c r="D9" s="702"/>
      <c r="E9" s="702"/>
      <c r="F9" s="702"/>
      <c r="G9" s="702"/>
    </row>
    <row r="10" spans="1:21" ht="24">
      <c r="A10" s="702"/>
      <c r="B10" s="702"/>
      <c r="C10" s="702"/>
      <c r="D10" s="702"/>
      <c r="E10" s="702"/>
      <c r="F10" s="702"/>
      <c r="G10" s="702"/>
    </row>
    <row r="11" spans="1:21" ht="24">
      <c r="A11" s="702"/>
      <c r="B11" s="702"/>
      <c r="C11" s="702"/>
      <c r="D11" s="702"/>
      <c r="E11" s="702"/>
      <c r="F11" s="702"/>
      <c r="G11" s="702"/>
    </row>
    <row r="12" spans="1:21" ht="24">
      <c r="A12" s="702"/>
      <c r="B12" s="702"/>
      <c r="C12" s="702"/>
      <c r="D12" s="702"/>
      <c r="E12" s="702"/>
      <c r="F12" s="702"/>
      <c r="G12" s="702"/>
      <c r="P12" s="430"/>
    </row>
    <row r="13" spans="1:21" ht="24">
      <c r="A13" s="702"/>
      <c r="B13" s="702"/>
      <c r="C13" s="702"/>
      <c r="D13" s="702"/>
      <c r="E13" s="702"/>
      <c r="F13" s="702"/>
      <c r="G13" s="702"/>
      <c r="M13" s="703"/>
    </row>
    <row r="14" spans="1:21" ht="24">
      <c r="A14" s="702"/>
      <c r="B14" s="702"/>
      <c r="C14" s="702"/>
      <c r="D14" s="702"/>
      <c r="E14" s="427"/>
      <c r="F14" s="702"/>
      <c r="G14" s="702"/>
    </row>
    <row r="15" spans="1:21" ht="24">
      <c r="A15" s="702"/>
      <c r="B15" s="702"/>
      <c r="C15" s="702"/>
      <c r="D15" s="702"/>
      <c r="E15" s="702"/>
      <c r="F15" s="702"/>
      <c r="G15" s="702"/>
    </row>
    <row r="16" spans="1:21" ht="24">
      <c r="A16" s="702"/>
      <c r="B16" s="702"/>
      <c r="C16" s="702"/>
      <c r="D16" s="702"/>
      <c r="E16" s="702"/>
      <c r="F16" s="702"/>
      <c r="G16" s="702"/>
    </row>
    <row r="17" spans="1:21" s="706" customFormat="1" ht="24">
      <c r="A17" s="1708" t="s">
        <v>205</v>
      </c>
      <c r="B17" s="1709"/>
      <c r="C17" s="1709"/>
      <c r="D17" s="455" t="s">
        <v>541</v>
      </c>
      <c r="E17" s="455" t="s">
        <v>591</v>
      </c>
      <c r="F17" s="455" t="s">
        <v>596</v>
      </c>
      <c r="G17" s="705" t="s">
        <v>483</v>
      </c>
      <c r="J17" s="707"/>
      <c r="K17" s="707"/>
      <c r="L17" s="707"/>
      <c r="M17" s="708"/>
      <c r="R17" s="707"/>
      <c r="S17" s="709"/>
      <c r="T17" s="709"/>
      <c r="U17" s="709"/>
    </row>
    <row r="18" spans="1:21" s="432" customFormat="1" ht="24">
      <c r="A18" s="1712" t="s">
        <v>474</v>
      </c>
      <c r="B18" s="1712"/>
      <c r="C18" s="1712"/>
      <c r="D18" s="437">
        <v>1119832</v>
      </c>
      <c r="E18" s="437">
        <v>823410</v>
      </c>
      <c r="F18" s="437">
        <v>296422</v>
      </c>
      <c r="G18" s="437"/>
      <c r="H18" s="706"/>
      <c r="I18" s="706"/>
      <c r="J18" s="707"/>
      <c r="K18" s="707"/>
      <c r="L18" s="710"/>
      <c r="M18" s="445"/>
      <c r="R18" s="710"/>
      <c r="S18" s="711"/>
      <c r="T18" s="711"/>
      <c r="U18" s="711"/>
    </row>
    <row r="19" spans="1:21" s="475" customFormat="1" ht="24.95" customHeight="1">
      <c r="A19" s="470"/>
      <c r="B19" s="712" t="s">
        <v>493</v>
      </c>
      <c r="C19" s="713"/>
      <c r="D19" s="714">
        <v>7025</v>
      </c>
      <c r="E19" s="714">
        <v>6714</v>
      </c>
      <c r="F19" s="714">
        <v>311</v>
      </c>
      <c r="G19" s="472"/>
      <c r="I19" s="333"/>
      <c r="J19" s="333"/>
      <c r="K19" s="333"/>
      <c r="L19" s="715"/>
      <c r="M19" s="461"/>
      <c r="N19" s="427"/>
      <c r="O19" s="427"/>
      <c r="P19" s="427"/>
      <c r="R19" s="526"/>
      <c r="S19" s="716"/>
      <c r="T19" s="716"/>
      <c r="U19" s="716"/>
    </row>
    <row r="20" spans="1:21" s="475" customFormat="1" ht="24.95" customHeight="1">
      <c r="A20" s="470"/>
      <c r="B20" s="712" t="s">
        <v>494</v>
      </c>
      <c r="C20" s="713"/>
      <c r="D20" s="714">
        <v>28761</v>
      </c>
      <c r="E20" s="714">
        <v>27645</v>
      </c>
      <c r="F20" s="714">
        <v>1116</v>
      </c>
      <c r="G20" s="472"/>
      <c r="I20" s="333"/>
      <c r="J20" s="333"/>
      <c r="K20" s="333"/>
      <c r="L20" s="715"/>
      <c r="M20" s="461"/>
      <c r="N20" s="427"/>
      <c r="O20" s="427"/>
      <c r="P20" s="427"/>
      <c r="R20" s="526"/>
      <c r="S20" s="716"/>
      <c r="T20" s="716"/>
      <c r="U20" s="716"/>
    </row>
    <row r="21" spans="1:21" s="475" customFormat="1" ht="24.95" customHeight="1">
      <c r="A21" s="470"/>
      <c r="B21" s="712" t="s">
        <v>495</v>
      </c>
      <c r="C21" s="713"/>
      <c r="D21" s="714">
        <v>1568</v>
      </c>
      <c r="E21" s="714">
        <v>1568</v>
      </c>
      <c r="F21" s="714"/>
      <c r="G21" s="472"/>
      <c r="I21" s="333"/>
      <c r="J21" s="333"/>
      <c r="K21" s="333"/>
      <c r="L21" s="715"/>
      <c r="M21" s="461"/>
      <c r="N21" s="427"/>
      <c r="O21" s="427"/>
      <c r="P21" s="427"/>
      <c r="R21" s="526"/>
      <c r="S21" s="716"/>
      <c r="T21" s="716"/>
      <c r="U21" s="716"/>
    </row>
    <row r="22" spans="1:21" s="476" customFormat="1" ht="24.95" customHeight="1">
      <c r="A22" s="582"/>
      <c r="B22" s="712" t="s">
        <v>597</v>
      </c>
      <c r="C22" s="713"/>
      <c r="D22" s="714">
        <v>1590</v>
      </c>
      <c r="E22" s="714">
        <v>1318</v>
      </c>
      <c r="F22" s="714">
        <v>272</v>
      </c>
      <c r="G22" s="585"/>
      <c r="I22" s="333"/>
      <c r="J22" s="333"/>
      <c r="K22" s="337"/>
      <c r="L22" s="715"/>
      <c r="M22" s="461"/>
      <c r="N22" s="427"/>
      <c r="O22" s="512"/>
      <c r="P22" s="512"/>
      <c r="R22" s="717"/>
      <c r="S22" s="718"/>
      <c r="T22" s="718"/>
      <c r="U22" s="718"/>
    </row>
    <row r="23" spans="1:21" s="475" customFormat="1" ht="24.95" customHeight="1">
      <c r="A23" s="470"/>
      <c r="B23" s="712" t="s">
        <v>497</v>
      </c>
      <c r="C23" s="713"/>
      <c r="D23" s="714">
        <v>3099</v>
      </c>
      <c r="E23" s="714">
        <v>2192</v>
      </c>
      <c r="F23" s="714">
        <v>907</v>
      </c>
      <c r="G23" s="472"/>
      <c r="I23" s="333"/>
      <c r="J23" s="333"/>
      <c r="K23" s="333"/>
      <c r="L23" s="715"/>
      <c r="M23" s="461"/>
      <c r="N23" s="427"/>
      <c r="O23" s="427"/>
      <c r="P23" s="427"/>
      <c r="R23" s="526"/>
      <c r="S23" s="716"/>
      <c r="T23" s="716"/>
      <c r="U23" s="716"/>
    </row>
    <row r="24" spans="1:21" s="476" customFormat="1" ht="24.95" customHeight="1">
      <c r="A24" s="582"/>
      <c r="B24" s="712" t="s">
        <v>598</v>
      </c>
      <c r="C24" s="713"/>
      <c r="D24" s="714">
        <v>10942</v>
      </c>
      <c r="E24" s="714">
        <v>10942</v>
      </c>
      <c r="F24" s="714"/>
      <c r="G24" s="585"/>
      <c r="I24" s="333"/>
      <c r="J24" s="333"/>
      <c r="K24" s="337"/>
      <c r="L24" s="715"/>
      <c r="M24" s="461"/>
      <c r="N24" s="427"/>
      <c r="O24" s="512"/>
      <c r="P24" s="512"/>
      <c r="R24" s="717"/>
      <c r="S24" s="718"/>
      <c r="T24" s="718"/>
      <c r="U24" s="718"/>
    </row>
    <row r="25" spans="1:21" s="475" customFormat="1" ht="24.95" customHeight="1">
      <c r="A25" s="449"/>
      <c r="B25" s="712" t="s">
        <v>499</v>
      </c>
      <c r="C25" s="713"/>
      <c r="D25" s="714">
        <v>33746</v>
      </c>
      <c r="E25" s="714">
        <v>18930</v>
      </c>
      <c r="F25" s="714">
        <v>14816</v>
      </c>
      <c r="G25" s="472"/>
      <c r="H25" s="719"/>
      <c r="I25" s="312"/>
      <c r="J25" s="312"/>
      <c r="K25" s="312"/>
      <c r="L25" s="715"/>
      <c r="M25" s="461"/>
      <c r="N25" s="427"/>
      <c r="O25" s="427"/>
      <c r="P25" s="427"/>
      <c r="R25" s="526"/>
      <c r="S25" s="716"/>
      <c r="T25" s="716"/>
      <c r="U25" s="716"/>
    </row>
    <row r="26" spans="1:21" s="475" customFormat="1" ht="24.95" customHeight="1">
      <c r="A26" s="470"/>
      <c r="B26" s="712" t="s">
        <v>500</v>
      </c>
      <c r="C26" s="713"/>
      <c r="D26" s="714">
        <v>13696</v>
      </c>
      <c r="E26" s="714">
        <v>11133</v>
      </c>
      <c r="F26" s="714">
        <v>2563</v>
      </c>
      <c r="G26" s="472"/>
      <c r="I26" s="333"/>
      <c r="J26" s="333"/>
      <c r="K26" s="333"/>
      <c r="L26" s="715"/>
      <c r="M26" s="461"/>
      <c r="N26" s="427"/>
      <c r="O26" s="427"/>
      <c r="P26" s="427"/>
      <c r="R26" s="526"/>
      <c r="S26" s="716"/>
      <c r="T26" s="716"/>
      <c r="U26" s="716"/>
    </row>
    <row r="27" spans="1:21" s="475" customFormat="1" ht="24.95" customHeight="1">
      <c r="A27" s="470"/>
      <c r="B27" s="712" t="s">
        <v>501</v>
      </c>
      <c r="C27" s="713"/>
      <c r="D27" s="714">
        <v>2133</v>
      </c>
      <c r="E27" s="714">
        <v>1757</v>
      </c>
      <c r="F27" s="714">
        <v>376</v>
      </c>
      <c r="G27" s="472"/>
      <c r="I27" s="333"/>
      <c r="J27" s="333"/>
      <c r="K27" s="333"/>
      <c r="L27" s="715"/>
      <c r="M27" s="461"/>
      <c r="N27" s="427"/>
      <c r="O27" s="427"/>
      <c r="P27" s="427"/>
      <c r="R27" s="526"/>
      <c r="S27" s="716"/>
      <c r="T27" s="716"/>
      <c r="U27" s="716"/>
    </row>
    <row r="28" spans="1:21" s="475" customFormat="1" ht="24.95" customHeight="1">
      <c r="A28" s="470"/>
      <c r="B28" s="712" t="s">
        <v>502</v>
      </c>
      <c r="C28" s="713"/>
      <c r="D28" s="714">
        <v>9481</v>
      </c>
      <c r="E28" s="714">
        <v>8362</v>
      </c>
      <c r="F28" s="714">
        <v>1119</v>
      </c>
      <c r="G28" s="472"/>
      <c r="I28" s="333"/>
      <c r="J28" s="333"/>
      <c r="K28" s="333"/>
      <c r="L28" s="715"/>
      <c r="M28" s="461"/>
      <c r="N28" s="427"/>
      <c r="O28" s="427"/>
      <c r="P28" s="427"/>
      <c r="R28" s="526"/>
      <c r="S28" s="716"/>
      <c r="T28" s="716"/>
      <c r="U28" s="716"/>
    </row>
    <row r="29" spans="1:21" s="475" customFormat="1" ht="24.95" customHeight="1">
      <c r="A29" s="470"/>
      <c r="B29" s="712" t="s">
        <v>503</v>
      </c>
      <c r="C29" s="713"/>
      <c r="D29" s="714">
        <v>1462</v>
      </c>
      <c r="E29" s="714">
        <v>1021</v>
      </c>
      <c r="F29" s="714">
        <v>441</v>
      </c>
      <c r="G29" s="472"/>
      <c r="I29" s="333"/>
      <c r="J29" s="333"/>
      <c r="K29" s="333"/>
      <c r="L29" s="715"/>
      <c r="M29" s="461"/>
      <c r="N29" s="427"/>
      <c r="O29" s="427"/>
      <c r="P29" s="427"/>
      <c r="R29" s="526"/>
      <c r="S29" s="716"/>
      <c r="T29" s="716"/>
      <c r="U29" s="716"/>
    </row>
    <row r="30" spans="1:21" s="475" customFormat="1" ht="24.95" customHeight="1">
      <c r="A30" s="470"/>
      <c r="B30" s="712" t="s">
        <v>504</v>
      </c>
      <c r="C30" s="713"/>
      <c r="D30" s="714">
        <v>3616</v>
      </c>
      <c r="E30" s="714">
        <v>2655</v>
      </c>
      <c r="F30" s="714">
        <v>961</v>
      </c>
      <c r="G30" s="472"/>
      <c r="I30" s="333"/>
      <c r="J30" s="333"/>
      <c r="K30" s="333"/>
      <c r="L30" s="715"/>
      <c r="M30" s="461"/>
      <c r="N30" s="427"/>
      <c r="O30" s="427"/>
      <c r="P30" s="427"/>
      <c r="R30" s="526"/>
      <c r="S30" s="716"/>
      <c r="T30" s="716"/>
      <c r="U30" s="716"/>
    </row>
    <row r="31" spans="1:21" s="475" customFormat="1" ht="24.95" customHeight="1">
      <c r="A31" s="470"/>
      <c r="B31" s="712" t="s">
        <v>505</v>
      </c>
      <c r="C31" s="713"/>
      <c r="D31" s="714">
        <v>39153</v>
      </c>
      <c r="E31" s="714">
        <v>6778</v>
      </c>
      <c r="F31" s="714">
        <v>32375</v>
      </c>
      <c r="G31" s="472"/>
      <c r="I31" s="333"/>
      <c r="J31" s="333"/>
      <c r="K31" s="333"/>
      <c r="L31" s="715"/>
      <c r="M31" s="461"/>
      <c r="N31" s="427"/>
      <c r="O31" s="427"/>
      <c r="P31" s="427"/>
      <c r="R31" s="526"/>
      <c r="S31" s="716"/>
      <c r="T31" s="716"/>
      <c r="U31" s="716"/>
    </row>
    <row r="32" spans="1:21" s="475" customFormat="1" ht="24.95" customHeight="1">
      <c r="A32" s="470"/>
      <c r="B32" s="712" t="s">
        <v>506</v>
      </c>
      <c r="C32" s="713"/>
      <c r="D32" s="714">
        <v>19357</v>
      </c>
      <c r="E32" s="714">
        <v>13029</v>
      </c>
      <c r="F32" s="714">
        <v>6328</v>
      </c>
      <c r="G32" s="472"/>
      <c r="I32" s="333"/>
      <c r="J32" s="333"/>
      <c r="K32" s="333"/>
      <c r="L32" s="715"/>
      <c r="M32" s="461"/>
      <c r="N32" s="427"/>
      <c r="O32" s="427"/>
      <c r="P32" s="427"/>
      <c r="R32" s="526"/>
      <c r="S32" s="716"/>
      <c r="T32" s="716"/>
      <c r="U32" s="716"/>
    </row>
    <row r="33" spans="1:21" s="475" customFormat="1" ht="24.95" customHeight="1">
      <c r="A33" s="470"/>
      <c r="B33" s="712" t="s">
        <v>507</v>
      </c>
      <c r="C33" s="713"/>
      <c r="D33" s="714">
        <v>6130</v>
      </c>
      <c r="E33" s="714">
        <v>3250</v>
      </c>
      <c r="F33" s="714">
        <v>2880</v>
      </c>
      <c r="G33" s="472"/>
      <c r="I33" s="333"/>
      <c r="J33" s="333"/>
      <c r="K33" s="333"/>
      <c r="L33" s="715"/>
      <c r="M33" s="461"/>
      <c r="N33" s="427"/>
      <c r="O33" s="427"/>
      <c r="P33" s="427"/>
      <c r="R33" s="526"/>
      <c r="S33" s="716"/>
      <c r="T33" s="716"/>
      <c r="U33" s="716"/>
    </row>
    <row r="34" spans="1:21" s="476" customFormat="1" ht="24.95" customHeight="1">
      <c r="A34" s="582"/>
      <c r="B34" s="712" t="s">
        <v>599</v>
      </c>
      <c r="C34" s="713"/>
      <c r="D34" s="714">
        <v>4782</v>
      </c>
      <c r="E34" s="714">
        <v>2967</v>
      </c>
      <c r="F34" s="714">
        <v>1815</v>
      </c>
      <c r="G34" s="585"/>
      <c r="H34" s="475"/>
      <c r="I34" s="333"/>
      <c r="J34" s="333"/>
      <c r="K34" s="333"/>
      <c r="L34" s="715"/>
      <c r="M34" s="461"/>
      <c r="N34" s="427"/>
      <c r="O34" s="512"/>
      <c r="P34" s="512"/>
      <c r="R34" s="717"/>
      <c r="S34" s="718"/>
      <c r="T34" s="718"/>
      <c r="U34" s="718"/>
    </row>
    <row r="35" spans="1:21" s="476" customFormat="1" ht="24.95" customHeight="1">
      <c r="A35" s="582"/>
      <c r="B35" s="712" t="s">
        <v>600</v>
      </c>
      <c r="C35" s="713"/>
      <c r="D35" s="714">
        <v>442956</v>
      </c>
      <c r="E35" s="714">
        <v>442956</v>
      </c>
      <c r="F35" s="714"/>
      <c r="G35" s="585"/>
      <c r="H35" s="475"/>
      <c r="I35" s="333"/>
      <c r="J35" s="333"/>
      <c r="K35" s="333"/>
      <c r="L35" s="715"/>
      <c r="M35" s="461"/>
      <c r="N35" s="427"/>
      <c r="O35" s="512"/>
      <c r="P35" s="512"/>
      <c r="R35" s="717"/>
      <c r="S35" s="718"/>
      <c r="T35" s="718"/>
      <c r="U35" s="718"/>
    </row>
    <row r="36" spans="1:21" s="475" customFormat="1" ht="24.95" customHeight="1">
      <c r="A36" s="470"/>
      <c r="B36" s="712" t="s">
        <v>601</v>
      </c>
      <c r="C36" s="713"/>
      <c r="D36" s="714">
        <v>232918</v>
      </c>
      <c r="E36" s="714">
        <v>24614</v>
      </c>
      <c r="F36" s="714">
        <v>208304</v>
      </c>
      <c r="G36" s="472"/>
      <c r="H36" s="476"/>
      <c r="I36" s="333"/>
      <c r="J36" s="333"/>
      <c r="K36" s="337"/>
      <c r="L36" s="715"/>
      <c r="M36" s="461"/>
      <c r="N36" s="427"/>
      <c r="O36" s="427"/>
      <c r="P36" s="427"/>
      <c r="R36" s="526"/>
      <c r="S36" s="716"/>
      <c r="T36" s="716"/>
      <c r="U36" s="716"/>
    </row>
    <row r="37" spans="1:21" s="475" customFormat="1" ht="24.95" customHeight="1">
      <c r="A37" s="483"/>
      <c r="B37" s="720" t="s">
        <v>511</v>
      </c>
      <c r="C37" s="721"/>
      <c r="D37" s="722">
        <v>2958</v>
      </c>
      <c r="E37" s="722">
        <v>2175</v>
      </c>
      <c r="F37" s="722">
        <v>783</v>
      </c>
      <c r="G37" s="486"/>
      <c r="H37" s="476"/>
      <c r="I37" s="333"/>
      <c r="J37" s="333"/>
      <c r="K37" s="337"/>
      <c r="L37" s="715"/>
      <c r="M37" s="461"/>
      <c r="N37" s="427"/>
      <c r="O37" s="427"/>
      <c r="P37" s="427"/>
      <c r="R37" s="526"/>
      <c r="S37" s="716"/>
      <c r="T37" s="716"/>
      <c r="U37" s="716"/>
    </row>
    <row r="38" spans="1:21" s="432" customFormat="1" ht="24">
      <c r="A38" s="488"/>
      <c r="B38" s="723" t="s">
        <v>512</v>
      </c>
      <c r="C38" s="724"/>
      <c r="D38" s="725">
        <v>215377</v>
      </c>
      <c r="E38" s="725">
        <v>214631</v>
      </c>
      <c r="F38" s="725">
        <v>746</v>
      </c>
      <c r="G38" s="491"/>
      <c r="H38" s="475"/>
      <c r="I38" s="333"/>
      <c r="J38" s="333"/>
      <c r="K38" s="333"/>
      <c r="L38" s="710"/>
      <c r="M38" s="445"/>
      <c r="R38" s="710"/>
      <c r="S38" s="711"/>
      <c r="T38" s="711"/>
      <c r="U38" s="711"/>
    </row>
    <row r="39" spans="1:21" s="428" customFormat="1" ht="24" customHeight="1">
      <c r="A39" s="441"/>
      <c r="B39" s="726"/>
      <c r="C39" s="727" t="s">
        <v>446</v>
      </c>
      <c r="D39" s="728">
        <v>923</v>
      </c>
      <c r="E39" s="728">
        <v>177</v>
      </c>
      <c r="F39" s="728">
        <v>746</v>
      </c>
      <c r="G39" s="443"/>
      <c r="H39" s="729"/>
      <c r="I39" s="432"/>
      <c r="J39" s="460"/>
      <c r="K39" s="710"/>
      <c r="L39" s="467"/>
      <c r="M39" s="427"/>
      <c r="R39" s="460"/>
      <c r="S39" s="730"/>
      <c r="T39" s="730"/>
      <c r="U39" s="730"/>
    </row>
    <row r="40" spans="1:21" s="481" customFormat="1" ht="43.9" customHeight="1">
      <c r="A40" s="493"/>
      <c r="B40" s="731"/>
      <c r="C40" s="732" t="s">
        <v>447</v>
      </c>
      <c r="D40" s="733">
        <v>121</v>
      </c>
      <c r="E40" s="733">
        <v>121</v>
      </c>
      <c r="F40" s="733"/>
      <c r="G40" s="496"/>
      <c r="H40" s="734"/>
      <c r="I40" s="466"/>
      <c r="J40" s="460"/>
      <c r="K40" s="460"/>
      <c r="L40" s="735"/>
      <c r="M40" s="636"/>
      <c r="R40" s="735"/>
      <c r="S40" s="736"/>
      <c r="T40" s="736"/>
      <c r="U40" s="736"/>
    </row>
    <row r="41" spans="1:21" s="428" customFormat="1" ht="24">
      <c r="A41" s="441"/>
      <c r="B41" s="737"/>
      <c r="C41" s="738" t="s">
        <v>448</v>
      </c>
      <c r="D41" s="728">
        <v>57</v>
      </c>
      <c r="E41" s="728">
        <v>57</v>
      </c>
      <c r="F41" s="728"/>
      <c r="G41" s="443"/>
      <c r="H41" s="739"/>
      <c r="I41" s="636"/>
      <c r="J41" s="460"/>
      <c r="K41" s="735"/>
      <c r="L41" s="460"/>
      <c r="M41" s="466"/>
      <c r="R41" s="460"/>
      <c r="S41" s="730"/>
      <c r="T41" s="730"/>
      <c r="U41" s="730"/>
    </row>
    <row r="42" spans="1:21" s="428" customFormat="1" ht="24">
      <c r="A42" s="441"/>
      <c r="B42" s="737"/>
      <c r="C42" s="738" t="s">
        <v>449</v>
      </c>
      <c r="D42" s="728">
        <v>500</v>
      </c>
      <c r="E42" s="728">
        <v>500</v>
      </c>
      <c r="F42" s="728"/>
      <c r="G42" s="443"/>
      <c r="H42" s="734"/>
      <c r="I42" s="466"/>
      <c r="J42" s="460"/>
      <c r="K42" s="460"/>
      <c r="L42" s="460"/>
      <c r="M42" s="466"/>
      <c r="R42" s="460"/>
      <c r="S42" s="730"/>
      <c r="T42" s="730"/>
      <c r="U42" s="730"/>
    </row>
    <row r="43" spans="1:21" s="481" customFormat="1" ht="24">
      <c r="A43" s="493"/>
      <c r="B43" s="731"/>
      <c r="C43" s="740" t="s">
        <v>450</v>
      </c>
      <c r="D43" s="728">
        <v>527</v>
      </c>
      <c r="E43" s="733">
        <v>527</v>
      </c>
      <c r="F43" s="733"/>
      <c r="G43" s="496"/>
      <c r="H43" s="734"/>
      <c r="I43" s="466"/>
      <c r="J43" s="460"/>
      <c r="K43" s="460"/>
      <c r="L43" s="735"/>
      <c r="M43" s="636"/>
      <c r="R43" s="735"/>
      <c r="S43" s="736"/>
      <c r="T43" s="736"/>
      <c r="U43" s="736"/>
    </row>
    <row r="44" spans="1:21" s="481" customFormat="1" ht="24">
      <c r="A44" s="493"/>
      <c r="B44" s="731"/>
      <c r="C44" s="740" t="s">
        <v>452</v>
      </c>
      <c r="D44" s="728">
        <v>163</v>
      </c>
      <c r="E44" s="733">
        <v>163</v>
      </c>
      <c r="F44" s="733"/>
      <c r="G44" s="496"/>
      <c r="H44" s="739"/>
      <c r="I44" s="636"/>
      <c r="J44" s="460"/>
      <c r="K44" s="735"/>
      <c r="L44" s="735"/>
      <c r="M44" s="636"/>
      <c r="R44" s="735"/>
      <c r="S44" s="736"/>
      <c r="T44" s="736"/>
      <c r="U44" s="736"/>
    </row>
    <row r="45" spans="1:21" s="428" customFormat="1" ht="24">
      <c r="A45" s="441"/>
      <c r="B45" s="741"/>
      <c r="C45" s="742" t="s">
        <v>451</v>
      </c>
      <c r="D45" s="443">
        <v>213086</v>
      </c>
      <c r="E45" s="443">
        <v>213086</v>
      </c>
      <c r="F45" s="733"/>
      <c r="G45" s="443"/>
      <c r="H45" s="739"/>
      <c r="I45" s="636"/>
      <c r="J45" s="460"/>
      <c r="K45" s="735"/>
      <c r="L45" s="460"/>
      <c r="M45" s="466"/>
      <c r="R45" s="460"/>
      <c r="S45" s="730"/>
      <c r="T45" s="730"/>
      <c r="U45" s="730"/>
    </row>
    <row r="46" spans="1:21" s="432" customFormat="1" ht="24">
      <c r="A46" s="488"/>
      <c r="B46" s="489" t="s">
        <v>513</v>
      </c>
      <c r="C46" s="490"/>
      <c r="D46" s="491">
        <v>35918</v>
      </c>
      <c r="E46" s="491">
        <v>15609</v>
      </c>
      <c r="F46" s="491">
        <v>20309</v>
      </c>
      <c r="G46" s="491"/>
      <c r="H46" s="734"/>
      <c r="I46" s="466"/>
      <c r="J46" s="460"/>
      <c r="K46" s="460"/>
      <c r="L46" s="710"/>
      <c r="M46" s="445"/>
      <c r="R46" s="710"/>
      <c r="S46" s="711"/>
      <c r="T46" s="711"/>
      <c r="U46" s="711"/>
    </row>
    <row r="47" spans="1:21" s="475" customFormat="1" ht="24">
      <c r="A47" s="470"/>
      <c r="B47" s="471"/>
      <c r="C47" s="344" t="s">
        <v>454</v>
      </c>
      <c r="D47" s="443">
        <v>3165</v>
      </c>
      <c r="E47" s="472">
        <v>1559</v>
      </c>
      <c r="F47" s="472">
        <v>1606</v>
      </c>
      <c r="G47" s="472"/>
      <c r="K47" s="710"/>
      <c r="L47" s="526"/>
      <c r="M47" s="477"/>
      <c r="R47" s="526"/>
      <c r="S47" s="716"/>
      <c r="T47" s="716"/>
      <c r="U47" s="716"/>
    </row>
    <row r="48" spans="1:21" s="475" customFormat="1" ht="27">
      <c r="A48" s="470"/>
      <c r="B48" s="471"/>
      <c r="C48" s="639" t="s">
        <v>514</v>
      </c>
      <c r="D48" s="443">
        <v>199</v>
      </c>
      <c r="E48" s="472">
        <v>199</v>
      </c>
      <c r="F48" s="472"/>
      <c r="G48" s="472"/>
      <c r="K48" s="526"/>
      <c r="L48" s="526"/>
      <c r="M48" s="541"/>
      <c r="R48" s="526"/>
      <c r="S48" s="716"/>
      <c r="T48" s="716"/>
      <c r="U48" s="716"/>
    </row>
    <row r="49" spans="1:21" s="476" customFormat="1" ht="27">
      <c r="A49" s="582"/>
      <c r="B49" s="621"/>
      <c r="C49" s="639" t="s">
        <v>515</v>
      </c>
      <c r="D49" s="443">
        <v>15874</v>
      </c>
      <c r="E49" s="585">
        <v>5842</v>
      </c>
      <c r="F49" s="585">
        <v>10032</v>
      </c>
      <c r="G49" s="585"/>
      <c r="K49" s="526"/>
      <c r="L49" s="717"/>
      <c r="M49" s="624"/>
      <c r="R49" s="717"/>
      <c r="S49" s="718"/>
      <c r="T49" s="718"/>
      <c r="U49" s="718"/>
    </row>
    <row r="50" spans="1:21" s="475" customFormat="1" ht="27">
      <c r="A50" s="470"/>
      <c r="B50" s="471"/>
      <c r="C50" s="639" t="s">
        <v>516</v>
      </c>
      <c r="D50" s="443">
        <v>2827</v>
      </c>
      <c r="E50" s="472">
        <v>2827</v>
      </c>
      <c r="F50" s="472"/>
      <c r="G50" s="472"/>
      <c r="K50" s="717"/>
      <c r="L50" s="526"/>
      <c r="M50" s="477"/>
      <c r="R50" s="526"/>
      <c r="S50" s="716"/>
      <c r="T50" s="716"/>
      <c r="U50" s="716"/>
    </row>
    <row r="51" spans="1:21" s="475" customFormat="1" ht="24.95" customHeight="1">
      <c r="A51" s="470"/>
      <c r="B51" s="471"/>
      <c r="C51" s="743" t="s">
        <v>458</v>
      </c>
      <c r="D51" s="443">
        <v>3025</v>
      </c>
      <c r="E51" s="472">
        <v>1292</v>
      </c>
      <c r="F51" s="472">
        <v>1733</v>
      </c>
      <c r="G51" s="472"/>
      <c r="K51" s="526"/>
      <c r="L51" s="526"/>
      <c r="M51" s="477"/>
      <c r="R51" s="526"/>
      <c r="S51" s="716"/>
      <c r="T51" s="716"/>
      <c r="U51" s="716"/>
    </row>
    <row r="52" spans="1:21" s="475" customFormat="1" ht="24.95" customHeight="1">
      <c r="A52" s="470"/>
      <c r="B52" s="471"/>
      <c r="C52" s="344" t="s">
        <v>459</v>
      </c>
      <c r="D52" s="443">
        <v>195</v>
      </c>
      <c r="E52" s="472">
        <v>168</v>
      </c>
      <c r="F52" s="472">
        <v>27</v>
      </c>
      <c r="G52" s="472"/>
      <c r="K52" s="526"/>
      <c r="L52" s="526"/>
      <c r="M52" s="477"/>
      <c r="R52" s="526"/>
      <c r="S52" s="716"/>
      <c r="T52" s="716"/>
      <c r="U52" s="716"/>
    </row>
    <row r="53" spans="1:21" s="475" customFormat="1" ht="27">
      <c r="A53" s="470"/>
      <c r="B53" s="471"/>
      <c r="C53" s="639" t="s">
        <v>543</v>
      </c>
      <c r="D53" s="443">
        <v>10633</v>
      </c>
      <c r="E53" s="472">
        <v>3722</v>
      </c>
      <c r="F53" s="714">
        <v>6911</v>
      </c>
      <c r="G53" s="472"/>
      <c r="K53" s="526"/>
      <c r="L53" s="526"/>
      <c r="M53" s="477"/>
      <c r="R53" s="526"/>
      <c r="S53" s="716"/>
      <c r="T53" s="716"/>
      <c r="U53" s="716"/>
    </row>
    <row r="54" spans="1:21" s="432" customFormat="1" ht="24">
      <c r="A54" s="488"/>
      <c r="B54" s="489" t="s">
        <v>518</v>
      </c>
      <c r="C54" s="490"/>
      <c r="D54" s="491">
        <v>3164</v>
      </c>
      <c r="E54" s="491">
        <v>3164</v>
      </c>
      <c r="F54" s="491">
        <v>0</v>
      </c>
      <c r="G54" s="491"/>
      <c r="K54" s="526"/>
      <c r="L54" s="710"/>
      <c r="M54" s="445"/>
      <c r="R54" s="710"/>
      <c r="S54" s="711"/>
      <c r="T54" s="711"/>
      <c r="U54" s="711"/>
    </row>
    <row r="55" spans="1:21" s="475" customFormat="1" ht="24">
      <c r="A55" s="470"/>
      <c r="B55" s="471"/>
      <c r="C55" s="344" t="s">
        <v>462</v>
      </c>
      <c r="D55" s="443">
        <v>2066</v>
      </c>
      <c r="E55" s="443">
        <v>2066</v>
      </c>
      <c r="F55" s="443"/>
      <c r="G55" s="472"/>
      <c r="H55" s="729"/>
      <c r="I55" s="432"/>
      <c r="J55" s="460"/>
      <c r="K55" s="710"/>
      <c r="L55" s="526"/>
      <c r="M55" s="477"/>
      <c r="R55" s="526"/>
      <c r="S55" s="716"/>
      <c r="T55" s="716"/>
      <c r="U55" s="716"/>
    </row>
    <row r="56" spans="1:21" s="475" customFormat="1" ht="24">
      <c r="A56" s="470"/>
      <c r="B56" s="471"/>
      <c r="C56" s="344" t="s">
        <v>463</v>
      </c>
      <c r="D56" s="443">
        <v>1098</v>
      </c>
      <c r="E56" s="443">
        <v>1098</v>
      </c>
      <c r="F56" s="443"/>
      <c r="G56" s="472"/>
      <c r="H56" s="744"/>
      <c r="J56" s="526"/>
      <c r="K56" s="526"/>
      <c r="L56" s="526"/>
      <c r="M56" s="477"/>
      <c r="R56" s="526"/>
      <c r="S56" s="716"/>
      <c r="T56" s="716"/>
      <c r="U56" s="716"/>
    </row>
    <row r="57" spans="1:21" s="432" customFormat="1" ht="24">
      <c r="A57" s="1754" t="s">
        <v>483</v>
      </c>
      <c r="B57" s="1755"/>
      <c r="C57" s="1756"/>
      <c r="D57" s="437">
        <v>268063</v>
      </c>
      <c r="E57" s="437">
        <v>0</v>
      </c>
      <c r="F57" s="437">
        <v>0</v>
      </c>
      <c r="G57" s="437">
        <v>268063</v>
      </c>
      <c r="H57" s="744"/>
      <c r="I57" s="475"/>
      <c r="J57" s="526"/>
      <c r="K57" s="526"/>
      <c r="L57" s="710"/>
      <c r="M57" s="445"/>
      <c r="R57" s="710"/>
      <c r="S57" s="711"/>
      <c r="T57" s="711"/>
      <c r="U57" s="711"/>
    </row>
    <row r="58" spans="1:21" s="747" customFormat="1" ht="27">
      <c r="A58" s="470"/>
      <c r="B58" s="471" t="s">
        <v>519</v>
      </c>
      <c r="C58" s="344"/>
      <c r="D58" s="472">
        <v>35126</v>
      </c>
      <c r="E58" s="472"/>
      <c r="F58" s="472"/>
      <c r="G58" s="472">
        <v>35126</v>
      </c>
      <c r="H58" s="432"/>
      <c r="I58" s="719"/>
      <c r="J58" s="460"/>
      <c r="K58" s="710"/>
      <c r="L58" s="745"/>
      <c r="M58" s="746"/>
      <c r="R58" s="745"/>
      <c r="S58" s="748"/>
      <c r="T58" s="748"/>
      <c r="U58" s="748"/>
    </row>
    <row r="59" spans="1:21" s="476" customFormat="1" ht="24">
      <c r="A59" s="582"/>
      <c r="B59" s="621" t="s">
        <v>154</v>
      </c>
      <c r="C59" s="639"/>
      <c r="D59" s="472">
        <v>27833</v>
      </c>
      <c r="E59" s="585"/>
      <c r="F59" s="585"/>
      <c r="G59" s="585">
        <v>27833</v>
      </c>
      <c r="H59" s="749"/>
      <c r="I59" s="749"/>
      <c r="J59" s="749"/>
      <c r="K59" s="745"/>
      <c r="L59" s="717"/>
      <c r="M59" s="624"/>
      <c r="R59" s="717"/>
      <c r="S59" s="718"/>
      <c r="T59" s="718"/>
      <c r="U59" s="718"/>
    </row>
    <row r="60" spans="1:21" s="476" customFormat="1" ht="24">
      <c r="A60" s="582"/>
      <c r="B60" s="621" t="s">
        <v>520</v>
      </c>
      <c r="C60" s="639"/>
      <c r="D60" s="472">
        <v>81163</v>
      </c>
      <c r="E60" s="585"/>
      <c r="F60" s="585"/>
      <c r="G60" s="585">
        <v>81163</v>
      </c>
      <c r="H60" s="749"/>
      <c r="I60" s="749"/>
      <c r="J60" s="749"/>
      <c r="K60" s="717"/>
      <c r="L60" s="717"/>
      <c r="M60" s="624"/>
      <c r="R60" s="717"/>
      <c r="S60" s="718"/>
      <c r="T60" s="718"/>
      <c r="U60" s="718"/>
    </row>
    <row r="61" spans="1:21" s="476" customFormat="1" ht="24">
      <c r="A61" s="582"/>
      <c r="B61" s="621" t="s">
        <v>466</v>
      </c>
      <c r="C61" s="639"/>
      <c r="D61" s="472">
        <v>70367</v>
      </c>
      <c r="E61" s="585"/>
      <c r="F61" s="585"/>
      <c r="G61" s="585">
        <v>70367</v>
      </c>
      <c r="H61" s="749"/>
      <c r="I61" s="749"/>
      <c r="J61" s="749"/>
      <c r="K61" s="717"/>
      <c r="L61" s="717"/>
      <c r="M61" s="624"/>
      <c r="R61" s="717"/>
      <c r="S61" s="718"/>
      <c r="T61" s="718"/>
      <c r="U61" s="718"/>
    </row>
    <row r="62" spans="1:21" s="476" customFormat="1" ht="24">
      <c r="A62" s="582"/>
      <c r="B62" s="621" t="s">
        <v>521</v>
      </c>
      <c r="C62" s="639"/>
      <c r="D62" s="472">
        <v>53574</v>
      </c>
      <c r="E62" s="585"/>
      <c r="F62" s="585"/>
      <c r="G62" s="585">
        <v>53574</v>
      </c>
      <c r="H62" s="749"/>
      <c r="I62" s="749"/>
      <c r="J62" s="749"/>
      <c r="K62" s="717"/>
      <c r="L62" s="717"/>
      <c r="M62" s="624"/>
      <c r="R62" s="717"/>
      <c r="S62" s="718"/>
      <c r="T62" s="718"/>
      <c r="U62" s="718"/>
    </row>
    <row r="63" spans="1:21" s="706" customFormat="1" ht="24">
      <c r="A63" s="1710" t="s">
        <v>212</v>
      </c>
      <c r="B63" s="1710"/>
      <c r="C63" s="1710"/>
      <c r="D63" s="509">
        <v>1387895</v>
      </c>
      <c r="E63" s="509">
        <v>823410</v>
      </c>
      <c r="F63" s="509">
        <v>296422</v>
      </c>
      <c r="G63" s="509">
        <v>268063</v>
      </c>
      <c r="H63" s="750"/>
      <c r="I63" s="751"/>
      <c r="J63" s="751"/>
      <c r="K63" s="717"/>
      <c r="L63" s="707"/>
      <c r="M63" s="708"/>
      <c r="R63" s="707"/>
      <c r="S63" s="709"/>
      <c r="T63" s="709"/>
      <c r="U63" s="709"/>
    </row>
    <row r="64" spans="1:21" s="428" customFormat="1" ht="24">
      <c r="A64" s="427"/>
      <c r="B64" s="427"/>
      <c r="C64" s="427"/>
      <c r="D64" s="459"/>
      <c r="E64" s="459"/>
      <c r="F64" s="459"/>
      <c r="G64" s="600" t="s">
        <v>200</v>
      </c>
      <c r="H64" s="600"/>
      <c r="I64" s="600"/>
      <c r="J64" s="600"/>
      <c r="K64" s="707"/>
      <c r="L64" s="460"/>
      <c r="M64" s="466"/>
      <c r="R64" s="460"/>
      <c r="S64" s="730"/>
      <c r="T64" s="730"/>
      <c r="U64" s="730"/>
    </row>
    <row r="65" spans="1:22" s="753" customFormat="1" ht="24">
      <c r="A65" s="454" t="s">
        <v>544</v>
      </c>
      <c r="B65" s="454"/>
      <c r="C65" s="454" t="s">
        <v>545</v>
      </c>
      <c r="D65" s="454"/>
      <c r="E65" s="464"/>
      <c r="F65" s="464"/>
      <c r="G65" s="464"/>
      <c r="H65" s="514"/>
      <c r="I65" s="514"/>
      <c r="J65" s="514"/>
      <c r="K65" s="460"/>
      <c r="L65" s="752"/>
    </row>
    <row r="66" spans="1:22" s="753" customFormat="1" ht="24">
      <c r="A66" s="507" t="s">
        <v>585</v>
      </c>
      <c r="B66" s="507"/>
      <c r="C66" s="507" t="s">
        <v>546</v>
      </c>
      <c r="D66" s="454"/>
      <c r="E66" s="454"/>
      <c r="F66" s="454"/>
      <c r="G66" s="454"/>
      <c r="H66" s="454"/>
      <c r="I66" s="454"/>
      <c r="J66" s="454"/>
      <c r="K66" s="752"/>
      <c r="L66" s="752"/>
    </row>
    <row r="67" spans="1:22" s="753" customFormat="1" ht="24">
      <c r="A67" s="454" t="s">
        <v>586</v>
      </c>
      <c r="B67" s="454"/>
      <c r="C67" s="454" t="s">
        <v>547</v>
      </c>
      <c r="D67" s="454"/>
      <c r="E67" s="454"/>
      <c r="F67" s="454"/>
      <c r="G67" s="454"/>
      <c r="H67" s="454"/>
      <c r="I67" s="454"/>
      <c r="J67" s="454"/>
      <c r="K67" s="752"/>
      <c r="L67" s="752"/>
    </row>
    <row r="68" spans="1:22" s="753" customFormat="1" ht="24">
      <c r="A68" s="454" t="s">
        <v>602</v>
      </c>
      <c r="B68" s="454"/>
      <c r="C68" s="454" t="s">
        <v>548</v>
      </c>
      <c r="D68" s="454"/>
      <c r="E68" s="454"/>
      <c r="F68" s="454"/>
      <c r="G68" s="454"/>
      <c r="H68" s="454"/>
      <c r="I68" s="454"/>
      <c r="J68" s="454"/>
      <c r="K68" s="752"/>
      <c r="L68" s="752"/>
    </row>
    <row r="69" spans="1:22" s="753" customFormat="1" ht="24">
      <c r="A69" s="454" t="s">
        <v>603</v>
      </c>
      <c r="B69" s="454"/>
      <c r="C69" s="454" t="s">
        <v>549</v>
      </c>
      <c r="D69" s="454"/>
      <c r="E69" s="454"/>
      <c r="F69" s="454"/>
      <c r="G69" s="454"/>
      <c r="H69" s="454"/>
      <c r="I69" s="454"/>
      <c r="J69" s="454"/>
      <c r="K69" s="752"/>
      <c r="L69" s="752"/>
    </row>
    <row r="70" spans="1:22" s="755" customFormat="1" ht="24">
      <c r="A70" s="454" t="s">
        <v>604</v>
      </c>
      <c r="B70" s="454"/>
      <c r="C70" s="454" t="s">
        <v>550</v>
      </c>
      <c r="D70" s="428"/>
      <c r="E70" s="428"/>
      <c r="F70" s="428"/>
      <c r="G70" s="428"/>
      <c r="H70" s="428"/>
      <c r="I70" s="428"/>
      <c r="J70" s="428"/>
      <c r="K70" s="752"/>
      <c r="L70" s="754"/>
    </row>
    <row r="71" spans="1:22" s="755" customFormat="1" ht="24">
      <c r="A71" s="454" t="s">
        <v>605</v>
      </c>
      <c r="B71" s="454"/>
      <c r="C71" s="454" t="s">
        <v>551</v>
      </c>
      <c r="D71" s="428"/>
      <c r="E71" s="518"/>
      <c r="F71" s="518"/>
      <c r="G71" s="518"/>
      <c r="H71" s="518"/>
      <c r="I71" s="518"/>
      <c r="J71" s="518"/>
      <c r="K71" s="754"/>
      <c r="L71" s="754"/>
    </row>
    <row r="72" spans="1:22" s="755" customFormat="1" ht="24">
      <c r="A72" s="454" t="s">
        <v>606</v>
      </c>
      <c r="B72" s="454"/>
      <c r="C72" s="454" t="s">
        <v>552</v>
      </c>
      <c r="D72" s="428"/>
      <c r="E72" s="518"/>
      <c r="F72" s="518"/>
      <c r="G72" s="518"/>
      <c r="H72" s="518"/>
      <c r="I72" s="518"/>
      <c r="J72" s="518"/>
      <c r="K72" s="754"/>
      <c r="L72" s="754"/>
    </row>
    <row r="73" spans="1:22" s="755" customFormat="1" ht="24">
      <c r="A73" s="454" t="s">
        <v>607</v>
      </c>
      <c r="B73" s="454"/>
      <c r="C73" s="454" t="s">
        <v>553</v>
      </c>
      <c r="D73" s="428"/>
      <c r="E73" s="428"/>
      <c r="F73" s="428"/>
      <c r="G73" s="428"/>
      <c r="H73" s="428"/>
      <c r="I73" s="428"/>
      <c r="J73" s="428"/>
      <c r="K73" s="754"/>
      <c r="L73" s="754"/>
    </row>
    <row r="74" spans="1:22" s="257" customFormat="1" ht="24">
      <c r="C74" s="291" t="s">
        <v>555</v>
      </c>
      <c r="E74" s="298"/>
      <c r="F74" s="298"/>
      <c r="G74" s="298"/>
      <c r="H74" s="298"/>
      <c r="I74" s="298"/>
      <c r="J74" s="298"/>
      <c r="K74" s="754"/>
    </row>
    <row r="75" spans="1:22" ht="20.100000000000001" customHeight="1">
      <c r="D75" s="257"/>
      <c r="E75" s="298"/>
      <c r="J75" s="523"/>
      <c r="K75" s="304"/>
      <c r="N75" s="522"/>
      <c r="O75" s="522"/>
      <c r="P75" s="522"/>
    </row>
    <row r="76" spans="1:22" ht="20.100000000000001" customHeight="1">
      <c r="J76" s="523"/>
      <c r="L76" s="522"/>
      <c r="M76" s="523"/>
      <c r="N76" s="756"/>
      <c r="O76" s="756"/>
      <c r="P76" s="756"/>
      <c r="Q76" s="756"/>
      <c r="R76" s="757"/>
      <c r="V76" s="704"/>
    </row>
    <row r="77" spans="1:22" ht="20.100000000000001" customHeight="1">
      <c r="J77" s="523"/>
      <c r="K77" s="522"/>
      <c r="L77" s="522"/>
      <c r="M77" s="523"/>
      <c r="N77" s="756"/>
      <c r="O77" s="756"/>
      <c r="P77" s="756"/>
      <c r="Q77" s="756"/>
      <c r="R77" s="757"/>
      <c r="V77" s="704"/>
    </row>
    <row r="78" spans="1:22" ht="20.100000000000001" customHeight="1">
      <c r="J78" s="522"/>
      <c r="K78" s="522"/>
      <c r="L78" s="522"/>
      <c r="M78" s="523"/>
      <c r="N78" s="756"/>
      <c r="O78" s="756"/>
      <c r="P78" s="756"/>
      <c r="Q78" s="756"/>
      <c r="R78" s="757"/>
      <c r="V78" s="704"/>
    </row>
    <row r="79" spans="1:22" ht="20.100000000000001" customHeight="1">
      <c r="F79" s="758"/>
      <c r="J79" s="522"/>
      <c r="K79" s="522"/>
      <c r="L79" s="522"/>
      <c r="M79" s="523"/>
      <c r="N79" s="756"/>
      <c r="O79" s="756"/>
      <c r="P79" s="756"/>
      <c r="Q79" s="756"/>
      <c r="R79" s="757"/>
      <c r="V79" s="704"/>
    </row>
    <row r="80" spans="1:22" ht="20.100000000000001" customHeight="1">
      <c r="J80" s="522"/>
      <c r="K80" s="522"/>
      <c r="L80" s="522"/>
      <c r="M80" s="523"/>
      <c r="N80" s="756"/>
      <c r="O80" s="756"/>
      <c r="P80" s="756"/>
      <c r="Q80" s="756"/>
      <c r="R80" s="757"/>
      <c r="V80" s="704"/>
    </row>
    <row r="81" spans="9:22" ht="20.100000000000001" customHeight="1">
      <c r="J81" s="522"/>
      <c r="K81" s="522"/>
      <c r="L81" s="522"/>
      <c r="M81" s="523"/>
      <c r="N81" s="756"/>
      <c r="O81" s="756"/>
      <c r="P81" s="756"/>
      <c r="Q81" s="756"/>
      <c r="R81" s="757"/>
      <c r="V81" s="704"/>
    </row>
    <row r="82" spans="9:22" ht="20.100000000000001" customHeight="1">
      <c r="J82" s="522"/>
      <c r="K82" s="522"/>
      <c r="L82" s="522"/>
      <c r="M82" s="523"/>
      <c r="N82" s="756"/>
      <c r="O82" s="756"/>
      <c r="P82" s="756"/>
      <c r="Q82" s="756"/>
      <c r="R82" s="757"/>
      <c r="V82" s="704"/>
    </row>
    <row r="83" spans="9:22" ht="20.100000000000001" customHeight="1">
      <c r="J83" s="522"/>
      <c r="K83" s="522"/>
      <c r="L83" s="522"/>
      <c r="M83" s="523"/>
      <c r="N83" s="756"/>
      <c r="O83" s="756"/>
      <c r="P83" s="756"/>
      <c r="Q83" s="756"/>
      <c r="R83" s="757"/>
      <c r="V83" s="704"/>
    </row>
    <row r="84" spans="9:22" ht="20.100000000000001" customHeight="1">
      <c r="J84" s="522"/>
      <c r="K84" s="522"/>
      <c r="L84" s="522"/>
      <c r="M84" s="523"/>
      <c r="N84" s="756"/>
      <c r="O84" s="756"/>
      <c r="P84" s="756"/>
      <c r="Q84" s="756"/>
      <c r="R84" s="757"/>
      <c r="V84" s="704"/>
    </row>
    <row r="85" spans="9:22" ht="20.100000000000001" customHeight="1">
      <c r="J85" s="522"/>
      <c r="K85" s="522"/>
      <c r="L85" s="522"/>
      <c r="M85" s="523"/>
      <c r="N85" s="756"/>
      <c r="O85" s="756"/>
      <c r="P85" s="756"/>
      <c r="Q85" s="756"/>
      <c r="R85" s="757"/>
      <c r="V85" s="704"/>
    </row>
    <row r="86" spans="9:22" ht="20.100000000000001" customHeight="1">
      <c r="J86" s="522"/>
      <c r="K86" s="522"/>
      <c r="L86" s="522"/>
      <c r="M86" s="523"/>
      <c r="N86" s="756"/>
      <c r="O86" s="756"/>
      <c r="P86" s="756"/>
      <c r="Q86" s="756"/>
      <c r="R86" s="757"/>
      <c r="V86" s="704"/>
    </row>
    <row r="87" spans="9:22" ht="20.100000000000001" customHeight="1">
      <c r="J87" s="522"/>
      <c r="K87" s="522"/>
      <c r="L87" s="522"/>
      <c r="M87" s="523"/>
      <c r="N87" s="756"/>
      <c r="O87" s="756"/>
      <c r="P87" s="756"/>
      <c r="Q87" s="756"/>
      <c r="R87" s="757"/>
      <c r="V87" s="704"/>
    </row>
    <row r="88" spans="9:22" ht="20.100000000000001" customHeight="1">
      <c r="J88" s="522"/>
      <c r="K88" s="522"/>
      <c r="L88" s="522"/>
      <c r="M88" s="523"/>
      <c r="N88" s="756"/>
      <c r="O88" s="756"/>
      <c r="P88" s="756"/>
      <c r="Q88" s="756"/>
      <c r="R88" s="757"/>
      <c r="V88" s="704"/>
    </row>
    <row r="89" spans="9:22" ht="20.100000000000001" customHeight="1">
      <c r="J89" s="522"/>
      <c r="K89" s="522"/>
      <c r="L89" s="522"/>
      <c r="M89" s="523"/>
      <c r="N89" s="756"/>
      <c r="O89" s="756"/>
      <c r="P89" s="756"/>
      <c r="Q89" s="756"/>
      <c r="R89" s="757"/>
      <c r="V89" s="704"/>
    </row>
    <row r="90" spans="9:22" ht="20.100000000000001" customHeight="1">
      <c r="J90" s="522"/>
      <c r="K90" s="522"/>
      <c r="L90" s="522"/>
      <c r="M90" s="523"/>
      <c r="N90" s="756"/>
      <c r="O90" s="756"/>
      <c r="P90" s="756"/>
      <c r="Q90" s="756"/>
      <c r="R90" s="757"/>
      <c r="V90" s="704"/>
    </row>
    <row r="91" spans="9:22" ht="20.100000000000001" customHeight="1">
      <c r="J91" s="522"/>
      <c r="K91" s="522"/>
      <c r="L91" s="522"/>
      <c r="M91" s="523"/>
      <c r="N91" s="756"/>
      <c r="O91" s="756"/>
      <c r="P91" s="756"/>
      <c r="Q91" s="756"/>
      <c r="R91" s="757"/>
      <c r="V91" s="704"/>
    </row>
    <row r="92" spans="9:22" ht="20.100000000000001" customHeight="1">
      <c r="I92" s="758"/>
      <c r="J92" s="522"/>
      <c r="K92" s="522"/>
      <c r="L92" s="522"/>
      <c r="M92" s="523"/>
      <c r="N92" s="756"/>
      <c r="O92" s="756"/>
      <c r="P92" s="756"/>
      <c r="Q92" s="756"/>
      <c r="R92" s="757"/>
      <c r="V92" s="704"/>
    </row>
    <row r="93" spans="9:22" ht="20.100000000000001" customHeight="1">
      <c r="J93" s="522"/>
      <c r="K93" s="522"/>
      <c r="L93" s="522"/>
      <c r="M93" s="523"/>
      <c r="N93" s="756"/>
      <c r="O93" s="756"/>
      <c r="P93" s="756"/>
      <c r="Q93" s="756"/>
      <c r="R93" s="757"/>
      <c r="V93" s="704"/>
    </row>
    <row r="94" spans="9:22" ht="20.100000000000001" customHeight="1">
      <c r="J94" s="522"/>
      <c r="K94" s="522"/>
      <c r="L94" s="522"/>
      <c r="M94" s="523"/>
      <c r="N94" s="756"/>
      <c r="O94" s="756"/>
      <c r="P94" s="756"/>
      <c r="Q94" s="756"/>
      <c r="R94" s="757"/>
      <c r="V94" s="704"/>
    </row>
    <row r="95" spans="9:22" ht="20.100000000000001" customHeight="1">
      <c r="J95" s="522"/>
      <c r="K95" s="522"/>
      <c r="L95" s="522"/>
      <c r="M95" s="523"/>
      <c r="N95" s="756"/>
      <c r="O95" s="756"/>
      <c r="P95" s="756"/>
      <c r="Q95" s="756"/>
      <c r="R95" s="757"/>
      <c r="V95" s="704"/>
    </row>
    <row r="96" spans="9:22" ht="20.100000000000001" customHeight="1">
      <c r="J96" s="522"/>
      <c r="K96" s="522"/>
      <c r="L96" s="522"/>
      <c r="M96" s="523"/>
      <c r="N96" s="756"/>
      <c r="O96" s="756"/>
      <c r="P96" s="756"/>
      <c r="Q96" s="756"/>
      <c r="R96" s="757"/>
      <c r="V96" s="704"/>
    </row>
    <row r="97" spans="10:22" ht="20.100000000000001" customHeight="1">
      <c r="J97" s="522"/>
      <c r="K97" s="522"/>
      <c r="L97" s="522"/>
      <c r="M97" s="523"/>
      <c r="N97" s="756"/>
      <c r="O97" s="756"/>
      <c r="P97" s="756"/>
      <c r="Q97" s="756"/>
      <c r="R97" s="757"/>
      <c r="V97" s="704"/>
    </row>
    <row r="98" spans="10:22" ht="20.100000000000001" customHeight="1">
      <c r="J98" s="522"/>
      <c r="K98" s="522"/>
      <c r="L98" s="522"/>
      <c r="M98" s="523"/>
      <c r="N98" s="756"/>
      <c r="O98" s="756"/>
      <c r="P98" s="756"/>
      <c r="Q98" s="756"/>
      <c r="R98" s="757"/>
      <c r="V98" s="704"/>
    </row>
    <row r="99" spans="10:22" ht="20.100000000000001" customHeight="1">
      <c r="J99" s="522"/>
      <c r="K99" s="522"/>
      <c r="L99" s="522"/>
      <c r="M99" s="523"/>
      <c r="N99" s="756"/>
      <c r="O99" s="756"/>
      <c r="P99" s="756"/>
      <c r="Q99" s="756"/>
      <c r="R99" s="757"/>
      <c r="V99" s="704"/>
    </row>
    <row r="100" spans="10:22" ht="20.100000000000001" customHeight="1">
      <c r="K100" s="522"/>
      <c r="L100" s="522"/>
      <c r="M100" s="523"/>
      <c r="N100" s="756"/>
      <c r="O100" s="756"/>
      <c r="P100" s="756"/>
      <c r="Q100" s="756"/>
      <c r="R100" s="757"/>
      <c r="V100" s="704"/>
    </row>
    <row r="101" spans="10:22" ht="20.100000000000001" customHeight="1">
      <c r="K101" s="522"/>
      <c r="L101" s="522"/>
      <c r="M101" s="523"/>
      <c r="N101" s="756"/>
      <c r="O101" s="756"/>
      <c r="P101" s="756"/>
      <c r="Q101" s="756"/>
      <c r="R101" s="757"/>
      <c r="V101" s="704"/>
    </row>
    <row r="102" spans="10:22" ht="20.100000000000001" customHeight="1">
      <c r="K102" s="522"/>
      <c r="L102" s="522"/>
      <c r="M102" s="523"/>
      <c r="N102" s="756"/>
      <c r="O102" s="756"/>
      <c r="P102" s="756"/>
      <c r="Q102" s="756"/>
      <c r="R102" s="757"/>
      <c r="V102" s="704"/>
    </row>
    <row r="103" spans="10:22" ht="20.100000000000001" customHeight="1">
      <c r="K103" s="522"/>
      <c r="L103" s="522"/>
      <c r="M103" s="523"/>
      <c r="N103" s="756"/>
      <c r="O103" s="756"/>
      <c r="P103" s="756"/>
      <c r="Q103" s="756"/>
      <c r="R103" s="757"/>
      <c r="V103" s="704"/>
    </row>
    <row r="104" spans="10:22" ht="20.100000000000001" customHeight="1">
      <c r="K104" s="522"/>
      <c r="L104" s="522"/>
      <c r="M104" s="523"/>
      <c r="N104" s="756"/>
      <c r="O104" s="756"/>
      <c r="P104" s="756"/>
      <c r="Q104" s="756"/>
      <c r="R104" s="757"/>
      <c r="V104" s="704"/>
    </row>
    <row r="105" spans="10:22" ht="20.100000000000001" customHeight="1">
      <c r="K105" s="522"/>
      <c r="L105" s="522"/>
      <c r="M105" s="523"/>
      <c r="N105" s="756"/>
      <c r="O105" s="756"/>
      <c r="P105" s="756"/>
      <c r="Q105" s="756"/>
      <c r="R105" s="757"/>
      <c r="V105" s="704"/>
    </row>
    <row r="106" spans="10:22" ht="20.100000000000001" customHeight="1">
      <c r="K106" s="522"/>
      <c r="L106" s="522"/>
      <c r="M106" s="523"/>
      <c r="N106" s="756"/>
      <c r="O106" s="756"/>
      <c r="P106" s="756"/>
      <c r="Q106" s="756"/>
      <c r="R106" s="757"/>
      <c r="V106" s="704"/>
    </row>
    <row r="107" spans="10:22" ht="20.100000000000001" customHeight="1">
      <c r="K107" s="522"/>
      <c r="L107" s="522"/>
      <c r="M107" s="523"/>
      <c r="N107" s="756"/>
      <c r="O107" s="756"/>
      <c r="P107" s="756"/>
      <c r="Q107" s="756"/>
      <c r="R107" s="757"/>
      <c r="V107" s="704"/>
    </row>
    <row r="108" spans="10:22" ht="20.100000000000001" customHeight="1">
      <c r="K108" s="522"/>
      <c r="L108" s="522"/>
      <c r="M108" s="523"/>
      <c r="N108" s="756"/>
      <c r="O108" s="756"/>
      <c r="P108" s="756"/>
      <c r="Q108" s="756"/>
      <c r="R108" s="757"/>
      <c r="V108" s="704"/>
    </row>
    <row r="109" spans="10:22" ht="20.100000000000001" customHeight="1">
      <c r="K109" s="522"/>
      <c r="L109" s="522"/>
      <c r="M109" s="523"/>
      <c r="N109" s="756"/>
      <c r="O109" s="756"/>
      <c r="P109" s="756"/>
      <c r="Q109" s="756"/>
      <c r="R109" s="757"/>
      <c r="V109" s="704"/>
    </row>
    <row r="110" spans="10:22" ht="20.100000000000001" customHeight="1">
      <c r="K110" s="522"/>
      <c r="L110" s="522"/>
      <c r="M110" s="523"/>
      <c r="O110" s="756"/>
      <c r="P110" s="756"/>
      <c r="R110" s="757"/>
      <c r="V110" s="704"/>
    </row>
    <row r="111" spans="10:22" ht="20.100000000000001" customHeight="1">
      <c r="K111" s="522"/>
      <c r="L111" s="522"/>
      <c r="M111" s="523"/>
      <c r="N111" s="756"/>
      <c r="O111" s="756"/>
      <c r="P111" s="756"/>
      <c r="Q111" s="756"/>
      <c r="R111" s="757"/>
      <c r="V111" s="704"/>
    </row>
    <row r="112" spans="10:22" ht="20.100000000000001" customHeight="1">
      <c r="K112" s="522"/>
      <c r="L112" s="522"/>
      <c r="M112" s="523"/>
      <c r="O112" s="756"/>
      <c r="P112" s="756"/>
      <c r="R112" s="757"/>
      <c r="V112" s="704"/>
    </row>
    <row r="113" spans="11:22" ht="20.100000000000001" customHeight="1">
      <c r="K113" s="522"/>
      <c r="L113" s="522"/>
      <c r="M113" s="523"/>
      <c r="O113" s="756"/>
      <c r="P113" s="756"/>
      <c r="R113" s="757"/>
      <c r="V113" s="704"/>
    </row>
    <row r="114" spans="11:22" ht="20.100000000000001" customHeight="1">
      <c r="K114" s="522"/>
      <c r="L114" s="522"/>
      <c r="M114" s="523"/>
      <c r="O114" s="756"/>
      <c r="P114" s="756"/>
      <c r="R114" s="757"/>
      <c r="V114" s="704"/>
    </row>
    <row r="115" spans="11:22" ht="20.100000000000001" customHeight="1">
      <c r="K115" s="522"/>
      <c r="M115" s="523"/>
      <c r="O115" s="756"/>
      <c r="R115" s="757"/>
      <c r="V115" s="704"/>
    </row>
    <row r="116" spans="11:22" ht="20.100000000000001" customHeight="1">
      <c r="M116" s="523"/>
      <c r="O116" s="756"/>
      <c r="R116" s="757"/>
      <c r="V116" s="704"/>
    </row>
    <row r="117" spans="11:22" ht="20.100000000000001" customHeight="1">
      <c r="M117" s="523"/>
    </row>
    <row r="118" spans="11:22" ht="20.100000000000001" customHeight="1">
      <c r="M118" s="523"/>
    </row>
    <row r="119" spans="11:22" ht="20.100000000000001" customHeight="1">
      <c r="M119" s="523"/>
    </row>
    <row r="120" spans="11:22" ht="20.100000000000001" customHeight="1">
      <c r="M120" s="523"/>
    </row>
    <row r="121" spans="11:22" ht="20.100000000000001" customHeight="1">
      <c r="M121" s="523"/>
    </row>
    <row r="122" spans="11:22" ht="20.100000000000001" customHeight="1">
      <c r="M122" s="523"/>
    </row>
    <row r="123" spans="11:22" ht="20.100000000000001" customHeight="1">
      <c r="M123" s="523"/>
    </row>
    <row r="124" spans="11:22" ht="20.100000000000001" customHeight="1">
      <c r="M124" s="523"/>
    </row>
    <row r="125" spans="11:22" ht="20.100000000000001" customHeight="1">
      <c r="M125" s="523"/>
    </row>
    <row r="129" spans="13:14" ht="20.100000000000001" customHeight="1">
      <c r="M129" s="523"/>
      <c r="N129" s="756"/>
    </row>
    <row r="130" spans="13:14" ht="20.100000000000001" customHeight="1">
      <c r="M130" s="523"/>
    </row>
    <row r="131" spans="13:14" ht="20.100000000000001" customHeight="1">
      <c r="M131" s="523"/>
    </row>
    <row r="132" spans="13:14" ht="20.100000000000001" customHeight="1">
      <c r="M132" s="523"/>
    </row>
    <row r="133" spans="13:14" ht="20.100000000000001" customHeight="1">
      <c r="N133" s="756"/>
    </row>
    <row r="134" spans="13:14" ht="20.100000000000001" customHeight="1">
      <c r="N134" s="756"/>
    </row>
    <row r="135" spans="13:14" ht="20.100000000000001" customHeight="1">
      <c r="N135" s="756"/>
    </row>
  </sheetData>
  <mergeCells count="6">
    <mergeCell ref="A63:C63"/>
    <mergeCell ref="A1:G1"/>
    <mergeCell ref="A2:G2"/>
    <mergeCell ref="A17:C17"/>
    <mergeCell ref="A18:C18"/>
    <mergeCell ref="A57:C57"/>
  </mergeCells>
  <printOptions horizontalCentered="1"/>
  <pageMargins left="0.39370078740157499" right="0.39370078740157499" top="0.59055118110236204" bottom="0.196850393700787" header="0.15748031496063" footer="0.15748031496063"/>
  <pageSetup paperSize="9" scale="77" firstPageNumber="41" orientation="portrait" cellComments="atEnd" useFirstPageNumber="1" r:id="rId1"/>
  <headerFooter alignWithMargins="0">
    <oddFooter>&amp;C&amp;"Browallia New,Regular"&amp;16&amp;P</oddFooter>
  </headerFooter>
  <rowBreaks count="1" manualBreakCount="1">
    <brk id="3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3B25-1803-44E5-AA34-216EABC5BBD3}">
  <sheetPr>
    <tabColor rgb="FF54A3BC"/>
  </sheetPr>
  <dimension ref="A1:AN84"/>
  <sheetViews>
    <sheetView showZeros="0" view="pageBreakPreview" topLeftCell="A12" zoomScaleNormal="100" zoomScaleSheetLayoutView="100" workbookViewId="0">
      <selection activeCell="L7" sqref="L7"/>
    </sheetView>
  </sheetViews>
  <sheetFormatPr defaultColWidth="9.140625" defaultRowHeight="20.100000000000001" customHeight="1"/>
  <cols>
    <col min="1" max="2" width="11.140625" style="476" customWidth="1"/>
    <col min="3" max="6" width="12.140625" style="476" customWidth="1"/>
    <col min="7" max="7" width="12.42578125" style="476" bestFit="1" customWidth="1"/>
    <col min="8" max="8" width="14.28515625" style="476" customWidth="1"/>
    <col min="9" max="9" width="13.28515625" style="476" customWidth="1"/>
    <col min="10" max="10" width="13.28515625" style="476" bestFit="1" customWidth="1"/>
    <col min="11" max="13" width="14.42578125" style="476" bestFit="1" customWidth="1"/>
    <col min="14" max="14" width="12.42578125" style="476" bestFit="1" customWidth="1"/>
    <col min="15" max="15" width="20.5703125" style="476" bestFit="1" customWidth="1"/>
    <col min="16" max="16" width="14.42578125" style="476" bestFit="1" customWidth="1"/>
    <col min="17" max="17" width="11.42578125" style="476" bestFit="1" customWidth="1"/>
    <col min="18" max="16384" width="9.140625" style="476"/>
  </cols>
  <sheetData>
    <row r="1" spans="1:18" s="434" customFormat="1" ht="30.75">
      <c r="A1" s="1711" t="s">
        <v>469</v>
      </c>
      <c r="B1" s="1711"/>
      <c r="C1" s="1711"/>
      <c r="D1" s="1711"/>
      <c r="E1" s="1711"/>
      <c r="F1" s="1711"/>
      <c r="G1" s="1711"/>
      <c r="H1" s="1711"/>
      <c r="I1" s="1711"/>
    </row>
    <row r="2" spans="1:18" s="434" customFormat="1" ht="30.75">
      <c r="A2" s="1711" t="s">
        <v>608</v>
      </c>
      <c r="B2" s="1711"/>
      <c r="C2" s="1711"/>
      <c r="D2" s="1711"/>
      <c r="E2" s="1711"/>
      <c r="F2" s="1711"/>
      <c r="G2" s="1711"/>
      <c r="H2" s="1711"/>
      <c r="I2" s="1711"/>
    </row>
    <row r="3" spans="1:18" s="434" customFormat="1" ht="30.75">
      <c r="A3" s="759"/>
      <c r="B3" s="759"/>
      <c r="C3" s="759"/>
      <c r="D3" s="759"/>
      <c r="E3" s="759"/>
      <c r="F3" s="759"/>
      <c r="G3" s="759"/>
      <c r="H3" s="759"/>
      <c r="I3" s="759"/>
    </row>
    <row r="4" spans="1:18" ht="24"/>
    <row r="5" spans="1:18" ht="24"/>
    <row r="6" spans="1:18" ht="24"/>
    <row r="7" spans="1:18" ht="24">
      <c r="K7" s="624"/>
      <c r="L7" s="624"/>
      <c r="M7" s="624"/>
      <c r="N7" s="624"/>
      <c r="O7" s="624"/>
      <c r="P7" s="624"/>
      <c r="Q7" s="624"/>
      <c r="R7" s="624"/>
    </row>
    <row r="8" spans="1:18" ht="24">
      <c r="K8" s="624"/>
      <c r="L8" s="624"/>
      <c r="M8" s="624"/>
      <c r="N8" s="624"/>
      <c r="O8" s="624"/>
      <c r="P8" s="624"/>
      <c r="Q8" s="624"/>
    </row>
    <row r="9" spans="1:18" ht="24"/>
    <row r="10" spans="1:18" ht="24"/>
    <row r="11" spans="1:18" ht="24"/>
    <row r="12" spans="1:18" ht="24">
      <c r="P12" s="527"/>
    </row>
    <row r="13" spans="1:18" ht="24"/>
    <row r="14" spans="1:18" ht="24">
      <c r="E14" s="475"/>
    </row>
    <row r="15" spans="1:18" ht="24"/>
    <row r="16" spans="1:18" ht="24"/>
    <row r="17" spans="1:9" ht="24"/>
    <row r="18" spans="1:9" ht="24"/>
    <row r="19" spans="1:9" ht="24"/>
    <row r="20" spans="1:9" ht="24"/>
    <row r="21" spans="1:9" s="434" customFormat="1" ht="24"/>
    <row r="22" spans="1:9" s="434" customFormat="1" ht="24"/>
    <row r="23" spans="1:9" s="434" customFormat="1" ht="24"/>
    <row r="24" spans="1:9" s="434" customFormat="1" ht="30.75">
      <c r="A24" s="1711" t="s">
        <v>609</v>
      </c>
      <c r="B24" s="1711"/>
      <c r="C24" s="1711"/>
      <c r="D24" s="1711"/>
      <c r="E24" s="1711"/>
      <c r="F24" s="1711"/>
      <c r="G24" s="1711"/>
      <c r="H24" s="1711"/>
      <c r="I24" s="1711"/>
    </row>
    <row r="25" spans="1:9" s="434" customFormat="1" ht="30.75">
      <c r="A25" s="1763" t="s">
        <v>610</v>
      </c>
      <c r="B25" s="1763"/>
      <c r="C25" s="1763"/>
      <c r="D25" s="1763"/>
      <c r="E25" s="1763"/>
      <c r="F25" s="1763"/>
      <c r="G25" s="1763"/>
      <c r="H25" s="1763"/>
      <c r="I25" s="1763"/>
    </row>
    <row r="26" spans="1:9" s="434" customFormat="1" ht="30.75">
      <c r="A26" s="759"/>
      <c r="B26" s="759"/>
      <c r="C26" s="759"/>
      <c r="D26" s="759"/>
      <c r="E26" s="759"/>
      <c r="F26" s="759"/>
      <c r="G26" s="759"/>
      <c r="H26" s="759"/>
      <c r="I26" s="759"/>
    </row>
    <row r="27" spans="1:9" ht="24">
      <c r="A27" s="760"/>
      <c r="B27" s="761"/>
      <c r="C27" s="761"/>
      <c r="D27" s="761"/>
      <c r="E27" s="761"/>
      <c r="F27" s="761"/>
      <c r="G27" s="761"/>
      <c r="H27" s="761"/>
      <c r="I27" s="762"/>
    </row>
    <row r="28" spans="1:9" ht="24">
      <c r="A28" s="763"/>
      <c r="I28" s="764"/>
    </row>
    <row r="29" spans="1:9" ht="24">
      <c r="A29" s="763"/>
      <c r="I29" s="764"/>
    </row>
    <row r="30" spans="1:9" ht="24">
      <c r="A30" s="763"/>
      <c r="I30" s="764"/>
    </row>
    <row r="31" spans="1:9" ht="24">
      <c r="A31" s="763"/>
      <c r="I31" s="764"/>
    </row>
    <row r="32" spans="1:9" ht="24">
      <c r="A32" s="763"/>
      <c r="I32" s="764"/>
    </row>
    <row r="33" spans="1:13" ht="24">
      <c r="A33" s="763"/>
      <c r="I33" s="764"/>
    </row>
    <row r="34" spans="1:13" ht="24">
      <c r="A34" s="763"/>
      <c r="I34" s="764"/>
    </row>
    <row r="35" spans="1:13" ht="24">
      <c r="A35" s="763"/>
      <c r="I35" s="764"/>
    </row>
    <row r="36" spans="1:13" ht="24">
      <c r="A36" s="763"/>
      <c r="I36" s="764"/>
    </row>
    <row r="37" spans="1:13" ht="24">
      <c r="A37" s="763"/>
      <c r="I37" s="764"/>
    </row>
    <row r="38" spans="1:13" ht="24">
      <c r="A38" s="765"/>
      <c r="B38" s="766"/>
      <c r="C38" s="766"/>
      <c r="D38" s="766"/>
      <c r="E38" s="766"/>
      <c r="F38" s="766"/>
      <c r="G38" s="766"/>
      <c r="H38" s="766"/>
      <c r="I38" s="767"/>
    </row>
    <row r="39" spans="1:13" ht="1.9" customHeight="1">
      <c r="A39" s="768"/>
      <c r="B39" s="769"/>
      <c r="C39" s="769"/>
      <c r="D39" s="769"/>
      <c r="E39" s="769"/>
      <c r="F39" s="769"/>
      <c r="G39" s="769"/>
      <c r="H39" s="769"/>
      <c r="I39" s="770"/>
    </row>
    <row r="40" spans="1:13" s="434" customFormat="1" ht="25.9" customHeight="1">
      <c r="A40" s="1713" t="s">
        <v>469</v>
      </c>
      <c r="B40" s="1713"/>
      <c r="C40" s="1713"/>
      <c r="D40" s="1713"/>
      <c r="E40" s="1713"/>
      <c r="F40" s="1713"/>
      <c r="G40" s="1713"/>
      <c r="H40" s="1713"/>
      <c r="I40" s="1713"/>
    </row>
    <row r="41" spans="1:13" s="434" customFormat="1" ht="25.15" customHeight="1">
      <c r="A41" s="1762" t="s">
        <v>610</v>
      </c>
      <c r="B41" s="1762"/>
      <c r="C41" s="1762"/>
      <c r="D41" s="1762"/>
      <c r="E41" s="1762"/>
      <c r="F41" s="1762"/>
      <c r="G41" s="1762"/>
      <c r="H41" s="1762"/>
      <c r="I41" s="1762"/>
    </row>
    <row r="42" spans="1:13" s="454" customFormat="1" ht="9.6" customHeight="1">
      <c r="B42" s="771"/>
      <c r="C42" s="771"/>
      <c r="D42" s="771"/>
    </row>
    <row r="43" spans="1:13" s="686" customFormat="1" ht="23.45" customHeight="1">
      <c r="A43" s="1757" t="s">
        <v>205</v>
      </c>
      <c r="B43" s="1760" t="s">
        <v>212</v>
      </c>
      <c r="C43" s="1760" t="s">
        <v>611</v>
      </c>
      <c r="D43" s="1760"/>
      <c r="E43" s="1760"/>
      <c r="F43" s="1760"/>
      <c r="G43" s="1760"/>
      <c r="H43" s="1760"/>
      <c r="I43" s="1760"/>
    </row>
    <row r="44" spans="1:13" s="772" customFormat="1" ht="24">
      <c r="A44" s="1758"/>
      <c r="B44" s="1760"/>
      <c r="C44" s="1760" t="s">
        <v>612</v>
      </c>
      <c r="D44" s="1760" t="s">
        <v>613</v>
      </c>
      <c r="E44" s="1760" t="s">
        <v>614</v>
      </c>
      <c r="F44" s="1760" t="s">
        <v>615</v>
      </c>
      <c r="G44" s="1761" t="s">
        <v>616</v>
      </c>
      <c r="H44" s="1761" t="s">
        <v>617</v>
      </c>
      <c r="I44" s="1760" t="s">
        <v>618</v>
      </c>
    </row>
    <row r="45" spans="1:13" s="772" customFormat="1" ht="24">
      <c r="A45" s="1758"/>
      <c r="B45" s="1760"/>
      <c r="C45" s="1760"/>
      <c r="D45" s="1760"/>
      <c r="E45" s="1760"/>
      <c r="F45" s="1760"/>
      <c r="G45" s="1761"/>
      <c r="H45" s="1761"/>
      <c r="I45" s="1760"/>
    </row>
    <row r="46" spans="1:13" s="772" customFormat="1" ht="15.6" customHeight="1">
      <c r="A46" s="1759"/>
      <c r="B46" s="1760"/>
      <c r="C46" s="1760"/>
      <c r="D46" s="1760"/>
      <c r="E46" s="1757"/>
      <c r="F46" s="1760"/>
      <c r="G46" s="1761"/>
      <c r="H46" s="1761"/>
      <c r="I46" s="1760"/>
    </row>
    <row r="47" spans="1:13" ht="24">
      <c r="A47" s="773" t="s">
        <v>619</v>
      </c>
      <c r="B47" s="774">
        <v>7025</v>
      </c>
      <c r="C47" s="774">
        <v>29</v>
      </c>
      <c r="D47" s="775">
        <v>4916</v>
      </c>
      <c r="E47" s="774">
        <v>439</v>
      </c>
      <c r="F47" s="775">
        <v>721</v>
      </c>
      <c r="G47" s="774">
        <v>91</v>
      </c>
      <c r="H47" s="774">
        <v>418</v>
      </c>
      <c r="I47" s="774">
        <v>411</v>
      </c>
      <c r="J47" s="776"/>
      <c r="K47" s="772"/>
      <c r="L47" s="772"/>
      <c r="M47" s="574"/>
    </row>
    <row r="48" spans="1:13" ht="24">
      <c r="A48" s="777" t="s">
        <v>620</v>
      </c>
      <c r="B48" s="585">
        <v>28761</v>
      </c>
      <c r="C48" s="585">
        <v>8</v>
      </c>
      <c r="D48" s="585">
        <v>12745</v>
      </c>
      <c r="E48" s="585">
        <v>3333</v>
      </c>
      <c r="F48" s="585">
        <v>4465</v>
      </c>
      <c r="G48" s="585">
        <v>1271</v>
      </c>
      <c r="H48" s="585">
        <v>3762</v>
      </c>
      <c r="I48" s="585">
        <v>3177</v>
      </c>
      <c r="J48" s="776"/>
      <c r="K48" s="772"/>
      <c r="L48" s="772"/>
      <c r="M48" s="574"/>
    </row>
    <row r="49" spans="1:14" ht="24">
      <c r="A49" s="777" t="s">
        <v>621</v>
      </c>
      <c r="B49" s="585">
        <v>1568</v>
      </c>
      <c r="C49" s="585">
        <v>707</v>
      </c>
      <c r="D49" s="585">
        <v>861</v>
      </c>
      <c r="E49" s="585">
        <v>0</v>
      </c>
      <c r="F49" s="585"/>
      <c r="G49" s="585">
        <v>0</v>
      </c>
      <c r="H49" s="585"/>
      <c r="I49" s="585"/>
      <c r="J49" s="624"/>
      <c r="K49" s="772"/>
      <c r="L49" s="772"/>
      <c r="M49" s="574"/>
    </row>
    <row r="50" spans="1:14" ht="27">
      <c r="A50" s="777" t="s">
        <v>622</v>
      </c>
      <c r="B50" s="585">
        <v>1590</v>
      </c>
      <c r="C50" s="585">
        <v>0</v>
      </c>
      <c r="D50" s="585">
        <v>503</v>
      </c>
      <c r="E50" s="585">
        <v>254</v>
      </c>
      <c r="F50" s="585">
        <v>237</v>
      </c>
      <c r="G50" s="585">
        <v>89</v>
      </c>
      <c r="H50" s="585">
        <v>258</v>
      </c>
      <c r="I50" s="585">
        <v>249</v>
      </c>
      <c r="J50" s="776"/>
      <c r="K50" s="772"/>
      <c r="L50" s="772"/>
      <c r="M50" s="574"/>
      <c r="N50" s="574"/>
    </row>
    <row r="51" spans="1:14" ht="24">
      <c r="A51" s="777" t="s">
        <v>623</v>
      </c>
      <c r="B51" s="585">
        <v>3099</v>
      </c>
      <c r="C51" s="585">
        <v>0</v>
      </c>
      <c r="D51" s="585">
        <v>1207</v>
      </c>
      <c r="E51" s="585">
        <v>452</v>
      </c>
      <c r="F51" s="585">
        <v>520</v>
      </c>
      <c r="G51" s="585">
        <v>93</v>
      </c>
      <c r="H51" s="585">
        <v>478</v>
      </c>
      <c r="I51" s="585">
        <v>349</v>
      </c>
      <c r="J51" s="776"/>
      <c r="K51" s="772"/>
      <c r="L51" s="772"/>
      <c r="M51" s="574"/>
      <c r="N51" s="574"/>
    </row>
    <row r="52" spans="1:14" ht="27">
      <c r="A52" s="777" t="s">
        <v>624</v>
      </c>
      <c r="B52" s="585">
        <v>10942</v>
      </c>
      <c r="C52" s="585">
        <v>3</v>
      </c>
      <c r="D52" s="585">
        <v>4208</v>
      </c>
      <c r="E52" s="585">
        <v>1957</v>
      </c>
      <c r="F52" s="585">
        <v>1500</v>
      </c>
      <c r="G52" s="585">
        <v>291</v>
      </c>
      <c r="H52" s="585">
        <v>1937</v>
      </c>
      <c r="I52" s="585">
        <v>1046</v>
      </c>
      <c r="J52" s="776"/>
      <c r="K52" s="772"/>
      <c r="L52" s="772"/>
      <c r="M52" s="574"/>
    </row>
    <row r="53" spans="1:14" ht="24">
      <c r="A53" s="777" t="s">
        <v>625</v>
      </c>
      <c r="B53" s="585">
        <v>33746</v>
      </c>
      <c r="C53" s="585">
        <v>11</v>
      </c>
      <c r="D53" s="585">
        <v>8094</v>
      </c>
      <c r="E53" s="585">
        <v>5801</v>
      </c>
      <c r="F53" s="585">
        <v>6254</v>
      </c>
      <c r="G53" s="585">
        <v>1235</v>
      </c>
      <c r="H53" s="585">
        <v>7853</v>
      </c>
      <c r="I53" s="585">
        <v>4498</v>
      </c>
      <c r="J53" s="776"/>
      <c r="K53" s="772"/>
      <c r="L53" s="772"/>
      <c r="M53" s="574"/>
    </row>
    <row r="54" spans="1:14" ht="24">
      <c r="A54" s="777" t="s">
        <v>626</v>
      </c>
      <c r="B54" s="585">
        <v>13696</v>
      </c>
      <c r="C54" s="585">
        <v>1</v>
      </c>
      <c r="D54" s="585">
        <v>5300</v>
      </c>
      <c r="E54" s="585">
        <v>2159</v>
      </c>
      <c r="F54" s="585">
        <v>1959</v>
      </c>
      <c r="G54" s="585">
        <v>531</v>
      </c>
      <c r="H54" s="585">
        <v>2244</v>
      </c>
      <c r="I54" s="585">
        <v>1502</v>
      </c>
      <c r="J54" s="776"/>
      <c r="K54" s="772"/>
      <c r="L54" s="772"/>
      <c r="M54" s="574"/>
    </row>
    <row r="55" spans="1:14" ht="24">
      <c r="A55" s="777" t="s">
        <v>627</v>
      </c>
      <c r="B55" s="585">
        <v>2133</v>
      </c>
      <c r="C55" s="585">
        <v>0</v>
      </c>
      <c r="D55" s="585">
        <v>1124</v>
      </c>
      <c r="E55" s="585">
        <v>241</v>
      </c>
      <c r="F55" s="585">
        <v>187</v>
      </c>
      <c r="G55" s="585">
        <v>49</v>
      </c>
      <c r="H55" s="585">
        <v>276</v>
      </c>
      <c r="I55" s="585">
        <v>256</v>
      </c>
      <c r="J55" s="776"/>
      <c r="K55" s="772"/>
      <c r="L55" s="772"/>
      <c r="M55" s="574"/>
    </row>
    <row r="56" spans="1:14" ht="24">
      <c r="A56" s="777" t="s">
        <v>628</v>
      </c>
      <c r="B56" s="585">
        <v>9481</v>
      </c>
      <c r="C56" s="585">
        <v>0</v>
      </c>
      <c r="D56" s="585">
        <v>4371</v>
      </c>
      <c r="E56" s="585">
        <v>1706</v>
      </c>
      <c r="F56" s="585">
        <v>895</v>
      </c>
      <c r="G56" s="585">
        <v>302</v>
      </c>
      <c r="H56" s="585">
        <v>1232</v>
      </c>
      <c r="I56" s="585">
        <v>975</v>
      </c>
      <c r="J56" s="776"/>
      <c r="K56" s="772"/>
      <c r="L56" s="772"/>
      <c r="M56" s="574"/>
    </row>
    <row r="57" spans="1:14" ht="24">
      <c r="A57" s="777" t="s">
        <v>629</v>
      </c>
      <c r="B57" s="585">
        <v>1462</v>
      </c>
      <c r="C57" s="585">
        <v>0</v>
      </c>
      <c r="D57" s="585">
        <v>1100</v>
      </c>
      <c r="E57" s="585">
        <v>71</v>
      </c>
      <c r="F57" s="585">
        <v>114</v>
      </c>
      <c r="G57" s="585">
        <v>19</v>
      </c>
      <c r="H57" s="585">
        <v>88</v>
      </c>
      <c r="I57" s="585">
        <v>70</v>
      </c>
      <c r="J57" s="776"/>
      <c r="K57" s="772"/>
      <c r="L57" s="772"/>
      <c r="M57" s="574"/>
      <c r="N57" s="574"/>
    </row>
    <row r="58" spans="1:14" ht="24">
      <c r="A58" s="777" t="s">
        <v>630</v>
      </c>
      <c r="B58" s="585">
        <v>3616</v>
      </c>
      <c r="C58" s="585">
        <v>139</v>
      </c>
      <c r="D58" s="585">
        <v>448</v>
      </c>
      <c r="E58" s="585">
        <v>223</v>
      </c>
      <c r="F58" s="585">
        <v>2322</v>
      </c>
      <c r="G58" s="585">
        <v>61</v>
      </c>
      <c r="H58" s="585">
        <v>243</v>
      </c>
      <c r="I58" s="585">
        <v>180</v>
      </c>
      <c r="J58" s="776"/>
      <c r="K58" s="772"/>
      <c r="L58" s="772"/>
      <c r="M58" s="574"/>
    </row>
    <row r="59" spans="1:14" ht="24">
      <c r="A59" s="777" t="s">
        <v>631</v>
      </c>
      <c r="B59" s="585">
        <v>39153</v>
      </c>
      <c r="C59" s="585">
        <v>0</v>
      </c>
      <c r="D59" s="585">
        <v>6369</v>
      </c>
      <c r="E59" s="585">
        <v>7284</v>
      </c>
      <c r="F59" s="585">
        <v>7284</v>
      </c>
      <c r="G59" s="585">
        <v>1456</v>
      </c>
      <c r="H59" s="585">
        <v>10734</v>
      </c>
      <c r="I59" s="585">
        <v>6026</v>
      </c>
      <c r="J59" s="776"/>
      <c r="K59" s="772"/>
      <c r="L59" s="772"/>
      <c r="M59" s="574"/>
    </row>
    <row r="60" spans="1:14" ht="24">
      <c r="A60" s="777" t="s">
        <v>632</v>
      </c>
      <c r="B60" s="585">
        <v>19357</v>
      </c>
      <c r="C60" s="585">
        <v>5</v>
      </c>
      <c r="D60" s="585">
        <v>6166</v>
      </c>
      <c r="E60" s="585">
        <v>2694</v>
      </c>
      <c r="F60" s="585">
        <v>4009</v>
      </c>
      <c r="G60" s="585">
        <v>927</v>
      </c>
      <c r="H60" s="585">
        <v>3156</v>
      </c>
      <c r="I60" s="585">
        <v>2400</v>
      </c>
      <c r="J60" s="776"/>
      <c r="K60" s="772"/>
      <c r="L60" s="772"/>
      <c r="M60" s="574"/>
    </row>
    <row r="61" spans="1:14" ht="24">
      <c r="A61" s="777" t="s">
        <v>633</v>
      </c>
      <c r="B61" s="585">
        <v>6130</v>
      </c>
      <c r="C61" s="585">
        <v>21</v>
      </c>
      <c r="D61" s="585">
        <v>1946</v>
      </c>
      <c r="E61" s="585">
        <v>804</v>
      </c>
      <c r="F61" s="585">
        <v>1537</v>
      </c>
      <c r="G61" s="585">
        <v>251</v>
      </c>
      <c r="H61" s="585">
        <v>892</v>
      </c>
      <c r="I61" s="585">
        <v>679</v>
      </c>
      <c r="J61" s="776"/>
      <c r="K61" s="772"/>
      <c r="L61" s="772"/>
      <c r="M61" s="574"/>
    </row>
    <row r="62" spans="1:14" ht="27">
      <c r="A62" s="777" t="s">
        <v>634</v>
      </c>
      <c r="B62" s="585">
        <v>4782</v>
      </c>
      <c r="C62" s="585">
        <v>0</v>
      </c>
      <c r="D62" s="585">
        <v>1427</v>
      </c>
      <c r="E62" s="585">
        <v>610</v>
      </c>
      <c r="F62" s="585">
        <v>1225</v>
      </c>
      <c r="G62" s="585">
        <v>139</v>
      </c>
      <c r="H62" s="585">
        <v>840</v>
      </c>
      <c r="I62" s="585">
        <v>541</v>
      </c>
      <c r="J62" s="776"/>
      <c r="K62" s="772"/>
      <c r="L62" s="772"/>
      <c r="M62" s="574"/>
    </row>
    <row r="63" spans="1:14" ht="27">
      <c r="A63" s="777" t="s">
        <v>635</v>
      </c>
      <c r="B63" s="585">
        <v>442956</v>
      </c>
      <c r="C63" s="585">
        <v>0</v>
      </c>
      <c r="D63" s="585">
        <v>15446</v>
      </c>
      <c r="E63" s="585">
        <v>84356</v>
      </c>
      <c r="F63" s="585">
        <v>88499</v>
      </c>
      <c r="G63" s="585">
        <v>19591</v>
      </c>
      <c r="H63" s="585">
        <v>166306</v>
      </c>
      <c r="I63" s="585">
        <v>68758</v>
      </c>
      <c r="J63" s="776"/>
      <c r="K63" s="772"/>
      <c r="L63" s="772"/>
      <c r="M63" s="574"/>
    </row>
    <row r="64" spans="1:14" ht="27">
      <c r="A64" s="777" t="s">
        <v>636</v>
      </c>
      <c r="B64" s="585">
        <v>232918</v>
      </c>
      <c r="C64" s="585">
        <v>0</v>
      </c>
      <c r="D64" s="585">
        <v>7313</v>
      </c>
      <c r="E64" s="585">
        <v>45570</v>
      </c>
      <c r="F64" s="585">
        <v>55416</v>
      </c>
      <c r="G64" s="585">
        <v>10878</v>
      </c>
      <c r="H64" s="585">
        <v>73965</v>
      </c>
      <c r="I64" s="585">
        <v>39776</v>
      </c>
      <c r="J64" s="776"/>
      <c r="K64" s="772"/>
      <c r="L64" s="772"/>
      <c r="M64" s="574"/>
      <c r="N64" s="574"/>
    </row>
    <row r="65" spans="1:19" ht="24">
      <c r="A65" s="777" t="s">
        <v>637</v>
      </c>
      <c r="B65" s="585">
        <v>2958</v>
      </c>
      <c r="C65" s="585">
        <v>2</v>
      </c>
      <c r="D65" s="585">
        <v>1871</v>
      </c>
      <c r="E65" s="585">
        <v>256</v>
      </c>
      <c r="F65" s="585">
        <v>269</v>
      </c>
      <c r="G65" s="585">
        <v>77</v>
      </c>
      <c r="H65" s="585">
        <v>283</v>
      </c>
      <c r="I65" s="585">
        <v>200</v>
      </c>
      <c r="J65" s="776"/>
      <c r="K65" s="772"/>
      <c r="L65" s="772"/>
      <c r="M65" s="574"/>
    </row>
    <row r="66" spans="1:19" ht="27">
      <c r="A66" s="777" t="s">
        <v>638</v>
      </c>
      <c r="B66" s="585">
        <v>215377</v>
      </c>
      <c r="C66" s="585">
        <v>0</v>
      </c>
      <c r="D66" s="585">
        <v>40253</v>
      </c>
      <c r="E66" s="585">
        <v>34239</v>
      </c>
      <c r="F66" s="585">
        <v>42444</v>
      </c>
      <c r="G66" s="585">
        <v>9113</v>
      </c>
      <c r="H66" s="585">
        <v>47444</v>
      </c>
      <c r="I66" s="585">
        <v>41884</v>
      </c>
      <c r="J66" s="776"/>
      <c r="K66" s="772"/>
      <c r="L66" s="772"/>
      <c r="M66" s="574"/>
    </row>
    <row r="67" spans="1:19" ht="27">
      <c r="A67" s="777" t="s">
        <v>639</v>
      </c>
      <c r="B67" s="585">
        <v>39082</v>
      </c>
      <c r="C67" s="585">
        <v>21</v>
      </c>
      <c r="D67" s="585">
        <v>17103</v>
      </c>
      <c r="E67" s="585">
        <v>4708</v>
      </c>
      <c r="F67" s="585">
        <v>5456</v>
      </c>
      <c r="G67" s="585">
        <v>1446</v>
      </c>
      <c r="H67" s="585">
        <v>5932</v>
      </c>
      <c r="I67" s="585">
        <v>4416</v>
      </c>
      <c r="J67" s="776"/>
      <c r="K67" s="772"/>
      <c r="L67" s="772"/>
      <c r="M67" s="574"/>
    </row>
    <row r="68" spans="1:19" ht="27">
      <c r="A68" s="778" t="s">
        <v>640</v>
      </c>
      <c r="B68" s="779">
        <v>268063</v>
      </c>
      <c r="C68" s="585">
        <v>0</v>
      </c>
      <c r="D68" s="585">
        <v>35126</v>
      </c>
      <c r="E68" s="779">
        <v>48235</v>
      </c>
      <c r="F68" s="779">
        <v>46290</v>
      </c>
      <c r="G68" s="779">
        <v>10608</v>
      </c>
      <c r="H68" s="779">
        <v>89104</v>
      </c>
      <c r="I68" s="779">
        <v>38700</v>
      </c>
      <c r="J68" s="776"/>
      <c r="K68" s="772"/>
      <c r="L68" s="772"/>
      <c r="M68" s="574"/>
      <c r="N68" s="512"/>
      <c r="O68" s="512"/>
      <c r="P68" s="512"/>
    </row>
    <row r="69" spans="1:19" ht="24">
      <c r="A69" s="780" t="s">
        <v>212</v>
      </c>
      <c r="B69" s="781">
        <v>1387895</v>
      </c>
      <c r="C69" s="781">
        <v>947</v>
      </c>
      <c r="D69" s="781">
        <v>177897</v>
      </c>
      <c r="E69" s="781">
        <v>245392</v>
      </c>
      <c r="F69" s="781">
        <v>271603</v>
      </c>
      <c r="G69" s="781">
        <v>58518</v>
      </c>
      <c r="H69" s="781">
        <v>417445</v>
      </c>
      <c r="I69" s="781">
        <v>216093</v>
      </c>
      <c r="J69" s="696"/>
      <c r="K69" s="696"/>
      <c r="L69" s="656"/>
      <c r="M69" s="656"/>
      <c r="N69" s="656"/>
      <c r="O69" s="659"/>
      <c r="P69" s="454"/>
      <c r="Q69" s="454"/>
      <c r="R69" s="454"/>
      <c r="S69" s="454"/>
    </row>
    <row r="70" spans="1:19" s="656" customFormat="1" ht="24">
      <c r="A70" s="780" t="s">
        <v>143</v>
      </c>
      <c r="B70" s="782">
        <v>100</v>
      </c>
      <c r="C70" s="782">
        <f>C69/$B$69*100</f>
        <v>6.8232827411295521E-2</v>
      </c>
      <c r="D70" s="782">
        <f t="shared" ref="D70:I70" si="0">D69/$B$69*100</f>
        <v>12.817756386470158</v>
      </c>
      <c r="E70" s="782">
        <f t="shared" si="0"/>
        <v>17.680876435177012</v>
      </c>
      <c r="F70" s="782">
        <f t="shared" si="0"/>
        <v>19.569419876863883</v>
      </c>
      <c r="G70" s="782">
        <f t="shared" si="0"/>
        <v>4.2163131937214269</v>
      </c>
      <c r="H70" s="782">
        <f t="shared" si="0"/>
        <v>30.077563504443777</v>
      </c>
      <c r="I70" s="782">
        <f t="shared" si="0"/>
        <v>15.569837775912443</v>
      </c>
      <c r="J70" s="783"/>
    </row>
    <row r="71" spans="1:19" s="659" customFormat="1" ht="20.45" customHeight="1">
      <c r="B71" s="784"/>
      <c r="C71" s="784"/>
      <c r="D71" s="784"/>
      <c r="E71" s="784"/>
      <c r="F71" s="784"/>
      <c r="G71" s="784"/>
      <c r="H71" s="784"/>
      <c r="I71" s="785" t="s">
        <v>200</v>
      </c>
      <c r="J71" s="786"/>
    </row>
    <row r="72" spans="1:19" s="454" customFormat="1" ht="18.600000000000001" customHeight="1">
      <c r="A72" s="787" t="s">
        <v>2</v>
      </c>
      <c r="B72" s="788" t="s">
        <v>641</v>
      </c>
      <c r="C72" s="789"/>
      <c r="D72" s="789"/>
      <c r="E72" s="789"/>
      <c r="F72" s="789"/>
      <c r="G72" s="789"/>
      <c r="H72" s="789"/>
      <c r="I72" s="514"/>
      <c r="J72" s="119"/>
    </row>
    <row r="73" spans="1:19" s="454" customFormat="1" ht="18.600000000000001" customHeight="1">
      <c r="B73" s="788" t="s">
        <v>642</v>
      </c>
      <c r="C73" s="771"/>
      <c r="D73" s="771"/>
      <c r="I73" s="514"/>
      <c r="J73" s="790"/>
    </row>
    <row r="74" spans="1:19" s="454" customFormat="1" ht="18.600000000000001" customHeight="1">
      <c r="B74" s="788" t="s">
        <v>547</v>
      </c>
      <c r="C74" s="771"/>
      <c r="D74" s="771"/>
    </row>
    <row r="75" spans="1:19" s="454" customFormat="1" ht="18.600000000000001" customHeight="1">
      <c r="B75" s="788" t="s">
        <v>548</v>
      </c>
      <c r="C75" s="771"/>
      <c r="D75" s="771"/>
    </row>
    <row r="76" spans="1:19" s="454" customFormat="1" ht="18.600000000000001" customHeight="1">
      <c r="B76" s="788" t="s">
        <v>549</v>
      </c>
      <c r="C76" s="771"/>
      <c r="D76" s="771"/>
    </row>
    <row r="77" spans="1:19" s="454" customFormat="1" ht="18.600000000000001" customHeight="1">
      <c r="B77" s="788" t="s">
        <v>643</v>
      </c>
      <c r="C77" s="771"/>
      <c r="D77" s="771"/>
    </row>
    <row r="78" spans="1:19" s="454" customFormat="1" ht="18.600000000000001" customHeight="1">
      <c r="B78" s="791" t="s">
        <v>644</v>
      </c>
      <c r="C78" s="771"/>
      <c r="D78" s="771"/>
    </row>
    <row r="79" spans="1:19" s="454" customFormat="1" ht="18.600000000000001" customHeight="1">
      <c r="B79" s="788" t="s">
        <v>645</v>
      </c>
      <c r="C79" s="771"/>
      <c r="D79" s="771"/>
    </row>
    <row r="80" spans="1:19" s="454" customFormat="1" ht="18.600000000000001" customHeight="1">
      <c r="B80" s="788" t="s">
        <v>646</v>
      </c>
      <c r="C80" s="771"/>
      <c r="D80" s="771"/>
    </row>
    <row r="81" spans="1:40" s="454" customFormat="1" ht="18.600000000000001" customHeight="1">
      <c r="B81" s="788" t="s">
        <v>647</v>
      </c>
      <c r="C81" s="771"/>
      <c r="D81" s="771"/>
      <c r="J81" s="513"/>
      <c r="K81" s="513"/>
      <c r="L81" s="513"/>
      <c r="M81" s="513"/>
      <c r="N81" s="513"/>
      <c r="O81" s="513"/>
      <c r="P81" s="513"/>
      <c r="Q81" s="513"/>
      <c r="R81" s="513"/>
      <c r="S81" s="513"/>
      <c r="T81" s="513"/>
      <c r="U81" s="513"/>
      <c r="V81" s="513"/>
      <c r="W81" s="513"/>
      <c r="X81" s="513"/>
      <c r="Z81" s="513"/>
      <c r="AC81" s="513"/>
      <c r="AD81" s="513"/>
      <c r="AG81" s="513"/>
      <c r="AJ81" s="513"/>
      <c r="AN81" s="792"/>
    </row>
    <row r="82" spans="1:40" s="454" customFormat="1" ht="18.600000000000001" customHeight="1">
      <c r="B82" s="788" t="s">
        <v>648</v>
      </c>
      <c r="C82" s="771"/>
      <c r="D82" s="771"/>
      <c r="J82" s="513"/>
      <c r="K82" s="513"/>
      <c r="L82" s="513"/>
      <c r="M82" s="513"/>
      <c r="N82" s="513"/>
      <c r="O82" s="513"/>
      <c r="P82" s="513"/>
      <c r="Q82" s="513"/>
      <c r="R82" s="513"/>
      <c r="S82" s="513"/>
      <c r="T82" s="513"/>
      <c r="U82" s="513"/>
      <c r="V82" s="513"/>
      <c r="W82" s="513"/>
      <c r="X82" s="513"/>
      <c r="Z82" s="513"/>
      <c r="AC82" s="513"/>
      <c r="AD82" s="513"/>
      <c r="AG82" s="513"/>
      <c r="AJ82" s="513"/>
      <c r="AN82" s="792"/>
    </row>
    <row r="83" spans="1:40" ht="24">
      <c r="A83" s="476" t="s">
        <v>649</v>
      </c>
    </row>
    <row r="84" spans="1:40" ht="24"/>
  </sheetData>
  <mergeCells count="16">
    <mergeCell ref="A41:I41"/>
    <mergeCell ref="A1:I1"/>
    <mergeCell ref="A2:I2"/>
    <mergeCell ref="A24:I24"/>
    <mergeCell ref="A25:I25"/>
    <mergeCell ref="A40:I40"/>
    <mergeCell ref="A43:A46"/>
    <mergeCell ref="B43:B46"/>
    <mergeCell ref="C43:I43"/>
    <mergeCell ref="C44:C46"/>
    <mergeCell ref="D44:D46"/>
    <mergeCell ref="E44:E46"/>
    <mergeCell ref="F44:F46"/>
    <mergeCell ref="G44:G46"/>
    <mergeCell ref="H44:H46"/>
    <mergeCell ref="I44:I46"/>
  </mergeCells>
  <printOptions horizontalCentered="1"/>
  <pageMargins left="0" right="0" top="0.59055118100000004" bottom="0.69685039400000004" header="0.15748031496063" footer="0.15748031496063"/>
  <pageSetup paperSize="9" scale="74" firstPageNumber="43" orientation="portrait" useFirstPageNumber="1" r:id="rId1"/>
  <headerFooter alignWithMargins="0">
    <oddFooter>&amp;C&amp;"Browallia New,Regular"&amp;16&amp;P</oddFooter>
  </headerFooter>
  <rowBreaks count="1" manualBreakCount="1">
    <brk id="39" max="8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3FE9-099A-461D-9C64-DE4F264840F1}">
  <sheetPr>
    <tabColor rgb="FF54A3BC"/>
  </sheetPr>
  <dimension ref="A1:AT197"/>
  <sheetViews>
    <sheetView showZeros="0" view="pageBreakPreview" zoomScale="90" zoomScaleNormal="60" zoomScaleSheetLayoutView="90" workbookViewId="0">
      <selection activeCell="J25" sqref="J25"/>
    </sheetView>
  </sheetViews>
  <sheetFormatPr defaultColWidth="9.140625" defaultRowHeight="24"/>
  <cols>
    <col min="1" max="1" width="3.42578125" style="476" customWidth="1"/>
    <col min="2" max="2" width="40.7109375" style="476" customWidth="1"/>
    <col min="3" max="3" width="11.140625" style="574" bestFit="1" customWidth="1"/>
    <col min="4" max="5" width="9.28515625" style="842" bestFit="1" customWidth="1"/>
    <col min="6" max="6" width="12.42578125" style="842" customWidth="1"/>
    <col min="7" max="7" width="9.7109375" style="842" customWidth="1"/>
    <col min="8" max="8" width="9.28515625" style="842" bestFit="1" customWidth="1"/>
    <col min="9" max="10" width="8.7109375" style="842" customWidth="1"/>
    <col min="11" max="11" width="9.85546875" style="842" customWidth="1"/>
    <col min="12" max="12" width="10.42578125" style="842" customWidth="1"/>
    <col min="13" max="14" width="8.7109375" style="842" customWidth="1"/>
    <col min="15" max="15" width="10" style="842" bestFit="1" customWidth="1"/>
    <col min="16" max="16" width="12.85546875" style="842" customWidth="1"/>
    <col min="17" max="18" width="10.28515625" style="476" bestFit="1" customWidth="1"/>
    <col min="19" max="19" width="13.140625" style="476" bestFit="1" customWidth="1"/>
    <col min="20" max="20" width="8.7109375" style="476" customWidth="1"/>
    <col min="21" max="21" width="13.140625" style="476" bestFit="1" customWidth="1"/>
    <col min="22" max="22" width="11.7109375" style="476" bestFit="1" customWidth="1"/>
    <col min="23" max="23" width="13.140625" style="476" bestFit="1" customWidth="1"/>
    <col min="24" max="27" width="11.5703125" style="476" customWidth="1"/>
    <col min="28" max="28" width="17.140625" style="697" bestFit="1" customWidth="1"/>
    <col min="29" max="29" width="9.5703125" style="697" customWidth="1"/>
    <col min="30" max="30" width="7.42578125" style="697" customWidth="1"/>
    <col min="31" max="31" width="7.140625" style="697" bestFit="1" customWidth="1"/>
    <col min="32" max="32" width="8.5703125" style="697" bestFit="1" customWidth="1"/>
    <col min="33" max="33" width="11.7109375" style="697" bestFit="1" customWidth="1"/>
    <col min="34" max="34" width="7.42578125" style="697" customWidth="1"/>
    <col min="35" max="35" width="7.140625" style="697" bestFit="1" customWidth="1"/>
    <col min="36" max="36" width="19.140625" style="697" bestFit="1" customWidth="1"/>
    <col min="37" max="37" width="7.140625" style="697" bestFit="1" customWidth="1"/>
    <col min="38" max="38" width="7.42578125" style="476" customWidth="1"/>
    <col min="39" max="39" width="11" style="697" customWidth="1"/>
    <col min="40" max="40" width="11" style="539" customWidth="1"/>
    <col min="41" max="41" width="10.5703125" style="476" bestFit="1" customWidth="1"/>
    <col min="42" max="42" width="7.7109375" style="476" customWidth="1"/>
    <col min="43" max="43" width="16.7109375" style="717" bestFit="1" customWidth="1"/>
    <col min="44" max="44" width="10" style="476" bestFit="1" customWidth="1"/>
    <col min="45" max="58" width="7.42578125" style="476" customWidth="1"/>
    <col min="59" max="16384" width="9.140625" style="476"/>
  </cols>
  <sheetData>
    <row r="1" spans="1:46" s="794" customFormat="1" ht="35.450000000000003" customHeight="1">
      <c r="A1" s="1713" t="s">
        <v>650</v>
      </c>
      <c r="B1" s="1713"/>
      <c r="C1" s="1713"/>
      <c r="D1" s="1713"/>
      <c r="E1" s="1713"/>
      <c r="F1" s="1713"/>
      <c r="G1" s="1713"/>
      <c r="H1" s="1713"/>
      <c r="I1" s="1713"/>
      <c r="J1" s="1713"/>
      <c r="K1" s="1713"/>
      <c r="L1" s="1713"/>
      <c r="M1" s="1713"/>
      <c r="N1" s="1713"/>
      <c r="O1" s="1713"/>
      <c r="P1" s="1713"/>
      <c r="Q1" s="793"/>
      <c r="R1" s="793"/>
      <c r="S1" s="793"/>
      <c r="T1" s="793"/>
      <c r="U1" s="793"/>
      <c r="V1" s="793"/>
      <c r="W1" s="793"/>
      <c r="AB1" s="795"/>
      <c r="AC1" s="795"/>
      <c r="AD1" s="795"/>
      <c r="AE1" s="795"/>
      <c r="AF1" s="795"/>
      <c r="AG1" s="795"/>
      <c r="AH1" s="795"/>
      <c r="AI1" s="795"/>
      <c r="AJ1" s="795"/>
      <c r="AK1" s="795"/>
      <c r="AM1" s="795"/>
      <c r="AN1" s="796"/>
      <c r="AQ1" s="797"/>
    </row>
    <row r="2" spans="1:46" s="794" customFormat="1" ht="16.149999999999999" customHeigh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93"/>
      <c r="R2" s="793"/>
      <c r="S2" s="793"/>
      <c r="T2" s="793"/>
      <c r="U2" s="793"/>
      <c r="V2" s="793"/>
      <c r="W2" s="793"/>
      <c r="AB2" s="795"/>
      <c r="AC2" s="795"/>
      <c r="AD2" s="795"/>
      <c r="AE2" s="795"/>
      <c r="AF2" s="795"/>
      <c r="AG2" s="795"/>
      <c r="AH2" s="795"/>
      <c r="AI2" s="795"/>
      <c r="AJ2" s="795"/>
      <c r="AK2" s="795"/>
      <c r="AM2" s="795"/>
      <c r="AN2" s="796"/>
      <c r="AQ2" s="797"/>
    </row>
    <row r="3" spans="1:46" s="794" customFormat="1" ht="30.75">
      <c r="A3" s="1707" t="s">
        <v>651</v>
      </c>
      <c r="B3" s="1707"/>
      <c r="C3" s="1766" t="s">
        <v>212</v>
      </c>
      <c r="D3" s="1766" t="s">
        <v>474</v>
      </c>
      <c r="E3" s="1766"/>
      <c r="F3" s="1766"/>
      <c r="G3" s="1766"/>
      <c r="H3" s="1766"/>
      <c r="I3" s="1766"/>
      <c r="J3" s="1766"/>
      <c r="K3" s="1766"/>
      <c r="L3" s="1766" t="s">
        <v>483</v>
      </c>
      <c r="M3" s="1766"/>
      <c r="N3" s="1766"/>
      <c r="O3" s="1766"/>
      <c r="P3" s="1766"/>
      <c r="Q3" s="759"/>
      <c r="R3" s="759"/>
      <c r="S3" s="759"/>
      <c r="T3" s="759"/>
      <c r="U3" s="759"/>
      <c r="V3" s="759"/>
      <c r="W3" s="759"/>
      <c r="AB3" s="795"/>
      <c r="AC3" s="795"/>
      <c r="AD3" s="795"/>
      <c r="AE3" s="795"/>
      <c r="AF3" s="795"/>
      <c r="AG3" s="795"/>
      <c r="AH3" s="795"/>
      <c r="AI3" s="795"/>
      <c r="AJ3" s="795"/>
      <c r="AK3" s="795"/>
      <c r="AM3" s="795"/>
      <c r="AN3" s="796"/>
      <c r="AQ3" s="797"/>
    </row>
    <row r="4" spans="1:46" s="531" customFormat="1">
      <c r="A4" s="1707"/>
      <c r="B4" s="1707"/>
      <c r="C4" s="1766"/>
      <c r="D4" s="1766" t="s">
        <v>652</v>
      </c>
      <c r="E4" s="1766" t="s">
        <v>653</v>
      </c>
      <c r="F4" s="1767" t="s">
        <v>654</v>
      </c>
      <c r="G4" s="1767" t="s">
        <v>159</v>
      </c>
      <c r="H4" s="1766" t="s">
        <v>149</v>
      </c>
      <c r="I4" s="1766" t="s">
        <v>158</v>
      </c>
      <c r="J4" s="1766" t="s">
        <v>157</v>
      </c>
      <c r="K4" s="1767" t="s">
        <v>655</v>
      </c>
      <c r="L4" s="1768" t="s">
        <v>656</v>
      </c>
      <c r="M4" s="1769" t="s">
        <v>657</v>
      </c>
      <c r="N4" s="1769" t="s">
        <v>658</v>
      </c>
      <c r="O4" s="1766" t="s">
        <v>466</v>
      </c>
      <c r="P4" s="1767" t="s">
        <v>659</v>
      </c>
      <c r="Q4" s="557"/>
      <c r="R4" s="557"/>
      <c r="S4" s="557"/>
      <c r="T4" s="557"/>
      <c r="U4" s="557"/>
      <c r="V4" s="557"/>
      <c r="W4" s="557"/>
      <c r="X4" s="798"/>
      <c r="Y4" s="798"/>
      <c r="Z4" s="798"/>
      <c r="AA4" s="798"/>
      <c r="AB4" s="799"/>
      <c r="AC4" s="799"/>
      <c r="AD4" s="800"/>
      <c r="AE4" s="799"/>
      <c r="AF4" s="799"/>
      <c r="AG4" s="799"/>
      <c r="AH4" s="800"/>
      <c r="AI4" s="799"/>
      <c r="AJ4" s="799"/>
      <c r="AK4" s="800"/>
      <c r="AM4" s="697"/>
      <c r="AN4" s="539"/>
      <c r="AO4" s="801"/>
      <c r="AQ4" s="802"/>
      <c r="AR4" s="801"/>
      <c r="AT4" s="803"/>
    </row>
    <row r="5" spans="1:46" s="531" customFormat="1" ht="46.9" customHeight="1">
      <c r="A5" s="1707"/>
      <c r="B5" s="1707"/>
      <c r="C5" s="1766"/>
      <c r="D5" s="1766"/>
      <c r="E5" s="1766"/>
      <c r="F5" s="1767"/>
      <c r="G5" s="1767"/>
      <c r="H5" s="1766"/>
      <c r="I5" s="1766"/>
      <c r="J5" s="1766"/>
      <c r="K5" s="1767"/>
      <c r="L5" s="1768"/>
      <c r="M5" s="1769"/>
      <c r="N5" s="1769"/>
      <c r="O5" s="1766"/>
      <c r="P5" s="1766"/>
      <c r="Q5" s="804"/>
      <c r="R5" s="804"/>
      <c r="S5" s="804"/>
      <c r="T5" s="804"/>
      <c r="U5" s="804"/>
      <c r="V5" s="804"/>
      <c r="W5" s="804"/>
      <c r="X5" s="805"/>
      <c r="Y5" s="805"/>
      <c r="Z5" s="805"/>
      <c r="AA5" s="805"/>
      <c r="AB5" s="806"/>
      <c r="AC5" s="806"/>
      <c r="AD5" s="806"/>
      <c r="AE5" s="806"/>
      <c r="AF5" s="806"/>
      <c r="AG5" s="806"/>
      <c r="AH5" s="806"/>
      <c r="AI5" s="806"/>
      <c r="AJ5" s="806"/>
      <c r="AK5" s="806"/>
      <c r="AL5" s="806"/>
      <c r="AM5" s="806"/>
      <c r="AN5" s="807"/>
      <c r="AO5" s="806"/>
      <c r="AP5" s="806"/>
      <c r="AQ5" s="808"/>
      <c r="AR5" s="808"/>
      <c r="AT5" s="717"/>
    </row>
    <row r="6" spans="1:46">
      <c r="A6" s="1764" t="s">
        <v>212</v>
      </c>
      <c r="B6" s="1764"/>
      <c r="C6" s="809">
        <v>1387895</v>
      </c>
      <c r="D6" s="809">
        <v>414088</v>
      </c>
      <c r="E6" s="809">
        <v>444168</v>
      </c>
      <c r="F6" s="809">
        <v>9408</v>
      </c>
      <c r="G6" s="809">
        <v>3164</v>
      </c>
      <c r="H6" s="809">
        <v>213086</v>
      </c>
      <c r="I6" s="809">
        <v>4257</v>
      </c>
      <c r="J6" s="809">
        <v>5297</v>
      </c>
      <c r="K6" s="809">
        <v>26364</v>
      </c>
      <c r="L6" s="809">
        <v>35126</v>
      </c>
      <c r="M6" s="809">
        <v>27833</v>
      </c>
      <c r="N6" s="809">
        <v>81163</v>
      </c>
      <c r="O6" s="809">
        <v>70367</v>
      </c>
      <c r="P6" s="809">
        <v>53574</v>
      </c>
      <c r="Q6" s="574"/>
      <c r="R6" s="574"/>
      <c r="S6" s="574"/>
      <c r="T6" s="574"/>
      <c r="U6" s="574"/>
      <c r="V6" s="574"/>
      <c r="W6" s="574"/>
      <c r="X6" s="810"/>
      <c r="Z6" s="697"/>
      <c r="AA6" s="697"/>
      <c r="AO6" s="806"/>
      <c r="AR6" s="531"/>
      <c r="AT6" s="717"/>
    </row>
    <row r="7" spans="1:46">
      <c r="A7" s="582"/>
      <c r="B7" s="639" t="s">
        <v>612</v>
      </c>
      <c r="C7" s="811">
        <v>947</v>
      </c>
      <c r="D7" s="811">
        <v>926</v>
      </c>
      <c r="E7" s="811">
        <v>0</v>
      </c>
      <c r="F7" s="811">
        <v>0</v>
      </c>
      <c r="G7" s="811">
        <v>0</v>
      </c>
      <c r="H7" s="811">
        <v>0</v>
      </c>
      <c r="I7" s="811">
        <v>4</v>
      </c>
      <c r="J7" s="811">
        <v>17</v>
      </c>
      <c r="K7" s="811">
        <v>0</v>
      </c>
      <c r="L7" s="811">
        <v>0</v>
      </c>
      <c r="M7" s="811"/>
      <c r="N7" s="811"/>
      <c r="O7" s="811"/>
      <c r="P7" s="811"/>
      <c r="Q7" s="574"/>
      <c r="R7" s="574"/>
      <c r="S7" s="574"/>
      <c r="T7" s="574"/>
      <c r="U7" s="574"/>
      <c r="V7" s="574"/>
      <c r="W7" s="574"/>
      <c r="X7" s="810"/>
      <c r="Z7" s="812"/>
      <c r="AA7" s="812"/>
      <c r="AB7" s="813"/>
      <c r="AC7" s="813"/>
      <c r="AE7" s="814"/>
      <c r="AF7" s="814"/>
      <c r="AG7" s="814"/>
      <c r="AH7" s="814"/>
      <c r="AI7" s="814"/>
      <c r="AJ7" s="814"/>
      <c r="AK7" s="814"/>
      <c r="AL7" s="815"/>
      <c r="AM7" s="801"/>
      <c r="AN7" s="807"/>
      <c r="AO7" s="806"/>
      <c r="AR7" s="814"/>
      <c r="AT7" s="717"/>
    </row>
    <row r="8" spans="1:46" s="812" customFormat="1">
      <c r="A8" s="582"/>
      <c r="B8" s="639" t="s">
        <v>153</v>
      </c>
      <c r="C8" s="811">
        <v>177897</v>
      </c>
      <c r="D8" s="811">
        <v>69961</v>
      </c>
      <c r="E8" s="811">
        <v>13161</v>
      </c>
      <c r="F8" s="811">
        <v>2979</v>
      </c>
      <c r="G8" s="811">
        <v>3164</v>
      </c>
      <c r="H8" s="811">
        <v>39567</v>
      </c>
      <c r="I8" s="811">
        <v>1588</v>
      </c>
      <c r="J8" s="811">
        <v>2068</v>
      </c>
      <c r="K8" s="811">
        <v>10283</v>
      </c>
      <c r="L8" s="811">
        <v>35126</v>
      </c>
      <c r="M8" s="811"/>
      <c r="N8" s="811"/>
      <c r="O8" s="811"/>
      <c r="P8" s="811"/>
      <c r="Q8" s="718"/>
      <c r="R8" s="816"/>
      <c r="S8" s="817"/>
      <c r="T8" s="817"/>
      <c r="U8" s="817"/>
      <c r="V8" s="817"/>
      <c r="W8" s="817"/>
      <c r="X8" s="818"/>
      <c r="AB8" s="697"/>
      <c r="AC8" s="697"/>
      <c r="AD8" s="697"/>
      <c r="AE8" s="819"/>
      <c r="AF8" s="819"/>
      <c r="AG8" s="819"/>
      <c r="AH8" s="819"/>
      <c r="AI8" s="819"/>
      <c r="AJ8" s="819"/>
      <c r="AK8" s="819"/>
      <c r="AL8" s="819"/>
      <c r="AM8" s="819"/>
      <c r="AN8" s="820"/>
      <c r="AO8" s="806"/>
      <c r="AP8" s="819"/>
      <c r="AQ8" s="821"/>
      <c r="AR8" s="819"/>
      <c r="AT8" s="717"/>
    </row>
    <row r="9" spans="1:46" s="812" customFormat="1">
      <c r="A9" s="822" t="s">
        <v>660</v>
      </c>
      <c r="B9" s="823"/>
      <c r="C9" s="824">
        <v>75392</v>
      </c>
      <c r="D9" s="824">
        <v>29124</v>
      </c>
      <c r="E9" s="824">
        <v>20534</v>
      </c>
      <c r="F9" s="824">
        <v>1100</v>
      </c>
      <c r="G9" s="824">
        <v>0</v>
      </c>
      <c r="H9" s="824">
        <v>10541</v>
      </c>
      <c r="I9" s="824">
        <v>177</v>
      </c>
      <c r="J9" s="824">
        <v>334</v>
      </c>
      <c r="K9" s="824">
        <v>1013</v>
      </c>
      <c r="L9" s="824">
        <v>0</v>
      </c>
      <c r="M9" s="824">
        <v>1362</v>
      </c>
      <c r="N9" s="824">
        <v>3440</v>
      </c>
      <c r="O9" s="824">
        <v>4984</v>
      </c>
      <c r="P9" s="824">
        <v>2783</v>
      </c>
      <c r="Q9" s="574"/>
      <c r="R9" s="816"/>
      <c r="S9" s="574"/>
      <c r="T9" s="574"/>
      <c r="U9" s="574"/>
      <c r="V9" s="574"/>
      <c r="W9" s="574"/>
      <c r="X9" s="818"/>
      <c r="AD9" s="697"/>
      <c r="AE9" s="813"/>
      <c r="AF9" s="697"/>
      <c r="AG9" s="697"/>
      <c r="AH9" s="697"/>
      <c r="AI9" s="813"/>
      <c r="AJ9" s="813"/>
      <c r="AK9" s="697"/>
      <c r="AM9" s="813"/>
      <c r="AN9" s="825"/>
      <c r="AO9" s="806"/>
      <c r="AQ9" s="826"/>
      <c r="AT9" s="717"/>
    </row>
    <row r="10" spans="1:46">
      <c r="A10" s="582"/>
      <c r="B10" s="639" t="s">
        <v>661</v>
      </c>
      <c r="C10" s="811">
        <v>26988</v>
      </c>
      <c r="D10" s="811">
        <v>14627</v>
      </c>
      <c r="E10" s="811">
        <v>4421</v>
      </c>
      <c r="F10" s="811">
        <v>449</v>
      </c>
      <c r="G10" s="811">
        <v>0</v>
      </c>
      <c r="H10" s="811">
        <v>3490</v>
      </c>
      <c r="I10" s="811">
        <v>35</v>
      </c>
      <c r="J10" s="811">
        <v>72</v>
      </c>
      <c r="K10" s="811">
        <v>259</v>
      </c>
      <c r="L10" s="811"/>
      <c r="M10" s="811">
        <v>458</v>
      </c>
      <c r="N10" s="811">
        <v>561</v>
      </c>
      <c r="O10" s="811">
        <v>1626</v>
      </c>
      <c r="P10" s="811">
        <v>990</v>
      </c>
      <c r="Q10" s="574"/>
      <c r="R10" s="816"/>
      <c r="S10" s="574"/>
      <c r="T10" s="574"/>
      <c r="U10" s="574"/>
      <c r="V10" s="574"/>
      <c r="W10" s="574"/>
      <c r="X10" s="818"/>
      <c r="AF10" s="813"/>
      <c r="AG10" s="813"/>
      <c r="AM10" s="531"/>
      <c r="AN10" s="825"/>
      <c r="AO10" s="806"/>
      <c r="AQ10" s="826"/>
      <c r="AR10" s="697"/>
      <c r="AT10" s="717"/>
    </row>
    <row r="11" spans="1:46">
      <c r="A11" s="582"/>
      <c r="B11" s="639" t="s">
        <v>662</v>
      </c>
      <c r="C11" s="811">
        <v>16874</v>
      </c>
      <c r="D11" s="811">
        <v>4664</v>
      </c>
      <c r="E11" s="811">
        <v>5936</v>
      </c>
      <c r="F11" s="811">
        <v>575</v>
      </c>
      <c r="G11" s="811">
        <v>0</v>
      </c>
      <c r="H11" s="811">
        <v>2042</v>
      </c>
      <c r="I11" s="811">
        <v>37</v>
      </c>
      <c r="J11" s="811">
        <v>176</v>
      </c>
      <c r="K11" s="811">
        <v>265</v>
      </c>
      <c r="L11" s="811"/>
      <c r="M11" s="811">
        <v>446</v>
      </c>
      <c r="N11" s="811">
        <v>707</v>
      </c>
      <c r="O11" s="811">
        <v>1413</v>
      </c>
      <c r="P11" s="811">
        <v>613</v>
      </c>
      <c r="Q11" s="574"/>
      <c r="R11" s="574"/>
      <c r="S11" s="574"/>
      <c r="T11" s="574"/>
      <c r="U11" s="574"/>
      <c r="V11" s="574"/>
      <c r="W11" s="574"/>
      <c r="X11" s="818"/>
      <c r="AF11" s="813"/>
      <c r="AG11" s="813"/>
      <c r="AM11" s="531"/>
      <c r="AO11" s="806"/>
      <c r="AQ11" s="826"/>
      <c r="AR11" s="697"/>
      <c r="AT11" s="717"/>
    </row>
    <row r="12" spans="1:46">
      <c r="A12" s="582"/>
      <c r="B12" s="639" t="s">
        <v>663</v>
      </c>
      <c r="C12" s="811">
        <v>16280</v>
      </c>
      <c r="D12" s="811">
        <v>5145</v>
      </c>
      <c r="E12" s="811">
        <v>5629</v>
      </c>
      <c r="F12" s="811">
        <v>76</v>
      </c>
      <c r="G12" s="811">
        <v>0</v>
      </c>
      <c r="H12" s="811">
        <v>1981</v>
      </c>
      <c r="I12" s="811">
        <v>63</v>
      </c>
      <c r="J12" s="811">
        <v>36</v>
      </c>
      <c r="K12" s="811">
        <v>263</v>
      </c>
      <c r="L12" s="811"/>
      <c r="M12" s="811">
        <v>197</v>
      </c>
      <c r="N12" s="811">
        <v>1289</v>
      </c>
      <c r="O12" s="811">
        <v>1029</v>
      </c>
      <c r="P12" s="811">
        <v>572</v>
      </c>
      <c r="Q12" s="574"/>
      <c r="R12" s="817"/>
      <c r="S12" s="574"/>
      <c r="T12" s="574"/>
      <c r="U12" s="574"/>
      <c r="V12" s="574"/>
      <c r="W12" s="574"/>
      <c r="X12" s="818"/>
      <c r="AD12" s="819"/>
      <c r="AM12" s="531"/>
      <c r="AO12" s="806"/>
      <c r="AR12" s="697"/>
      <c r="AT12" s="717"/>
    </row>
    <row r="13" spans="1:46">
      <c r="A13" s="582"/>
      <c r="B13" s="639" t="s">
        <v>664</v>
      </c>
      <c r="C13" s="811">
        <v>15250</v>
      </c>
      <c r="D13" s="811">
        <v>4688</v>
      </c>
      <c r="E13" s="811">
        <v>4548</v>
      </c>
      <c r="F13" s="811">
        <v>0</v>
      </c>
      <c r="G13" s="811">
        <v>0</v>
      </c>
      <c r="H13" s="811">
        <v>3028</v>
      </c>
      <c r="I13" s="811">
        <v>42</v>
      </c>
      <c r="J13" s="811">
        <v>50</v>
      </c>
      <c r="K13" s="811">
        <v>226</v>
      </c>
      <c r="L13" s="811"/>
      <c r="M13" s="811">
        <v>261</v>
      </c>
      <c r="N13" s="811">
        <v>883</v>
      </c>
      <c r="O13" s="811">
        <v>916</v>
      </c>
      <c r="P13" s="827">
        <v>608</v>
      </c>
      <c r="Q13" s="817"/>
      <c r="R13" s="817"/>
      <c r="S13" s="817"/>
      <c r="T13" s="817"/>
      <c r="U13" s="817"/>
      <c r="V13" s="817"/>
      <c r="W13" s="817"/>
      <c r="X13" s="818"/>
      <c r="AB13" s="819"/>
      <c r="AC13" s="819"/>
      <c r="AM13" s="531"/>
      <c r="AO13" s="806"/>
      <c r="AR13" s="697"/>
      <c r="AT13" s="717"/>
    </row>
    <row r="14" spans="1:46" s="812" customFormat="1">
      <c r="A14" s="828" t="s">
        <v>665</v>
      </c>
      <c r="B14" s="823"/>
      <c r="C14" s="824">
        <v>32574</v>
      </c>
      <c r="D14" s="824">
        <v>11438</v>
      </c>
      <c r="E14" s="824">
        <v>11094</v>
      </c>
      <c r="F14" s="824">
        <v>66</v>
      </c>
      <c r="G14" s="824">
        <v>0</v>
      </c>
      <c r="H14" s="824">
        <v>3489</v>
      </c>
      <c r="I14" s="824">
        <v>83</v>
      </c>
      <c r="J14" s="824">
        <v>82</v>
      </c>
      <c r="K14" s="824">
        <v>522</v>
      </c>
      <c r="L14" s="824">
        <v>0</v>
      </c>
      <c r="M14" s="824">
        <v>504</v>
      </c>
      <c r="N14" s="824">
        <v>2191</v>
      </c>
      <c r="O14" s="824">
        <v>1880</v>
      </c>
      <c r="P14" s="824">
        <v>1225</v>
      </c>
      <c r="Q14" s="817"/>
      <c r="R14" s="574"/>
      <c r="S14" s="817"/>
      <c r="T14" s="574"/>
      <c r="U14" s="817"/>
      <c r="V14" s="817"/>
      <c r="W14" s="817"/>
      <c r="X14" s="818"/>
      <c r="AB14" s="697"/>
      <c r="AC14" s="697"/>
      <c r="AD14" s="697"/>
      <c r="AE14" s="819"/>
      <c r="AF14" s="819"/>
      <c r="AG14" s="819"/>
      <c r="AH14" s="819"/>
      <c r="AI14" s="819"/>
      <c r="AJ14" s="819"/>
      <c r="AK14" s="819"/>
      <c r="AL14" s="819"/>
      <c r="AM14" s="819"/>
      <c r="AN14" s="807"/>
      <c r="AO14" s="806"/>
      <c r="AP14" s="819"/>
      <c r="AQ14" s="821"/>
      <c r="AR14" s="821"/>
      <c r="AT14" s="717"/>
    </row>
    <row r="15" spans="1:46" s="812" customFormat="1">
      <c r="A15" s="582"/>
      <c r="B15" s="639" t="s">
        <v>666</v>
      </c>
      <c r="C15" s="811">
        <v>7186</v>
      </c>
      <c r="D15" s="811">
        <v>2732</v>
      </c>
      <c r="E15" s="829">
        <v>2345</v>
      </c>
      <c r="F15" s="811">
        <v>0</v>
      </c>
      <c r="G15" s="811">
        <v>0</v>
      </c>
      <c r="H15" s="811">
        <v>789</v>
      </c>
      <c r="I15" s="811">
        <v>16</v>
      </c>
      <c r="J15" s="811">
        <v>15</v>
      </c>
      <c r="K15" s="811">
        <v>106</v>
      </c>
      <c r="L15" s="811"/>
      <c r="M15" s="811">
        <v>125</v>
      </c>
      <c r="N15" s="811">
        <v>186</v>
      </c>
      <c r="O15" s="811">
        <v>583</v>
      </c>
      <c r="P15" s="811">
        <v>289</v>
      </c>
      <c r="Q15" s="574"/>
      <c r="R15" s="574"/>
      <c r="S15" s="574"/>
      <c r="T15" s="574"/>
      <c r="U15" s="574"/>
      <c r="V15" s="574"/>
      <c r="W15" s="574"/>
      <c r="X15" s="818"/>
      <c r="AB15" s="697"/>
      <c r="AC15" s="697"/>
      <c r="AD15" s="697"/>
      <c r="AE15" s="813"/>
      <c r="AF15" s="697"/>
      <c r="AG15" s="697"/>
      <c r="AH15" s="697"/>
      <c r="AI15" s="813"/>
      <c r="AJ15" s="813"/>
      <c r="AK15" s="697"/>
      <c r="AM15" s="697"/>
      <c r="AN15" s="539"/>
      <c r="AO15" s="806"/>
      <c r="AQ15" s="826"/>
      <c r="AT15" s="717"/>
    </row>
    <row r="16" spans="1:46">
      <c r="A16" s="582"/>
      <c r="B16" s="639" t="s">
        <v>667</v>
      </c>
      <c r="C16" s="811">
        <v>13322</v>
      </c>
      <c r="D16" s="811">
        <v>4405</v>
      </c>
      <c r="E16" s="811">
        <v>4798</v>
      </c>
      <c r="F16" s="811">
        <v>66</v>
      </c>
      <c r="G16" s="811">
        <v>0</v>
      </c>
      <c r="H16" s="811">
        <v>1355</v>
      </c>
      <c r="I16" s="811">
        <v>34</v>
      </c>
      <c r="J16" s="811">
        <v>35</v>
      </c>
      <c r="K16" s="811">
        <v>209</v>
      </c>
      <c r="L16" s="811"/>
      <c r="M16" s="811">
        <v>176</v>
      </c>
      <c r="N16" s="811">
        <v>1090</v>
      </c>
      <c r="O16" s="811">
        <v>662</v>
      </c>
      <c r="P16" s="811">
        <v>492</v>
      </c>
      <c r="Q16" s="574"/>
      <c r="R16" s="817"/>
      <c r="S16" s="574"/>
      <c r="T16" s="574"/>
      <c r="U16" s="574"/>
      <c r="V16" s="574"/>
      <c r="W16" s="574"/>
      <c r="X16" s="818"/>
      <c r="AM16" s="531"/>
      <c r="AN16" s="825"/>
      <c r="AO16" s="806"/>
      <c r="AR16" s="697"/>
      <c r="AT16" s="717"/>
    </row>
    <row r="17" spans="1:46">
      <c r="A17" s="582"/>
      <c r="B17" s="639" t="s">
        <v>668</v>
      </c>
      <c r="C17" s="811">
        <v>5457</v>
      </c>
      <c r="D17" s="811">
        <v>2082</v>
      </c>
      <c r="E17" s="811">
        <v>1683</v>
      </c>
      <c r="F17" s="811">
        <v>0</v>
      </c>
      <c r="G17" s="811">
        <v>0</v>
      </c>
      <c r="H17" s="811">
        <v>624</v>
      </c>
      <c r="I17" s="811">
        <v>16</v>
      </c>
      <c r="J17" s="811">
        <v>14</v>
      </c>
      <c r="K17" s="811">
        <v>99</v>
      </c>
      <c r="L17" s="811"/>
      <c r="M17" s="811">
        <v>129</v>
      </c>
      <c r="N17" s="811">
        <v>420</v>
      </c>
      <c r="O17" s="811">
        <v>237</v>
      </c>
      <c r="P17" s="811">
        <v>153</v>
      </c>
      <c r="Q17" s="574"/>
      <c r="R17" s="817"/>
      <c r="S17" s="574"/>
      <c r="T17" s="574"/>
      <c r="U17" s="574"/>
      <c r="V17" s="574"/>
      <c r="W17" s="574"/>
      <c r="X17" s="818"/>
      <c r="AF17" s="813"/>
      <c r="AG17" s="813"/>
      <c r="AJ17" s="813"/>
      <c r="AM17" s="531"/>
      <c r="AO17" s="806"/>
      <c r="AQ17" s="826"/>
      <c r="AR17" s="697"/>
      <c r="AT17" s="717"/>
    </row>
    <row r="18" spans="1:46">
      <c r="A18" s="582"/>
      <c r="B18" s="639" t="s">
        <v>669</v>
      </c>
      <c r="C18" s="811">
        <v>6609</v>
      </c>
      <c r="D18" s="811">
        <v>2219</v>
      </c>
      <c r="E18" s="811">
        <v>2268</v>
      </c>
      <c r="F18" s="811">
        <v>0</v>
      </c>
      <c r="G18" s="811">
        <v>0</v>
      </c>
      <c r="H18" s="811">
        <v>721</v>
      </c>
      <c r="I18" s="811">
        <v>17</v>
      </c>
      <c r="J18" s="811">
        <v>18</v>
      </c>
      <c r="K18" s="811">
        <v>108</v>
      </c>
      <c r="L18" s="811"/>
      <c r="M18" s="811">
        <v>74</v>
      </c>
      <c r="N18" s="811">
        <v>495</v>
      </c>
      <c r="O18" s="811">
        <v>398</v>
      </c>
      <c r="P18" s="811">
        <v>291</v>
      </c>
      <c r="Q18" s="817"/>
      <c r="R18" s="574"/>
      <c r="S18" s="817"/>
      <c r="T18" s="817"/>
      <c r="U18" s="817"/>
      <c r="V18" s="817"/>
      <c r="W18" s="817"/>
      <c r="X18" s="818"/>
      <c r="AB18" s="830"/>
      <c r="AC18" s="819"/>
      <c r="AD18" s="819"/>
      <c r="AF18" s="813"/>
      <c r="AG18" s="813"/>
      <c r="AM18" s="531"/>
      <c r="AO18" s="806"/>
      <c r="AQ18" s="826"/>
      <c r="AR18" s="697"/>
      <c r="AT18" s="717"/>
    </row>
    <row r="19" spans="1:46">
      <c r="A19" s="828" t="s">
        <v>670</v>
      </c>
      <c r="B19" s="823"/>
      <c r="C19" s="824">
        <v>55743</v>
      </c>
      <c r="D19" s="824">
        <v>16252</v>
      </c>
      <c r="E19" s="824">
        <v>20787</v>
      </c>
      <c r="F19" s="824">
        <v>61</v>
      </c>
      <c r="G19" s="824">
        <v>0</v>
      </c>
      <c r="H19" s="824">
        <v>8718</v>
      </c>
      <c r="I19" s="824">
        <v>129</v>
      </c>
      <c r="J19" s="824">
        <v>156</v>
      </c>
      <c r="K19" s="824">
        <v>753</v>
      </c>
      <c r="L19" s="824">
        <v>0</v>
      </c>
      <c r="M19" s="824">
        <v>884</v>
      </c>
      <c r="N19" s="824">
        <v>3241</v>
      </c>
      <c r="O19" s="824">
        <v>2552</v>
      </c>
      <c r="P19" s="824">
        <v>2210</v>
      </c>
      <c r="Q19" s="817"/>
      <c r="R19" s="574"/>
      <c r="S19" s="817"/>
      <c r="T19" s="574"/>
      <c r="U19" s="817"/>
      <c r="V19" s="817"/>
      <c r="W19" s="817"/>
      <c r="X19" s="818"/>
      <c r="AB19" s="813"/>
      <c r="AC19" s="813"/>
      <c r="AM19" s="531"/>
      <c r="AO19" s="806"/>
      <c r="AR19" s="697"/>
      <c r="AT19" s="717"/>
    </row>
    <row r="20" spans="1:46" s="812" customFormat="1">
      <c r="A20" s="582"/>
      <c r="B20" s="639" t="s">
        <v>671</v>
      </c>
      <c r="C20" s="811">
        <v>13174</v>
      </c>
      <c r="D20" s="811">
        <v>4141</v>
      </c>
      <c r="E20" s="811">
        <v>5308</v>
      </c>
      <c r="F20" s="811">
        <v>61</v>
      </c>
      <c r="G20" s="811">
        <v>0</v>
      </c>
      <c r="H20" s="811">
        <v>1462</v>
      </c>
      <c r="I20" s="811">
        <v>22</v>
      </c>
      <c r="J20" s="811">
        <v>28</v>
      </c>
      <c r="K20" s="811">
        <v>135</v>
      </c>
      <c r="L20" s="811"/>
      <c r="M20" s="811">
        <v>107</v>
      </c>
      <c r="N20" s="811">
        <v>865</v>
      </c>
      <c r="O20" s="811">
        <v>561</v>
      </c>
      <c r="P20" s="811">
        <v>484</v>
      </c>
      <c r="Q20" s="574"/>
      <c r="R20" s="574"/>
      <c r="S20" s="574"/>
      <c r="T20" s="574"/>
      <c r="U20" s="574"/>
      <c r="V20" s="574"/>
      <c r="W20" s="574"/>
      <c r="X20" s="818"/>
      <c r="AB20" s="697"/>
      <c r="AC20" s="697"/>
      <c r="AD20" s="697"/>
      <c r="AE20" s="819"/>
      <c r="AF20" s="819"/>
      <c r="AG20" s="819"/>
      <c r="AH20" s="819"/>
      <c r="AI20" s="819"/>
      <c r="AJ20" s="819"/>
      <c r="AK20" s="819"/>
      <c r="AL20" s="819"/>
      <c r="AM20" s="819"/>
      <c r="AN20" s="807"/>
      <c r="AO20" s="806"/>
      <c r="AP20" s="819"/>
      <c r="AQ20" s="821"/>
      <c r="AR20" s="821"/>
      <c r="AT20" s="717"/>
    </row>
    <row r="21" spans="1:46" s="812" customFormat="1">
      <c r="A21" s="582"/>
      <c r="B21" s="639" t="s">
        <v>672</v>
      </c>
      <c r="C21" s="811">
        <v>9442</v>
      </c>
      <c r="D21" s="811">
        <v>2992</v>
      </c>
      <c r="E21" s="811">
        <v>3401</v>
      </c>
      <c r="F21" s="811">
        <v>0</v>
      </c>
      <c r="G21" s="811">
        <v>0</v>
      </c>
      <c r="H21" s="811">
        <v>991</v>
      </c>
      <c r="I21" s="811">
        <v>25</v>
      </c>
      <c r="J21" s="811">
        <v>23</v>
      </c>
      <c r="K21" s="811">
        <v>153</v>
      </c>
      <c r="L21" s="811"/>
      <c r="M21" s="811">
        <v>472</v>
      </c>
      <c r="N21" s="811">
        <v>687</v>
      </c>
      <c r="O21" s="811">
        <v>299</v>
      </c>
      <c r="P21" s="811">
        <v>399</v>
      </c>
      <c r="Q21" s="574"/>
      <c r="R21" s="817"/>
      <c r="S21" s="574"/>
      <c r="T21" s="574"/>
      <c r="U21" s="574"/>
      <c r="V21" s="574"/>
      <c r="W21" s="574"/>
      <c r="X21" s="818"/>
      <c r="AB21" s="697"/>
      <c r="AC21" s="697"/>
      <c r="AD21" s="697"/>
      <c r="AE21" s="813"/>
      <c r="AF21" s="697"/>
      <c r="AG21" s="697"/>
      <c r="AH21" s="697"/>
      <c r="AI21" s="813"/>
      <c r="AJ21" s="813"/>
      <c r="AK21" s="697"/>
      <c r="AM21" s="697"/>
      <c r="AN21" s="807"/>
      <c r="AO21" s="806"/>
      <c r="AQ21" s="826"/>
      <c r="AT21" s="717"/>
    </row>
    <row r="22" spans="1:46">
      <c r="A22" s="582"/>
      <c r="B22" s="639" t="s">
        <v>673</v>
      </c>
      <c r="C22" s="811">
        <v>10880</v>
      </c>
      <c r="D22" s="811">
        <v>2988</v>
      </c>
      <c r="E22" s="811">
        <v>4195</v>
      </c>
      <c r="F22" s="811">
        <v>0</v>
      </c>
      <c r="G22" s="811">
        <v>0</v>
      </c>
      <c r="H22" s="811">
        <v>1957</v>
      </c>
      <c r="I22" s="811">
        <v>18</v>
      </c>
      <c r="J22" s="811">
        <v>19</v>
      </c>
      <c r="K22" s="811">
        <v>106</v>
      </c>
      <c r="L22" s="811"/>
      <c r="M22" s="811">
        <v>99</v>
      </c>
      <c r="N22" s="811">
        <v>518</v>
      </c>
      <c r="O22" s="811">
        <v>343</v>
      </c>
      <c r="P22" s="811">
        <v>637</v>
      </c>
      <c r="Q22" s="574"/>
      <c r="R22" s="574"/>
      <c r="S22" s="574"/>
      <c r="T22" s="574"/>
      <c r="U22" s="574"/>
      <c r="V22" s="574"/>
      <c r="W22" s="574"/>
      <c r="X22" s="818"/>
      <c r="AM22" s="531"/>
      <c r="AO22" s="806"/>
      <c r="AR22" s="697"/>
      <c r="AT22" s="717"/>
    </row>
    <row r="23" spans="1:46">
      <c r="A23" s="582"/>
      <c r="B23" s="639" t="s">
        <v>674</v>
      </c>
      <c r="C23" s="811">
        <v>5399</v>
      </c>
      <c r="D23" s="811">
        <v>1827</v>
      </c>
      <c r="E23" s="811">
        <v>1972</v>
      </c>
      <c r="F23" s="811">
        <v>0</v>
      </c>
      <c r="G23" s="811">
        <v>0</v>
      </c>
      <c r="H23" s="811">
        <v>604</v>
      </c>
      <c r="I23" s="811">
        <v>17</v>
      </c>
      <c r="J23" s="811">
        <v>16</v>
      </c>
      <c r="K23" s="811">
        <v>99</v>
      </c>
      <c r="L23" s="811"/>
      <c r="M23" s="811">
        <v>84</v>
      </c>
      <c r="N23" s="811">
        <v>496</v>
      </c>
      <c r="O23" s="811">
        <v>118</v>
      </c>
      <c r="P23" s="811">
        <v>166</v>
      </c>
      <c r="Q23" s="574"/>
      <c r="R23" s="574"/>
      <c r="S23" s="574"/>
      <c r="T23" s="574"/>
      <c r="U23" s="574"/>
      <c r="V23" s="574"/>
      <c r="W23" s="574"/>
      <c r="X23" s="818"/>
      <c r="AM23" s="531"/>
      <c r="AN23" s="825"/>
      <c r="AO23" s="806"/>
      <c r="AR23" s="697"/>
      <c r="AT23" s="717"/>
    </row>
    <row r="24" spans="1:46">
      <c r="A24" s="831"/>
      <c r="B24" s="832" t="s">
        <v>675</v>
      </c>
      <c r="C24" s="833">
        <v>16848</v>
      </c>
      <c r="D24" s="833">
        <v>4304</v>
      </c>
      <c r="E24" s="833">
        <v>5911</v>
      </c>
      <c r="F24" s="833">
        <v>0</v>
      </c>
      <c r="G24" s="833">
        <v>0</v>
      </c>
      <c r="H24" s="833">
        <v>3704</v>
      </c>
      <c r="I24" s="833">
        <v>47</v>
      </c>
      <c r="J24" s="833">
        <v>70</v>
      </c>
      <c r="K24" s="833">
        <v>260</v>
      </c>
      <c r="L24" s="833"/>
      <c r="M24" s="833">
        <v>122</v>
      </c>
      <c r="N24" s="833">
        <v>675</v>
      </c>
      <c r="O24" s="833">
        <v>1231</v>
      </c>
      <c r="P24" s="833">
        <v>524</v>
      </c>
      <c r="Q24" s="817"/>
      <c r="R24" s="574"/>
      <c r="S24" s="817"/>
      <c r="T24" s="817"/>
      <c r="U24" s="817"/>
      <c r="V24" s="817"/>
      <c r="W24" s="817"/>
      <c r="X24" s="818"/>
      <c r="AB24" s="819"/>
      <c r="AC24" s="819"/>
      <c r="AF24" s="813"/>
      <c r="AG24" s="813"/>
      <c r="AM24" s="531"/>
      <c r="AO24" s="806"/>
      <c r="AQ24" s="826"/>
      <c r="AR24" s="697"/>
      <c r="AT24" s="717"/>
    </row>
    <row r="25" spans="1:46">
      <c r="A25" s="834" t="s">
        <v>676</v>
      </c>
      <c r="B25" s="823"/>
      <c r="C25" s="824">
        <v>71905</v>
      </c>
      <c r="D25" s="824">
        <v>19447</v>
      </c>
      <c r="E25" s="824">
        <v>25563</v>
      </c>
      <c r="F25" s="824">
        <v>174</v>
      </c>
      <c r="G25" s="824">
        <v>0</v>
      </c>
      <c r="H25" s="824">
        <v>13152</v>
      </c>
      <c r="I25" s="824">
        <v>165</v>
      </c>
      <c r="J25" s="824"/>
      <c r="K25" s="824">
        <v>976</v>
      </c>
      <c r="L25" s="824">
        <v>0</v>
      </c>
      <c r="M25" s="824">
        <v>1695</v>
      </c>
      <c r="N25" s="824">
        <v>4298</v>
      </c>
      <c r="O25" s="824">
        <v>3968</v>
      </c>
      <c r="P25" s="824">
        <v>2227</v>
      </c>
      <c r="Q25" s="574"/>
      <c r="R25" s="574"/>
      <c r="S25" s="574"/>
      <c r="T25" s="574"/>
      <c r="U25" s="574"/>
      <c r="V25" s="574"/>
      <c r="W25" s="574"/>
      <c r="X25" s="818"/>
      <c r="Z25" s="812"/>
      <c r="AA25" s="812"/>
      <c r="AB25" s="813"/>
      <c r="AC25" s="813"/>
      <c r="AD25" s="819"/>
      <c r="AF25" s="813"/>
      <c r="AG25" s="813"/>
      <c r="AM25" s="531"/>
      <c r="AO25" s="806"/>
      <c r="AQ25" s="826"/>
      <c r="AR25" s="697"/>
      <c r="AT25" s="717"/>
    </row>
    <row r="26" spans="1:46">
      <c r="A26" s="582"/>
      <c r="B26" s="639" t="s">
        <v>677</v>
      </c>
      <c r="C26" s="811">
        <v>17353</v>
      </c>
      <c r="D26" s="811">
        <v>4257</v>
      </c>
      <c r="E26" s="811">
        <v>7339</v>
      </c>
      <c r="F26" s="811">
        <v>58</v>
      </c>
      <c r="G26" s="811">
        <v>0</v>
      </c>
      <c r="H26" s="811">
        <v>2347</v>
      </c>
      <c r="I26" s="811">
        <v>48</v>
      </c>
      <c r="J26" s="811">
        <v>36</v>
      </c>
      <c r="K26" s="811">
        <v>189</v>
      </c>
      <c r="L26" s="811"/>
      <c r="M26" s="811">
        <v>666</v>
      </c>
      <c r="N26" s="811">
        <v>883</v>
      </c>
      <c r="O26" s="811">
        <v>1031</v>
      </c>
      <c r="P26" s="811">
        <v>499</v>
      </c>
      <c r="Q26" s="574"/>
      <c r="R26" s="817"/>
      <c r="S26" s="574"/>
      <c r="T26" s="574"/>
      <c r="U26" s="574"/>
      <c r="V26" s="574"/>
      <c r="W26" s="574"/>
      <c r="X26" s="818"/>
      <c r="AM26" s="531"/>
      <c r="AO26" s="806"/>
      <c r="AR26" s="697"/>
      <c r="AT26" s="717"/>
    </row>
    <row r="27" spans="1:46" s="812" customFormat="1">
      <c r="A27" s="582"/>
      <c r="B27" s="639" t="s">
        <v>678</v>
      </c>
      <c r="C27" s="811">
        <v>22634</v>
      </c>
      <c r="D27" s="811">
        <v>4893</v>
      </c>
      <c r="E27" s="811">
        <v>6147</v>
      </c>
      <c r="F27" s="811">
        <v>64</v>
      </c>
      <c r="G27" s="811">
        <v>0</v>
      </c>
      <c r="H27" s="811"/>
      <c r="I27" s="811">
        <v>33</v>
      </c>
      <c r="J27" s="811">
        <v>132</v>
      </c>
      <c r="K27" s="811">
        <v>329</v>
      </c>
      <c r="L27" s="811"/>
      <c r="M27" s="811">
        <v>306</v>
      </c>
      <c r="N27" s="811">
        <v>1257</v>
      </c>
      <c r="O27" s="811">
        <v>902</v>
      </c>
      <c r="P27" s="811">
        <v>668</v>
      </c>
      <c r="Q27" s="574"/>
      <c r="R27" s="574"/>
      <c r="S27" s="574"/>
      <c r="T27" s="574"/>
      <c r="U27" s="574"/>
      <c r="V27" s="574"/>
      <c r="W27" s="574"/>
      <c r="X27" s="818"/>
      <c r="AB27" s="697"/>
      <c r="AC27" s="697"/>
      <c r="AD27" s="697"/>
      <c r="AE27" s="819"/>
      <c r="AF27" s="819"/>
      <c r="AG27" s="819"/>
      <c r="AH27" s="819"/>
      <c r="AI27" s="819"/>
      <c r="AJ27" s="819"/>
      <c r="AK27" s="819"/>
      <c r="AL27" s="819"/>
      <c r="AM27" s="819"/>
      <c r="AN27" s="807"/>
      <c r="AO27" s="806"/>
      <c r="AP27" s="819"/>
      <c r="AQ27" s="821"/>
      <c r="AR27" s="821"/>
      <c r="AT27" s="717"/>
    </row>
    <row r="28" spans="1:46" s="812" customFormat="1">
      <c r="A28" s="582"/>
      <c r="B28" s="639" t="s">
        <v>679</v>
      </c>
      <c r="C28" s="811">
        <v>16015</v>
      </c>
      <c r="D28" s="811">
        <v>5781</v>
      </c>
      <c r="E28" s="811">
        <v>5414</v>
      </c>
      <c r="F28" s="811">
        <v>52</v>
      </c>
      <c r="G28" s="811">
        <v>0</v>
      </c>
      <c r="H28" s="811">
        <v>1486</v>
      </c>
      <c r="I28" s="811">
        <v>47</v>
      </c>
      <c r="J28" s="811">
        <v>34</v>
      </c>
      <c r="K28" s="811">
        <v>233</v>
      </c>
      <c r="L28" s="811"/>
      <c r="M28" s="811">
        <v>401</v>
      </c>
      <c r="N28" s="811">
        <v>951</v>
      </c>
      <c r="O28" s="811">
        <v>1041</v>
      </c>
      <c r="P28" s="811">
        <v>575</v>
      </c>
      <c r="Q28" s="574"/>
      <c r="R28" s="574"/>
      <c r="S28" s="574"/>
      <c r="T28" s="574"/>
      <c r="U28" s="574"/>
      <c r="V28" s="574"/>
      <c r="W28" s="574"/>
      <c r="X28" s="818"/>
      <c r="AB28" s="697"/>
      <c r="AC28" s="697"/>
      <c r="AD28" s="697"/>
      <c r="AE28" s="813"/>
      <c r="AF28" s="697"/>
      <c r="AG28" s="697"/>
      <c r="AH28" s="697"/>
      <c r="AI28" s="813"/>
      <c r="AJ28" s="813"/>
      <c r="AK28" s="697"/>
      <c r="AM28" s="697"/>
      <c r="AN28" s="807"/>
      <c r="AO28" s="806"/>
      <c r="AQ28" s="826"/>
      <c r="AT28" s="717"/>
    </row>
    <row r="29" spans="1:46">
      <c r="A29" s="582"/>
      <c r="B29" s="639" t="s">
        <v>680</v>
      </c>
      <c r="C29" s="811">
        <v>15903</v>
      </c>
      <c r="D29" s="811">
        <v>4516</v>
      </c>
      <c r="E29" s="585">
        <v>6663</v>
      </c>
      <c r="F29" s="585">
        <v>0</v>
      </c>
      <c r="G29" s="585">
        <v>0</v>
      </c>
      <c r="H29" s="585">
        <v>1416</v>
      </c>
      <c r="I29" s="585">
        <v>37</v>
      </c>
      <c r="J29" s="585">
        <v>38</v>
      </c>
      <c r="K29" s="585">
        <v>225</v>
      </c>
      <c r="L29" s="585"/>
      <c r="M29" s="585">
        <v>322</v>
      </c>
      <c r="N29" s="585">
        <v>1207</v>
      </c>
      <c r="O29" s="585">
        <v>994</v>
      </c>
      <c r="P29" s="585">
        <v>485</v>
      </c>
      <c r="Q29" s="817"/>
      <c r="R29" s="574"/>
      <c r="S29" s="817"/>
      <c r="T29" s="817"/>
      <c r="U29" s="817"/>
      <c r="V29" s="817"/>
      <c r="W29" s="817"/>
      <c r="X29" s="818"/>
      <c r="AA29" s="812"/>
      <c r="AB29" s="819"/>
      <c r="AC29" s="819"/>
      <c r="AM29" s="531"/>
      <c r="AO29" s="806"/>
      <c r="AR29" s="697"/>
      <c r="AT29" s="717"/>
    </row>
    <row r="30" spans="1:46">
      <c r="A30" s="828" t="s">
        <v>681</v>
      </c>
      <c r="B30" s="823"/>
      <c r="C30" s="824">
        <v>35989</v>
      </c>
      <c r="D30" s="824">
        <v>10836</v>
      </c>
      <c r="E30" s="824">
        <v>11557</v>
      </c>
      <c r="F30" s="824">
        <v>69</v>
      </c>
      <c r="G30" s="824">
        <v>0</v>
      </c>
      <c r="H30" s="824"/>
      <c r="I30" s="824">
        <v>102</v>
      </c>
      <c r="J30" s="824">
        <v>114</v>
      </c>
      <c r="K30" s="824">
        <v>610</v>
      </c>
      <c r="L30" s="824">
        <v>0</v>
      </c>
      <c r="M30" s="824">
        <v>585</v>
      </c>
      <c r="N30" s="824">
        <v>2455</v>
      </c>
      <c r="O30" s="824">
        <v>2134</v>
      </c>
      <c r="P30" s="824">
        <v>1672</v>
      </c>
      <c r="Q30" s="817"/>
      <c r="R30" s="817"/>
      <c r="S30" s="817"/>
      <c r="T30" s="574"/>
      <c r="U30" s="817"/>
      <c r="V30" s="817"/>
      <c r="W30" s="817"/>
      <c r="X30" s="818"/>
      <c r="AA30" s="812"/>
      <c r="AB30" s="813"/>
      <c r="AC30" s="813"/>
      <c r="AJ30" s="813"/>
      <c r="AM30" s="531"/>
      <c r="AO30" s="806"/>
      <c r="AR30" s="697"/>
      <c r="AT30" s="717"/>
    </row>
    <row r="31" spans="1:46">
      <c r="A31" s="582"/>
      <c r="B31" s="639" t="s">
        <v>682</v>
      </c>
      <c r="C31" s="811">
        <v>11509</v>
      </c>
      <c r="D31" s="811">
        <v>3334</v>
      </c>
      <c r="E31" s="811">
        <v>3773</v>
      </c>
      <c r="F31" s="811">
        <v>0</v>
      </c>
      <c r="G31" s="811">
        <v>0</v>
      </c>
      <c r="H31" s="811">
        <v>2149</v>
      </c>
      <c r="I31" s="811">
        <v>31</v>
      </c>
      <c r="J31" s="811">
        <v>25</v>
      </c>
      <c r="K31" s="811">
        <v>151</v>
      </c>
      <c r="L31" s="811"/>
      <c r="M31" s="811">
        <v>165</v>
      </c>
      <c r="N31" s="811">
        <v>817</v>
      </c>
      <c r="O31" s="811">
        <v>639</v>
      </c>
      <c r="P31" s="811">
        <v>425</v>
      </c>
      <c r="Q31" s="574"/>
      <c r="R31" s="574"/>
      <c r="S31" s="574"/>
      <c r="T31" s="574"/>
      <c r="U31" s="574"/>
      <c r="V31" s="574"/>
      <c r="W31" s="574"/>
      <c r="X31" s="818"/>
      <c r="AA31" s="812"/>
      <c r="AD31" s="819"/>
      <c r="AM31" s="531"/>
      <c r="AN31" s="825"/>
      <c r="AO31" s="806"/>
      <c r="AR31" s="697"/>
      <c r="AT31" s="717"/>
    </row>
    <row r="32" spans="1:46">
      <c r="A32" s="582"/>
      <c r="B32" s="639" t="s">
        <v>683</v>
      </c>
      <c r="C32" s="811">
        <v>11412</v>
      </c>
      <c r="D32" s="811">
        <v>3172</v>
      </c>
      <c r="E32" s="811">
        <v>3451</v>
      </c>
      <c r="F32" s="811">
        <v>69</v>
      </c>
      <c r="G32" s="811">
        <v>0</v>
      </c>
      <c r="H32" s="811">
        <v>2432</v>
      </c>
      <c r="I32" s="811">
        <v>26</v>
      </c>
      <c r="J32" s="811">
        <v>24</v>
      </c>
      <c r="K32" s="811">
        <v>183</v>
      </c>
      <c r="L32" s="811"/>
      <c r="M32" s="811">
        <v>43</v>
      </c>
      <c r="N32" s="811">
        <v>889</v>
      </c>
      <c r="O32" s="811">
        <v>608</v>
      </c>
      <c r="P32" s="811">
        <v>515</v>
      </c>
      <c r="Q32" s="574"/>
      <c r="R32" s="574"/>
      <c r="S32" s="574"/>
      <c r="T32" s="574"/>
      <c r="U32" s="574"/>
      <c r="V32" s="574"/>
      <c r="W32" s="574"/>
      <c r="X32" s="818"/>
      <c r="AA32" s="812"/>
      <c r="AF32" s="813"/>
      <c r="AG32" s="813"/>
      <c r="AM32" s="531"/>
      <c r="AO32" s="806"/>
      <c r="AQ32" s="826"/>
      <c r="AR32" s="697"/>
      <c r="AT32" s="717"/>
    </row>
    <row r="33" spans="1:46" s="812" customFormat="1">
      <c r="A33" s="582"/>
      <c r="B33" s="639" t="s">
        <v>684</v>
      </c>
      <c r="C33" s="811">
        <v>8793</v>
      </c>
      <c r="D33" s="811">
        <v>2645</v>
      </c>
      <c r="E33" s="811">
        <v>3087</v>
      </c>
      <c r="F33" s="811">
        <v>0</v>
      </c>
      <c r="G33" s="811">
        <v>0</v>
      </c>
      <c r="H33" s="811">
        <v>861</v>
      </c>
      <c r="I33" s="811">
        <v>22</v>
      </c>
      <c r="J33" s="811">
        <v>34</v>
      </c>
      <c r="K33" s="811">
        <v>120</v>
      </c>
      <c r="L33" s="811"/>
      <c r="M33" s="811">
        <v>309</v>
      </c>
      <c r="N33" s="811">
        <v>441</v>
      </c>
      <c r="O33" s="811">
        <v>706</v>
      </c>
      <c r="P33" s="811">
        <v>568</v>
      </c>
      <c r="Q33" s="574"/>
      <c r="R33" s="574"/>
      <c r="S33" s="574"/>
      <c r="T33" s="574"/>
      <c r="U33" s="574"/>
      <c r="V33" s="574"/>
      <c r="W33" s="574"/>
      <c r="X33" s="818"/>
      <c r="Y33" s="476"/>
      <c r="Z33" s="476"/>
      <c r="AB33" s="697"/>
      <c r="AC33" s="697"/>
      <c r="AD33" s="697"/>
      <c r="AE33" s="819"/>
      <c r="AF33" s="819"/>
      <c r="AG33" s="819"/>
      <c r="AH33" s="819"/>
      <c r="AI33" s="819"/>
      <c r="AJ33" s="819"/>
      <c r="AK33" s="819"/>
      <c r="AL33" s="819"/>
      <c r="AM33" s="819"/>
      <c r="AN33" s="539"/>
      <c r="AO33" s="806"/>
      <c r="AP33" s="819"/>
      <c r="AQ33" s="821"/>
      <c r="AR33" s="821"/>
      <c r="AT33" s="717"/>
    </row>
    <row r="34" spans="1:46" s="812" customFormat="1" ht="27">
      <c r="A34" s="582"/>
      <c r="B34" s="639" t="s">
        <v>685</v>
      </c>
      <c r="C34" s="811">
        <v>4275</v>
      </c>
      <c r="D34" s="811">
        <v>1685</v>
      </c>
      <c r="E34" s="811">
        <v>1246</v>
      </c>
      <c r="F34" s="811">
        <v>0</v>
      </c>
      <c r="G34" s="811">
        <v>0</v>
      </c>
      <c r="H34" s="811">
        <v>413</v>
      </c>
      <c r="I34" s="811">
        <v>23</v>
      </c>
      <c r="J34" s="811">
        <v>31</v>
      </c>
      <c r="K34" s="811">
        <v>156</v>
      </c>
      <c r="L34" s="811"/>
      <c r="M34" s="811">
        <v>68</v>
      </c>
      <c r="N34" s="811">
        <v>308</v>
      </c>
      <c r="O34" s="811">
        <v>181</v>
      </c>
      <c r="P34" s="811">
        <v>164</v>
      </c>
      <c r="Q34" s="817"/>
      <c r="R34" s="817"/>
      <c r="S34" s="817"/>
      <c r="T34" s="817"/>
      <c r="U34" s="817"/>
      <c r="V34" s="817"/>
      <c r="W34" s="817"/>
      <c r="X34" s="818"/>
      <c r="Y34" s="794"/>
      <c r="Z34" s="794"/>
      <c r="AB34" s="819"/>
      <c r="AC34" s="819"/>
      <c r="AD34" s="697"/>
      <c r="AE34" s="813"/>
      <c r="AF34" s="813"/>
      <c r="AG34" s="813"/>
      <c r="AH34" s="697"/>
      <c r="AI34" s="813"/>
      <c r="AJ34" s="813"/>
      <c r="AK34" s="697"/>
      <c r="AM34" s="697"/>
      <c r="AN34" s="539"/>
      <c r="AO34" s="806"/>
      <c r="AQ34" s="717"/>
      <c r="AT34" s="717"/>
    </row>
    <row r="35" spans="1:46" ht="27">
      <c r="A35" s="828" t="s">
        <v>686</v>
      </c>
      <c r="B35" s="823"/>
      <c r="C35" s="824">
        <v>79437</v>
      </c>
      <c r="D35" s="824">
        <v>22619</v>
      </c>
      <c r="E35" s="824">
        <v>27391</v>
      </c>
      <c r="F35" s="824">
        <v>140</v>
      </c>
      <c r="G35" s="824">
        <v>0</v>
      </c>
      <c r="H35" s="824">
        <v>12735</v>
      </c>
      <c r="I35" s="824">
        <v>226</v>
      </c>
      <c r="J35" s="824">
        <v>190</v>
      </c>
      <c r="K35" s="824">
        <v>1244</v>
      </c>
      <c r="L35" s="824">
        <v>0</v>
      </c>
      <c r="M35" s="824">
        <v>1645</v>
      </c>
      <c r="N35" s="824">
        <v>4763</v>
      </c>
      <c r="O35" s="824">
        <v>4937</v>
      </c>
      <c r="P35" s="824">
        <v>3547</v>
      </c>
      <c r="Q35" s="817"/>
      <c r="R35" s="817"/>
      <c r="S35" s="817"/>
      <c r="T35" s="574"/>
      <c r="U35" s="817"/>
      <c r="V35" s="817"/>
      <c r="W35" s="817"/>
      <c r="X35" s="818"/>
      <c r="Y35" s="794"/>
      <c r="Z35" s="794"/>
      <c r="AA35" s="812"/>
      <c r="AB35" s="813"/>
      <c r="AC35" s="813"/>
      <c r="AM35" s="531"/>
      <c r="AO35" s="806"/>
      <c r="AR35" s="717"/>
      <c r="AT35" s="717"/>
    </row>
    <row r="36" spans="1:46">
      <c r="A36" s="582"/>
      <c r="B36" s="639" t="s">
        <v>687</v>
      </c>
      <c r="C36" s="811">
        <v>12474</v>
      </c>
      <c r="D36" s="811">
        <v>3339</v>
      </c>
      <c r="E36" s="811">
        <v>4349</v>
      </c>
      <c r="F36" s="811">
        <v>0</v>
      </c>
      <c r="G36" s="811">
        <v>0</v>
      </c>
      <c r="H36" s="811">
        <v>2730</v>
      </c>
      <c r="I36" s="811">
        <v>30</v>
      </c>
      <c r="J36" s="811">
        <v>23</v>
      </c>
      <c r="K36" s="811">
        <v>161</v>
      </c>
      <c r="L36" s="811"/>
      <c r="M36" s="811">
        <v>226</v>
      </c>
      <c r="N36" s="811">
        <v>677</v>
      </c>
      <c r="O36" s="811">
        <v>622</v>
      </c>
      <c r="P36" s="811">
        <v>317</v>
      </c>
      <c r="Q36" s="574"/>
      <c r="R36" s="574"/>
      <c r="S36" s="574"/>
      <c r="T36" s="574"/>
      <c r="U36" s="574"/>
      <c r="V36" s="574"/>
      <c r="W36" s="574"/>
      <c r="X36" s="818"/>
      <c r="Y36" s="812"/>
      <c r="Z36" s="812"/>
      <c r="AM36" s="531"/>
      <c r="AO36" s="806"/>
      <c r="AR36" s="717"/>
      <c r="AT36" s="717"/>
    </row>
    <row r="37" spans="1:46">
      <c r="A37" s="582"/>
      <c r="B37" s="639" t="s">
        <v>688</v>
      </c>
      <c r="C37" s="811">
        <v>24424</v>
      </c>
      <c r="D37" s="811">
        <v>7637</v>
      </c>
      <c r="E37" s="811">
        <v>8161</v>
      </c>
      <c r="F37" s="811">
        <v>58</v>
      </c>
      <c r="G37" s="811">
        <v>0</v>
      </c>
      <c r="H37" s="811">
        <v>3696</v>
      </c>
      <c r="I37" s="811">
        <v>88</v>
      </c>
      <c r="J37" s="811">
        <v>76</v>
      </c>
      <c r="K37" s="811">
        <v>483</v>
      </c>
      <c r="L37" s="811"/>
      <c r="M37" s="811">
        <v>665</v>
      </c>
      <c r="N37" s="811">
        <v>1233</v>
      </c>
      <c r="O37" s="811">
        <v>1363</v>
      </c>
      <c r="P37" s="811">
        <v>964</v>
      </c>
      <c r="Q37" s="574"/>
      <c r="R37" s="574"/>
      <c r="S37" s="574"/>
      <c r="T37" s="574"/>
      <c r="U37" s="574"/>
      <c r="V37" s="574"/>
      <c r="W37" s="574"/>
      <c r="X37" s="818"/>
      <c r="Y37" s="812"/>
      <c r="Z37" s="812"/>
      <c r="AD37" s="819"/>
      <c r="AM37" s="531"/>
      <c r="AO37" s="806"/>
      <c r="AR37" s="717"/>
      <c r="AT37" s="717"/>
    </row>
    <row r="38" spans="1:46">
      <c r="A38" s="582"/>
      <c r="B38" s="639" t="s">
        <v>689</v>
      </c>
      <c r="C38" s="811">
        <v>30547</v>
      </c>
      <c r="D38" s="811">
        <v>8132</v>
      </c>
      <c r="E38" s="811">
        <v>11064</v>
      </c>
      <c r="F38" s="811">
        <v>82</v>
      </c>
      <c r="G38" s="811">
        <v>0</v>
      </c>
      <c r="H38" s="811">
        <v>4727</v>
      </c>
      <c r="I38" s="811">
        <v>87</v>
      </c>
      <c r="J38" s="811">
        <v>72</v>
      </c>
      <c r="K38" s="811">
        <v>476</v>
      </c>
      <c r="L38" s="811"/>
      <c r="M38" s="811">
        <v>423</v>
      </c>
      <c r="N38" s="811">
        <v>2286</v>
      </c>
      <c r="O38" s="811">
        <v>1644</v>
      </c>
      <c r="P38" s="811">
        <v>1554</v>
      </c>
      <c r="Q38" s="574"/>
      <c r="R38" s="574"/>
      <c r="S38" s="574"/>
      <c r="T38" s="574"/>
      <c r="U38" s="574"/>
      <c r="V38" s="574"/>
      <c r="W38" s="574"/>
      <c r="X38" s="818"/>
      <c r="AM38" s="531"/>
      <c r="AN38" s="825"/>
      <c r="AO38" s="806"/>
      <c r="AR38" s="717"/>
      <c r="AT38" s="717"/>
    </row>
    <row r="39" spans="1:46" s="812" customFormat="1">
      <c r="A39" s="582"/>
      <c r="B39" s="639" t="s">
        <v>690</v>
      </c>
      <c r="C39" s="811">
        <v>11992</v>
      </c>
      <c r="D39" s="811">
        <v>3511</v>
      </c>
      <c r="E39" s="811">
        <v>3817</v>
      </c>
      <c r="F39" s="811">
        <v>0</v>
      </c>
      <c r="G39" s="811">
        <v>0</v>
      </c>
      <c r="H39" s="811">
        <v>1582</v>
      </c>
      <c r="I39" s="811">
        <v>21</v>
      </c>
      <c r="J39" s="811">
        <v>19</v>
      </c>
      <c r="K39" s="811">
        <v>124</v>
      </c>
      <c r="L39" s="811"/>
      <c r="M39" s="811">
        <v>331</v>
      </c>
      <c r="N39" s="811">
        <v>567</v>
      </c>
      <c r="O39" s="811">
        <v>1308</v>
      </c>
      <c r="P39" s="811">
        <v>712</v>
      </c>
      <c r="Q39" s="817"/>
      <c r="R39" s="817"/>
      <c r="S39" s="817"/>
      <c r="T39" s="817"/>
      <c r="U39" s="817"/>
      <c r="V39" s="817"/>
      <c r="W39" s="817"/>
      <c r="X39" s="818"/>
      <c r="Y39" s="476"/>
      <c r="Z39" s="476"/>
      <c r="AA39" s="476"/>
      <c r="AB39" s="819"/>
      <c r="AC39" s="819"/>
      <c r="AD39" s="697"/>
      <c r="AE39" s="819"/>
      <c r="AF39" s="819"/>
      <c r="AG39" s="819"/>
      <c r="AH39" s="819"/>
      <c r="AI39" s="819"/>
      <c r="AJ39" s="819"/>
      <c r="AK39" s="819"/>
      <c r="AL39" s="819"/>
      <c r="AM39" s="819"/>
      <c r="AN39" s="825"/>
      <c r="AO39" s="806"/>
      <c r="AP39" s="819"/>
      <c r="AQ39" s="821"/>
      <c r="AR39" s="821"/>
      <c r="AT39" s="717"/>
    </row>
    <row r="40" spans="1:46" s="812" customFormat="1" ht="27">
      <c r="A40" s="828" t="s">
        <v>691</v>
      </c>
      <c r="B40" s="823"/>
      <c r="C40" s="824">
        <v>45697</v>
      </c>
      <c r="D40" s="824">
        <v>13917</v>
      </c>
      <c r="E40" s="824">
        <v>15201</v>
      </c>
      <c r="F40" s="824">
        <v>55</v>
      </c>
      <c r="G40" s="824">
        <v>0</v>
      </c>
      <c r="H40" s="824">
        <v>7001</v>
      </c>
      <c r="I40" s="824">
        <v>150</v>
      </c>
      <c r="J40" s="824">
        <v>181</v>
      </c>
      <c r="K40" s="824">
        <v>873</v>
      </c>
      <c r="L40" s="824">
        <v>0</v>
      </c>
      <c r="M40" s="824">
        <v>1293</v>
      </c>
      <c r="N40" s="824">
        <v>2447</v>
      </c>
      <c r="O40" s="824">
        <v>2315</v>
      </c>
      <c r="P40" s="824">
        <v>2264</v>
      </c>
      <c r="Q40" s="817"/>
      <c r="R40" s="817"/>
      <c r="S40" s="817"/>
      <c r="T40" s="574"/>
      <c r="U40" s="817"/>
      <c r="V40" s="817"/>
      <c r="W40" s="817"/>
      <c r="X40" s="818"/>
      <c r="Y40" s="476"/>
      <c r="Z40" s="476"/>
      <c r="AA40" s="476"/>
      <c r="AB40" s="813"/>
      <c r="AC40" s="813"/>
      <c r="AD40" s="697"/>
      <c r="AE40" s="813"/>
      <c r="AF40" s="697"/>
      <c r="AG40" s="697"/>
      <c r="AH40" s="697"/>
      <c r="AI40" s="813"/>
      <c r="AJ40" s="813"/>
      <c r="AK40" s="697"/>
      <c r="AM40" s="795"/>
      <c r="AN40" s="825"/>
      <c r="AO40" s="806"/>
      <c r="AQ40" s="802"/>
      <c r="AT40" s="717"/>
    </row>
    <row r="41" spans="1:46" ht="27">
      <c r="A41" s="582"/>
      <c r="B41" s="639" t="s">
        <v>692</v>
      </c>
      <c r="C41" s="811">
        <v>4800</v>
      </c>
      <c r="D41" s="811">
        <v>1734</v>
      </c>
      <c r="E41" s="811">
        <v>1572</v>
      </c>
      <c r="F41" s="811">
        <v>0</v>
      </c>
      <c r="G41" s="811">
        <v>0</v>
      </c>
      <c r="H41" s="811">
        <v>757</v>
      </c>
      <c r="I41" s="811">
        <v>16</v>
      </c>
      <c r="J41" s="811">
        <v>12</v>
      </c>
      <c r="K41" s="811">
        <v>100</v>
      </c>
      <c r="L41" s="811"/>
      <c r="M41" s="811">
        <v>105</v>
      </c>
      <c r="N41" s="811">
        <v>149</v>
      </c>
      <c r="O41" s="811">
        <v>227</v>
      </c>
      <c r="P41" s="811">
        <v>128</v>
      </c>
      <c r="Q41" s="574"/>
      <c r="R41" s="574"/>
      <c r="S41" s="574"/>
      <c r="T41" s="574"/>
      <c r="U41" s="574"/>
      <c r="V41" s="574"/>
      <c r="W41" s="574"/>
      <c r="X41" s="818"/>
      <c r="AA41" s="794"/>
      <c r="AF41" s="795"/>
      <c r="AG41" s="795"/>
      <c r="AM41" s="531"/>
      <c r="AN41" s="825"/>
      <c r="AO41" s="806"/>
      <c r="AQ41" s="797"/>
      <c r="AR41" s="717"/>
      <c r="AT41" s="717"/>
    </row>
    <row r="42" spans="1:46">
      <c r="A42" s="582"/>
      <c r="B42" s="639" t="s">
        <v>693</v>
      </c>
      <c r="C42" s="811">
        <v>6811</v>
      </c>
      <c r="D42" s="811">
        <v>2398</v>
      </c>
      <c r="E42" s="811">
        <v>2336</v>
      </c>
      <c r="F42" s="811">
        <v>0</v>
      </c>
      <c r="G42" s="811">
        <v>0</v>
      </c>
      <c r="H42" s="811">
        <v>917</v>
      </c>
      <c r="I42" s="811">
        <v>22</v>
      </c>
      <c r="J42" s="811">
        <v>12</v>
      </c>
      <c r="K42" s="811">
        <v>139</v>
      </c>
      <c r="L42" s="811"/>
      <c r="M42" s="811">
        <v>94</v>
      </c>
      <c r="N42" s="811">
        <v>340</v>
      </c>
      <c r="O42" s="811">
        <v>246</v>
      </c>
      <c r="P42" s="811">
        <v>307</v>
      </c>
      <c r="Q42" s="574"/>
      <c r="R42" s="574"/>
      <c r="S42" s="574"/>
      <c r="T42" s="574"/>
      <c r="U42" s="574"/>
      <c r="V42" s="574"/>
      <c r="W42" s="574"/>
      <c r="X42" s="818"/>
      <c r="Y42" s="812"/>
      <c r="Z42" s="812"/>
      <c r="AA42" s="697"/>
      <c r="AM42" s="531"/>
      <c r="AN42" s="825"/>
      <c r="AO42" s="806"/>
      <c r="AQ42" s="802"/>
      <c r="AR42" s="717"/>
      <c r="AT42" s="717"/>
    </row>
    <row r="43" spans="1:46">
      <c r="A43" s="582"/>
      <c r="B43" s="639" t="s">
        <v>694</v>
      </c>
      <c r="C43" s="811">
        <v>9843</v>
      </c>
      <c r="D43" s="811">
        <v>2867</v>
      </c>
      <c r="E43" s="811">
        <v>1917</v>
      </c>
      <c r="F43" s="811">
        <v>55</v>
      </c>
      <c r="G43" s="811">
        <v>0</v>
      </c>
      <c r="H43" s="811">
        <v>2562</v>
      </c>
      <c r="I43" s="811">
        <v>46</v>
      </c>
      <c r="J43" s="811">
        <v>105</v>
      </c>
      <c r="K43" s="811">
        <v>292</v>
      </c>
      <c r="L43" s="811"/>
      <c r="M43" s="811">
        <v>366</v>
      </c>
      <c r="N43" s="811">
        <v>215</v>
      </c>
      <c r="O43" s="811">
        <v>743</v>
      </c>
      <c r="P43" s="811">
        <v>675</v>
      </c>
      <c r="Q43" s="574"/>
      <c r="R43" s="574"/>
      <c r="S43" s="574"/>
      <c r="T43" s="574"/>
      <c r="U43" s="574"/>
      <c r="V43" s="574"/>
      <c r="W43" s="574"/>
      <c r="X43" s="818"/>
      <c r="Y43" s="812"/>
      <c r="Z43" s="812"/>
      <c r="AA43" s="812"/>
      <c r="AD43" s="819"/>
      <c r="AF43" s="813"/>
      <c r="AG43" s="813"/>
      <c r="AM43" s="531"/>
      <c r="AO43" s="806"/>
      <c r="AQ43" s="826"/>
      <c r="AR43" s="717"/>
      <c r="AT43" s="717"/>
    </row>
    <row r="44" spans="1:46">
      <c r="A44" s="582"/>
      <c r="B44" s="639" t="s">
        <v>695</v>
      </c>
      <c r="C44" s="811">
        <v>10659</v>
      </c>
      <c r="D44" s="811">
        <v>2698</v>
      </c>
      <c r="E44" s="811">
        <v>4486</v>
      </c>
      <c r="F44" s="811">
        <v>0</v>
      </c>
      <c r="G44" s="811">
        <v>0</v>
      </c>
      <c r="H44" s="811">
        <v>1149</v>
      </c>
      <c r="I44" s="811">
        <v>33</v>
      </c>
      <c r="J44" s="811">
        <v>27</v>
      </c>
      <c r="K44" s="811">
        <v>165</v>
      </c>
      <c r="L44" s="811"/>
      <c r="M44" s="811">
        <v>416</v>
      </c>
      <c r="N44" s="811">
        <v>693</v>
      </c>
      <c r="O44" s="811">
        <v>424</v>
      </c>
      <c r="P44" s="811">
        <v>568</v>
      </c>
      <c r="Q44" s="574"/>
      <c r="R44" s="817"/>
      <c r="S44" s="574"/>
      <c r="T44" s="574"/>
      <c r="U44" s="574"/>
      <c r="V44" s="574"/>
      <c r="W44" s="574"/>
      <c r="X44" s="818"/>
      <c r="AA44" s="812"/>
      <c r="AF44" s="813"/>
      <c r="AG44" s="813"/>
      <c r="AM44" s="531"/>
      <c r="AO44" s="806"/>
      <c r="AQ44" s="826"/>
      <c r="AR44" s="717"/>
      <c r="AT44" s="717"/>
    </row>
    <row r="45" spans="1:46" s="812" customFormat="1">
      <c r="A45" s="831"/>
      <c r="B45" s="832" t="s">
        <v>696</v>
      </c>
      <c r="C45" s="833">
        <v>13584</v>
      </c>
      <c r="D45" s="833">
        <v>4220</v>
      </c>
      <c r="E45" s="833">
        <v>4890</v>
      </c>
      <c r="F45" s="833">
        <v>0</v>
      </c>
      <c r="G45" s="833">
        <v>0</v>
      </c>
      <c r="H45" s="833">
        <v>1616</v>
      </c>
      <c r="I45" s="833">
        <v>33</v>
      </c>
      <c r="J45" s="833">
        <v>25</v>
      </c>
      <c r="K45" s="833">
        <v>177</v>
      </c>
      <c r="L45" s="833"/>
      <c r="M45" s="833">
        <v>312</v>
      </c>
      <c r="N45" s="833">
        <v>1050</v>
      </c>
      <c r="O45" s="833">
        <v>675</v>
      </c>
      <c r="P45" s="833">
        <v>586</v>
      </c>
      <c r="Q45" s="817"/>
      <c r="R45" s="817"/>
      <c r="S45" s="817"/>
      <c r="T45" s="817"/>
      <c r="U45" s="817"/>
      <c r="V45" s="817"/>
      <c r="W45" s="817"/>
      <c r="X45" s="818"/>
      <c r="Y45" s="476"/>
      <c r="Z45" s="476"/>
      <c r="AA45" s="476"/>
      <c r="AB45" s="819"/>
      <c r="AC45" s="819"/>
      <c r="AD45" s="697"/>
      <c r="AE45" s="819"/>
      <c r="AF45" s="819"/>
      <c r="AG45" s="819"/>
      <c r="AH45" s="819"/>
      <c r="AI45" s="819"/>
      <c r="AJ45" s="819"/>
      <c r="AK45" s="819"/>
      <c r="AL45" s="819"/>
      <c r="AM45" s="819"/>
      <c r="AN45" s="539"/>
      <c r="AO45" s="806"/>
      <c r="AP45" s="819"/>
      <c r="AQ45" s="821"/>
      <c r="AR45" s="821"/>
      <c r="AT45" s="717"/>
    </row>
    <row r="46" spans="1:46" s="812" customFormat="1">
      <c r="A46" s="828" t="s">
        <v>697</v>
      </c>
      <c r="B46" s="823"/>
      <c r="C46" s="824">
        <v>90959</v>
      </c>
      <c r="D46" s="824">
        <v>24527</v>
      </c>
      <c r="E46" s="824">
        <v>26820</v>
      </c>
      <c r="F46" s="824">
        <v>745</v>
      </c>
      <c r="G46" s="824">
        <v>0</v>
      </c>
      <c r="H46" s="824">
        <v>21826</v>
      </c>
      <c r="I46" s="824">
        <v>200</v>
      </c>
      <c r="J46" s="824">
        <v>218</v>
      </c>
      <c r="K46" s="824">
        <v>1134</v>
      </c>
      <c r="L46" s="824">
        <v>0</v>
      </c>
      <c r="M46" s="824">
        <v>2631</v>
      </c>
      <c r="N46" s="824">
        <v>5520</v>
      </c>
      <c r="O46" s="824">
        <v>4132</v>
      </c>
      <c r="P46" s="824">
        <v>3206</v>
      </c>
      <c r="Q46" s="817"/>
      <c r="R46" s="574"/>
      <c r="S46" s="817"/>
      <c r="T46" s="574"/>
      <c r="U46" s="817"/>
      <c r="V46" s="817"/>
      <c r="W46" s="817"/>
      <c r="X46" s="818"/>
      <c r="Y46" s="476"/>
      <c r="Z46" s="476"/>
      <c r="AA46" s="476"/>
      <c r="AB46" s="813"/>
      <c r="AC46" s="813"/>
      <c r="AD46" s="697"/>
      <c r="AE46" s="813"/>
      <c r="AF46" s="697"/>
      <c r="AG46" s="697"/>
      <c r="AH46" s="697"/>
      <c r="AI46" s="813"/>
      <c r="AJ46" s="813"/>
      <c r="AK46" s="697"/>
      <c r="AM46" s="697"/>
      <c r="AN46" s="539"/>
      <c r="AO46" s="806"/>
      <c r="AQ46" s="717"/>
      <c r="AT46" s="717"/>
    </row>
    <row r="47" spans="1:46">
      <c r="A47" s="582"/>
      <c r="B47" s="639" t="s">
        <v>698</v>
      </c>
      <c r="C47" s="811">
        <v>32497</v>
      </c>
      <c r="D47" s="811">
        <v>9609</v>
      </c>
      <c r="E47" s="811">
        <v>8633</v>
      </c>
      <c r="F47" s="811">
        <v>532</v>
      </c>
      <c r="G47" s="811">
        <v>0</v>
      </c>
      <c r="H47" s="811">
        <v>6981</v>
      </c>
      <c r="I47" s="811">
        <v>100</v>
      </c>
      <c r="J47" s="811">
        <v>134</v>
      </c>
      <c r="K47" s="811">
        <v>597</v>
      </c>
      <c r="L47" s="811"/>
      <c r="M47" s="811">
        <v>562</v>
      </c>
      <c r="N47" s="811">
        <v>1672</v>
      </c>
      <c r="O47" s="811">
        <v>2314</v>
      </c>
      <c r="P47" s="811">
        <v>1363</v>
      </c>
      <c r="Q47" s="574"/>
      <c r="R47" s="574"/>
      <c r="S47" s="574"/>
      <c r="T47" s="574"/>
      <c r="U47" s="574"/>
      <c r="V47" s="574"/>
      <c r="W47" s="574"/>
      <c r="X47" s="818"/>
      <c r="AM47" s="531"/>
      <c r="AO47" s="806"/>
      <c r="AR47" s="717"/>
      <c r="AT47" s="717"/>
    </row>
    <row r="48" spans="1:46">
      <c r="A48" s="582"/>
      <c r="B48" s="639" t="s">
        <v>699</v>
      </c>
      <c r="C48" s="811">
        <v>7667</v>
      </c>
      <c r="D48" s="811">
        <v>2454</v>
      </c>
      <c r="E48" s="811">
        <v>2693</v>
      </c>
      <c r="F48" s="811">
        <v>0</v>
      </c>
      <c r="G48" s="811">
        <v>0</v>
      </c>
      <c r="H48" s="811">
        <v>838</v>
      </c>
      <c r="I48" s="811">
        <v>19</v>
      </c>
      <c r="J48" s="811">
        <v>14</v>
      </c>
      <c r="K48" s="811">
        <v>105</v>
      </c>
      <c r="L48" s="811"/>
      <c r="M48" s="811">
        <v>149</v>
      </c>
      <c r="N48" s="811">
        <v>810</v>
      </c>
      <c r="O48" s="811">
        <v>234</v>
      </c>
      <c r="P48" s="811">
        <v>351</v>
      </c>
      <c r="Q48" s="574"/>
      <c r="R48" s="817"/>
      <c r="S48" s="574"/>
      <c r="T48" s="574"/>
      <c r="U48" s="574"/>
      <c r="V48" s="574"/>
      <c r="W48" s="574"/>
      <c r="X48" s="818"/>
      <c r="Y48" s="812"/>
      <c r="Z48" s="812"/>
      <c r="AM48" s="531"/>
      <c r="AO48" s="806"/>
      <c r="AR48" s="717"/>
      <c r="AT48" s="717"/>
    </row>
    <row r="49" spans="1:46">
      <c r="A49" s="582"/>
      <c r="B49" s="639" t="s">
        <v>700</v>
      </c>
      <c r="C49" s="811">
        <v>16085</v>
      </c>
      <c r="D49" s="811">
        <v>3927</v>
      </c>
      <c r="E49" s="811">
        <v>5322</v>
      </c>
      <c r="F49" s="811">
        <v>0</v>
      </c>
      <c r="G49" s="811">
        <v>0</v>
      </c>
      <c r="H49" s="811">
        <v>3537</v>
      </c>
      <c r="I49" s="811">
        <v>25</v>
      </c>
      <c r="J49" s="811">
        <v>22</v>
      </c>
      <c r="K49" s="811">
        <v>126</v>
      </c>
      <c r="L49" s="811"/>
      <c r="M49" s="811">
        <v>896</v>
      </c>
      <c r="N49" s="811">
        <v>1243</v>
      </c>
      <c r="O49" s="811">
        <v>475</v>
      </c>
      <c r="P49" s="811">
        <v>512</v>
      </c>
      <c r="Q49" s="574"/>
      <c r="R49" s="817"/>
      <c r="S49" s="574"/>
      <c r="T49" s="574"/>
      <c r="U49" s="574"/>
      <c r="V49" s="574"/>
      <c r="W49" s="574"/>
      <c r="X49" s="818"/>
      <c r="Y49" s="812"/>
      <c r="Z49" s="812"/>
      <c r="AA49" s="812"/>
      <c r="AM49" s="531"/>
      <c r="AN49" s="825"/>
      <c r="AO49" s="806"/>
      <c r="AR49" s="717"/>
      <c r="AT49" s="717"/>
    </row>
    <row r="50" spans="1:46" ht="27">
      <c r="A50" s="582"/>
      <c r="B50" s="639" t="s">
        <v>701</v>
      </c>
      <c r="C50" s="811">
        <v>16931</v>
      </c>
      <c r="D50" s="811">
        <v>4055</v>
      </c>
      <c r="E50" s="811">
        <v>4035</v>
      </c>
      <c r="F50" s="811">
        <v>57</v>
      </c>
      <c r="G50" s="811">
        <v>0</v>
      </c>
      <c r="H50" s="811">
        <v>6483</v>
      </c>
      <c r="I50" s="811">
        <v>32</v>
      </c>
      <c r="J50" s="811">
        <v>25</v>
      </c>
      <c r="K50" s="811">
        <v>188</v>
      </c>
      <c r="L50" s="811"/>
      <c r="M50" s="811">
        <v>375</v>
      </c>
      <c r="N50" s="811">
        <v>704</v>
      </c>
      <c r="O50" s="811">
        <v>564</v>
      </c>
      <c r="P50" s="811">
        <v>413</v>
      </c>
      <c r="Q50" s="574"/>
      <c r="R50" s="574"/>
      <c r="S50" s="574"/>
      <c r="T50" s="574"/>
      <c r="U50" s="574"/>
      <c r="V50" s="574"/>
      <c r="W50" s="574"/>
      <c r="X50" s="818"/>
      <c r="AA50" s="812"/>
      <c r="AD50" s="819"/>
      <c r="AF50" s="813"/>
      <c r="AG50" s="813"/>
      <c r="AM50" s="531"/>
      <c r="AN50" s="796"/>
      <c r="AO50" s="806"/>
      <c r="AQ50" s="826"/>
      <c r="AR50" s="717"/>
      <c r="AT50" s="717"/>
    </row>
    <row r="51" spans="1:46">
      <c r="A51" s="582"/>
      <c r="B51" s="639" t="s">
        <v>702</v>
      </c>
      <c r="C51" s="585">
        <v>17779</v>
      </c>
      <c r="D51" s="585">
        <v>4482</v>
      </c>
      <c r="E51" s="585">
        <v>6137</v>
      </c>
      <c r="F51" s="585">
        <v>156</v>
      </c>
      <c r="G51" s="585">
        <v>0</v>
      </c>
      <c r="H51" s="585">
        <v>3987</v>
      </c>
      <c r="I51" s="585">
        <v>24</v>
      </c>
      <c r="J51" s="585">
        <v>23</v>
      </c>
      <c r="K51" s="585">
        <v>118</v>
      </c>
      <c r="L51" s="585"/>
      <c r="M51" s="585">
        <v>649</v>
      </c>
      <c r="N51" s="585">
        <v>1091</v>
      </c>
      <c r="O51" s="585">
        <v>545</v>
      </c>
      <c r="P51" s="585">
        <v>567</v>
      </c>
      <c r="Q51" s="817"/>
      <c r="R51" s="574"/>
      <c r="S51" s="817"/>
      <c r="T51" s="817"/>
      <c r="U51" s="817"/>
      <c r="V51" s="817"/>
      <c r="W51" s="817"/>
      <c r="X51" s="818"/>
      <c r="Y51" s="812"/>
      <c r="AB51" s="819"/>
      <c r="AC51" s="819"/>
      <c r="AF51" s="813"/>
      <c r="AG51" s="813"/>
      <c r="AM51" s="531"/>
      <c r="AO51" s="806"/>
      <c r="AQ51" s="826"/>
      <c r="AR51" s="717"/>
      <c r="AT51" s="717"/>
    </row>
    <row r="52" spans="1:46" s="812" customFormat="1">
      <c r="A52" s="828" t="s">
        <v>703</v>
      </c>
      <c r="B52" s="823"/>
      <c r="C52" s="824">
        <v>58518</v>
      </c>
      <c r="D52" s="824">
        <v>17247</v>
      </c>
      <c r="E52" s="824">
        <v>19882</v>
      </c>
      <c r="F52" s="824">
        <v>275</v>
      </c>
      <c r="G52" s="824">
        <v>0</v>
      </c>
      <c r="H52" s="824">
        <v>9060</v>
      </c>
      <c r="I52" s="824">
        <v>180</v>
      </c>
      <c r="J52" s="824">
        <v>263</v>
      </c>
      <c r="K52" s="824">
        <v>1003</v>
      </c>
      <c r="L52" s="824">
        <v>0</v>
      </c>
      <c r="M52" s="824">
        <v>1409</v>
      </c>
      <c r="N52" s="824">
        <v>2168</v>
      </c>
      <c r="O52" s="824">
        <v>4678</v>
      </c>
      <c r="P52" s="824">
        <v>2353</v>
      </c>
      <c r="Q52" s="817"/>
      <c r="R52" s="574"/>
      <c r="S52" s="817"/>
      <c r="T52" s="574"/>
      <c r="U52" s="817"/>
      <c r="V52" s="817"/>
      <c r="W52" s="817"/>
      <c r="X52" s="818"/>
      <c r="AB52" s="813"/>
      <c r="AC52" s="813"/>
      <c r="AD52" s="697"/>
      <c r="AE52" s="819"/>
      <c r="AF52" s="819"/>
      <c r="AG52" s="819"/>
      <c r="AH52" s="819"/>
      <c r="AI52" s="819"/>
      <c r="AJ52" s="819"/>
      <c r="AK52" s="819"/>
      <c r="AL52" s="819"/>
      <c r="AM52" s="819"/>
      <c r="AN52" s="539"/>
      <c r="AO52" s="806"/>
      <c r="AP52" s="819"/>
      <c r="AQ52" s="821"/>
      <c r="AR52" s="821"/>
      <c r="AT52" s="717"/>
    </row>
    <row r="53" spans="1:46" s="812" customFormat="1">
      <c r="A53" s="582"/>
      <c r="B53" s="639" t="s">
        <v>704</v>
      </c>
      <c r="C53" s="811">
        <v>11844</v>
      </c>
      <c r="D53" s="811">
        <v>3696</v>
      </c>
      <c r="E53" s="811">
        <v>3917</v>
      </c>
      <c r="F53" s="811">
        <v>49</v>
      </c>
      <c r="G53" s="811">
        <v>0</v>
      </c>
      <c r="H53" s="811">
        <v>1804</v>
      </c>
      <c r="I53" s="811">
        <v>21</v>
      </c>
      <c r="J53" s="811">
        <v>23</v>
      </c>
      <c r="K53" s="811">
        <v>127</v>
      </c>
      <c r="L53" s="811"/>
      <c r="M53" s="811">
        <v>380</v>
      </c>
      <c r="N53" s="811">
        <v>412</v>
      </c>
      <c r="O53" s="811">
        <v>1040</v>
      </c>
      <c r="P53" s="811">
        <v>375</v>
      </c>
      <c r="Q53" s="574"/>
      <c r="R53" s="817"/>
      <c r="S53" s="574"/>
      <c r="T53" s="574"/>
      <c r="U53" s="574"/>
      <c r="V53" s="574"/>
      <c r="W53" s="574"/>
      <c r="X53" s="818"/>
      <c r="Y53" s="476"/>
      <c r="Z53" s="476"/>
      <c r="AA53" s="476"/>
      <c r="AB53" s="697"/>
      <c r="AC53" s="697"/>
      <c r="AD53" s="697"/>
      <c r="AE53" s="813"/>
      <c r="AF53" s="813"/>
      <c r="AG53" s="813"/>
      <c r="AH53" s="697"/>
      <c r="AI53" s="813"/>
      <c r="AJ53" s="813"/>
      <c r="AK53" s="697"/>
      <c r="AM53" s="697"/>
      <c r="AN53" s="539"/>
      <c r="AO53" s="806"/>
      <c r="AQ53" s="826"/>
      <c r="AT53" s="717"/>
    </row>
    <row r="54" spans="1:46">
      <c r="A54" s="582"/>
      <c r="B54" s="639" t="s">
        <v>705</v>
      </c>
      <c r="C54" s="811">
        <v>26254</v>
      </c>
      <c r="D54" s="811">
        <v>7431</v>
      </c>
      <c r="E54" s="811">
        <v>8637</v>
      </c>
      <c r="F54" s="811">
        <v>226</v>
      </c>
      <c r="G54" s="811">
        <v>0</v>
      </c>
      <c r="H54" s="811">
        <v>4845</v>
      </c>
      <c r="I54" s="811">
        <v>97</v>
      </c>
      <c r="J54" s="811">
        <v>182</v>
      </c>
      <c r="K54" s="811">
        <v>429</v>
      </c>
      <c r="L54" s="811"/>
      <c r="M54" s="811">
        <v>254</v>
      </c>
      <c r="N54" s="811">
        <v>725</v>
      </c>
      <c r="O54" s="811">
        <v>2155</v>
      </c>
      <c r="P54" s="811">
        <v>1273</v>
      </c>
      <c r="Q54" s="574"/>
      <c r="R54" s="817"/>
      <c r="S54" s="574"/>
      <c r="T54" s="574"/>
      <c r="U54" s="574"/>
      <c r="V54" s="574"/>
      <c r="W54" s="574"/>
      <c r="X54" s="818"/>
      <c r="AM54" s="531"/>
      <c r="AO54" s="806"/>
      <c r="AR54" s="717"/>
      <c r="AT54" s="717"/>
    </row>
    <row r="55" spans="1:46">
      <c r="A55" s="582"/>
      <c r="B55" s="639" t="s">
        <v>706</v>
      </c>
      <c r="C55" s="811">
        <v>14846</v>
      </c>
      <c r="D55" s="811">
        <v>4135</v>
      </c>
      <c r="E55" s="811">
        <v>5284</v>
      </c>
      <c r="F55" s="811">
        <v>0</v>
      </c>
      <c r="G55" s="811">
        <v>0</v>
      </c>
      <c r="H55" s="811">
        <v>1638</v>
      </c>
      <c r="I55" s="811">
        <v>47</v>
      </c>
      <c r="J55" s="811">
        <v>46</v>
      </c>
      <c r="K55" s="811">
        <v>349</v>
      </c>
      <c r="L55" s="811"/>
      <c r="M55" s="811">
        <v>700</v>
      </c>
      <c r="N55" s="811">
        <v>775</v>
      </c>
      <c r="O55" s="811">
        <v>1257</v>
      </c>
      <c r="P55" s="811">
        <v>615</v>
      </c>
      <c r="Q55" s="574"/>
      <c r="R55" s="574"/>
      <c r="S55" s="574"/>
      <c r="T55" s="574"/>
      <c r="U55" s="574"/>
      <c r="V55" s="574"/>
      <c r="W55" s="574"/>
      <c r="X55" s="818"/>
      <c r="Y55" s="812"/>
      <c r="Z55" s="812"/>
      <c r="AA55" s="812"/>
      <c r="AM55" s="531"/>
      <c r="AO55" s="806"/>
      <c r="AR55" s="717"/>
      <c r="AT55" s="717"/>
    </row>
    <row r="56" spans="1:46">
      <c r="A56" s="582"/>
      <c r="B56" s="639" t="s">
        <v>707</v>
      </c>
      <c r="C56" s="811">
        <v>5574</v>
      </c>
      <c r="D56" s="811">
        <v>1985</v>
      </c>
      <c r="E56" s="811">
        <v>2044</v>
      </c>
      <c r="F56" s="811">
        <v>0</v>
      </c>
      <c r="G56" s="811">
        <v>0</v>
      </c>
      <c r="H56" s="811">
        <v>773</v>
      </c>
      <c r="I56" s="811">
        <v>15</v>
      </c>
      <c r="J56" s="811">
        <v>12</v>
      </c>
      <c r="K56" s="811">
        <v>98</v>
      </c>
      <c r="L56" s="811"/>
      <c r="M56" s="811">
        <v>75</v>
      </c>
      <c r="N56" s="811">
        <v>256</v>
      </c>
      <c r="O56" s="811">
        <v>226</v>
      </c>
      <c r="P56" s="811">
        <v>90</v>
      </c>
      <c r="Q56" s="817"/>
      <c r="R56" s="574"/>
      <c r="S56" s="817"/>
      <c r="T56" s="817"/>
      <c r="U56" s="817"/>
      <c r="V56" s="817"/>
      <c r="W56" s="817"/>
      <c r="X56" s="818"/>
      <c r="Y56" s="812"/>
      <c r="Z56" s="812"/>
      <c r="AA56" s="812"/>
      <c r="AB56" s="819"/>
      <c r="AC56" s="819"/>
      <c r="AM56" s="531"/>
      <c r="AN56" s="825"/>
      <c r="AO56" s="806"/>
      <c r="AR56" s="717"/>
      <c r="AT56" s="717"/>
    </row>
    <row r="57" spans="1:46">
      <c r="A57" s="828" t="s">
        <v>708</v>
      </c>
      <c r="B57" s="823"/>
      <c r="C57" s="824">
        <v>69220</v>
      </c>
      <c r="D57" s="824">
        <v>18634</v>
      </c>
      <c r="E57" s="824">
        <v>27840</v>
      </c>
      <c r="F57" s="824">
        <v>163</v>
      </c>
      <c r="G57" s="824">
        <v>0</v>
      </c>
      <c r="H57" s="824">
        <v>7431</v>
      </c>
      <c r="I57" s="824">
        <v>128</v>
      </c>
      <c r="J57" s="824">
        <v>110</v>
      </c>
      <c r="K57" s="824">
        <v>778</v>
      </c>
      <c r="L57" s="824">
        <v>0</v>
      </c>
      <c r="M57" s="824">
        <v>1140</v>
      </c>
      <c r="N57" s="824">
        <v>5065</v>
      </c>
      <c r="O57" s="824">
        <v>4324</v>
      </c>
      <c r="P57" s="824">
        <v>3607</v>
      </c>
      <c r="Q57" s="817"/>
      <c r="R57" s="817"/>
      <c r="S57" s="817"/>
      <c r="T57" s="574"/>
      <c r="U57" s="817"/>
      <c r="V57" s="817"/>
      <c r="W57" s="817"/>
      <c r="X57" s="818"/>
      <c r="Y57" s="812"/>
      <c r="Z57" s="812"/>
      <c r="AA57" s="812"/>
      <c r="AB57" s="813"/>
      <c r="AC57" s="813"/>
      <c r="AD57" s="819"/>
      <c r="AF57" s="813"/>
      <c r="AG57" s="813"/>
      <c r="AM57" s="531"/>
      <c r="AO57" s="806"/>
      <c r="AQ57" s="826"/>
      <c r="AR57" s="717"/>
      <c r="AT57" s="717"/>
    </row>
    <row r="58" spans="1:46">
      <c r="A58" s="582"/>
      <c r="B58" s="639" t="s">
        <v>709</v>
      </c>
      <c r="C58" s="811">
        <v>10244</v>
      </c>
      <c r="D58" s="811">
        <v>3121</v>
      </c>
      <c r="E58" s="811">
        <v>3987</v>
      </c>
      <c r="F58" s="835">
        <v>0</v>
      </c>
      <c r="G58" s="835">
        <v>0</v>
      </c>
      <c r="H58" s="835">
        <v>1123</v>
      </c>
      <c r="I58" s="835">
        <v>19</v>
      </c>
      <c r="J58" s="835">
        <v>17</v>
      </c>
      <c r="K58" s="835">
        <v>118</v>
      </c>
      <c r="L58" s="835"/>
      <c r="M58" s="835">
        <v>106</v>
      </c>
      <c r="N58" s="835">
        <v>756</v>
      </c>
      <c r="O58" s="835">
        <v>540</v>
      </c>
      <c r="P58" s="835">
        <v>457</v>
      </c>
      <c r="Q58" s="574"/>
      <c r="R58" s="574"/>
      <c r="S58" s="574"/>
      <c r="T58" s="574"/>
      <c r="U58" s="574"/>
      <c r="V58" s="574"/>
      <c r="W58" s="574"/>
      <c r="X58" s="818"/>
      <c r="AF58" s="813"/>
      <c r="AG58" s="813"/>
      <c r="AM58" s="531"/>
      <c r="AO58" s="806"/>
      <c r="AQ58" s="826"/>
      <c r="AR58" s="717"/>
      <c r="AT58" s="717"/>
    </row>
    <row r="59" spans="1:46" s="812" customFormat="1">
      <c r="A59" s="582"/>
      <c r="B59" s="639" t="s">
        <v>710</v>
      </c>
      <c r="C59" s="811">
        <v>13558</v>
      </c>
      <c r="D59" s="811">
        <v>3664</v>
      </c>
      <c r="E59" s="811">
        <v>5171</v>
      </c>
      <c r="F59" s="811">
        <v>90</v>
      </c>
      <c r="G59" s="811">
        <v>0</v>
      </c>
      <c r="H59" s="811">
        <v>1588</v>
      </c>
      <c r="I59" s="811">
        <v>22</v>
      </c>
      <c r="J59" s="811">
        <v>19</v>
      </c>
      <c r="K59" s="811">
        <v>124</v>
      </c>
      <c r="L59" s="811"/>
      <c r="M59" s="811">
        <v>242</v>
      </c>
      <c r="N59" s="811">
        <v>1102</v>
      </c>
      <c r="O59" s="811">
        <v>798</v>
      </c>
      <c r="P59" s="811">
        <v>738</v>
      </c>
      <c r="Q59" s="574"/>
      <c r="R59" s="574"/>
      <c r="S59" s="574"/>
      <c r="T59" s="574"/>
      <c r="U59" s="574"/>
      <c r="V59" s="574"/>
      <c r="W59" s="574"/>
      <c r="X59" s="818"/>
      <c r="Y59" s="476"/>
      <c r="Z59" s="476"/>
      <c r="AA59" s="476"/>
      <c r="AB59" s="539"/>
      <c r="AC59" s="539"/>
      <c r="AD59" s="697"/>
      <c r="AE59" s="819"/>
      <c r="AF59" s="819"/>
      <c r="AG59" s="819"/>
      <c r="AH59" s="819"/>
      <c r="AI59" s="819"/>
      <c r="AJ59" s="819"/>
      <c r="AK59" s="819"/>
      <c r="AL59" s="819"/>
      <c r="AM59" s="819"/>
      <c r="AN59" s="539"/>
      <c r="AO59" s="806"/>
      <c r="AP59" s="819"/>
      <c r="AQ59" s="821"/>
      <c r="AR59" s="821"/>
      <c r="AT59" s="717"/>
    </row>
    <row r="60" spans="1:46" s="812" customFormat="1">
      <c r="A60" s="582"/>
      <c r="B60" s="639" t="s">
        <v>711</v>
      </c>
      <c r="C60" s="811">
        <v>28154</v>
      </c>
      <c r="D60" s="811">
        <v>7829</v>
      </c>
      <c r="E60" s="811">
        <v>10952</v>
      </c>
      <c r="F60" s="811">
        <v>73</v>
      </c>
      <c r="G60" s="811">
        <v>0</v>
      </c>
      <c r="H60" s="811">
        <v>3212</v>
      </c>
      <c r="I60" s="811">
        <v>55</v>
      </c>
      <c r="J60" s="811">
        <v>48</v>
      </c>
      <c r="K60" s="811">
        <v>328</v>
      </c>
      <c r="L60" s="811"/>
      <c r="M60" s="811">
        <v>222</v>
      </c>
      <c r="N60" s="811">
        <v>1869</v>
      </c>
      <c r="O60" s="811">
        <v>1955</v>
      </c>
      <c r="P60" s="811">
        <v>1611</v>
      </c>
      <c r="Q60" s="574"/>
      <c r="R60" s="817"/>
      <c r="S60" s="574"/>
      <c r="T60" s="574"/>
      <c r="U60" s="574"/>
      <c r="V60" s="574"/>
      <c r="W60" s="574"/>
      <c r="X60" s="818"/>
      <c r="Y60" s="476"/>
      <c r="Z60" s="476"/>
      <c r="AA60" s="476"/>
      <c r="AB60" s="697"/>
      <c r="AC60" s="697"/>
      <c r="AD60" s="697"/>
      <c r="AE60" s="813"/>
      <c r="AF60" s="697"/>
      <c r="AG60" s="697"/>
      <c r="AH60" s="697"/>
      <c r="AI60" s="813"/>
      <c r="AJ60" s="813"/>
      <c r="AK60" s="697"/>
      <c r="AM60" s="813"/>
      <c r="AN60" s="539"/>
      <c r="AO60" s="806"/>
      <c r="AQ60" s="717"/>
      <c r="AT60" s="717"/>
    </row>
    <row r="61" spans="1:46">
      <c r="A61" s="582"/>
      <c r="B61" s="639" t="s">
        <v>712</v>
      </c>
      <c r="C61" s="811">
        <v>8863</v>
      </c>
      <c r="D61" s="811">
        <v>1962</v>
      </c>
      <c r="E61" s="811">
        <v>4012</v>
      </c>
      <c r="F61" s="811">
        <v>0</v>
      </c>
      <c r="G61" s="811">
        <v>0</v>
      </c>
      <c r="H61" s="811">
        <v>662</v>
      </c>
      <c r="I61" s="811">
        <v>18</v>
      </c>
      <c r="J61" s="811">
        <v>15</v>
      </c>
      <c r="K61" s="811">
        <v>106</v>
      </c>
      <c r="L61" s="811"/>
      <c r="M61" s="811">
        <v>472</v>
      </c>
      <c r="N61" s="811">
        <v>622</v>
      </c>
      <c r="O61" s="811">
        <v>555</v>
      </c>
      <c r="P61" s="811">
        <v>439</v>
      </c>
      <c r="Q61" s="574"/>
      <c r="R61" s="817"/>
      <c r="S61" s="574"/>
      <c r="T61" s="574"/>
      <c r="U61" s="574"/>
      <c r="V61" s="574"/>
      <c r="W61" s="574"/>
      <c r="X61" s="818"/>
      <c r="AM61" s="531"/>
      <c r="AO61" s="806"/>
      <c r="AR61" s="717"/>
      <c r="AT61" s="717"/>
    </row>
    <row r="62" spans="1:46">
      <c r="A62" s="582"/>
      <c r="B62" s="639" t="s">
        <v>713</v>
      </c>
      <c r="C62" s="811">
        <v>8401</v>
      </c>
      <c r="D62" s="811">
        <v>2058</v>
      </c>
      <c r="E62" s="811">
        <v>3718</v>
      </c>
      <c r="F62" s="811">
        <v>0</v>
      </c>
      <c r="G62" s="811">
        <v>0</v>
      </c>
      <c r="H62" s="811">
        <v>846</v>
      </c>
      <c r="I62" s="811">
        <v>14</v>
      </c>
      <c r="J62" s="811">
        <v>11</v>
      </c>
      <c r="K62" s="811">
        <v>102</v>
      </c>
      <c r="L62" s="811"/>
      <c r="M62" s="811">
        <v>98</v>
      </c>
      <c r="N62" s="811">
        <v>716</v>
      </c>
      <c r="O62" s="811">
        <v>476</v>
      </c>
      <c r="P62" s="811">
        <v>362</v>
      </c>
      <c r="Q62" s="817"/>
      <c r="R62" s="574"/>
      <c r="S62" s="817"/>
      <c r="T62" s="817"/>
      <c r="U62" s="817"/>
      <c r="V62" s="817"/>
      <c r="W62" s="817"/>
      <c r="X62" s="818"/>
      <c r="AA62" s="812"/>
      <c r="AB62" s="819"/>
      <c r="AC62" s="819"/>
      <c r="AM62" s="531"/>
      <c r="AO62" s="806"/>
      <c r="AR62" s="717"/>
      <c r="AT62" s="717"/>
    </row>
    <row r="63" spans="1:46">
      <c r="A63" s="828" t="s">
        <v>714</v>
      </c>
      <c r="B63" s="823"/>
      <c r="C63" s="824">
        <v>45212</v>
      </c>
      <c r="D63" s="824">
        <v>11017</v>
      </c>
      <c r="E63" s="824">
        <v>18848</v>
      </c>
      <c r="F63" s="824">
        <v>184</v>
      </c>
      <c r="G63" s="824">
        <v>0</v>
      </c>
      <c r="H63" s="824">
        <v>5140</v>
      </c>
      <c r="I63" s="824">
        <v>67</v>
      </c>
      <c r="J63" s="824">
        <v>61</v>
      </c>
      <c r="K63" s="824">
        <v>403</v>
      </c>
      <c r="L63" s="824">
        <v>0</v>
      </c>
      <c r="M63" s="824">
        <v>1339</v>
      </c>
      <c r="N63" s="824">
        <v>3236</v>
      </c>
      <c r="O63" s="824">
        <v>2886</v>
      </c>
      <c r="P63" s="824">
        <v>2031</v>
      </c>
      <c r="Q63" s="817"/>
      <c r="R63" s="574"/>
      <c r="S63" s="817"/>
      <c r="T63" s="574"/>
      <c r="U63" s="817"/>
      <c r="V63" s="817"/>
      <c r="W63" s="817"/>
      <c r="X63" s="818"/>
      <c r="AA63" s="812"/>
      <c r="AB63" s="813"/>
      <c r="AC63" s="813"/>
      <c r="AD63" s="819"/>
      <c r="AM63" s="531"/>
      <c r="AO63" s="806"/>
      <c r="AR63" s="717"/>
      <c r="AT63" s="717"/>
    </row>
    <row r="64" spans="1:46">
      <c r="A64" s="582"/>
      <c r="B64" s="639" t="s">
        <v>715</v>
      </c>
      <c r="C64" s="811">
        <v>13918</v>
      </c>
      <c r="D64" s="811">
        <v>3642</v>
      </c>
      <c r="E64" s="811">
        <v>5959</v>
      </c>
      <c r="F64" s="835">
        <v>89</v>
      </c>
      <c r="G64" s="835">
        <v>0</v>
      </c>
      <c r="H64" s="835">
        <v>1320</v>
      </c>
      <c r="I64" s="835">
        <v>18</v>
      </c>
      <c r="J64" s="835">
        <v>21</v>
      </c>
      <c r="K64" s="835">
        <v>117</v>
      </c>
      <c r="L64" s="835"/>
      <c r="M64" s="835">
        <v>179</v>
      </c>
      <c r="N64" s="835">
        <v>1323</v>
      </c>
      <c r="O64" s="835">
        <v>581</v>
      </c>
      <c r="P64" s="835">
        <v>669</v>
      </c>
      <c r="Q64" s="574"/>
      <c r="R64" s="817"/>
      <c r="S64" s="574"/>
      <c r="T64" s="574"/>
      <c r="U64" s="574"/>
      <c r="V64" s="574"/>
      <c r="W64" s="574"/>
      <c r="X64" s="818"/>
      <c r="Y64" s="514"/>
      <c r="Z64" s="514"/>
      <c r="AA64" s="836"/>
      <c r="AB64" s="514"/>
      <c r="AC64" s="514"/>
      <c r="AM64" s="531"/>
      <c r="AN64" s="825"/>
      <c r="AO64" s="806"/>
      <c r="AR64" s="717"/>
      <c r="AT64" s="717"/>
    </row>
    <row r="65" spans="1:46" s="812" customFormat="1">
      <c r="A65" s="582"/>
      <c r="B65" s="639" t="s">
        <v>716</v>
      </c>
      <c r="C65" s="811">
        <v>8462</v>
      </c>
      <c r="D65" s="811">
        <v>2140</v>
      </c>
      <c r="E65" s="811">
        <v>3387</v>
      </c>
      <c r="F65" s="835">
        <v>0</v>
      </c>
      <c r="G65" s="835">
        <v>0</v>
      </c>
      <c r="H65" s="835">
        <v>1088</v>
      </c>
      <c r="I65" s="835">
        <v>18</v>
      </c>
      <c r="J65" s="835">
        <v>13</v>
      </c>
      <c r="K65" s="835">
        <v>106</v>
      </c>
      <c r="L65" s="835"/>
      <c r="M65" s="835">
        <v>432</v>
      </c>
      <c r="N65" s="835">
        <v>431</v>
      </c>
      <c r="O65" s="835">
        <v>549</v>
      </c>
      <c r="P65" s="835">
        <v>298</v>
      </c>
      <c r="Q65" s="574"/>
      <c r="R65" s="574"/>
      <c r="S65" s="574"/>
      <c r="T65" s="574"/>
      <c r="U65" s="574"/>
      <c r="V65" s="574"/>
      <c r="W65" s="574"/>
      <c r="X65" s="818"/>
      <c r="Y65" s="836"/>
      <c r="Z65" s="836"/>
      <c r="AA65" s="514"/>
      <c r="AB65" s="514"/>
      <c r="AC65" s="514"/>
      <c r="AD65" s="697"/>
      <c r="AE65" s="819"/>
      <c r="AF65" s="819"/>
      <c r="AG65" s="819"/>
      <c r="AH65" s="819"/>
      <c r="AI65" s="819"/>
      <c r="AJ65" s="819"/>
      <c r="AK65" s="819"/>
      <c r="AL65" s="819"/>
      <c r="AM65" s="819"/>
      <c r="AN65" s="539"/>
      <c r="AO65" s="806"/>
      <c r="AP65" s="819"/>
      <c r="AQ65" s="821"/>
      <c r="AR65" s="821"/>
      <c r="AT65" s="717"/>
    </row>
    <row r="66" spans="1:46" s="812" customFormat="1">
      <c r="A66" s="837"/>
      <c r="B66" s="838" t="s">
        <v>717</v>
      </c>
      <c r="C66" s="839">
        <v>22832</v>
      </c>
      <c r="D66" s="839">
        <v>5235</v>
      </c>
      <c r="E66" s="839">
        <v>9502</v>
      </c>
      <c r="F66" s="840">
        <v>95</v>
      </c>
      <c r="G66" s="840">
        <v>0</v>
      </c>
      <c r="H66" s="840">
        <v>2732</v>
      </c>
      <c r="I66" s="840">
        <v>31</v>
      </c>
      <c r="J66" s="840">
        <v>27</v>
      </c>
      <c r="K66" s="840">
        <v>180</v>
      </c>
      <c r="L66" s="840"/>
      <c r="M66" s="840">
        <v>728</v>
      </c>
      <c r="N66" s="840">
        <v>1482</v>
      </c>
      <c r="O66" s="840">
        <v>1756</v>
      </c>
      <c r="P66" s="840">
        <v>1064</v>
      </c>
      <c r="Q66" s="817"/>
      <c r="R66" s="574"/>
      <c r="S66" s="817"/>
      <c r="T66" s="817"/>
      <c r="U66" s="817"/>
      <c r="V66" s="817"/>
      <c r="W66" s="817"/>
      <c r="X66" s="818"/>
      <c r="Y66" s="836"/>
      <c r="Z66" s="836"/>
      <c r="AA66" s="836"/>
      <c r="AB66" s="841"/>
      <c r="AC66" s="841"/>
      <c r="AD66" s="697"/>
      <c r="AE66" s="813"/>
      <c r="AF66" s="813"/>
      <c r="AG66" s="813"/>
      <c r="AH66" s="697"/>
      <c r="AI66" s="813"/>
      <c r="AJ66" s="813"/>
      <c r="AK66" s="697"/>
      <c r="AM66" s="813"/>
      <c r="AN66" s="539"/>
      <c r="AO66" s="806"/>
      <c r="AQ66" s="802"/>
      <c r="AT66" s="717"/>
    </row>
    <row r="67" spans="1:46" s="812" customFormat="1">
      <c r="A67" s="828" t="s">
        <v>718</v>
      </c>
      <c r="B67" s="823"/>
      <c r="C67" s="824">
        <v>97574</v>
      </c>
      <c r="D67" s="824">
        <v>24127</v>
      </c>
      <c r="E67" s="824">
        <v>35768</v>
      </c>
      <c r="F67" s="824">
        <v>565</v>
      </c>
      <c r="G67" s="824">
        <v>0</v>
      </c>
      <c r="H67" s="824">
        <v>12323</v>
      </c>
      <c r="I67" s="824">
        <v>168</v>
      </c>
      <c r="J67" s="824">
        <v>235</v>
      </c>
      <c r="K67" s="824">
        <v>1128</v>
      </c>
      <c r="L67" s="824">
        <v>0</v>
      </c>
      <c r="M67" s="824">
        <v>2567</v>
      </c>
      <c r="N67" s="824">
        <v>8226</v>
      </c>
      <c r="O67" s="824">
        <v>6867</v>
      </c>
      <c r="P67" s="824">
        <v>5600</v>
      </c>
      <c r="Q67" s="817"/>
      <c r="R67" s="574"/>
      <c r="S67" s="817"/>
      <c r="T67" s="574"/>
      <c r="U67" s="817"/>
      <c r="V67" s="817"/>
      <c r="W67" s="817"/>
      <c r="X67" s="818"/>
      <c r="AB67" s="813"/>
      <c r="AC67" s="813"/>
      <c r="AD67" s="697"/>
      <c r="AE67" s="813"/>
      <c r="AF67" s="813"/>
      <c r="AG67" s="813"/>
      <c r="AH67" s="697"/>
      <c r="AI67" s="813"/>
      <c r="AJ67" s="813"/>
      <c r="AK67" s="697"/>
      <c r="AM67" s="813"/>
      <c r="AN67" s="539"/>
      <c r="AO67" s="806"/>
      <c r="AQ67" s="826"/>
      <c r="AT67" s="717"/>
    </row>
    <row r="68" spans="1:46">
      <c r="A68" s="582"/>
      <c r="B68" s="639" t="s">
        <v>719</v>
      </c>
      <c r="C68" s="811">
        <v>22987</v>
      </c>
      <c r="D68" s="811">
        <v>5348</v>
      </c>
      <c r="E68" s="811">
        <v>9334</v>
      </c>
      <c r="F68" s="835">
        <v>10</v>
      </c>
      <c r="G68" s="835">
        <v>0</v>
      </c>
      <c r="H68" s="835">
        <v>2695</v>
      </c>
      <c r="I68" s="835">
        <v>19</v>
      </c>
      <c r="J68" s="835">
        <v>32</v>
      </c>
      <c r="K68" s="835">
        <v>162</v>
      </c>
      <c r="L68" s="835"/>
      <c r="M68" s="835">
        <v>167</v>
      </c>
      <c r="N68" s="835">
        <v>2348</v>
      </c>
      <c r="O68" s="835">
        <v>1834</v>
      </c>
      <c r="P68" s="835">
        <v>1038</v>
      </c>
      <c r="Q68" s="574"/>
      <c r="R68" s="574"/>
      <c r="S68" s="574"/>
      <c r="T68" s="574"/>
      <c r="U68" s="574"/>
      <c r="V68" s="574"/>
      <c r="W68" s="574"/>
      <c r="X68" s="818"/>
      <c r="AD68" s="539"/>
      <c r="AF68" s="813"/>
      <c r="AG68" s="813"/>
      <c r="AM68" s="531"/>
      <c r="AO68" s="806"/>
      <c r="AQ68" s="826"/>
      <c r="AR68" s="717"/>
      <c r="AT68" s="717"/>
    </row>
    <row r="69" spans="1:46">
      <c r="A69" s="582"/>
      <c r="B69" s="639" t="s">
        <v>720</v>
      </c>
      <c r="C69" s="811">
        <v>37166</v>
      </c>
      <c r="D69" s="811">
        <v>9805</v>
      </c>
      <c r="E69" s="811">
        <v>12659</v>
      </c>
      <c r="F69" s="835">
        <v>215</v>
      </c>
      <c r="G69" s="835">
        <v>0</v>
      </c>
      <c r="H69" s="835">
        <v>5540</v>
      </c>
      <c r="I69" s="835">
        <v>98</v>
      </c>
      <c r="J69" s="835">
        <v>147</v>
      </c>
      <c r="K69" s="835">
        <v>646</v>
      </c>
      <c r="L69" s="835"/>
      <c r="M69" s="835">
        <v>1369</v>
      </c>
      <c r="N69" s="835">
        <v>2295</v>
      </c>
      <c r="O69" s="835">
        <v>2363</v>
      </c>
      <c r="P69" s="835">
        <v>2029</v>
      </c>
      <c r="Q69" s="718"/>
      <c r="R69" s="574"/>
      <c r="S69" s="574"/>
      <c r="T69" s="574"/>
      <c r="U69" s="574"/>
      <c r="V69" s="574"/>
      <c r="W69" s="574"/>
      <c r="X69" s="818"/>
      <c r="AM69" s="531"/>
      <c r="AO69" s="806"/>
      <c r="AR69" s="717"/>
      <c r="AT69" s="717"/>
    </row>
    <row r="70" spans="1:46">
      <c r="A70" s="582"/>
      <c r="B70" s="639" t="s">
        <v>721</v>
      </c>
      <c r="C70" s="811">
        <v>18042</v>
      </c>
      <c r="D70" s="811">
        <v>4190</v>
      </c>
      <c r="E70" s="811">
        <v>6515</v>
      </c>
      <c r="F70" s="835">
        <v>297</v>
      </c>
      <c r="G70" s="835">
        <v>0</v>
      </c>
      <c r="H70" s="835">
        <v>2104</v>
      </c>
      <c r="I70" s="835">
        <v>24</v>
      </c>
      <c r="J70" s="835">
        <v>30</v>
      </c>
      <c r="K70" s="835">
        <v>176</v>
      </c>
      <c r="L70" s="835"/>
      <c r="M70" s="835">
        <v>620</v>
      </c>
      <c r="N70" s="835">
        <v>2325</v>
      </c>
      <c r="O70" s="835">
        <v>622</v>
      </c>
      <c r="P70" s="835">
        <v>1139</v>
      </c>
      <c r="Q70" s="574"/>
      <c r="S70" s="574"/>
      <c r="T70" s="574"/>
      <c r="U70" s="574"/>
      <c r="V70" s="574"/>
      <c r="W70" s="574"/>
      <c r="X70" s="818"/>
      <c r="AA70" s="812"/>
      <c r="AM70" s="531"/>
      <c r="AO70" s="806"/>
      <c r="AR70" s="717"/>
      <c r="AT70" s="717"/>
    </row>
    <row r="71" spans="1:46">
      <c r="A71" s="582"/>
      <c r="B71" s="639" t="s">
        <v>722</v>
      </c>
      <c r="C71" s="585">
        <v>19379</v>
      </c>
      <c r="D71" s="585">
        <v>4784</v>
      </c>
      <c r="E71" s="585">
        <v>7260</v>
      </c>
      <c r="F71" s="585">
        <v>43</v>
      </c>
      <c r="G71" s="585">
        <v>0</v>
      </c>
      <c r="H71" s="585">
        <v>1984</v>
      </c>
      <c r="I71" s="585">
        <v>27</v>
      </c>
      <c r="J71" s="585">
        <v>26</v>
      </c>
      <c r="K71" s="585">
        <v>144</v>
      </c>
      <c r="L71" s="585"/>
      <c r="M71" s="585">
        <v>411</v>
      </c>
      <c r="N71" s="585">
        <v>1258</v>
      </c>
      <c r="O71" s="585">
        <v>2048</v>
      </c>
      <c r="P71" s="585">
        <v>1394</v>
      </c>
      <c r="Q71" s="817"/>
      <c r="R71" s="587"/>
      <c r="S71" s="817"/>
      <c r="T71" s="817"/>
      <c r="U71" s="817"/>
      <c r="V71" s="817"/>
      <c r="W71" s="817"/>
      <c r="X71" s="818"/>
      <c r="Z71" s="812"/>
      <c r="AA71" s="812"/>
      <c r="AB71" s="819"/>
      <c r="AC71" s="819"/>
      <c r="AD71" s="819"/>
      <c r="AM71" s="531"/>
      <c r="AO71" s="806"/>
      <c r="AR71" s="717"/>
      <c r="AT71" s="717"/>
    </row>
    <row r="72" spans="1:46">
      <c r="A72" s="828" t="s">
        <v>723</v>
      </c>
      <c r="B72" s="823"/>
      <c r="C72" s="824">
        <v>123133</v>
      </c>
      <c r="D72" s="824">
        <v>31282</v>
      </c>
      <c r="E72" s="824">
        <v>51730</v>
      </c>
      <c r="F72" s="824">
        <v>604</v>
      </c>
      <c r="G72" s="824">
        <v>0</v>
      </c>
      <c r="H72" s="824">
        <v>13398</v>
      </c>
      <c r="I72" s="824">
        <v>207</v>
      </c>
      <c r="J72" s="824">
        <v>281</v>
      </c>
      <c r="K72" s="824">
        <v>1337</v>
      </c>
      <c r="L72" s="824">
        <v>0</v>
      </c>
      <c r="M72" s="824">
        <v>2108</v>
      </c>
      <c r="N72" s="824">
        <v>10394</v>
      </c>
      <c r="O72" s="824">
        <v>5638</v>
      </c>
      <c r="P72" s="824">
        <v>6154</v>
      </c>
      <c r="Q72" s="817"/>
      <c r="S72" s="817"/>
      <c r="T72" s="817"/>
      <c r="U72" s="817"/>
      <c r="V72" s="817"/>
      <c r="W72" s="817"/>
      <c r="X72" s="818"/>
      <c r="Z72" s="812"/>
      <c r="AA72" s="812"/>
      <c r="AB72" s="813"/>
      <c r="AC72" s="813"/>
      <c r="AM72" s="531"/>
      <c r="AO72" s="806"/>
      <c r="AR72" s="717"/>
      <c r="AT72" s="717"/>
    </row>
    <row r="73" spans="1:46" s="812" customFormat="1">
      <c r="A73" s="582"/>
      <c r="B73" s="639" t="s">
        <v>724</v>
      </c>
      <c r="C73" s="811">
        <v>25183</v>
      </c>
      <c r="D73" s="811">
        <v>6125</v>
      </c>
      <c r="E73" s="811">
        <v>11884</v>
      </c>
      <c r="F73" s="811">
        <v>101</v>
      </c>
      <c r="G73" s="811">
        <v>0</v>
      </c>
      <c r="H73" s="811">
        <v>3066</v>
      </c>
      <c r="I73" s="811">
        <v>40</v>
      </c>
      <c r="J73" s="811">
        <v>39</v>
      </c>
      <c r="K73" s="811">
        <v>250</v>
      </c>
      <c r="L73" s="811"/>
      <c r="M73" s="811">
        <v>154</v>
      </c>
      <c r="N73" s="811">
        <v>2108</v>
      </c>
      <c r="O73" s="811">
        <v>553</v>
      </c>
      <c r="P73" s="811">
        <v>863</v>
      </c>
      <c r="Q73" s="574"/>
      <c r="R73" s="587"/>
      <c r="S73" s="574"/>
      <c r="T73" s="574"/>
      <c r="U73" s="574"/>
      <c r="V73" s="574"/>
      <c r="W73" s="574"/>
      <c r="X73" s="818"/>
      <c r="AB73" s="697"/>
      <c r="AC73" s="697"/>
      <c r="AD73" s="697"/>
      <c r="AE73" s="819"/>
      <c r="AF73" s="819"/>
      <c r="AG73" s="819"/>
      <c r="AH73" s="819"/>
      <c r="AI73" s="819"/>
      <c r="AJ73" s="819"/>
      <c r="AK73" s="819"/>
      <c r="AL73" s="819"/>
      <c r="AM73" s="819"/>
      <c r="AN73" s="539"/>
      <c r="AO73" s="806"/>
      <c r="AP73" s="819"/>
      <c r="AQ73" s="819"/>
      <c r="AR73" s="819"/>
      <c r="AT73" s="717"/>
    </row>
    <row r="74" spans="1:46" s="812" customFormat="1">
      <c r="A74" s="582"/>
      <c r="B74" s="639" t="s">
        <v>725</v>
      </c>
      <c r="C74" s="811">
        <v>49474</v>
      </c>
      <c r="D74" s="811">
        <v>13214</v>
      </c>
      <c r="E74" s="811">
        <v>18415</v>
      </c>
      <c r="F74" s="811">
        <v>412</v>
      </c>
      <c r="G74" s="811">
        <v>0</v>
      </c>
      <c r="H74" s="811">
        <v>5848</v>
      </c>
      <c r="I74" s="811">
        <v>110</v>
      </c>
      <c r="J74" s="811">
        <v>176</v>
      </c>
      <c r="K74" s="811">
        <v>721</v>
      </c>
      <c r="L74" s="811"/>
      <c r="M74" s="811">
        <v>1402</v>
      </c>
      <c r="N74" s="811">
        <v>3938</v>
      </c>
      <c r="O74" s="811">
        <v>2442</v>
      </c>
      <c r="P74" s="811">
        <v>2796</v>
      </c>
      <c r="Q74" s="718"/>
      <c r="R74" s="476"/>
      <c r="S74" s="574"/>
      <c r="T74" s="574"/>
      <c r="U74" s="574"/>
      <c r="V74" s="574"/>
      <c r="W74" s="574"/>
      <c r="X74" s="818"/>
      <c r="Y74" s="476"/>
      <c r="Z74" s="476"/>
      <c r="AA74" s="476"/>
      <c r="AB74" s="697"/>
      <c r="AC74" s="697"/>
      <c r="AD74" s="697"/>
      <c r="AE74" s="813"/>
      <c r="AF74" s="697"/>
      <c r="AG74" s="697"/>
      <c r="AH74" s="697"/>
      <c r="AI74" s="813"/>
      <c r="AJ74" s="813"/>
      <c r="AK74" s="697"/>
      <c r="AM74" s="697"/>
      <c r="AN74" s="539"/>
      <c r="AO74" s="806"/>
      <c r="AQ74" s="826"/>
      <c r="AT74" s="717"/>
    </row>
    <row r="75" spans="1:46" s="812" customFormat="1">
      <c r="A75" s="582"/>
      <c r="B75" s="639" t="s">
        <v>726</v>
      </c>
      <c r="C75" s="811">
        <v>28842</v>
      </c>
      <c r="D75" s="811">
        <v>7138</v>
      </c>
      <c r="E75" s="811">
        <v>12998</v>
      </c>
      <c r="F75" s="811">
        <v>85</v>
      </c>
      <c r="G75" s="811">
        <v>0</v>
      </c>
      <c r="H75" s="811">
        <v>2608</v>
      </c>
      <c r="I75" s="811">
        <v>30</v>
      </c>
      <c r="J75" s="811">
        <v>36</v>
      </c>
      <c r="K75" s="811">
        <v>193</v>
      </c>
      <c r="L75" s="811"/>
      <c r="M75" s="811">
        <v>116</v>
      </c>
      <c r="N75" s="811">
        <v>2756</v>
      </c>
      <c r="O75" s="811">
        <v>1773</v>
      </c>
      <c r="P75" s="811">
        <v>1109</v>
      </c>
      <c r="Q75" s="574"/>
      <c r="R75" s="476"/>
      <c r="S75" s="574"/>
      <c r="T75" s="574"/>
      <c r="U75" s="574"/>
      <c r="V75" s="574"/>
      <c r="W75" s="574"/>
      <c r="X75" s="818"/>
      <c r="Y75" s="476"/>
      <c r="Z75" s="476"/>
      <c r="AA75" s="476"/>
      <c r="AB75" s="697"/>
      <c r="AC75" s="697"/>
      <c r="AD75" s="697"/>
      <c r="AE75" s="813"/>
      <c r="AF75" s="697"/>
      <c r="AG75" s="697"/>
      <c r="AH75" s="697"/>
      <c r="AI75" s="813"/>
      <c r="AJ75" s="813"/>
      <c r="AK75" s="697"/>
      <c r="AM75" s="697"/>
      <c r="AN75" s="539"/>
      <c r="AO75" s="806"/>
      <c r="AQ75" s="826"/>
      <c r="AT75" s="717"/>
    </row>
    <row r="76" spans="1:46">
      <c r="A76" s="582"/>
      <c r="B76" s="639" t="s">
        <v>727</v>
      </c>
      <c r="C76" s="811">
        <v>19634</v>
      </c>
      <c r="D76" s="811">
        <v>4805</v>
      </c>
      <c r="E76" s="811">
        <v>8433</v>
      </c>
      <c r="F76" s="811">
        <v>6</v>
      </c>
      <c r="G76" s="811">
        <v>0</v>
      </c>
      <c r="H76" s="811">
        <v>1876</v>
      </c>
      <c r="I76" s="811">
        <v>27</v>
      </c>
      <c r="J76" s="811">
        <v>30</v>
      </c>
      <c r="K76" s="811">
        <v>173</v>
      </c>
      <c r="L76" s="811"/>
      <c r="M76" s="811">
        <v>436</v>
      </c>
      <c r="N76" s="811">
        <v>1592</v>
      </c>
      <c r="O76" s="811">
        <v>870</v>
      </c>
      <c r="P76" s="811">
        <v>1386</v>
      </c>
      <c r="Q76" s="817"/>
      <c r="S76" s="817"/>
      <c r="T76" s="817"/>
      <c r="U76" s="817"/>
      <c r="V76" s="817"/>
      <c r="W76" s="817"/>
      <c r="X76" s="818"/>
      <c r="AB76" s="819"/>
      <c r="AC76" s="819"/>
      <c r="AM76" s="531"/>
      <c r="AO76" s="806"/>
      <c r="AR76" s="717"/>
      <c r="AT76" s="717"/>
    </row>
    <row r="77" spans="1:46" ht="27">
      <c r="A77" s="828" t="s">
        <v>728</v>
      </c>
      <c r="B77" s="823"/>
      <c r="C77" s="824">
        <v>82306</v>
      </c>
      <c r="D77" s="824">
        <v>21251</v>
      </c>
      <c r="E77" s="824">
        <v>32898</v>
      </c>
      <c r="F77" s="824">
        <v>361</v>
      </c>
      <c r="G77" s="824">
        <v>0</v>
      </c>
      <c r="H77" s="824">
        <v>8845</v>
      </c>
      <c r="I77" s="824">
        <v>119</v>
      </c>
      <c r="J77" s="824">
        <v>123</v>
      </c>
      <c r="K77" s="824">
        <v>787</v>
      </c>
      <c r="L77" s="824">
        <v>0</v>
      </c>
      <c r="M77" s="824">
        <v>1784</v>
      </c>
      <c r="N77" s="824">
        <v>7591</v>
      </c>
      <c r="O77" s="824">
        <v>3726</v>
      </c>
      <c r="P77" s="824">
        <v>4821</v>
      </c>
      <c r="Q77" s="817"/>
      <c r="R77" s="587"/>
      <c r="S77" s="817"/>
      <c r="T77" s="817"/>
      <c r="U77" s="817"/>
      <c r="V77" s="817"/>
      <c r="W77" s="817"/>
      <c r="X77" s="818"/>
      <c r="AB77" s="813"/>
      <c r="AC77" s="813"/>
      <c r="AD77" s="819"/>
      <c r="AF77" s="795"/>
      <c r="AG77" s="795"/>
      <c r="AM77" s="531"/>
      <c r="AO77" s="806"/>
      <c r="AR77" s="717"/>
      <c r="AT77" s="717"/>
    </row>
    <row r="78" spans="1:46">
      <c r="A78" s="582"/>
      <c r="B78" s="639" t="s">
        <v>729</v>
      </c>
      <c r="C78" s="811">
        <v>7932</v>
      </c>
      <c r="D78" s="811">
        <v>1986</v>
      </c>
      <c r="E78" s="811">
        <v>3040</v>
      </c>
      <c r="F78" s="811">
        <v>0</v>
      </c>
      <c r="G78" s="811">
        <v>0</v>
      </c>
      <c r="H78" s="811">
        <v>865</v>
      </c>
      <c r="I78" s="811">
        <v>15</v>
      </c>
      <c r="J78" s="811">
        <v>14</v>
      </c>
      <c r="K78" s="811">
        <v>111</v>
      </c>
      <c r="L78" s="811"/>
      <c r="M78" s="811">
        <v>347</v>
      </c>
      <c r="N78" s="811">
        <v>657</v>
      </c>
      <c r="O78" s="811">
        <v>566</v>
      </c>
      <c r="P78" s="811">
        <v>331</v>
      </c>
      <c r="Q78" s="574"/>
      <c r="S78" s="574"/>
      <c r="T78" s="574"/>
      <c r="U78" s="574"/>
      <c r="V78" s="574"/>
      <c r="W78" s="574"/>
      <c r="X78" s="818"/>
      <c r="AM78" s="531"/>
      <c r="AN78" s="825"/>
      <c r="AO78" s="806"/>
      <c r="AR78" s="717"/>
      <c r="AT78" s="717"/>
    </row>
    <row r="79" spans="1:46" s="812" customFormat="1">
      <c r="A79" s="582"/>
      <c r="B79" s="639" t="s">
        <v>730</v>
      </c>
      <c r="C79" s="811">
        <v>27149</v>
      </c>
      <c r="D79" s="811">
        <v>5879</v>
      </c>
      <c r="E79" s="811">
        <v>11793</v>
      </c>
      <c r="F79" s="811">
        <v>6</v>
      </c>
      <c r="G79" s="811">
        <v>0</v>
      </c>
      <c r="H79" s="811">
        <v>2483</v>
      </c>
      <c r="I79" s="811">
        <v>37</v>
      </c>
      <c r="J79" s="811">
        <v>37</v>
      </c>
      <c r="K79" s="811">
        <v>205</v>
      </c>
      <c r="L79" s="811"/>
      <c r="M79" s="811">
        <v>698</v>
      </c>
      <c r="N79" s="811">
        <v>3163</v>
      </c>
      <c r="O79" s="811">
        <v>968</v>
      </c>
      <c r="P79" s="811">
        <v>1880</v>
      </c>
      <c r="Q79" s="574"/>
      <c r="R79" s="476"/>
      <c r="S79" s="574"/>
      <c r="T79" s="574"/>
      <c r="U79" s="574"/>
      <c r="V79" s="574"/>
      <c r="W79" s="574"/>
      <c r="X79" s="818"/>
      <c r="AA79" s="476"/>
      <c r="AB79" s="697"/>
      <c r="AC79" s="697"/>
      <c r="AD79" s="697"/>
      <c r="AE79" s="819"/>
      <c r="AF79" s="819"/>
      <c r="AG79" s="819"/>
      <c r="AH79" s="819"/>
      <c r="AI79" s="819"/>
      <c r="AJ79" s="819"/>
      <c r="AK79" s="819"/>
      <c r="AL79" s="819"/>
      <c r="AM79" s="819"/>
      <c r="AN79" s="825"/>
      <c r="AO79" s="806"/>
      <c r="AP79" s="819"/>
      <c r="AQ79" s="821"/>
      <c r="AR79" s="821"/>
      <c r="AT79" s="717"/>
    </row>
    <row r="80" spans="1:46" s="812" customFormat="1">
      <c r="A80" s="582"/>
      <c r="B80" s="639" t="s">
        <v>731</v>
      </c>
      <c r="C80" s="811">
        <v>10148</v>
      </c>
      <c r="D80" s="811">
        <v>2808</v>
      </c>
      <c r="E80" s="811">
        <v>3911</v>
      </c>
      <c r="F80" s="811">
        <v>0</v>
      </c>
      <c r="G80" s="811">
        <v>0</v>
      </c>
      <c r="H80" s="811">
        <v>1021</v>
      </c>
      <c r="I80" s="811">
        <v>17</v>
      </c>
      <c r="J80" s="811">
        <v>20</v>
      </c>
      <c r="K80" s="811">
        <v>110</v>
      </c>
      <c r="L80" s="811"/>
      <c r="M80" s="811">
        <v>294</v>
      </c>
      <c r="N80" s="811">
        <v>891</v>
      </c>
      <c r="O80" s="811">
        <v>540</v>
      </c>
      <c r="P80" s="811">
        <v>536</v>
      </c>
      <c r="Q80" s="574"/>
      <c r="R80" s="476"/>
      <c r="S80" s="574"/>
      <c r="T80" s="574"/>
      <c r="U80" s="574"/>
      <c r="V80" s="574"/>
      <c r="W80" s="574"/>
      <c r="X80" s="818"/>
      <c r="AA80" s="476"/>
      <c r="AB80" s="697"/>
      <c r="AC80" s="697"/>
      <c r="AD80" s="697"/>
      <c r="AE80" s="813"/>
      <c r="AF80" s="813"/>
      <c r="AG80" s="813"/>
      <c r="AH80" s="697"/>
      <c r="AI80" s="813"/>
      <c r="AJ80" s="813"/>
      <c r="AK80" s="697"/>
      <c r="AM80" s="813"/>
      <c r="AN80" s="825"/>
      <c r="AO80" s="806"/>
      <c r="AQ80" s="717"/>
      <c r="AT80" s="717"/>
    </row>
    <row r="81" spans="1:46" s="812" customFormat="1">
      <c r="A81" s="582"/>
      <c r="B81" s="639" t="s">
        <v>732</v>
      </c>
      <c r="C81" s="811">
        <v>37077</v>
      </c>
      <c r="D81" s="811">
        <v>10578</v>
      </c>
      <c r="E81" s="811">
        <v>14154</v>
      </c>
      <c r="F81" s="811">
        <v>355</v>
      </c>
      <c r="G81" s="811">
        <v>0</v>
      </c>
      <c r="H81" s="811">
        <v>4476</v>
      </c>
      <c r="I81" s="811">
        <v>50</v>
      </c>
      <c r="J81" s="811">
        <v>52</v>
      </c>
      <c r="K81" s="811">
        <v>361</v>
      </c>
      <c r="L81" s="811"/>
      <c r="M81" s="811">
        <v>445</v>
      </c>
      <c r="N81" s="811">
        <v>2880</v>
      </c>
      <c r="O81" s="811">
        <v>1652</v>
      </c>
      <c r="P81" s="811">
        <v>2074</v>
      </c>
      <c r="Q81" s="817"/>
      <c r="R81" s="476"/>
      <c r="S81" s="817"/>
      <c r="T81" s="817"/>
      <c r="U81" s="817"/>
      <c r="V81" s="817"/>
      <c r="W81" s="817"/>
      <c r="X81" s="818"/>
      <c r="AA81" s="476"/>
      <c r="AB81" s="819"/>
      <c r="AC81" s="819"/>
      <c r="AD81" s="697"/>
      <c r="AE81" s="813"/>
      <c r="AF81" s="813"/>
      <c r="AG81" s="813"/>
      <c r="AH81" s="697"/>
      <c r="AI81" s="813"/>
      <c r="AJ81" s="813"/>
      <c r="AK81" s="697"/>
      <c r="AM81" s="813"/>
      <c r="AN81" s="825"/>
      <c r="AO81" s="806"/>
      <c r="AQ81" s="826"/>
      <c r="AT81" s="717"/>
    </row>
    <row r="82" spans="1:46">
      <c r="A82" s="828" t="s">
        <v>733</v>
      </c>
      <c r="B82" s="823"/>
      <c r="C82" s="824">
        <v>69040</v>
      </c>
      <c r="D82" s="824">
        <v>20823</v>
      </c>
      <c r="E82" s="824">
        <v>22548</v>
      </c>
      <c r="F82" s="824">
        <v>813</v>
      </c>
      <c r="G82" s="824">
        <v>0</v>
      </c>
      <c r="H82" s="824">
        <v>10356</v>
      </c>
      <c r="I82" s="824">
        <v>183</v>
      </c>
      <c r="J82" s="824">
        <v>230</v>
      </c>
      <c r="K82" s="824">
        <v>1148</v>
      </c>
      <c r="L82" s="824">
        <v>0</v>
      </c>
      <c r="M82" s="824">
        <v>1556</v>
      </c>
      <c r="N82" s="824">
        <v>3068</v>
      </c>
      <c r="O82" s="824">
        <v>5922</v>
      </c>
      <c r="P82" s="824">
        <v>2393</v>
      </c>
      <c r="Q82" s="817"/>
      <c r="S82" s="817"/>
      <c r="T82" s="817"/>
      <c r="U82" s="817"/>
      <c r="V82" s="817"/>
      <c r="W82" s="817"/>
      <c r="X82" s="818"/>
      <c r="Y82" s="812"/>
      <c r="Z82" s="812"/>
      <c r="AB82" s="813"/>
      <c r="AC82" s="813"/>
      <c r="AF82" s="813"/>
      <c r="AG82" s="813"/>
      <c r="AM82" s="531"/>
      <c r="AO82" s="806"/>
      <c r="AQ82" s="826"/>
      <c r="AR82" s="717"/>
      <c r="AT82" s="717"/>
    </row>
    <row r="83" spans="1:46">
      <c r="A83" s="582"/>
      <c r="B83" s="639" t="s">
        <v>734</v>
      </c>
      <c r="C83" s="811">
        <v>37303</v>
      </c>
      <c r="D83" s="811">
        <v>10770</v>
      </c>
      <c r="E83" s="811">
        <v>12058</v>
      </c>
      <c r="F83" s="811">
        <v>678</v>
      </c>
      <c r="G83" s="811">
        <v>0</v>
      </c>
      <c r="H83" s="811">
        <v>6087</v>
      </c>
      <c r="I83" s="811">
        <v>120</v>
      </c>
      <c r="J83" s="811">
        <v>169</v>
      </c>
      <c r="K83" s="811">
        <v>725</v>
      </c>
      <c r="L83" s="811"/>
      <c r="M83" s="811">
        <v>727</v>
      </c>
      <c r="N83" s="811">
        <v>1345</v>
      </c>
      <c r="O83" s="811">
        <v>3362</v>
      </c>
      <c r="P83" s="811">
        <v>1262</v>
      </c>
      <c r="Q83" s="574"/>
      <c r="R83" s="574"/>
      <c r="S83" s="574"/>
      <c r="T83" s="574"/>
      <c r="U83" s="574"/>
      <c r="V83" s="574"/>
      <c r="W83" s="574"/>
      <c r="X83" s="818"/>
      <c r="AA83" s="812"/>
      <c r="AM83" s="531"/>
      <c r="AO83" s="806"/>
      <c r="AR83" s="717"/>
      <c r="AT83" s="717"/>
    </row>
    <row r="84" spans="1:46">
      <c r="A84" s="582"/>
      <c r="B84" s="639" t="s">
        <v>735</v>
      </c>
      <c r="C84" s="811">
        <v>7888</v>
      </c>
      <c r="D84" s="811">
        <v>2066</v>
      </c>
      <c r="E84" s="811">
        <v>3619</v>
      </c>
      <c r="F84" s="811">
        <v>77</v>
      </c>
      <c r="G84" s="811">
        <v>0</v>
      </c>
      <c r="H84" s="811">
        <v>942</v>
      </c>
      <c r="I84" s="811">
        <v>18</v>
      </c>
      <c r="J84" s="811">
        <v>15</v>
      </c>
      <c r="K84" s="811">
        <v>126</v>
      </c>
      <c r="L84" s="811"/>
      <c r="M84" s="811">
        <v>117</v>
      </c>
      <c r="N84" s="811">
        <v>503</v>
      </c>
      <c r="O84" s="811">
        <v>168</v>
      </c>
      <c r="P84" s="811">
        <v>237</v>
      </c>
      <c r="Q84" s="574"/>
      <c r="R84" s="587"/>
      <c r="S84" s="574"/>
      <c r="T84" s="574"/>
      <c r="U84" s="574"/>
      <c r="V84" s="574"/>
      <c r="W84" s="574"/>
      <c r="X84" s="818"/>
      <c r="Y84" s="812"/>
      <c r="Z84" s="812"/>
      <c r="AA84" s="812"/>
      <c r="AD84" s="819"/>
      <c r="AM84" s="531"/>
      <c r="AO84" s="806"/>
      <c r="AR84" s="717"/>
      <c r="AT84" s="717"/>
    </row>
    <row r="85" spans="1:46">
      <c r="A85" s="582"/>
      <c r="B85" s="639" t="s">
        <v>736</v>
      </c>
      <c r="C85" s="811">
        <v>15431</v>
      </c>
      <c r="D85" s="811">
        <v>5254</v>
      </c>
      <c r="E85" s="811">
        <v>4261</v>
      </c>
      <c r="F85" s="811">
        <v>58</v>
      </c>
      <c r="G85" s="811">
        <v>0</v>
      </c>
      <c r="H85" s="811">
        <v>2428</v>
      </c>
      <c r="I85" s="811">
        <v>27</v>
      </c>
      <c r="J85" s="811">
        <v>26</v>
      </c>
      <c r="K85" s="811">
        <v>185</v>
      </c>
      <c r="L85" s="811"/>
      <c r="M85" s="811">
        <v>474</v>
      </c>
      <c r="N85" s="811">
        <v>914</v>
      </c>
      <c r="O85" s="811">
        <v>1301</v>
      </c>
      <c r="P85" s="811">
        <v>503</v>
      </c>
      <c r="W85" s="587"/>
      <c r="X85" s="337"/>
      <c r="AB85" s="842"/>
      <c r="AC85" s="842"/>
      <c r="AM85" s="531"/>
      <c r="AO85" s="806"/>
      <c r="AR85" s="717"/>
      <c r="AT85" s="717"/>
    </row>
    <row r="86" spans="1:46" s="812" customFormat="1">
      <c r="A86" s="831"/>
      <c r="B86" s="832" t="s">
        <v>737</v>
      </c>
      <c r="C86" s="833">
        <v>8418</v>
      </c>
      <c r="D86" s="833">
        <v>2733</v>
      </c>
      <c r="E86" s="833">
        <v>2610</v>
      </c>
      <c r="F86" s="833">
        <v>0</v>
      </c>
      <c r="G86" s="833">
        <v>0</v>
      </c>
      <c r="H86" s="833">
        <v>899</v>
      </c>
      <c r="I86" s="833">
        <v>18</v>
      </c>
      <c r="J86" s="833">
        <v>20</v>
      </c>
      <c r="K86" s="833">
        <v>112</v>
      </c>
      <c r="L86" s="833"/>
      <c r="M86" s="833">
        <v>238</v>
      </c>
      <c r="N86" s="833">
        <v>306</v>
      </c>
      <c r="O86" s="833">
        <v>1091</v>
      </c>
      <c r="P86" s="833">
        <v>391</v>
      </c>
      <c r="Q86" s="587"/>
      <c r="R86" s="476"/>
      <c r="S86" s="587"/>
      <c r="T86" s="587"/>
      <c r="U86" s="587"/>
      <c r="V86" s="587"/>
      <c r="W86" s="476"/>
      <c r="X86" s="337"/>
      <c r="Y86" s="476"/>
      <c r="Z86" s="476"/>
      <c r="AA86" s="587"/>
      <c r="AB86" s="842"/>
      <c r="AC86" s="842"/>
      <c r="AD86" s="697"/>
      <c r="AE86" s="819"/>
      <c r="AF86" s="819"/>
      <c r="AG86" s="819"/>
      <c r="AH86" s="819"/>
      <c r="AI86" s="819"/>
      <c r="AJ86" s="819"/>
      <c r="AK86" s="819"/>
      <c r="AL86" s="819"/>
      <c r="AM86" s="819"/>
      <c r="AN86" s="825"/>
      <c r="AO86" s="806"/>
      <c r="AP86" s="819"/>
      <c r="AQ86" s="821"/>
      <c r="AR86" s="821"/>
      <c r="AT86" s="717"/>
    </row>
    <row r="87" spans="1:46" s="812" customFormat="1" ht="27">
      <c r="A87" s="828" t="s">
        <v>738</v>
      </c>
      <c r="B87" s="823"/>
      <c r="C87" s="824">
        <v>56685</v>
      </c>
      <c r="D87" s="824">
        <v>15849</v>
      </c>
      <c r="E87" s="824">
        <v>19086</v>
      </c>
      <c r="F87" s="824">
        <v>384</v>
      </c>
      <c r="G87" s="824">
        <v>0</v>
      </c>
      <c r="H87" s="824">
        <v>7679</v>
      </c>
      <c r="I87" s="824">
        <v>105</v>
      </c>
      <c r="J87" s="824">
        <v>90</v>
      </c>
      <c r="K87" s="824">
        <v>608</v>
      </c>
      <c r="L87" s="824">
        <v>0</v>
      </c>
      <c r="M87" s="824">
        <v>2039</v>
      </c>
      <c r="N87" s="824">
        <v>4078</v>
      </c>
      <c r="O87" s="824">
        <v>4108</v>
      </c>
      <c r="P87" s="824">
        <v>2659</v>
      </c>
      <c r="Q87" s="476"/>
      <c r="R87" s="476"/>
      <c r="S87" s="476"/>
      <c r="T87" s="476"/>
      <c r="U87" s="476"/>
      <c r="V87" s="476"/>
      <c r="W87" s="476"/>
      <c r="X87" s="843"/>
      <c r="Y87" s="476"/>
      <c r="Z87" s="476"/>
      <c r="AA87" s="476"/>
      <c r="AB87" s="842"/>
      <c r="AC87" s="842"/>
      <c r="AD87" s="697"/>
      <c r="AE87" s="813"/>
      <c r="AF87" s="697"/>
      <c r="AG87" s="697"/>
      <c r="AH87" s="697"/>
      <c r="AI87" s="813"/>
      <c r="AJ87" s="813"/>
      <c r="AK87" s="697"/>
      <c r="AM87" s="697"/>
      <c r="AN87" s="825"/>
      <c r="AO87" s="806"/>
      <c r="AP87" s="794"/>
      <c r="AQ87" s="717"/>
      <c r="AT87" s="717"/>
    </row>
    <row r="88" spans="1:46" s="812" customFormat="1">
      <c r="A88" s="582"/>
      <c r="B88" s="639" t="s">
        <v>739</v>
      </c>
      <c r="C88" s="811">
        <v>12157</v>
      </c>
      <c r="D88" s="811">
        <v>3491</v>
      </c>
      <c r="E88" s="811">
        <v>4219</v>
      </c>
      <c r="F88" s="811">
        <v>0</v>
      </c>
      <c r="G88" s="811">
        <v>0</v>
      </c>
      <c r="H88" s="811">
        <v>1522</v>
      </c>
      <c r="I88" s="811">
        <v>19</v>
      </c>
      <c r="J88" s="811">
        <v>13</v>
      </c>
      <c r="K88" s="811">
        <v>118</v>
      </c>
      <c r="L88" s="811"/>
      <c r="M88" s="811">
        <v>520</v>
      </c>
      <c r="N88" s="811">
        <v>1267</v>
      </c>
      <c r="O88" s="811">
        <v>539</v>
      </c>
      <c r="P88" s="811">
        <v>449</v>
      </c>
      <c r="Q88" s="476"/>
      <c r="R88" s="844"/>
      <c r="S88" s="476"/>
      <c r="T88" s="476"/>
      <c r="U88" s="476"/>
      <c r="V88" s="476"/>
      <c r="W88" s="476"/>
      <c r="X88" s="337"/>
      <c r="Y88" s="476"/>
      <c r="Z88" s="476"/>
      <c r="AA88" s="476"/>
      <c r="AB88" s="842"/>
      <c r="AC88" s="842"/>
      <c r="AD88" s="697"/>
      <c r="AE88" s="813"/>
      <c r="AF88" s="697"/>
      <c r="AG88" s="697"/>
      <c r="AH88" s="697"/>
      <c r="AI88" s="813"/>
      <c r="AJ88" s="813"/>
      <c r="AK88" s="697"/>
      <c r="AM88" s="697"/>
      <c r="AN88" s="825"/>
      <c r="AO88" s="806"/>
      <c r="AP88" s="531"/>
      <c r="AQ88" s="717"/>
      <c r="AT88" s="717"/>
    </row>
    <row r="89" spans="1:46">
      <c r="A89" s="582"/>
      <c r="B89" s="639" t="s">
        <v>740</v>
      </c>
      <c r="C89" s="811">
        <v>10786</v>
      </c>
      <c r="D89" s="811">
        <v>2952</v>
      </c>
      <c r="E89" s="811">
        <v>3187</v>
      </c>
      <c r="F89" s="811">
        <v>0</v>
      </c>
      <c r="G89" s="811">
        <v>0</v>
      </c>
      <c r="H89" s="811">
        <v>2183</v>
      </c>
      <c r="I89" s="811">
        <v>23</v>
      </c>
      <c r="J89" s="811">
        <v>19</v>
      </c>
      <c r="K89" s="811">
        <v>144</v>
      </c>
      <c r="L89" s="811"/>
      <c r="M89" s="811">
        <v>315</v>
      </c>
      <c r="N89" s="811">
        <v>631</v>
      </c>
      <c r="O89" s="811">
        <v>926</v>
      </c>
      <c r="P89" s="811">
        <v>406</v>
      </c>
      <c r="W89" s="587"/>
      <c r="X89" s="337"/>
      <c r="Y89" s="587"/>
      <c r="Z89" s="587"/>
      <c r="AB89" s="842"/>
      <c r="AC89" s="842"/>
      <c r="AF89" s="813"/>
      <c r="AG89" s="813"/>
      <c r="AM89" s="531"/>
      <c r="AN89" s="825"/>
      <c r="AO89" s="806"/>
      <c r="AP89" s="812"/>
      <c r="AQ89" s="826"/>
      <c r="AR89" s="717"/>
      <c r="AT89" s="717"/>
    </row>
    <row r="90" spans="1:46">
      <c r="A90" s="582"/>
      <c r="B90" s="639" t="s">
        <v>741</v>
      </c>
      <c r="C90" s="811">
        <v>23802</v>
      </c>
      <c r="D90" s="811">
        <v>6190</v>
      </c>
      <c r="E90" s="811">
        <v>8896</v>
      </c>
      <c r="F90" s="811">
        <v>384</v>
      </c>
      <c r="G90" s="811">
        <v>0</v>
      </c>
      <c r="H90" s="811">
        <v>2616</v>
      </c>
      <c r="I90" s="811">
        <v>44</v>
      </c>
      <c r="J90" s="811">
        <v>41</v>
      </c>
      <c r="K90" s="811">
        <v>239</v>
      </c>
      <c r="L90" s="811"/>
      <c r="M90" s="811">
        <v>752</v>
      </c>
      <c r="N90" s="811">
        <v>1275</v>
      </c>
      <c r="O90" s="811">
        <v>1979</v>
      </c>
      <c r="P90" s="811">
        <v>1386</v>
      </c>
      <c r="Q90" s="587"/>
      <c r="S90" s="587"/>
      <c r="T90" s="587"/>
      <c r="U90" s="587"/>
      <c r="V90" s="587"/>
      <c r="X90" s="337"/>
      <c r="AB90" s="842"/>
      <c r="AC90" s="842"/>
      <c r="AF90" s="813"/>
      <c r="AG90" s="813"/>
      <c r="AM90" s="531"/>
      <c r="AN90" s="825"/>
      <c r="AO90" s="806"/>
      <c r="AP90" s="812"/>
      <c r="AQ90" s="826"/>
      <c r="AR90" s="717"/>
      <c r="AT90" s="717"/>
    </row>
    <row r="91" spans="1:46">
      <c r="A91" s="582"/>
      <c r="B91" s="639" t="s">
        <v>742</v>
      </c>
      <c r="C91" s="585">
        <v>9940</v>
      </c>
      <c r="D91" s="585">
        <v>3216</v>
      </c>
      <c r="E91" s="835">
        <v>2784</v>
      </c>
      <c r="F91" s="835">
        <v>0</v>
      </c>
      <c r="G91" s="835">
        <v>0</v>
      </c>
      <c r="H91" s="835">
        <v>1358</v>
      </c>
      <c r="I91" s="835">
        <v>19</v>
      </c>
      <c r="J91" s="835">
        <v>17</v>
      </c>
      <c r="K91" s="835">
        <v>107</v>
      </c>
      <c r="L91" s="835"/>
      <c r="M91" s="835">
        <v>452</v>
      </c>
      <c r="N91" s="835">
        <v>905</v>
      </c>
      <c r="O91" s="835">
        <v>664</v>
      </c>
      <c r="P91" s="835">
        <v>418</v>
      </c>
      <c r="X91" s="337"/>
      <c r="AB91" s="842"/>
      <c r="AC91" s="842"/>
      <c r="AD91" s="819"/>
      <c r="AF91" s="813"/>
      <c r="AG91" s="813"/>
      <c r="AM91" s="531"/>
      <c r="AO91" s="806"/>
      <c r="AP91" s="812"/>
      <c r="AQ91" s="826"/>
      <c r="AR91" s="717"/>
      <c r="AT91" s="717"/>
    </row>
    <row r="92" spans="1:46">
      <c r="A92" s="828" t="s">
        <v>743</v>
      </c>
      <c r="B92" s="823"/>
      <c r="C92" s="824">
        <v>70621</v>
      </c>
      <c r="D92" s="824">
        <v>21070</v>
      </c>
      <c r="E92" s="824">
        <v>24885</v>
      </c>
      <c r="F92" s="824">
        <v>553</v>
      </c>
      <c r="G92" s="824">
        <v>0</v>
      </c>
      <c r="H92" s="824">
        <v>9729</v>
      </c>
      <c r="I92" s="824">
        <v>176</v>
      </c>
      <c r="J92" s="824">
        <v>145</v>
      </c>
      <c r="K92" s="824">
        <v>1075</v>
      </c>
      <c r="L92" s="824">
        <v>0</v>
      </c>
      <c r="M92" s="824">
        <v>1626</v>
      </c>
      <c r="N92" s="824">
        <v>5197</v>
      </c>
      <c r="O92" s="824">
        <v>3144</v>
      </c>
      <c r="P92" s="824">
        <v>3021</v>
      </c>
      <c r="X92" s="843"/>
      <c r="AA92" s="587"/>
      <c r="AB92" s="842"/>
      <c r="AC92" s="842"/>
      <c r="AM92" s="531"/>
      <c r="AO92" s="806"/>
      <c r="AR92" s="717"/>
      <c r="AT92" s="717"/>
    </row>
    <row r="93" spans="1:46" s="812" customFormat="1">
      <c r="A93" s="582"/>
      <c r="B93" s="639" t="s">
        <v>744</v>
      </c>
      <c r="C93" s="811">
        <v>13273</v>
      </c>
      <c r="D93" s="811">
        <v>4019</v>
      </c>
      <c r="E93" s="835">
        <v>4488</v>
      </c>
      <c r="F93" s="835">
        <v>0</v>
      </c>
      <c r="G93" s="835">
        <v>0</v>
      </c>
      <c r="H93" s="835">
        <v>2300</v>
      </c>
      <c r="I93" s="835">
        <v>26</v>
      </c>
      <c r="J93" s="835">
        <v>20</v>
      </c>
      <c r="K93" s="835">
        <v>147</v>
      </c>
      <c r="L93" s="835"/>
      <c r="M93" s="835">
        <v>229</v>
      </c>
      <c r="N93" s="835">
        <v>770</v>
      </c>
      <c r="O93" s="835">
        <v>584</v>
      </c>
      <c r="P93" s="835">
        <v>690</v>
      </c>
      <c r="Q93" s="476"/>
      <c r="R93" s="476"/>
      <c r="S93" s="476"/>
      <c r="T93" s="476"/>
      <c r="U93" s="476"/>
      <c r="V93" s="476"/>
      <c r="W93" s="587"/>
      <c r="X93" s="337"/>
      <c r="Y93" s="476"/>
      <c r="Z93" s="476"/>
      <c r="AA93" s="476"/>
      <c r="AB93" s="842"/>
      <c r="AC93" s="842"/>
      <c r="AD93" s="697"/>
      <c r="AE93" s="819"/>
      <c r="AF93" s="819"/>
      <c r="AG93" s="819"/>
      <c r="AH93" s="819"/>
      <c r="AI93" s="819"/>
      <c r="AJ93" s="819"/>
      <c r="AK93" s="819"/>
      <c r="AL93" s="819"/>
      <c r="AM93" s="819"/>
      <c r="AN93" s="539"/>
      <c r="AO93" s="806"/>
      <c r="AP93" s="819"/>
      <c r="AQ93" s="821"/>
      <c r="AR93" s="821"/>
      <c r="AT93" s="717"/>
    </row>
    <row r="94" spans="1:46" s="812" customFormat="1">
      <c r="A94" s="582"/>
      <c r="B94" s="639" t="s">
        <v>745</v>
      </c>
      <c r="C94" s="811">
        <v>20079</v>
      </c>
      <c r="D94" s="811">
        <v>6090</v>
      </c>
      <c r="E94" s="835">
        <v>6624</v>
      </c>
      <c r="F94" s="835">
        <v>447</v>
      </c>
      <c r="G94" s="835">
        <v>0</v>
      </c>
      <c r="H94" s="835">
        <v>3345</v>
      </c>
      <c r="I94" s="835">
        <v>73</v>
      </c>
      <c r="J94" s="835">
        <v>58</v>
      </c>
      <c r="K94" s="835">
        <v>457</v>
      </c>
      <c r="L94" s="835"/>
      <c r="M94" s="835">
        <v>427</v>
      </c>
      <c r="N94" s="835">
        <v>1224</v>
      </c>
      <c r="O94" s="835">
        <v>830</v>
      </c>
      <c r="P94" s="835">
        <v>504</v>
      </c>
      <c r="Q94" s="587"/>
      <c r="R94" s="476"/>
      <c r="S94" s="587"/>
      <c r="T94" s="587"/>
      <c r="U94" s="587"/>
      <c r="V94" s="587"/>
      <c r="W94" s="476"/>
      <c r="X94" s="337"/>
      <c r="Y94" s="587"/>
      <c r="Z94" s="587"/>
      <c r="AA94" s="476"/>
      <c r="AB94" s="842"/>
      <c r="AC94" s="842"/>
      <c r="AD94" s="697"/>
      <c r="AE94" s="813"/>
      <c r="AF94" s="697"/>
      <c r="AG94" s="697"/>
      <c r="AH94" s="697"/>
      <c r="AI94" s="813"/>
      <c r="AJ94" s="813"/>
      <c r="AK94" s="697"/>
      <c r="AM94" s="697"/>
      <c r="AN94" s="539"/>
      <c r="AO94" s="806"/>
      <c r="AP94" s="476"/>
      <c r="AQ94" s="826"/>
      <c r="AT94" s="717"/>
    </row>
    <row r="95" spans="1:46" s="812" customFormat="1">
      <c r="A95" s="582"/>
      <c r="B95" s="639" t="s">
        <v>746</v>
      </c>
      <c r="C95" s="811">
        <v>11626</v>
      </c>
      <c r="D95" s="811">
        <v>3347</v>
      </c>
      <c r="E95" s="835">
        <v>4091</v>
      </c>
      <c r="F95" s="835">
        <v>0</v>
      </c>
      <c r="G95" s="835">
        <v>0</v>
      </c>
      <c r="H95" s="835">
        <v>1316</v>
      </c>
      <c r="I95" s="835">
        <v>23</v>
      </c>
      <c r="J95" s="835">
        <v>22</v>
      </c>
      <c r="K95" s="835">
        <v>152</v>
      </c>
      <c r="L95" s="835"/>
      <c r="M95" s="835">
        <v>188</v>
      </c>
      <c r="N95" s="835">
        <v>1134</v>
      </c>
      <c r="O95" s="835">
        <v>620</v>
      </c>
      <c r="P95" s="835">
        <v>733</v>
      </c>
      <c r="Q95" s="476"/>
      <c r="R95" s="476"/>
      <c r="S95" s="476"/>
      <c r="T95" s="476"/>
      <c r="U95" s="476"/>
      <c r="V95" s="476"/>
      <c r="W95" s="476"/>
      <c r="X95" s="337"/>
      <c r="Y95" s="476"/>
      <c r="Z95" s="476"/>
      <c r="AA95" s="476"/>
      <c r="AB95" s="842"/>
      <c r="AC95" s="842"/>
      <c r="AD95" s="697"/>
      <c r="AE95" s="813"/>
      <c r="AF95" s="697"/>
      <c r="AG95" s="697"/>
      <c r="AH95" s="697"/>
      <c r="AI95" s="813"/>
      <c r="AJ95" s="813"/>
      <c r="AK95" s="697"/>
      <c r="AM95" s="697"/>
      <c r="AN95" s="539"/>
      <c r="AO95" s="806"/>
      <c r="AP95" s="476"/>
      <c r="AQ95" s="826"/>
      <c r="AT95" s="717"/>
    </row>
    <row r="96" spans="1:46">
      <c r="A96" s="582"/>
      <c r="B96" s="621" t="s">
        <v>747</v>
      </c>
      <c r="C96" s="585">
        <v>15825</v>
      </c>
      <c r="D96" s="811">
        <v>4325</v>
      </c>
      <c r="E96" s="835">
        <v>6673</v>
      </c>
      <c r="F96" s="835">
        <v>54</v>
      </c>
      <c r="G96" s="835">
        <v>0</v>
      </c>
      <c r="H96" s="835">
        <v>1589</v>
      </c>
      <c r="I96" s="835">
        <v>35</v>
      </c>
      <c r="J96" s="835">
        <v>28</v>
      </c>
      <c r="K96" s="835">
        <v>207</v>
      </c>
      <c r="L96" s="835"/>
      <c r="M96" s="835">
        <v>433</v>
      </c>
      <c r="N96" s="835">
        <v>1365</v>
      </c>
      <c r="O96" s="835">
        <v>531</v>
      </c>
      <c r="P96" s="835">
        <v>585</v>
      </c>
      <c r="X96" s="337"/>
      <c r="AA96" s="587"/>
      <c r="AB96" s="842"/>
      <c r="AC96" s="842"/>
      <c r="AM96" s="531"/>
      <c r="AO96" s="806"/>
      <c r="AP96" s="812"/>
      <c r="AR96" s="717"/>
      <c r="AT96" s="717"/>
    </row>
    <row r="97" spans="1:46">
      <c r="A97" s="582"/>
      <c r="B97" s="621" t="s">
        <v>748</v>
      </c>
      <c r="C97" s="811">
        <v>9818</v>
      </c>
      <c r="D97" s="811">
        <v>3289</v>
      </c>
      <c r="E97" s="835">
        <v>3009</v>
      </c>
      <c r="F97" s="835">
        <v>52</v>
      </c>
      <c r="G97" s="835">
        <v>0</v>
      </c>
      <c r="H97" s="835">
        <v>1179</v>
      </c>
      <c r="I97" s="835">
        <v>19</v>
      </c>
      <c r="J97" s="835">
        <v>17</v>
      </c>
      <c r="K97" s="835">
        <v>112</v>
      </c>
      <c r="L97" s="835"/>
      <c r="M97" s="835">
        <v>349</v>
      </c>
      <c r="N97" s="835">
        <v>704</v>
      </c>
      <c r="O97" s="835">
        <v>579</v>
      </c>
      <c r="P97" s="835">
        <v>509</v>
      </c>
      <c r="X97" s="337"/>
      <c r="AB97" s="842"/>
      <c r="AC97" s="842"/>
      <c r="AM97" s="531"/>
      <c r="AO97" s="806"/>
      <c r="AP97" s="812"/>
      <c r="AR97" s="717"/>
      <c r="AT97" s="717"/>
    </row>
    <row r="98" spans="1:46">
      <c r="A98" s="828" t="s">
        <v>749</v>
      </c>
      <c r="B98" s="845"/>
      <c r="C98" s="824">
        <v>49046</v>
      </c>
      <c r="D98" s="824">
        <v>13741</v>
      </c>
      <c r="E98" s="824">
        <v>18575</v>
      </c>
      <c r="F98" s="824">
        <v>117</v>
      </c>
      <c r="G98" s="824">
        <v>0</v>
      </c>
      <c r="H98" s="824">
        <v>6241</v>
      </c>
      <c r="I98" s="824">
        <v>100</v>
      </c>
      <c r="J98" s="824">
        <v>159</v>
      </c>
      <c r="K98" s="824">
        <v>689</v>
      </c>
      <c r="L98" s="824">
        <v>0</v>
      </c>
      <c r="M98" s="824">
        <v>1666</v>
      </c>
      <c r="N98" s="824">
        <v>3785</v>
      </c>
      <c r="O98" s="824">
        <v>2172</v>
      </c>
      <c r="P98" s="824">
        <v>1801</v>
      </c>
      <c r="W98" s="587"/>
      <c r="X98" s="337"/>
      <c r="AB98" s="842"/>
      <c r="AC98" s="842"/>
      <c r="AD98" s="819"/>
      <c r="AM98" s="531"/>
      <c r="AN98" s="825"/>
      <c r="AO98" s="806"/>
      <c r="AP98" s="812"/>
      <c r="AR98" s="717"/>
      <c r="AT98" s="717"/>
    </row>
    <row r="99" spans="1:46">
      <c r="A99" s="582"/>
      <c r="B99" s="621" t="s">
        <v>750</v>
      </c>
      <c r="C99" s="811">
        <v>12755</v>
      </c>
      <c r="D99" s="811">
        <v>3314</v>
      </c>
      <c r="E99" s="835">
        <v>5435</v>
      </c>
      <c r="F99" s="835">
        <v>43</v>
      </c>
      <c r="G99" s="835">
        <v>0</v>
      </c>
      <c r="H99" s="835">
        <v>1196</v>
      </c>
      <c r="I99" s="835">
        <v>20</v>
      </c>
      <c r="J99" s="835">
        <v>22</v>
      </c>
      <c r="K99" s="835">
        <v>130</v>
      </c>
      <c r="L99" s="835"/>
      <c r="M99" s="835">
        <v>456</v>
      </c>
      <c r="N99" s="835">
        <v>1088</v>
      </c>
      <c r="O99" s="835">
        <v>652</v>
      </c>
      <c r="P99" s="835">
        <v>399</v>
      </c>
      <c r="X99" s="337"/>
      <c r="AB99" s="842"/>
      <c r="AC99" s="842"/>
      <c r="AF99" s="813"/>
      <c r="AG99" s="813"/>
      <c r="AM99" s="531"/>
      <c r="AO99" s="806"/>
      <c r="AQ99" s="826"/>
      <c r="AR99" s="717"/>
      <c r="AT99" s="717"/>
    </row>
    <row r="100" spans="1:46" s="812" customFormat="1">
      <c r="A100" s="582"/>
      <c r="B100" s="621" t="s">
        <v>751</v>
      </c>
      <c r="C100" s="811">
        <v>10486</v>
      </c>
      <c r="D100" s="811">
        <v>2876</v>
      </c>
      <c r="E100" s="835">
        <v>3737</v>
      </c>
      <c r="F100" s="835">
        <v>0</v>
      </c>
      <c r="G100" s="835">
        <v>0</v>
      </c>
      <c r="H100" s="835">
        <v>1264</v>
      </c>
      <c r="I100" s="835">
        <v>18</v>
      </c>
      <c r="J100" s="835">
        <v>17</v>
      </c>
      <c r="K100" s="835">
        <v>117</v>
      </c>
      <c r="L100" s="835"/>
      <c r="M100" s="835">
        <v>491</v>
      </c>
      <c r="N100" s="835">
        <v>814</v>
      </c>
      <c r="O100" s="835">
        <v>613</v>
      </c>
      <c r="P100" s="835">
        <v>539</v>
      </c>
      <c r="Q100" s="476"/>
      <c r="R100" s="476"/>
      <c r="S100" s="476"/>
      <c r="T100" s="476"/>
      <c r="U100" s="476"/>
      <c r="V100" s="476"/>
      <c r="W100" s="476"/>
      <c r="X100" s="337"/>
      <c r="Y100" s="476"/>
      <c r="Z100" s="476"/>
      <c r="AA100" s="476"/>
      <c r="AB100" s="842"/>
      <c r="AC100" s="842"/>
      <c r="AD100" s="697"/>
      <c r="AE100" s="819"/>
      <c r="AF100" s="819"/>
      <c r="AG100" s="819"/>
      <c r="AH100" s="819"/>
      <c r="AI100" s="819"/>
      <c r="AJ100" s="819"/>
      <c r="AK100" s="819"/>
      <c r="AL100" s="819"/>
      <c r="AM100" s="819"/>
      <c r="AN100" s="539"/>
      <c r="AO100" s="806"/>
      <c r="AP100" s="819"/>
      <c r="AQ100" s="821"/>
      <c r="AR100" s="821"/>
      <c r="AT100" s="717"/>
    </row>
    <row r="101" spans="1:46" s="812" customFormat="1">
      <c r="A101" s="582"/>
      <c r="B101" s="621" t="s">
        <v>752</v>
      </c>
      <c r="C101" s="811">
        <v>18723</v>
      </c>
      <c r="D101" s="811">
        <v>5246</v>
      </c>
      <c r="E101" s="835">
        <v>6714</v>
      </c>
      <c r="F101" s="835">
        <v>74</v>
      </c>
      <c r="G101" s="835">
        <v>0</v>
      </c>
      <c r="H101" s="835">
        <v>2958</v>
      </c>
      <c r="I101" s="835">
        <v>46</v>
      </c>
      <c r="J101" s="835">
        <v>105</v>
      </c>
      <c r="K101" s="835">
        <v>337</v>
      </c>
      <c r="L101" s="835"/>
      <c r="M101" s="835">
        <v>528</v>
      </c>
      <c r="N101" s="835">
        <v>1381</v>
      </c>
      <c r="O101" s="835">
        <v>693</v>
      </c>
      <c r="P101" s="835">
        <v>641</v>
      </c>
      <c r="Q101" s="476"/>
      <c r="R101" s="476"/>
      <c r="S101" s="476"/>
      <c r="T101" s="476"/>
      <c r="U101" s="476"/>
      <c r="V101" s="476"/>
      <c r="W101" s="476"/>
      <c r="X101" s="337"/>
      <c r="Y101" s="476"/>
      <c r="Z101" s="476"/>
      <c r="AA101" s="587"/>
      <c r="AB101" s="842"/>
      <c r="AC101" s="842"/>
      <c r="AD101" s="697"/>
      <c r="AE101" s="813"/>
      <c r="AF101" s="813"/>
      <c r="AG101" s="813"/>
      <c r="AH101" s="697"/>
      <c r="AI101" s="813"/>
      <c r="AJ101" s="813"/>
      <c r="AK101" s="697"/>
      <c r="AM101" s="813"/>
      <c r="AN101" s="539"/>
      <c r="AO101" s="806"/>
      <c r="AP101" s="476"/>
      <c r="AQ101" s="826"/>
      <c r="AT101" s="717"/>
    </row>
    <row r="102" spans="1:46">
      <c r="A102" s="646"/>
      <c r="B102" s="647" t="s">
        <v>753</v>
      </c>
      <c r="C102" s="846">
        <v>7082</v>
      </c>
      <c r="D102" s="846">
        <v>2305</v>
      </c>
      <c r="E102" s="847">
        <v>2689</v>
      </c>
      <c r="F102" s="847">
        <v>0</v>
      </c>
      <c r="G102" s="847">
        <v>0</v>
      </c>
      <c r="H102" s="847">
        <v>823</v>
      </c>
      <c r="I102" s="847">
        <v>16</v>
      </c>
      <c r="J102" s="847">
        <v>15</v>
      </c>
      <c r="K102" s="847">
        <v>105</v>
      </c>
      <c r="L102" s="847"/>
      <c r="M102" s="847">
        <v>191</v>
      </c>
      <c r="N102" s="847">
        <v>502</v>
      </c>
      <c r="O102" s="847">
        <v>214</v>
      </c>
      <c r="P102" s="847">
        <v>222</v>
      </c>
      <c r="X102" s="337"/>
      <c r="AB102" s="842"/>
      <c r="AC102" s="842"/>
      <c r="AF102" s="813"/>
      <c r="AG102" s="813"/>
      <c r="AJ102" s="813"/>
      <c r="AM102" s="531"/>
      <c r="AO102" s="806"/>
      <c r="AQ102" s="826"/>
      <c r="AR102" s="717"/>
      <c r="AT102" s="717"/>
    </row>
    <row r="103" spans="1:46">
      <c r="A103" s="1765" t="s">
        <v>754</v>
      </c>
      <c r="B103" s="1765"/>
      <c r="C103" s="1765"/>
      <c r="P103" s="842" t="s">
        <v>755</v>
      </c>
      <c r="R103" s="574"/>
      <c r="S103" s="574"/>
      <c r="T103" s="574"/>
      <c r="U103" s="574"/>
      <c r="V103" s="574"/>
      <c r="W103" s="574"/>
      <c r="X103" s="574"/>
      <c r="Y103" s="574"/>
      <c r="Z103" s="574"/>
      <c r="AA103" s="574"/>
      <c r="AB103" s="574"/>
      <c r="AC103" s="574"/>
      <c r="AM103" s="476"/>
      <c r="AO103" s="806"/>
      <c r="AP103" s="812"/>
      <c r="AR103" s="717"/>
      <c r="AT103" s="717"/>
    </row>
    <row r="104" spans="1:46">
      <c r="A104" s="476" t="s">
        <v>756</v>
      </c>
      <c r="D104" s="574"/>
      <c r="E104" s="574"/>
      <c r="F104" s="574"/>
      <c r="G104" s="574"/>
      <c r="H104" s="574"/>
      <c r="I104" s="574"/>
      <c r="J104" s="574"/>
      <c r="K104" s="574"/>
      <c r="L104" s="574"/>
      <c r="M104" s="574"/>
      <c r="N104" s="574"/>
      <c r="O104" s="574"/>
      <c r="P104" s="574"/>
      <c r="Q104" s="587"/>
      <c r="S104" s="587"/>
      <c r="T104" s="587"/>
      <c r="U104" s="587"/>
      <c r="V104" s="587"/>
      <c r="Y104" s="587"/>
      <c r="Z104" s="587"/>
      <c r="AB104" s="842"/>
      <c r="AC104" s="842"/>
      <c r="AD104" s="807"/>
      <c r="AM104" s="812"/>
      <c r="AN104" s="825"/>
      <c r="AO104" s="806"/>
      <c r="AR104" s="717"/>
      <c r="AT104" s="717"/>
    </row>
    <row r="105" spans="1:46">
      <c r="AB105" s="842"/>
      <c r="AC105" s="842"/>
      <c r="AG105" s="807"/>
      <c r="AK105" s="476"/>
      <c r="AL105" s="697"/>
      <c r="AM105" s="476"/>
      <c r="AP105" s="717"/>
      <c r="AQ105" s="476"/>
    </row>
    <row r="106" spans="1:46" s="587" customFormat="1">
      <c r="A106" s="476"/>
      <c r="B106" s="476"/>
      <c r="C106" s="574"/>
      <c r="D106" s="842"/>
      <c r="E106" s="842"/>
      <c r="F106" s="842"/>
      <c r="G106" s="842"/>
      <c r="H106" s="842"/>
      <c r="I106" s="842"/>
      <c r="J106" s="842"/>
      <c r="K106" s="842"/>
      <c r="L106" s="842"/>
      <c r="M106" s="842"/>
      <c r="N106" s="842"/>
      <c r="O106" s="842"/>
      <c r="P106" s="842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B106" s="842"/>
      <c r="AC106" s="842"/>
      <c r="AD106" s="697"/>
      <c r="AE106" s="807"/>
      <c r="AF106" s="807"/>
      <c r="AG106" s="697"/>
      <c r="AH106" s="807"/>
      <c r="AI106" s="807"/>
      <c r="AJ106" s="807"/>
      <c r="AL106" s="697"/>
      <c r="AN106" s="539"/>
      <c r="AP106" s="717"/>
    </row>
    <row r="107" spans="1:46">
      <c r="AB107" s="842"/>
      <c r="AC107" s="842"/>
      <c r="AK107" s="476"/>
      <c r="AL107" s="697"/>
      <c r="AM107" s="476"/>
      <c r="AP107" s="717"/>
      <c r="AQ107" s="476"/>
    </row>
    <row r="108" spans="1:46">
      <c r="Y108" s="587"/>
      <c r="Z108" s="587"/>
      <c r="AB108" s="842"/>
      <c r="AC108" s="842"/>
      <c r="AK108" s="476"/>
      <c r="AL108" s="697"/>
      <c r="AM108" s="476"/>
      <c r="AP108" s="717"/>
      <c r="AQ108" s="476"/>
    </row>
    <row r="109" spans="1:46">
      <c r="Q109" s="844"/>
      <c r="S109" s="844"/>
      <c r="T109" s="844"/>
      <c r="U109" s="844"/>
      <c r="AD109" s="807"/>
      <c r="AK109" s="476"/>
      <c r="AL109" s="697"/>
      <c r="AM109" s="476"/>
      <c r="AP109" s="848"/>
      <c r="AQ109" s="476"/>
    </row>
    <row r="110" spans="1:46">
      <c r="AK110" s="476"/>
      <c r="AL110" s="807"/>
      <c r="AM110" s="476"/>
      <c r="AP110" s="717"/>
      <c r="AQ110" s="476"/>
    </row>
    <row r="111" spans="1:46" s="587" customFormat="1">
      <c r="A111" s="476"/>
      <c r="B111" s="476"/>
      <c r="C111" s="574"/>
      <c r="D111" s="842"/>
      <c r="E111" s="842"/>
      <c r="F111" s="842"/>
      <c r="G111" s="842"/>
      <c r="H111" s="842"/>
      <c r="I111" s="842"/>
      <c r="J111" s="842"/>
      <c r="K111" s="842"/>
      <c r="L111" s="842"/>
      <c r="M111" s="842"/>
      <c r="N111" s="842"/>
      <c r="O111" s="842"/>
      <c r="P111" s="842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B111" s="697"/>
      <c r="AC111" s="697"/>
      <c r="AD111" s="697"/>
      <c r="AE111" s="807"/>
      <c r="AF111" s="807"/>
      <c r="AG111" s="807"/>
      <c r="AH111" s="807"/>
      <c r="AI111" s="807"/>
      <c r="AJ111" s="807"/>
      <c r="AL111" s="697"/>
      <c r="AN111" s="539"/>
      <c r="AP111" s="717"/>
    </row>
    <row r="112" spans="1:46">
      <c r="AK112" s="476"/>
      <c r="AL112" s="697"/>
      <c r="AM112" s="476"/>
      <c r="AP112" s="717"/>
      <c r="AQ112" s="476"/>
    </row>
    <row r="113" spans="1:43">
      <c r="Y113" s="587"/>
      <c r="Z113" s="587"/>
      <c r="AK113" s="476"/>
      <c r="AL113" s="697"/>
      <c r="AM113" s="476"/>
      <c r="AP113" s="717"/>
      <c r="AQ113" s="476"/>
    </row>
    <row r="114" spans="1:43">
      <c r="AD114" s="807"/>
      <c r="AK114" s="476"/>
      <c r="AL114" s="697"/>
      <c r="AM114" s="476"/>
      <c r="AP114" s="848"/>
      <c r="AQ114" s="476"/>
    </row>
    <row r="115" spans="1:43">
      <c r="AK115" s="476"/>
      <c r="AL115" s="697"/>
      <c r="AM115" s="476"/>
      <c r="AP115" s="717"/>
      <c r="AQ115" s="476"/>
    </row>
    <row r="116" spans="1:43" s="587" customFormat="1">
      <c r="A116" s="476"/>
      <c r="B116" s="476"/>
      <c r="C116" s="574"/>
      <c r="D116" s="842"/>
      <c r="E116" s="842"/>
      <c r="F116" s="842"/>
      <c r="G116" s="842"/>
      <c r="H116" s="842"/>
      <c r="I116" s="842"/>
      <c r="J116" s="842"/>
      <c r="K116" s="842"/>
      <c r="L116" s="842"/>
      <c r="M116" s="842"/>
      <c r="N116" s="842"/>
      <c r="O116" s="842"/>
      <c r="P116" s="842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B116" s="697"/>
      <c r="AC116" s="697"/>
      <c r="AD116" s="697"/>
      <c r="AE116" s="807"/>
      <c r="AF116" s="807"/>
      <c r="AG116" s="697"/>
      <c r="AH116" s="807"/>
      <c r="AI116" s="807"/>
      <c r="AJ116" s="807"/>
      <c r="AL116" s="807"/>
      <c r="AN116" s="539"/>
      <c r="AP116" s="717"/>
    </row>
    <row r="117" spans="1:43">
      <c r="AG117" s="807"/>
      <c r="AK117" s="476"/>
      <c r="AL117" s="697"/>
      <c r="AM117" s="476"/>
      <c r="AP117" s="717"/>
      <c r="AQ117" s="476"/>
    </row>
    <row r="118" spans="1:43">
      <c r="Y118" s="587"/>
      <c r="Z118" s="587"/>
      <c r="AK118" s="476"/>
      <c r="AL118" s="697"/>
      <c r="AM118" s="476"/>
      <c r="AP118" s="717"/>
      <c r="AQ118" s="476"/>
    </row>
    <row r="119" spans="1:43">
      <c r="AD119" s="807"/>
      <c r="AK119" s="476"/>
      <c r="AL119" s="697"/>
      <c r="AM119" s="476"/>
      <c r="AP119" s="848"/>
      <c r="AQ119" s="476"/>
    </row>
    <row r="120" spans="1:43">
      <c r="AK120" s="476"/>
      <c r="AL120" s="697"/>
      <c r="AM120" s="476"/>
      <c r="AP120" s="717"/>
      <c r="AQ120" s="476"/>
    </row>
    <row r="121" spans="1:43" s="587" customFormat="1">
      <c r="A121" s="476"/>
      <c r="B121" s="476"/>
      <c r="C121" s="574"/>
      <c r="D121" s="842"/>
      <c r="E121" s="842"/>
      <c r="F121" s="842"/>
      <c r="G121" s="842"/>
      <c r="H121" s="842"/>
      <c r="I121" s="842"/>
      <c r="J121" s="842"/>
      <c r="K121" s="842"/>
      <c r="L121" s="842"/>
      <c r="M121" s="842"/>
      <c r="N121" s="842"/>
      <c r="O121" s="842"/>
      <c r="P121" s="842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697"/>
      <c r="AC121" s="697"/>
      <c r="AD121" s="697"/>
      <c r="AE121" s="807"/>
      <c r="AF121" s="807"/>
      <c r="AG121" s="697"/>
      <c r="AH121" s="807"/>
      <c r="AI121" s="807"/>
      <c r="AJ121" s="807"/>
      <c r="AL121" s="807"/>
      <c r="AN121" s="539"/>
      <c r="AP121" s="717"/>
    </row>
    <row r="122" spans="1:43">
      <c r="AA122" s="587"/>
      <c r="AG122" s="807"/>
      <c r="AK122" s="476"/>
      <c r="AL122" s="697"/>
      <c r="AM122" s="476"/>
      <c r="AP122" s="717"/>
      <c r="AQ122" s="476"/>
    </row>
    <row r="123" spans="1:43">
      <c r="Y123" s="587"/>
      <c r="Z123" s="587"/>
      <c r="AK123" s="476"/>
      <c r="AL123" s="697"/>
      <c r="AM123" s="476"/>
      <c r="AP123" s="717"/>
      <c r="AQ123" s="476"/>
    </row>
    <row r="124" spans="1:43">
      <c r="AK124" s="476"/>
      <c r="AL124" s="697"/>
      <c r="AM124" s="476"/>
      <c r="AP124" s="848"/>
      <c r="AQ124" s="476"/>
    </row>
    <row r="125" spans="1:43">
      <c r="AD125" s="807"/>
      <c r="AK125" s="476"/>
      <c r="AL125" s="697"/>
      <c r="AM125" s="476"/>
      <c r="AP125" s="717"/>
      <c r="AQ125" s="476"/>
    </row>
    <row r="126" spans="1:43">
      <c r="AK126" s="476"/>
      <c r="AL126" s="697"/>
      <c r="AM126" s="476"/>
      <c r="AP126" s="717"/>
      <c r="AQ126" s="476"/>
    </row>
    <row r="127" spans="1:43" s="587" customFormat="1">
      <c r="A127" s="476"/>
      <c r="B127" s="476"/>
      <c r="C127" s="574"/>
      <c r="D127" s="842"/>
      <c r="E127" s="842"/>
      <c r="F127" s="842"/>
      <c r="G127" s="842"/>
      <c r="H127" s="842"/>
      <c r="I127" s="842"/>
      <c r="J127" s="842"/>
      <c r="K127" s="842"/>
      <c r="L127" s="842"/>
      <c r="M127" s="842"/>
      <c r="N127" s="842"/>
      <c r="O127" s="842"/>
      <c r="P127" s="842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697"/>
      <c r="AC127" s="697"/>
      <c r="AD127" s="697"/>
      <c r="AE127" s="807"/>
      <c r="AF127" s="807"/>
      <c r="AG127" s="697"/>
      <c r="AH127" s="807"/>
      <c r="AI127" s="807"/>
      <c r="AJ127" s="807"/>
      <c r="AL127" s="807"/>
      <c r="AN127" s="539"/>
      <c r="AP127" s="717"/>
    </row>
    <row r="128" spans="1:43">
      <c r="Y128" s="587"/>
      <c r="Z128" s="587"/>
      <c r="AA128" s="587"/>
      <c r="AG128" s="807"/>
      <c r="AK128" s="476"/>
      <c r="AL128" s="697"/>
      <c r="AM128" s="476"/>
      <c r="AP128" s="717"/>
      <c r="AQ128" s="476"/>
    </row>
    <row r="129" spans="1:43">
      <c r="AK129" s="476"/>
      <c r="AL129" s="697"/>
      <c r="AM129" s="476"/>
      <c r="AP129" s="848"/>
      <c r="AQ129" s="476"/>
    </row>
    <row r="130" spans="1:43">
      <c r="AK130" s="476"/>
      <c r="AL130" s="697"/>
      <c r="AM130" s="476"/>
      <c r="AP130" s="717"/>
      <c r="AQ130" s="476"/>
    </row>
    <row r="131" spans="1:43">
      <c r="AK131" s="476"/>
      <c r="AL131" s="807"/>
      <c r="AM131" s="476"/>
      <c r="AP131" s="717"/>
      <c r="AQ131" s="476"/>
    </row>
    <row r="132" spans="1:43">
      <c r="AH132" s="807"/>
    </row>
    <row r="133" spans="1:43">
      <c r="Y133" s="587"/>
      <c r="Z133" s="587"/>
      <c r="AA133" s="587"/>
    </row>
    <row r="135" spans="1:43">
      <c r="AQ135" s="848"/>
    </row>
    <row r="136" spans="1:43">
      <c r="AM136" s="807"/>
    </row>
    <row r="137" spans="1:43">
      <c r="AH137" s="807"/>
    </row>
    <row r="139" spans="1:43">
      <c r="Y139" s="587"/>
      <c r="Z139" s="587"/>
      <c r="AA139" s="587"/>
    </row>
    <row r="141" spans="1:43" s="539" customFormat="1">
      <c r="A141" s="476"/>
      <c r="B141" s="476"/>
      <c r="C141" s="574"/>
      <c r="D141" s="842"/>
      <c r="E141" s="842"/>
      <c r="F141" s="842"/>
      <c r="G141" s="842"/>
      <c r="H141" s="842"/>
      <c r="I141" s="842"/>
      <c r="J141" s="842"/>
      <c r="K141" s="842"/>
      <c r="L141" s="842"/>
      <c r="M141" s="842"/>
      <c r="N141" s="842"/>
      <c r="O141" s="842"/>
      <c r="P141" s="842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697"/>
      <c r="AC141" s="697"/>
      <c r="AD141" s="697"/>
      <c r="AE141" s="697"/>
      <c r="AF141" s="697"/>
      <c r="AG141" s="697"/>
      <c r="AH141" s="697"/>
      <c r="AI141" s="697"/>
      <c r="AJ141" s="697"/>
      <c r="AK141" s="697"/>
      <c r="AL141" s="476"/>
      <c r="AM141" s="807"/>
      <c r="AO141" s="476"/>
      <c r="AP141" s="476"/>
      <c r="AQ141" s="717"/>
    </row>
    <row r="142" spans="1:43" s="539" customFormat="1">
      <c r="A142" s="476"/>
      <c r="B142" s="476"/>
      <c r="C142" s="574"/>
      <c r="D142" s="842"/>
      <c r="E142" s="842"/>
      <c r="F142" s="842"/>
      <c r="G142" s="842"/>
      <c r="H142" s="842"/>
      <c r="I142" s="842"/>
      <c r="J142" s="842"/>
      <c r="K142" s="842"/>
      <c r="L142" s="842"/>
      <c r="M142" s="842"/>
      <c r="N142" s="842"/>
      <c r="O142" s="842"/>
      <c r="P142" s="842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697"/>
      <c r="AC142" s="697"/>
      <c r="AD142" s="697"/>
      <c r="AE142" s="697"/>
      <c r="AF142" s="697"/>
      <c r="AG142" s="697"/>
      <c r="AH142" s="807"/>
      <c r="AI142" s="697"/>
      <c r="AJ142" s="697"/>
      <c r="AK142" s="697"/>
      <c r="AL142" s="476"/>
      <c r="AM142" s="697"/>
      <c r="AO142" s="476"/>
      <c r="AP142" s="476"/>
      <c r="AQ142" s="717"/>
    </row>
    <row r="143" spans="1:43">
      <c r="AA143" s="587"/>
    </row>
    <row r="145" spans="1:43" s="539" customFormat="1">
      <c r="A145" s="476"/>
      <c r="B145" s="476"/>
      <c r="C145" s="574"/>
      <c r="D145" s="842"/>
      <c r="E145" s="842"/>
      <c r="F145" s="842"/>
      <c r="G145" s="842"/>
      <c r="H145" s="842"/>
      <c r="I145" s="842"/>
      <c r="J145" s="842"/>
      <c r="K145" s="842"/>
      <c r="L145" s="842"/>
      <c r="M145" s="842"/>
      <c r="N145" s="842"/>
      <c r="O145" s="842"/>
      <c r="P145" s="842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697"/>
      <c r="AC145" s="697"/>
      <c r="AD145" s="697"/>
      <c r="AE145" s="697"/>
      <c r="AF145" s="697"/>
      <c r="AG145" s="697"/>
      <c r="AH145" s="697"/>
      <c r="AI145" s="697"/>
      <c r="AJ145" s="697"/>
      <c r="AK145" s="697"/>
      <c r="AL145" s="476"/>
      <c r="AM145" s="697"/>
      <c r="AO145" s="476"/>
      <c r="AP145" s="476"/>
      <c r="AQ145" s="717"/>
    </row>
    <row r="146" spans="1:43" s="539" customFormat="1">
      <c r="A146" s="476"/>
      <c r="B146" s="476"/>
      <c r="C146" s="574"/>
      <c r="D146" s="842"/>
      <c r="E146" s="842"/>
      <c r="F146" s="842"/>
      <c r="G146" s="842"/>
      <c r="H146" s="842"/>
      <c r="I146" s="842"/>
      <c r="J146" s="842"/>
      <c r="K146" s="842"/>
      <c r="L146" s="842"/>
      <c r="M146" s="842"/>
      <c r="N146" s="842"/>
      <c r="O146" s="842"/>
      <c r="P146" s="842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697"/>
      <c r="AC146" s="697"/>
      <c r="AD146" s="697"/>
      <c r="AE146" s="697"/>
      <c r="AF146" s="697"/>
      <c r="AG146" s="697"/>
      <c r="AH146" s="697"/>
      <c r="AI146" s="697"/>
      <c r="AJ146" s="697"/>
      <c r="AK146" s="697"/>
      <c r="AL146" s="476"/>
      <c r="AM146" s="807"/>
      <c r="AO146" s="476"/>
      <c r="AP146" s="476"/>
      <c r="AQ146" s="717"/>
    </row>
    <row r="147" spans="1:43" s="539" customFormat="1">
      <c r="A147" s="476"/>
      <c r="B147" s="476"/>
      <c r="C147" s="574"/>
      <c r="D147" s="842"/>
      <c r="E147" s="842"/>
      <c r="F147" s="842"/>
      <c r="G147" s="842"/>
      <c r="H147" s="842"/>
      <c r="I147" s="842"/>
      <c r="J147" s="842"/>
      <c r="K147" s="842"/>
      <c r="L147" s="842"/>
      <c r="M147" s="842"/>
      <c r="N147" s="842"/>
      <c r="O147" s="842"/>
      <c r="P147" s="842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697"/>
      <c r="AC147" s="697"/>
      <c r="AD147" s="697"/>
      <c r="AE147" s="697"/>
      <c r="AF147" s="697"/>
      <c r="AG147" s="697"/>
      <c r="AH147" s="807"/>
      <c r="AI147" s="697"/>
      <c r="AJ147" s="697"/>
      <c r="AK147" s="697"/>
      <c r="AL147" s="476"/>
      <c r="AM147" s="697"/>
      <c r="AO147" s="476"/>
      <c r="AP147" s="476"/>
      <c r="AQ147" s="717"/>
    </row>
    <row r="148" spans="1:43">
      <c r="AA148" s="587"/>
    </row>
    <row r="151" spans="1:43" s="539" customFormat="1">
      <c r="A151" s="476"/>
      <c r="B151" s="476"/>
      <c r="C151" s="574"/>
      <c r="D151" s="842"/>
      <c r="E151" s="842"/>
      <c r="F151" s="842"/>
      <c r="G151" s="842"/>
      <c r="H151" s="842"/>
      <c r="I151" s="842"/>
      <c r="J151" s="842"/>
      <c r="K151" s="842"/>
      <c r="L151" s="842"/>
      <c r="M151" s="842"/>
      <c r="N151" s="842"/>
      <c r="O151" s="842"/>
      <c r="P151" s="842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697"/>
      <c r="AC151" s="697"/>
      <c r="AD151" s="697"/>
      <c r="AE151" s="697"/>
      <c r="AF151" s="697"/>
      <c r="AG151" s="697"/>
      <c r="AH151" s="697"/>
      <c r="AI151" s="697"/>
      <c r="AJ151" s="697"/>
      <c r="AK151" s="697"/>
      <c r="AL151" s="476"/>
      <c r="AM151" s="807"/>
      <c r="AO151" s="476"/>
      <c r="AP151" s="476"/>
      <c r="AQ151" s="717"/>
    </row>
    <row r="152" spans="1:43" s="539" customFormat="1">
      <c r="A152" s="476"/>
      <c r="B152" s="476"/>
      <c r="C152" s="574"/>
      <c r="D152" s="842"/>
      <c r="E152" s="842"/>
      <c r="F152" s="842"/>
      <c r="G152" s="842"/>
      <c r="H152" s="842"/>
      <c r="I152" s="842"/>
      <c r="J152" s="842"/>
      <c r="K152" s="842"/>
      <c r="L152" s="842"/>
      <c r="M152" s="842"/>
      <c r="N152" s="842"/>
      <c r="O152" s="842"/>
      <c r="P152" s="842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697"/>
      <c r="AC152" s="697"/>
      <c r="AD152" s="697"/>
      <c r="AE152" s="697"/>
      <c r="AF152" s="697"/>
      <c r="AG152" s="697"/>
      <c r="AH152" s="807"/>
      <c r="AI152" s="697"/>
      <c r="AJ152" s="697"/>
      <c r="AK152" s="697"/>
      <c r="AL152" s="476"/>
      <c r="AM152" s="697"/>
      <c r="AO152" s="476"/>
      <c r="AP152" s="476"/>
      <c r="AQ152" s="717"/>
    </row>
    <row r="153" spans="1:43">
      <c r="AA153" s="587"/>
    </row>
    <row r="156" spans="1:43" s="539" customFormat="1">
      <c r="A156" s="476"/>
      <c r="B156" s="476"/>
      <c r="C156" s="574"/>
      <c r="D156" s="842"/>
      <c r="E156" s="842"/>
      <c r="F156" s="842"/>
      <c r="G156" s="842"/>
      <c r="H156" s="842"/>
      <c r="I156" s="842"/>
      <c r="J156" s="842"/>
      <c r="K156" s="842"/>
      <c r="L156" s="842"/>
      <c r="M156" s="842"/>
      <c r="N156" s="842"/>
      <c r="O156" s="842"/>
      <c r="P156" s="842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697"/>
      <c r="AC156" s="697"/>
      <c r="AD156" s="697"/>
      <c r="AE156" s="697"/>
      <c r="AF156" s="697"/>
      <c r="AG156" s="697"/>
      <c r="AH156" s="697"/>
      <c r="AI156" s="697"/>
      <c r="AJ156" s="697"/>
      <c r="AK156" s="697"/>
      <c r="AL156" s="476"/>
      <c r="AM156" s="807"/>
      <c r="AO156" s="476"/>
      <c r="AP156" s="476"/>
      <c r="AQ156" s="717"/>
    </row>
    <row r="157" spans="1:43" s="539" customFormat="1">
      <c r="A157" s="476"/>
      <c r="B157" s="476"/>
      <c r="C157" s="574"/>
      <c r="D157" s="842"/>
      <c r="E157" s="842"/>
      <c r="F157" s="842"/>
      <c r="G157" s="842"/>
      <c r="H157" s="842"/>
      <c r="I157" s="842"/>
      <c r="J157" s="842"/>
      <c r="K157" s="842"/>
      <c r="L157" s="842"/>
      <c r="M157" s="842"/>
      <c r="N157" s="842"/>
      <c r="O157" s="842"/>
      <c r="P157" s="842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697"/>
      <c r="AC157" s="697"/>
      <c r="AD157" s="697"/>
      <c r="AE157" s="697"/>
      <c r="AF157" s="697"/>
      <c r="AG157" s="697"/>
      <c r="AH157" s="807"/>
      <c r="AI157" s="697"/>
      <c r="AJ157" s="697"/>
      <c r="AK157" s="697"/>
      <c r="AL157" s="476"/>
      <c r="AM157" s="697"/>
      <c r="AO157" s="476"/>
      <c r="AP157" s="476"/>
      <c r="AQ157" s="717"/>
    </row>
    <row r="158" spans="1:43">
      <c r="AA158" s="587"/>
    </row>
    <row r="162" spans="1:43" s="539" customFormat="1">
      <c r="A162" s="476"/>
      <c r="B162" s="476"/>
      <c r="C162" s="574"/>
      <c r="D162" s="842"/>
      <c r="E162" s="842"/>
      <c r="F162" s="842"/>
      <c r="G162" s="842"/>
      <c r="H162" s="842"/>
      <c r="I162" s="842"/>
      <c r="J162" s="842"/>
      <c r="K162" s="842"/>
      <c r="L162" s="842"/>
      <c r="M162" s="842"/>
      <c r="N162" s="842"/>
      <c r="O162" s="842"/>
      <c r="P162" s="842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697"/>
      <c r="AC162" s="697"/>
      <c r="AD162" s="697"/>
      <c r="AE162" s="697"/>
      <c r="AF162" s="697"/>
      <c r="AG162" s="697"/>
      <c r="AH162" s="697"/>
      <c r="AI162" s="697"/>
      <c r="AJ162" s="697"/>
      <c r="AK162" s="697"/>
      <c r="AL162" s="476"/>
      <c r="AM162" s="807"/>
      <c r="AO162" s="476"/>
      <c r="AP162" s="476"/>
      <c r="AQ162" s="717"/>
    </row>
    <row r="163" spans="1:43" s="539" customFormat="1">
      <c r="A163" s="476"/>
      <c r="B163" s="476"/>
      <c r="C163" s="574"/>
      <c r="D163" s="842"/>
      <c r="E163" s="842"/>
      <c r="F163" s="842"/>
      <c r="G163" s="842"/>
      <c r="H163" s="842"/>
      <c r="I163" s="842"/>
      <c r="J163" s="842"/>
      <c r="K163" s="842"/>
      <c r="L163" s="842"/>
      <c r="M163" s="842"/>
      <c r="N163" s="842"/>
      <c r="O163" s="842"/>
      <c r="P163" s="842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587"/>
      <c r="AB163" s="697"/>
      <c r="AC163" s="697"/>
      <c r="AD163" s="697"/>
      <c r="AE163" s="697"/>
      <c r="AF163" s="697"/>
      <c r="AG163" s="697"/>
      <c r="AH163" s="807"/>
      <c r="AI163" s="697"/>
      <c r="AJ163" s="697"/>
      <c r="AK163" s="697"/>
      <c r="AL163" s="476"/>
      <c r="AM163" s="697"/>
      <c r="AO163" s="476"/>
      <c r="AP163" s="476"/>
      <c r="AQ163" s="717"/>
    </row>
    <row r="166" spans="1:43" s="539" customFormat="1">
      <c r="A166" s="476"/>
      <c r="B166" s="476"/>
      <c r="C166" s="574"/>
      <c r="D166" s="842"/>
      <c r="E166" s="842"/>
      <c r="F166" s="842"/>
      <c r="G166" s="842"/>
      <c r="H166" s="842"/>
      <c r="I166" s="842"/>
      <c r="J166" s="842"/>
      <c r="K166" s="842"/>
      <c r="L166" s="842"/>
      <c r="M166" s="842"/>
      <c r="N166" s="842"/>
      <c r="O166" s="842"/>
      <c r="P166" s="842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697"/>
      <c r="AC166" s="697"/>
      <c r="AD166" s="697"/>
      <c r="AE166" s="697"/>
      <c r="AF166" s="697"/>
      <c r="AG166" s="697"/>
      <c r="AH166" s="697"/>
      <c r="AI166" s="697"/>
      <c r="AJ166" s="697"/>
      <c r="AK166" s="697"/>
      <c r="AL166" s="476"/>
      <c r="AM166" s="697"/>
      <c r="AO166" s="476"/>
      <c r="AP166" s="476"/>
      <c r="AQ166" s="717"/>
    </row>
    <row r="168" spans="1:43">
      <c r="AA168" s="587"/>
    </row>
    <row r="171" spans="1:43" s="539" customFormat="1">
      <c r="A171" s="476"/>
      <c r="B171" s="476"/>
      <c r="C171" s="574"/>
      <c r="D171" s="842"/>
      <c r="E171" s="842"/>
      <c r="F171" s="842"/>
      <c r="G171" s="842"/>
      <c r="H171" s="842"/>
      <c r="I171" s="842"/>
      <c r="J171" s="842"/>
      <c r="K171" s="842"/>
      <c r="L171" s="842"/>
      <c r="M171" s="842"/>
      <c r="N171" s="842"/>
      <c r="O171" s="842"/>
      <c r="P171" s="842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697"/>
      <c r="AC171" s="697"/>
      <c r="AD171" s="697"/>
      <c r="AE171" s="697"/>
      <c r="AF171" s="697"/>
      <c r="AG171" s="697"/>
      <c r="AH171" s="697"/>
      <c r="AI171" s="697"/>
      <c r="AJ171" s="697"/>
      <c r="AK171" s="697"/>
      <c r="AL171" s="476"/>
      <c r="AM171" s="697"/>
      <c r="AO171" s="476"/>
      <c r="AP171" s="476"/>
      <c r="AQ171" s="717"/>
    </row>
    <row r="174" spans="1:43">
      <c r="AA174" s="587"/>
    </row>
    <row r="176" spans="1:43" s="697" customFormat="1">
      <c r="A176" s="476"/>
      <c r="B176" s="476"/>
      <c r="C176" s="574"/>
      <c r="D176" s="842"/>
      <c r="E176" s="842"/>
      <c r="F176" s="842"/>
      <c r="G176" s="842"/>
      <c r="H176" s="842"/>
      <c r="I176" s="842"/>
      <c r="J176" s="842"/>
      <c r="K176" s="842"/>
      <c r="L176" s="842"/>
      <c r="M176" s="842"/>
      <c r="N176" s="842"/>
      <c r="O176" s="842"/>
      <c r="P176" s="842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L176" s="476"/>
      <c r="AN176" s="539"/>
      <c r="AO176" s="476"/>
      <c r="AP176" s="476"/>
      <c r="AQ176" s="717"/>
    </row>
    <row r="181" spans="1:43" s="697" customFormat="1">
      <c r="A181" s="476"/>
      <c r="B181" s="476"/>
      <c r="C181" s="574"/>
      <c r="D181" s="842"/>
      <c r="E181" s="842"/>
      <c r="F181" s="842"/>
      <c r="G181" s="842"/>
      <c r="H181" s="842"/>
      <c r="I181" s="842"/>
      <c r="J181" s="842"/>
      <c r="K181" s="842"/>
      <c r="L181" s="842"/>
      <c r="M181" s="842"/>
      <c r="N181" s="842"/>
      <c r="O181" s="842"/>
      <c r="P181" s="842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L181" s="476"/>
      <c r="AN181" s="539"/>
      <c r="AO181" s="476"/>
      <c r="AP181" s="476"/>
      <c r="AQ181" s="717"/>
    </row>
    <row r="186" spans="1:43" s="697" customFormat="1">
      <c r="A186" s="476"/>
      <c r="B186" s="476"/>
      <c r="C186" s="574"/>
      <c r="D186" s="842"/>
      <c r="E186" s="842"/>
      <c r="F186" s="842"/>
      <c r="G186" s="842"/>
      <c r="H186" s="842"/>
      <c r="I186" s="842"/>
      <c r="J186" s="842"/>
      <c r="K186" s="842"/>
      <c r="L186" s="842"/>
      <c r="M186" s="842"/>
      <c r="N186" s="842"/>
      <c r="O186" s="842"/>
      <c r="P186" s="842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L186" s="476"/>
      <c r="AN186" s="539"/>
      <c r="AO186" s="476"/>
      <c r="AP186" s="476"/>
      <c r="AQ186" s="717"/>
    </row>
    <row r="191" spans="1:43" s="697" customFormat="1">
      <c r="A191" s="476"/>
      <c r="B191" s="476"/>
      <c r="C191" s="574"/>
      <c r="D191" s="842"/>
      <c r="E191" s="842"/>
      <c r="F191" s="842"/>
      <c r="G191" s="842"/>
      <c r="H191" s="842"/>
      <c r="I191" s="842"/>
      <c r="J191" s="842"/>
      <c r="K191" s="842"/>
      <c r="L191" s="842"/>
      <c r="M191" s="842"/>
      <c r="N191" s="842"/>
      <c r="O191" s="842"/>
      <c r="P191" s="842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L191" s="476"/>
      <c r="AN191" s="539"/>
      <c r="AO191" s="476"/>
      <c r="AP191" s="476"/>
      <c r="AQ191" s="717"/>
    </row>
    <row r="197" spans="1:43" s="697" customFormat="1">
      <c r="A197" s="476"/>
      <c r="B197" s="476"/>
      <c r="C197" s="574"/>
      <c r="D197" s="842"/>
      <c r="E197" s="842"/>
      <c r="F197" s="842"/>
      <c r="G197" s="842"/>
      <c r="H197" s="842"/>
      <c r="I197" s="842"/>
      <c r="J197" s="842"/>
      <c r="K197" s="842"/>
      <c r="L197" s="842"/>
      <c r="M197" s="842"/>
      <c r="N197" s="842"/>
      <c r="O197" s="842"/>
      <c r="P197" s="842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L197" s="476"/>
      <c r="AN197" s="539"/>
      <c r="AO197" s="476"/>
      <c r="AP197" s="476"/>
      <c r="AQ197" s="717"/>
    </row>
  </sheetData>
  <mergeCells count="20">
    <mergeCell ref="A1:P1"/>
    <mergeCell ref="A3:B5"/>
    <mergeCell ref="C3:C5"/>
    <mergeCell ref="D3:K3"/>
    <mergeCell ref="L3:P3"/>
    <mergeCell ref="D4:D5"/>
    <mergeCell ref="E4:E5"/>
    <mergeCell ref="F4:F5"/>
    <mergeCell ref="G4:G5"/>
    <mergeCell ref="H4:H5"/>
    <mergeCell ref="O4:O5"/>
    <mergeCell ref="P4:P5"/>
    <mergeCell ref="L4:L5"/>
    <mergeCell ref="M4:M5"/>
    <mergeCell ref="N4:N5"/>
    <mergeCell ref="A6:B6"/>
    <mergeCell ref="A103:C103"/>
    <mergeCell ref="I4:I5"/>
    <mergeCell ref="J4:J5"/>
    <mergeCell ref="K4:K5"/>
  </mergeCells>
  <conditionalFormatting sqref="X104:X1048576 X1:X102">
    <cfRule type="top10" priority="1" bottom="1" rank="10"/>
  </conditionalFormatting>
  <printOptions horizontalCentered="1"/>
  <pageMargins left="0" right="0" top="0.59055118110236204" bottom="0.5" header="0.15748031496063" footer="0.15748031496063"/>
  <pageSetup paperSize="9" scale="78" firstPageNumber="45" fitToHeight="0" orientation="landscape" useFirstPageNumber="1" r:id="rId1"/>
  <headerFooter alignWithMargins="0">
    <oddFooter>&amp;C&amp;P</oddFooter>
  </headerFooter>
  <rowBreaks count="4" manualBreakCount="4">
    <brk id="24" max="15" man="1"/>
    <brk id="45" max="15" man="1"/>
    <brk id="66" max="15" man="1"/>
    <brk id="86" max="1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DB6B-0922-4168-8D65-AF22A7C6AB93}">
  <sheetPr>
    <tabColor rgb="FF54A3BC"/>
  </sheetPr>
  <dimension ref="A1:Y135"/>
  <sheetViews>
    <sheetView view="pageBreakPreview" zoomScale="102" zoomScaleNormal="70" zoomScaleSheetLayoutView="102" workbookViewId="0">
      <pane xSplit="10" ySplit="7" topLeftCell="K8" activePane="bottomRight" state="frozen"/>
      <selection activeCell="J25" sqref="J25"/>
      <selection pane="topRight" activeCell="J25" sqref="J25"/>
      <selection pane="bottomLeft" activeCell="J25" sqref="J25"/>
      <selection pane="bottomRight" activeCell="J25" sqref="J25"/>
    </sheetView>
  </sheetViews>
  <sheetFormatPr defaultColWidth="8.85546875" defaultRowHeight="17.25"/>
  <cols>
    <col min="1" max="1" width="4.42578125" style="1" customWidth="1"/>
    <col min="2" max="2" width="17.7109375" style="1" customWidth="1"/>
    <col min="3" max="3" width="13.28515625" style="1" bestFit="1" customWidth="1"/>
    <col min="4" max="4" width="9" style="1" bestFit="1" customWidth="1"/>
    <col min="5" max="5" width="9.85546875" style="1" bestFit="1" customWidth="1"/>
    <col min="6" max="8" width="9" style="1" bestFit="1" customWidth="1"/>
    <col min="9" max="11" width="9.85546875" style="1" bestFit="1" customWidth="1"/>
    <col min="12" max="15" width="9" style="1" bestFit="1" customWidth="1"/>
    <col min="16" max="17" width="9.85546875" style="1" bestFit="1" customWidth="1"/>
    <col min="18" max="19" width="9" style="1" bestFit="1" customWidth="1"/>
    <col min="20" max="21" width="11.28515625" style="1" bestFit="1" customWidth="1"/>
    <col min="22" max="22" width="9" style="1" bestFit="1" customWidth="1"/>
    <col min="23" max="23" width="11.28515625" style="1" bestFit="1" customWidth="1"/>
    <col min="24" max="24" width="11.42578125" style="1" bestFit="1" customWidth="1"/>
    <col min="25" max="25" width="13.7109375" style="1" bestFit="1" customWidth="1"/>
    <col min="26" max="16384" width="8.85546875" style="1"/>
  </cols>
  <sheetData>
    <row r="1" spans="1:25" ht="41.25">
      <c r="A1" s="1770" t="s">
        <v>757</v>
      </c>
      <c r="B1" s="1770"/>
      <c r="C1" s="1770"/>
      <c r="D1" s="1770"/>
      <c r="E1" s="1770"/>
      <c r="F1" s="1770"/>
      <c r="G1" s="1770"/>
      <c r="H1" s="1770"/>
      <c r="I1" s="1770"/>
      <c r="J1" s="1770"/>
      <c r="K1" s="1770"/>
      <c r="L1" s="1770"/>
      <c r="M1" s="1770"/>
      <c r="N1" s="1770"/>
      <c r="O1" s="1770"/>
      <c r="P1" s="1770"/>
      <c r="Q1" s="1770"/>
      <c r="R1" s="1770"/>
      <c r="S1" s="1770"/>
      <c r="T1" s="1770"/>
      <c r="U1" s="1770"/>
      <c r="V1" s="1770"/>
      <c r="W1" s="1770"/>
      <c r="X1" s="1770"/>
      <c r="Y1" s="1770"/>
    </row>
    <row r="2" spans="1:25" ht="30.75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1771"/>
      <c r="Y2" s="1771"/>
    </row>
    <row r="3" spans="1:25" ht="27">
      <c r="A3" s="1772" t="s">
        <v>651</v>
      </c>
      <c r="B3" s="1772"/>
      <c r="C3" s="850" t="s">
        <v>212</v>
      </c>
      <c r="D3" s="849" t="s">
        <v>758</v>
      </c>
      <c r="E3" s="849" t="s">
        <v>759</v>
      </c>
      <c r="F3" s="849" t="s">
        <v>760</v>
      </c>
      <c r="G3" s="849" t="s">
        <v>761</v>
      </c>
      <c r="H3" s="849" t="s">
        <v>762</v>
      </c>
      <c r="I3" s="849" t="s">
        <v>763</v>
      </c>
      <c r="J3" s="849" t="s">
        <v>764</v>
      </c>
      <c r="K3" s="849" t="s">
        <v>765</v>
      </c>
      <c r="L3" s="849" t="s">
        <v>766</v>
      </c>
      <c r="M3" s="849" t="s">
        <v>767</v>
      </c>
      <c r="N3" s="849" t="s">
        <v>768</v>
      </c>
      <c r="O3" s="849" t="s">
        <v>769</v>
      </c>
      <c r="P3" s="849" t="s">
        <v>770</v>
      </c>
      <c r="Q3" s="849" t="s">
        <v>771</v>
      </c>
      <c r="R3" s="849" t="s">
        <v>772</v>
      </c>
      <c r="S3" s="849" t="s">
        <v>773</v>
      </c>
      <c r="T3" s="849" t="s">
        <v>774</v>
      </c>
      <c r="U3" s="849" t="s">
        <v>775</v>
      </c>
      <c r="V3" s="849" t="s">
        <v>776</v>
      </c>
      <c r="W3" s="849" t="s">
        <v>777</v>
      </c>
      <c r="X3" s="849" t="s">
        <v>778</v>
      </c>
      <c r="Y3" s="849" t="s">
        <v>779</v>
      </c>
    </row>
    <row r="4" spans="1:25" ht="24">
      <c r="A4" s="851" t="s">
        <v>212</v>
      </c>
      <c r="B4" s="852"/>
      <c r="C4" s="853">
        <v>1387895</v>
      </c>
      <c r="D4" s="853">
        <v>7025</v>
      </c>
      <c r="E4" s="853">
        <v>28761</v>
      </c>
      <c r="F4" s="853">
        <v>1568</v>
      </c>
      <c r="G4" s="853">
        <v>1590</v>
      </c>
      <c r="H4" s="853">
        <v>3099</v>
      </c>
      <c r="I4" s="853">
        <v>10942</v>
      </c>
      <c r="J4" s="853">
        <v>33746</v>
      </c>
      <c r="K4" s="853">
        <v>13696</v>
      </c>
      <c r="L4" s="853">
        <v>2133</v>
      </c>
      <c r="M4" s="853">
        <v>9481</v>
      </c>
      <c r="N4" s="853">
        <v>1462</v>
      </c>
      <c r="O4" s="853">
        <v>3616</v>
      </c>
      <c r="P4" s="853">
        <v>39153</v>
      </c>
      <c r="Q4" s="853">
        <v>19357</v>
      </c>
      <c r="R4" s="853">
        <v>6130</v>
      </c>
      <c r="S4" s="853">
        <v>4782</v>
      </c>
      <c r="T4" s="853">
        <v>442956</v>
      </c>
      <c r="U4" s="853">
        <v>232918</v>
      </c>
      <c r="V4" s="853">
        <v>2958</v>
      </c>
      <c r="W4" s="853">
        <v>215377</v>
      </c>
      <c r="X4" s="853">
        <v>39082</v>
      </c>
      <c r="Y4" s="853">
        <v>268063</v>
      </c>
    </row>
    <row r="5" spans="1:25" ht="24">
      <c r="A5" s="854"/>
      <c r="B5" s="855" t="s">
        <v>612</v>
      </c>
      <c r="C5" s="856">
        <v>947</v>
      </c>
      <c r="D5" s="856">
        <v>29</v>
      </c>
      <c r="E5" s="856">
        <v>8</v>
      </c>
      <c r="F5" s="856">
        <v>707</v>
      </c>
      <c r="G5" s="856">
        <v>0</v>
      </c>
      <c r="H5" s="856">
        <v>0</v>
      </c>
      <c r="I5" s="856">
        <v>3</v>
      </c>
      <c r="J5" s="856">
        <v>11</v>
      </c>
      <c r="K5" s="856">
        <v>1</v>
      </c>
      <c r="L5" s="856">
        <v>0</v>
      </c>
      <c r="M5" s="856">
        <v>0</v>
      </c>
      <c r="N5" s="856">
        <v>0</v>
      </c>
      <c r="O5" s="856">
        <v>139</v>
      </c>
      <c r="P5" s="856">
        <v>0</v>
      </c>
      <c r="Q5" s="856">
        <v>5</v>
      </c>
      <c r="R5" s="856">
        <v>21</v>
      </c>
      <c r="S5" s="856">
        <v>0</v>
      </c>
      <c r="T5" s="856">
        <v>0</v>
      </c>
      <c r="U5" s="856">
        <v>0</v>
      </c>
      <c r="V5" s="856">
        <v>2</v>
      </c>
      <c r="W5" s="856">
        <v>0</v>
      </c>
      <c r="X5" s="856">
        <v>21</v>
      </c>
      <c r="Y5" s="857">
        <v>0</v>
      </c>
    </row>
    <row r="6" spans="1:25" ht="24">
      <c r="A6" s="854"/>
      <c r="B6" s="855" t="s">
        <v>153</v>
      </c>
      <c r="C6" s="856">
        <v>177897</v>
      </c>
      <c r="D6" s="856">
        <v>4916</v>
      </c>
      <c r="E6" s="856">
        <v>12745</v>
      </c>
      <c r="F6" s="856">
        <v>861</v>
      </c>
      <c r="G6" s="856">
        <v>503</v>
      </c>
      <c r="H6" s="856">
        <v>1207</v>
      </c>
      <c r="I6" s="856">
        <v>4208</v>
      </c>
      <c r="J6" s="856">
        <v>8094</v>
      </c>
      <c r="K6" s="856">
        <v>5300</v>
      </c>
      <c r="L6" s="856">
        <v>1124</v>
      </c>
      <c r="M6" s="856">
        <v>4371</v>
      </c>
      <c r="N6" s="856">
        <v>1100</v>
      </c>
      <c r="O6" s="856">
        <v>448</v>
      </c>
      <c r="P6" s="856">
        <v>6369</v>
      </c>
      <c r="Q6" s="856">
        <v>6166</v>
      </c>
      <c r="R6" s="856">
        <v>1946</v>
      </c>
      <c r="S6" s="856">
        <v>1427</v>
      </c>
      <c r="T6" s="856">
        <v>15446</v>
      </c>
      <c r="U6" s="856">
        <v>7313</v>
      </c>
      <c r="V6" s="856">
        <v>1871</v>
      </c>
      <c r="W6" s="856">
        <v>40253</v>
      </c>
      <c r="X6" s="856">
        <v>17103</v>
      </c>
      <c r="Y6" s="857">
        <v>35126</v>
      </c>
    </row>
    <row r="7" spans="1:25" ht="24">
      <c r="A7" s="858" t="s">
        <v>780</v>
      </c>
      <c r="B7" s="859"/>
      <c r="C7" s="859"/>
      <c r="D7" s="859"/>
      <c r="E7" s="859"/>
      <c r="F7" s="859"/>
      <c r="G7" s="859"/>
      <c r="H7" s="859"/>
      <c r="I7" s="859"/>
      <c r="J7" s="859"/>
      <c r="K7" s="859"/>
      <c r="L7" s="859"/>
      <c r="M7" s="859"/>
      <c r="N7" s="859"/>
      <c r="O7" s="859"/>
      <c r="P7" s="859"/>
      <c r="Q7" s="859"/>
      <c r="R7" s="859"/>
      <c r="S7" s="859"/>
      <c r="T7" s="859"/>
      <c r="U7" s="859"/>
      <c r="V7" s="859"/>
      <c r="W7" s="859"/>
      <c r="X7" s="859"/>
      <c r="Y7" s="860"/>
    </row>
    <row r="8" spans="1:25" ht="24">
      <c r="A8" s="858" t="s">
        <v>781</v>
      </c>
      <c r="B8" s="859"/>
      <c r="C8" s="859"/>
      <c r="D8" s="859"/>
      <c r="E8" s="859"/>
      <c r="F8" s="859"/>
      <c r="G8" s="859"/>
      <c r="H8" s="859"/>
      <c r="I8" s="859"/>
      <c r="J8" s="859"/>
      <c r="K8" s="859"/>
      <c r="L8" s="859"/>
      <c r="M8" s="859"/>
      <c r="N8" s="859"/>
      <c r="O8" s="859"/>
      <c r="P8" s="859"/>
      <c r="Q8" s="859"/>
      <c r="R8" s="859"/>
      <c r="S8" s="859"/>
      <c r="T8" s="859"/>
      <c r="U8" s="859"/>
      <c r="V8" s="859"/>
      <c r="W8" s="859"/>
      <c r="X8" s="859"/>
      <c r="Y8" s="860"/>
    </row>
    <row r="9" spans="1:25" ht="24">
      <c r="A9" s="854"/>
      <c r="B9" s="855" t="s">
        <v>661</v>
      </c>
      <c r="C9" s="856">
        <v>26988</v>
      </c>
      <c r="D9" s="856">
        <v>509</v>
      </c>
      <c r="E9" s="856">
        <v>474</v>
      </c>
      <c r="F9" s="856">
        <v>0</v>
      </c>
      <c r="G9" s="856">
        <v>2</v>
      </c>
      <c r="H9" s="856">
        <v>68</v>
      </c>
      <c r="I9" s="856">
        <v>449</v>
      </c>
      <c r="J9" s="856">
        <v>591</v>
      </c>
      <c r="K9" s="856">
        <v>75</v>
      </c>
      <c r="L9" s="856">
        <v>5</v>
      </c>
      <c r="M9" s="856">
        <v>26</v>
      </c>
      <c r="N9" s="856">
        <v>6</v>
      </c>
      <c r="O9" s="856">
        <v>2081</v>
      </c>
      <c r="P9" s="856">
        <v>328</v>
      </c>
      <c r="Q9" s="856">
        <v>766</v>
      </c>
      <c r="R9" s="856">
        <v>411</v>
      </c>
      <c r="S9" s="856">
        <v>21</v>
      </c>
      <c r="T9" s="856">
        <v>4278</v>
      </c>
      <c r="U9" s="856">
        <v>9108</v>
      </c>
      <c r="V9" s="856">
        <v>10</v>
      </c>
      <c r="W9" s="856">
        <v>3779</v>
      </c>
      <c r="X9" s="856">
        <v>366</v>
      </c>
      <c r="Y9" s="857">
        <v>3635</v>
      </c>
    </row>
    <row r="10" spans="1:25" ht="24">
      <c r="A10" s="854"/>
      <c r="B10" s="855" t="s">
        <v>662</v>
      </c>
      <c r="C10" s="856">
        <v>16874</v>
      </c>
      <c r="D10" s="856">
        <v>4</v>
      </c>
      <c r="E10" s="856">
        <v>373</v>
      </c>
      <c r="F10" s="856">
        <v>0</v>
      </c>
      <c r="G10" s="856">
        <v>3</v>
      </c>
      <c r="H10" s="856">
        <v>81</v>
      </c>
      <c r="I10" s="856">
        <v>575</v>
      </c>
      <c r="J10" s="856">
        <v>404</v>
      </c>
      <c r="K10" s="856">
        <v>105</v>
      </c>
      <c r="L10" s="856">
        <v>6</v>
      </c>
      <c r="M10" s="856">
        <v>50</v>
      </c>
      <c r="N10" s="856">
        <v>5</v>
      </c>
      <c r="O10" s="856">
        <v>14</v>
      </c>
      <c r="P10" s="856">
        <v>410</v>
      </c>
      <c r="Q10" s="856">
        <v>522</v>
      </c>
      <c r="R10" s="856">
        <v>98</v>
      </c>
      <c r="S10" s="856">
        <v>17</v>
      </c>
      <c r="T10" s="856">
        <v>5960</v>
      </c>
      <c r="U10" s="856">
        <v>2528</v>
      </c>
      <c r="V10" s="856">
        <v>13</v>
      </c>
      <c r="W10" s="856">
        <v>2049</v>
      </c>
      <c r="X10" s="856">
        <v>478</v>
      </c>
      <c r="Y10" s="857">
        <v>3179</v>
      </c>
    </row>
    <row r="11" spans="1:25" ht="24">
      <c r="A11" s="854"/>
      <c r="B11" s="855" t="s">
        <v>663</v>
      </c>
      <c r="C11" s="856">
        <v>16280</v>
      </c>
      <c r="D11" s="856">
        <v>9</v>
      </c>
      <c r="E11" s="856">
        <v>277</v>
      </c>
      <c r="F11" s="856">
        <v>0</v>
      </c>
      <c r="G11" s="856">
        <v>5</v>
      </c>
      <c r="H11" s="856">
        <v>24</v>
      </c>
      <c r="I11" s="856">
        <v>76</v>
      </c>
      <c r="J11" s="856">
        <v>341</v>
      </c>
      <c r="K11" s="856">
        <v>103</v>
      </c>
      <c r="L11" s="856">
        <v>8</v>
      </c>
      <c r="M11" s="856">
        <v>14</v>
      </c>
      <c r="N11" s="856">
        <v>4</v>
      </c>
      <c r="O11" s="856">
        <v>14</v>
      </c>
      <c r="P11" s="856">
        <v>532</v>
      </c>
      <c r="Q11" s="856">
        <v>378</v>
      </c>
      <c r="R11" s="856">
        <v>73</v>
      </c>
      <c r="S11" s="856">
        <v>67</v>
      </c>
      <c r="T11" s="856">
        <v>5629</v>
      </c>
      <c r="U11" s="856">
        <v>3237</v>
      </c>
      <c r="V11" s="856">
        <v>19</v>
      </c>
      <c r="W11" s="856">
        <v>2021</v>
      </c>
      <c r="X11" s="856">
        <v>362</v>
      </c>
      <c r="Y11" s="857">
        <v>3087</v>
      </c>
    </row>
    <row r="12" spans="1:25" ht="24">
      <c r="A12" s="854"/>
      <c r="B12" s="855" t="s">
        <v>664</v>
      </c>
      <c r="C12" s="856">
        <v>15250</v>
      </c>
      <c r="D12" s="856">
        <v>42</v>
      </c>
      <c r="E12" s="856">
        <v>204</v>
      </c>
      <c r="F12" s="856">
        <v>0</v>
      </c>
      <c r="G12" s="856">
        <v>3</v>
      </c>
      <c r="H12" s="856">
        <v>27</v>
      </c>
      <c r="I12" s="856">
        <v>0</v>
      </c>
      <c r="J12" s="856">
        <v>260</v>
      </c>
      <c r="K12" s="856">
        <v>100</v>
      </c>
      <c r="L12" s="856">
        <v>6</v>
      </c>
      <c r="M12" s="856">
        <v>96</v>
      </c>
      <c r="N12" s="856">
        <v>6</v>
      </c>
      <c r="O12" s="856">
        <v>10</v>
      </c>
      <c r="P12" s="861">
        <v>430</v>
      </c>
      <c r="Q12" s="856">
        <v>99</v>
      </c>
      <c r="R12" s="856">
        <v>63</v>
      </c>
      <c r="S12" s="856">
        <v>24</v>
      </c>
      <c r="T12" s="856">
        <v>4473</v>
      </c>
      <c r="U12" s="856">
        <v>3367</v>
      </c>
      <c r="V12" s="856">
        <v>16</v>
      </c>
      <c r="W12" s="856">
        <v>3038</v>
      </c>
      <c r="X12" s="856">
        <v>318</v>
      </c>
      <c r="Y12" s="857">
        <v>2668</v>
      </c>
    </row>
    <row r="13" spans="1:25" ht="24">
      <c r="A13" s="858" t="s">
        <v>780</v>
      </c>
      <c r="B13" s="859"/>
      <c r="C13" s="859"/>
      <c r="D13" s="859"/>
      <c r="E13" s="859"/>
      <c r="F13" s="859"/>
      <c r="G13" s="859"/>
      <c r="H13" s="859"/>
      <c r="I13" s="859"/>
      <c r="J13" s="859"/>
      <c r="K13" s="859"/>
      <c r="L13" s="859"/>
      <c r="M13" s="859"/>
      <c r="N13" s="859"/>
      <c r="O13" s="859"/>
      <c r="P13" s="859"/>
      <c r="Q13" s="859"/>
      <c r="R13" s="859"/>
      <c r="S13" s="859"/>
      <c r="T13" s="859"/>
      <c r="U13" s="859"/>
      <c r="V13" s="859"/>
      <c r="W13" s="859"/>
      <c r="X13" s="859"/>
      <c r="Y13" s="860"/>
    </row>
    <row r="14" spans="1:25" ht="24">
      <c r="A14" s="858" t="s">
        <v>782</v>
      </c>
      <c r="B14" s="859"/>
      <c r="C14" s="859"/>
      <c r="D14" s="859"/>
      <c r="E14" s="859"/>
      <c r="F14" s="859"/>
      <c r="G14" s="859"/>
      <c r="H14" s="859"/>
      <c r="I14" s="859"/>
      <c r="J14" s="859"/>
      <c r="K14" s="859"/>
      <c r="L14" s="859"/>
      <c r="M14" s="859"/>
      <c r="N14" s="859"/>
      <c r="O14" s="859"/>
      <c r="P14" s="859"/>
      <c r="Q14" s="859"/>
      <c r="R14" s="859"/>
      <c r="S14" s="859"/>
      <c r="T14" s="859"/>
      <c r="U14" s="859"/>
      <c r="V14" s="859"/>
      <c r="W14" s="859"/>
      <c r="X14" s="859"/>
      <c r="Y14" s="860"/>
    </row>
    <row r="15" spans="1:25" ht="24">
      <c r="A15" s="854"/>
      <c r="B15" s="855" t="s">
        <v>666</v>
      </c>
      <c r="C15" s="856">
        <v>7186</v>
      </c>
      <c r="D15" s="856">
        <v>11</v>
      </c>
      <c r="E15" s="856">
        <v>121</v>
      </c>
      <c r="F15" s="856">
        <v>0</v>
      </c>
      <c r="G15" s="856">
        <v>3</v>
      </c>
      <c r="H15" s="856">
        <v>13</v>
      </c>
      <c r="I15" s="856">
        <v>0</v>
      </c>
      <c r="J15" s="856">
        <v>554</v>
      </c>
      <c r="K15" s="856">
        <v>57</v>
      </c>
      <c r="L15" s="856">
        <v>10</v>
      </c>
      <c r="M15" s="856">
        <v>15</v>
      </c>
      <c r="N15" s="856">
        <v>6</v>
      </c>
      <c r="O15" s="856">
        <v>12</v>
      </c>
      <c r="P15" s="856">
        <v>308</v>
      </c>
      <c r="Q15" s="856">
        <v>83</v>
      </c>
      <c r="R15" s="856">
        <v>34</v>
      </c>
      <c r="S15" s="856">
        <v>20</v>
      </c>
      <c r="T15" s="856">
        <v>2304</v>
      </c>
      <c r="U15" s="856">
        <v>1513</v>
      </c>
      <c r="V15" s="856">
        <v>8</v>
      </c>
      <c r="W15" s="856">
        <v>794</v>
      </c>
      <c r="X15" s="856">
        <v>137</v>
      </c>
      <c r="Y15" s="857">
        <v>1183</v>
      </c>
    </row>
    <row r="16" spans="1:25" ht="24">
      <c r="A16" s="854"/>
      <c r="B16" s="855" t="s">
        <v>667</v>
      </c>
      <c r="C16" s="856">
        <v>13322</v>
      </c>
      <c r="D16" s="856">
        <v>3</v>
      </c>
      <c r="E16" s="856">
        <v>158</v>
      </c>
      <c r="F16" s="856">
        <v>0</v>
      </c>
      <c r="G16" s="856">
        <v>3</v>
      </c>
      <c r="H16" s="856">
        <v>33</v>
      </c>
      <c r="I16" s="856">
        <v>66</v>
      </c>
      <c r="J16" s="856">
        <v>412</v>
      </c>
      <c r="K16" s="856">
        <v>160</v>
      </c>
      <c r="L16" s="856">
        <v>11</v>
      </c>
      <c r="M16" s="856">
        <v>13</v>
      </c>
      <c r="N16" s="856">
        <v>6</v>
      </c>
      <c r="O16" s="856">
        <v>11</v>
      </c>
      <c r="P16" s="856">
        <v>416</v>
      </c>
      <c r="Q16" s="856">
        <v>162</v>
      </c>
      <c r="R16" s="856">
        <v>46</v>
      </c>
      <c r="S16" s="856">
        <v>96</v>
      </c>
      <c r="T16" s="856">
        <v>4769</v>
      </c>
      <c r="U16" s="856">
        <v>2881</v>
      </c>
      <c r="V16" s="856">
        <v>11</v>
      </c>
      <c r="W16" s="856">
        <v>1367</v>
      </c>
      <c r="X16" s="856">
        <v>278</v>
      </c>
      <c r="Y16" s="857">
        <v>2420</v>
      </c>
    </row>
    <row r="17" spans="1:25" ht="24">
      <c r="A17" s="854"/>
      <c r="B17" s="855" t="s">
        <v>668</v>
      </c>
      <c r="C17" s="856">
        <v>5457</v>
      </c>
      <c r="D17" s="856">
        <v>5</v>
      </c>
      <c r="E17" s="856">
        <v>111</v>
      </c>
      <c r="F17" s="856">
        <v>0</v>
      </c>
      <c r="G17" s="856">
        <v>3</v>
      </c>
      <c r="H17" s="856">
        <v>11</v>
      </c>
      <c r="I17" s="856">
        <v>0</v>
      </c>
      <c r="J17" s="856">
        <v>173</v>
      </c>
      <c r="K17" s="856">
        <v>56</v>
      </c>
      <c r="L17" s="856">
        <v>5</v>
      </c>
      <c r="M17" s="856">
        <v>13</v>
      </c>
      <c r="N17" s="856">
        <v>5</v>
      </c>
      <c r="O17" s="856">
        <v>12</v>
      </c>
      <c r="P17" s="856">
        <v>242</v>
      </c>
      <c r="Q17" s="856">
        <v>65</v>
      </c>
      <c r="R17" s="856">
        <v>36</v>
      </c>
      <c r="S17" s="856">
        <v>23</v>
      </c>
      <c r="T17" s="856">
        <v>1683</v>
      </c>
      <c r="U17" s="856">
        <v>1307</v>
      </c>
      <c r="V17" s="856">
        <v>8</v>
      </c>
      <c r="W17" s="856">
        <v>631</v>
      </c>
      <c r="X17" s="856">
        <v>129</v>
      </c>
      <c r="Y17" s="857">
        <v>939</v>
      </c>
    </row>
    <row r="18" spans="1:25" ht="24">
      <c r="A18" s="854"/>
      <c r="B18" s="855" t="s">
        <v>669</v>
      </c>
      <c r="C18" s="856">
        <v>6609</v>
      </c>
      <c r="D18" s="856">
        <v>4</v>
      </c>
      <c r="E18" s="856">
        <v>114</v>
      </c>
      <c r="F18" s="856">
        <v>0</v>
      </c>
      <c r="G18" s="856">
        <v>52</v>
      </c>
      <c r="H18" s="856">
        <v>14</v>
      </c>
      <c r="I18" s="856">
        <v>0</v>
      </c>
      <c r="J18" s="856">
        <v>172</v>
      </c>
      <c r="K18" s="856">
        <v>54</v>
      </c>
      <c r="L18" s="856">
        <v>5</v>
      </c>
      <c r="M18" s="856">
        <v>14</v>
      </c>
      <c r="N18" s="856">
        <v>6</v>
      </c>
      <c r="O18" s="856">
        <v>11</v>
      </c>
      <c r="P18" s="856">
        <v>251</v>
      </c>
      <c r="Q18" s="856">
        <v>65</v>
      </c>
      <c r="R18" s="856">
        <v>34</v>
      </c>
      <c r="S18" s="856">
        <v>88</v>
      </c>
      <c r="T18" s="856">
        <v>2150</v>
      </c>
      <c r="U18" s="856">
        <v>1437</v>
      </c>
      <c r="V18" s="856">
        <v>7</v>
      </c>
      <c r="W18" s="856">
        <v>730</v>
      </c>
      <c r="X18" s="856">
        <v>143</v>
      </c>
      <c r="Y18" s="857">
        <v>1258</v>
      </c>
    </row>
    <row r="19" spans="1:25" ht="24">
      <c r="A19" s="858" t="s">
        <v>780</v>
      </c>
      <c r="B19" s="859"/>
      <c r="C19" s="859"/>
      <c r="D19" s="859"/>
      <c r="E19" s="859"/>
      <c r="F19" s="859"/>
      <c r="G19" s="859"/>
      <c r="H19" s="859"/>
      <c r="I19" s="859"/>
      <c r="J19" s="859"/>
      <c r="K19" s="859"/>
      <c r="L19" s="859"/>
      <c r="M19" s="859"/>
      <c r="N19" s="859"/>
      <c r="O19" s="859"/>
      <c r="P19" s="859"/>
      <c r="Q19" s="859"/>
      <c r="R19" s="859"/>
      <c r="S19" s="859"/>
      <c r="T19" s="859"/>
      <c r="U19" s="859"/>
      <c r="V19" s="859"/>
      <c r="W19" s="859"/>
      <c r="X19" s="859"/>
      <c r="Y19" s="860"/>
    </row>
    <row r="20" spans="1:25" ht="24">
      <c r="A20" s="858" t="s">
        <v>783</v>
      </c>
      <c r="B20" s="859"/>
      <c r="C20" s="859"/>
      <c r="D20" s="859"/>
      <c r="E20" s="859"/>
      <c r="F20" s="859"/>
      <c r="G20" s="859"/>
      <c r="H20" s="859"/>
      <c r="I20" s="859"/>
      <c r="J20" s="859"/>
      <c r="K20" s="859"/>
      <c r="L20" s="859"/>
      <c r="M20" s="859"/>
      <c r="N20" s="859"/>
      <c r="O20" s="859"/>
      <c r="P20" s="859"/>
      <c r="Q20" s="859"/>
      <c r="R20" s="859"/>
      <c r="S20" s="859"/>
      <c r="T20" s="859"/>
      <c r="U20" s="859"/>
      <c r="V20" s="859"/>
      <c r="W20" s="859"/>
      <c r="X20" s="859"/>
      <c r="Y20" s="860"/>
    </row>
    <row r="21" spans="1:25" ht="24">
      <c r="A21" s="854"/>
      <c r="B21" s="855" t="s">
        <v>671</v>
      </c>
      <c r="C21" s="856">
        <v>13174</v>
      </c>
      <c r="D21" s="856">
        <v>3</v>
      </c>
      <c r="E21" s="856">
        <v>217</v>
      </c>
      <c r="F21" s="856">
        <v>0</v>
      </c>
      <c r="G21" s="856">
        <v>3</v>
      </c>
      <c r="H21" s="856">
        <v>21</v>
      </c>
      <c r="I21" s="856">
        <v>61</v>
      </c>
      <c r="J21" s="856">
        <v>303</v>
      </c>
      <c r="K21" s="856">
        <v>79</v>
      </c>
      <c r="L21" s="856">
        <v>8</v>
      </c>
      <c r="M21" s="856">
        <v>15</v>
      </c>
      <c r="N21" s="856">
        <v>7</v>
      </c>
      <c r="O21" s="856">
        <v>12</v>
      </c>
      <c r="P21" s="856">
        <v>396</v>
      </c>
      <c r="Q21" s="856">
        <v>120</v>
      </c>
      <c r="R21" s="856">
        <v>67</v>
      </c>
      <c r="S21" s="856">
        <v>29</v>
      </c>
      <c r="T21" s="856">
        <v>5322</v>
      </c>
      <c r="U21" s="856">
        <v>2826</v>
      </c>
      <c r="V21" s="856">
        <v>12</v>
      </c>
      <c r="W21" s="856">
        <v>1471</v>
      </c>
      <c r="X21" s="856">
        <v>185</v>
      </c>
      <c r="Y21" s="857">
        <v>2017</v>
      </c>
    </row>
    <row r="22" spans="1:25" ht="24">
      <c r="A22" s="854"/>
      <c r="B22" s="855" t="s">
        <v>672</v>
      </c>
      <c r="C22" s="856">
        <v>9442</v>
      </c>
      <c r="D22" s="856">
        <v>9</v>
      </c>
      <c r="E22" s="856">
        <v>131</v>
      </c>
      <c r="F22" s="856">
        <v>0</v>
      </c>
      <c r="G22" s="856">
        <v>3</v>
      </c>
      <c r="H22" s="856">
        <v>15</v>
      </c>
      <c r="I22" s="856">
        <v>0</v>
      </c>
      <c r="J22" s="856">
        <v>209</v>
      </c>
      <c r="K22" s="856">
        <v>60</v>
      </c>
      <c r="L22" s="856">
        <v>12</v>
      </c>
      <c r="M22" s="856">
        <v>151</v>
      </c>
      <c r="N22" s="856">
        <v>5</v>
      </c>
      <c r="O22" s="856">
        <v>12</v>
      </c>
      <c r="P22" s="856">
        <v>305</v>
      </c>
      <c r="Q22" s="856">
        <v>161</v>
      </c>
      <c r="R22" s="856">
        <v>48</v>
      </c>
      <c r="S22" s="856">
        <v>52</v>
      </c>
      <c r="T22" s="856">
        <v>3382</v>
      </c>
      <c r="U22" s="856">
        <v>1818</v>
      </c>
      <c r="V22" s="856">
        <v>13</v>
      </c>
      <c r="W22" s="856">
        <v>998</v>
      </c>
      <c r="X22" s="856">
        <v>201</v>
      </c>
      <c r="Y22" s="857">
        <v>1857</v>
      </c>
    </row>
    <row r="23" spans="1:25" ht="24">
      <c r="A23" s="854"/>
      <c r="B23" s="855" t="s">
        <v>673</v>
      </c>
      <c r="C23" s="856">
        <v>10880</v>
      </c>
      <c r="D23" s="856">
        <v>12</v>
      </c>
      <c r="E23" s="856">
        <v>139</v>
      </c>
      <c r="F23" s="856">
        <v>0</v>
      </c>
      <c r="G23" s="856">
        <v>3</v>
      </c>
      <c r="H23" s="856">
        <v>15</v>
      </c>
      <c r="I23" s="856">
        <v>16</v>
      </c>
      <c r="J23" s="856">
        <v>197</v>
      </c>
      <c r="K23" s="856">
        <v>59</v>
      </c>
      <c r="L23" s="856">
        <v>11</v>
      </c>
      <c r="M23" s="856">
        <v>14</v>
      </c>
      <c r="N23" s="856">
        <v>6</v>
      </c>
      <c r="O23" s="856">
        <v>13</v>
      </c>
      <c r="P23" s="856">
        <v>276</v>
      </c>
      <c r="Q23" s="856">
        <v>79</v>
      </c>
      <c r="R23" s="856">
        <v>34</v>
      </c>
      <c r="S23" s="856">
        <v>19</v>
      </c>
      <c r="T23" s="856">
        <v>4179</v>
      </c>
      <c r="U23" s="856">
        <v>2096</v>
      </c>
      <c r="V23" s="856">
        <v>7</v>
      </c>
      <c r="W23" s="856">
        <v>1965</v>
      </c>
      <c r="X23" s="856">
        <v>143</v>
      </c>
      <c r="Y23" s="857">
        <v>1597</v>
      </c>
    </row>
    <row r="24" spans="1:25" ht="24">
      <c r="A24" s="854"/>
      <c r="B24" s="855" t="s">
        <v>674</v>
      </c>
      <c r="C24" s="856">
        <v>5399</v>
      </c>
      <c r="D24" s="856">
        <v>4</v>
      </c>
      <c r="E24" s="856">
        <v>99</v>
      </c>
      <c r="F24" s="856">
        <v>0</v>
      </c>
      <c r="G24" s="856">
        <v>4</v>
      </c>
      <c r="H24" s="856">
        <v>14</v>
      </c>
      <c r="I24" s="856">
        <v>0</v>
      </c>
      <c r="J24" s="856">
        <v>163</v>
      </c>
      <c r="K24" s="856">
        <v>54</v>
      </c>
      <c r="L24" s="856">
        <v>8</v>
      </c>
      <c r="M24" s="856">
        <v>14</v>
      </c>
      <c r="N24" s="856">
        <v>5</v>
      </c>
      <c r="O24" s="856">
        <v>11</v>
      </c>
      <c r="P24" s="856">
        <v>231</v>
      </c>
      <c r="Q24" s="856">
        <v>65</v>
      </c>
      <c r="R24" s="856">
        <v>32</v>
      </c>
      <c r="S24" s="856">
        <v>15</v>
      </c>
      <c r="T24" s="856">
        <v>1972</v>
      </c>
      <c r="U24" s="856">
        <v>1094</v>
      </c>
      <c r="V24" s="856">
        <v>8</v>
      </c>
      <c r="W24" s="856">
        <v>610</v>
      </c>
      <c r="X24" s="856">
        <v>132</v>
      </c>
      <c r="Y24" s="857">
        <v>864</v>
      </c>
    </row>
    <row r="25" spans="1:25" ht="24">
      <c r="A25" s="862"/>
      <c r="B25" s="855" t="s">
        <v>675</v>
      </c>
      <c r="C25" s="856">
        <v>16848</v>
      </c>
      <c r="D25" s="856">
        <v>4</v>
      </c>
      <c r="E25" s="856">
        <v>473</v>
      </c>
      <c r="F25" s="856">
        <v>0</v>
      </c>
      <c r="G25" s="856">
        <v>5</v>
      </c>
      <c r="H25" s="856">
        <v>30</v>
      </c>
      <c r="I25" s="856">
        <v>0</v>
      </c>
      <c r="J25" s="856"/>
      <c r="K25" s="856">
        <v>148</v>
      </c>
      <c r="L25" s="856">
        <v>18</v>
      </c>
      <c r="M25" s="856">
        <v>15</v>
      </c>
      <c r="N25" s="856">
        <v>6</v>
      </c>
      <c r="O25" s="856">
        <v>14</v>
      </c>
      <c r="P25" s="856">
        <v>315</v>
      </c>
      <c r="Q25" s="856">
        <v>200</v>
      </c>
      <c r="R25" s="856">
        <v>130</v>
      </c>
      <c r="S25" s="856">
        <v>17</v>
      </c>
      <c r="T25" s="856">
        <v>5911</v>
      </c>
      <c r="U25" s="856">
        <v>2720</v>
      </c>
      <c r="V25" s="856">
        <v>11</v>
      </c>
      <c r="W25" s="856">
        <v>3709</v>
      </c>
      <c r="X25" s="856">
        <v>377</v>
      </c>
      <c r="Y25" s="857">
        <v>2552</v>
      </c>
    </row>
    <row r="26" spans="1:25" ht="24">
      <c r="A26" s="858" t="s">
        <v>780</v>
      </c>
      <c r="B26" s="859"/>
      <c r="C26" s="859"/>
      <c r="D26" s="859"/>
      <c r="E26" s="859"/>
      <c r="F26" s="859"/>
      <c r="G26" s="859"/>
      <c r="H26" s="859"/>
      <c r="I26" s="859"/>
      <c r="J26" s="859"/>
      <c r="K26" s="859"/>
      <c r="L26" s="859"/>
      <c r="M26" s="859"/>
      <c r="N26" s="859"/>
      <c r="O26" s="859"/>
      <c r="P26" s="859"/>
      <c r="Q26" s="859"/>
      <c r="R26" s="859"/>
      <c r="S26" s="859"/>
      <c r="T26" s="859"/>
      <c r="U26" s="859"/>
      <c r="V26" s="859"/>
      <c r="W26" s="859"/>
      <c r="X26" s="859"/>
      <c r="Y26" s="860"/>
    </row>
    <row r="27" spans="1:25" ht="24">
      <c r="A27" s="858" t="s">
        <v>784</v>
      </c>
      <c r="B27" s="859"/>
      <c r="C27" s="859"/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859"/>
      <c r="V27" s="859"/>
      <c r="W27" s="859"/>
      <c r="X27" s="859"/>
      <c r="Y27" s="860"/>
    </row>
    <row r="28" spans="1:25" ht="24">
      <c r="A28" s="854"/>
      <c r="B28" s="855" t="s">
        <v>677</v>
      </c>
      <c r="C28" s="856">
        <v>17353</v>
      </c>
      <c r="D28" s="856">
        <v>40</v>
      </c>
      <c r="E28" s="856">
        <v>209</v>
      </c>
      <c r="F28" s="856">
        <v>0</v>
      </c>
      <c r="G28" s="856">
        <v>5</v>
      </c>
      <c r="H28" s="856">
        <v>21</v>
      </c>
      <c r="I28" s="856">
        <v>58</v>
      </c>
      <c r="J28" s="856">
        <v>455</v>
      </c>
      <c r="K28" s="856">
        <v>138</v>
      </c>
      <c r="L28" s="856">
        <v>10</v>
      </c>
      <c r="M28" s="856">
        <v>14</v>
      </c>
      <c r="N28" s="856">
        <v>7</v>
      </c>
      <c r="O28" s="856">
        <v>13</v>
      </c>
      <c r="P28" s="856">
        <v>434</v>
      </c>
      <c r="Q28" s="856">
        <v>148</v>
      </c>
      <c r="R28" s="856">
        <v>52</v>
      </c>
      <c r="S28" s="856">
        <v>26</v>
      </c>
      <c r="T28" s="856">
        <v>7339</v>
      </c>
      <c r="U28" s="856">
        <v>2647</v>
      </c>
      <c r="V28" s="856">
        <v>26</v>
      </c>
      <c r="W28" s="856">
        <v>2359</v>
      </c>
      <c r="X28" s="856">
        <v>273</v>
      </c>
      <c r="Y28" s="857">
        <v>3079</v>
      </c>
    </row>
    <row r="29" spans="1:25" ht="24">
      <c r="A29" s="854"/>
      <c r="B29" s="855" t="s">
        <v>678</v>
      </c>
      <c r="C29" s="856">
        <v>22634</v>
      </c>
      <c r="D29" s="856">
        <v>9</v>
      </c>
      <c r="E29" s="856">
        <v>396</v>
      </c>
      <c r="F29" s="856">
        <v>0</v>
      </c>
      <c r="G29" s="856">
        <v>2</v>
      </c>
      <c r="H29" s="856">
        <v>30</v>
      </c>
      <c r="I29" s="856">
        <v>64</v>
      </c>
      <c r="J29" s="856">
        <v>212</v>
      </c>
      <c r="K29" s="856">
        <v>92</v>
      </c>
      <c r="L29" s="856">
        <v>8</v>
      </c>
      <c r="M29" s="856">
        <v>30</v>
      </c>
      <c r="N29" s="856">
        <v>6</v>
      </c>
      <c r="O29" s="856">
        <v>10</v>
      </c>
      <c r="P29" s="856">
        <v>388</v>
      </c>
      <c r="Q29" s="856">
        <v>190</v>
      </c>
      <c r="R29" s="856">
        <v>71</v>
      </c>
      <c r="S29" s="856">
        <v>428</v>
      </c>
      <c r="T29" s="856">
        <v>5912</v>
      </c>
      <c r="U29" s="856">
        <v>3031</v>
      </c>
      <c r="V29" s="856">
        <v>13</v>
      </c>
      <c r="W29" s="856">
        <v>8115</v>
      </c>
      <c r="X29" s="856">
        <v>494</v>
      </c>
      <c r="Y29" s="857">
        <v>3133</v>
      </c>
    </row>
    <row r="30" spans="1:25" ht="24">
      <c r="A30" s="854"/>
      <c r="B30" s="855" t="s">
        <v>679</v>
      </c>
      <c r="C30" s="856">
        <v>16015</v>
      </c>
      <c r="D30" s="856">
        <v>11</v>
      </c>
      <c r="E30" s="856">
        <v>178</v>
      </c>
      <c r="F30" s="856">
        <v>0</v>
      </c>
      <c r="G30" s="856">
        <v>3</v>
      </c>
      <c r="H30" s="856"/>
      <c r="I30" s="856">
        <v>52</v>
      </c>
      <c r="J30" s="856">
        <v>395</v>
      </c>
      <c r="K30" s="856">
        <v>77</v>
      </c>
      <c r="L30" s="856">
        <v>9</v>
      </c>
      <c r="M30" s="856">
        <v>289</v>
      </c>
      <c r="N30" s="856">
        <v>7</v>
      </c>
      <c r="O30" s="856">
        <v>13</v>
      </c>
      <c r="P30" s="856">
        <v>416</v>
      </c>
      <c r="Q30" s="856">
        <v>383</v>
      </c>
      <c r="R30" s="856">
        <v>60</v>
      </c>
      <c r="S30" s="856">
        <v>42</v>
      </c>
      <c r="T30" s="856">
        <v>5366</v>
      </c>
      <c r="U30" s="856">
        <v>3902</v>
      </c>
      <c r="V30" s="856">
        <v>17</v>
      </c>
      <c r="W30" s="856">
        <v>1496</v>
      </c>
      <c r="X30" s="856">
        <v>314</v>
      </c>
      <c r="Y30" s="857">
        <v>2968</v>
      </c>
    </row>
    <row r="31" spans="1:25" ht="24">
      <c r="A31" s="854"/>
      <c r="B31" s="855" t="s">
        <v>680</v>
      </c>
      <c r="C31" s="856">
        <v>15903</v>
      </c>
      <c r="D31" s="856">
        <v>11</v>
      </c>
      <c r="E31" s="856">
        <v>154</v>
      </c>
      <c r="F31" s="856">
        <v>0</v>
      </c>
      <c r="G31" s="856">
        <v>86</v>
      </c>
      <c r="H31" s="856">
        <v>14</v>
      </c>
      <c r="I31" s="856">
        <v>0</v>
      </c>
      <c r="J31" s="856">
        <v>355</v>
      </c>
      <c r="K31" s="856">
        <v>179</v>
      </c>
      <c r="L31" s="856">
        <v>11</v>
      </c>
      <c r="M31" s="856">
        <v>41</v>
      </c>
      <c r="N31" s="856">
        <v>4</v>
      </c>
      <c r="O31" s="856">
        <v>13</v>
      </c>
      <c r="P31" s="856">
        <v>473</v>
      </c>
      <c r="Q31" s="856">
        <v>116</v>
      </c>
      <c r="R31" s="856">
        <v>52</v>
      </c>
      <c r="S31" s="856">
        <v>169</v>
      </c>
      <c r="T31" s="856">
        <v>6393</v>
      </c>
      <c r="U31" s="856">
        <v>3069</v>
      </c>
      <c r="V31" s="856">
        <v>28</v>
      </c>
      <c r="W31" s="856">
        <v>1427</v>
      </c>
      <c r="X31" s="856">
        <v>300</v>
      </c>
      <c r="Y31" s="857">
        <v>3008</v>
      </c>
    </row>
    <row r="32" spans="1:25" ht="24">
      <c r="A32" s="858" t="s">
        <v>780</v>
      </c>
      <c r="B32" s="859"/>
      <c r="C32" s="859"/>
      <c r="D32" s="859"/>
      <c r="E32" s="859"/>
      <c r="F32" s="859"/>
      <c r="G32" s="859"/>
      <c r="H32" s="859"/>
      <c r="I32" s="859"/>
      <c r="J32" s="859"/>
      <c r="K32" s="859"/>
      <c r="L32" s="859"/>
      <c r="M32" s="859"/>
      <c r="N32" s="859"/>
      <c r="O32" s="859"/>
      <c r="P32" s="859"/>
      <c r="Q32" s="859"/>
      <c r="R32" s="859"/>
      <c r="S32" s="859"/>
      <c r="T32" s="859"/>
      <c r="U32" s="859"/>
      <c r="V32" s="859"/>
      <c r="W32" s="859"/>
      <c r="X32" s="859"/>
      <c r="Y32" s="860"/>
    </row>
    <row r="33" spans="1:25" ht="24">
      <c r="A33" s="858" t="s">
        <v>785</v>
      </c>
      <c r="B33" s="859"/>
      <c r="C33" s="859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O33" s="859"/>
      <c r="P33" s="859"/>
      <c r="Q33" s="859"/>
      <c r="R33" s="859"/>
      <c r="S33" s="859"/>
      <c r="T33" s="859"/>
      <c r="U33" s="859"/>
      <c r="V33" s="859"/>
      <c r="W33" s="859"/>
      <c r="X33" s="859"/>
      <c r="Y33" s="860"/>
    </row>
    <row r="34" spans="1:25" ht="24">
      <c r="A34" s="854"/>
      <c r="B34" s="855" t="s">
        <v>682</v>
      </c>
      <c r="C34" s="856">
        <v>11509</v>
      </c>
      <c r="D34" s="856">
        <v>9</v>
      </c>
      <c r="E34" s="856">
        <v>176</v>
      </c>
      <c r="F34" s="856">
        <v>0</v>
      </c>
      <c r="G34" s="856">
        <v>2</v>
      </c>
      <c r="H34" s="856">
        <v>22</v>
      </c>
      <c r="I34" s="856">
        <v>0</v>
      </c>
      <c r="J34" s="856">
        <v>319</v>
      </c>
      <c r="K34" s="856">
        <v>139</v>
      </c>
      <c r="L34" s="856">
        <v>18</v>
      </c>
      <c r="M34" s="856">
        <v>16</v>
      </c>
      <c r="N34" s="856">
        <v>1</v>
      </c>
      <c r="O34" s="856">
        <v>12</v>
      </c>
      <c r="P34" s="856">
        <v>359</v>
      </c>
      <c r="Q34" s="856">
        <v>88</v>
      </c>
      <c r="R34" s="856">
        <v>48</v>
      </c>
      <c r="S34" s="856">
        <v>19</v>
      </c>
      <c r="T34" s="856">
        <v>3773</v>
      </c>
      <c r="U34" s="856">
        <v>2087</v>
      </c>
      <c r="V34" s="856">
        <v>11</v>
      </c>
      <c r="W34" s="856">
        <v>2157</v>
      </c>
      <c r="X34" s="856">
        <v>207</v>
      </c>
      <c r="Y34" s="857">
        <v>2046</v>
      </c>
    </row>
    <row r="35" spans="1:25" ht="24">
      <c r="A35" s="854"/>
      <c r="B35" s="855" t="s">
        <v>683</v>
      </c>
      <c r="C35" s="856">
        <v>11412</v>
      </c>
      <c r="D35" s="856">
        <v>14</v>
      </c>
      <c r="E35" s="856">
        <v>139</v>
      </c>
      <c r="F35" s="856">
        <v>0</v>
      </c>
      <c r="G35" s="856">
        <v>5</v>
      </c>
      <c r="H35" s="856">
        <v>20</v>
      </c>
      <c r="I35" s="856">
        <v>69</v>
      </c>
      <c r="J35" s="856">
        <v>286</v>
      </c>
      <c r="K35" s="856">
        <v>94</v>
      </c>
      <c r="L35" s="856">
        <v>6</v>
      </c>
      <c r="M35" s="856">
        <v>31</v>
      </c>
      <c r="N35" s="856">
        <v>6</v>
      </c>
      <c r="O35" s="856">
        <v>11</v>
      </c>
      <c r="P35" s="856">
        <v>358</v>
      </c>
      <c r="Q35" s="856">
        <v>107</v>
      </c>
      <c r="R35" s="856">
        <v>43</v>
      </c>
      <c r="S35" s="856">
        <v>24</v>
      </c>
      <c r="T35" s="856">
        <v>3410</v>
      </c>
      <c r="U35" s="856">
        <v>2050</v>
      </c>
      <c r="V35" s="856">
        <v>10</v>
      </c>
      <c r="W35" s="856">
        <v>2441</v>
      </c>
      <c r="X35" s="856">
        <v>233</v>
      </c>
      <c r="Y35" s="857">
        <v>2055</v>
      </c>
    </row>
    <row r="36" spans="1:25" ht="24">
      <c r="A36" s="854"/>
      <c r="B36" s="855" t="s">
        <v>684</v>
      </c>
      <c r="C36" s="856">
        <v>8793</v>
      </c>
      <c r="D36" s="856">
        <v>4</v>
      </c>
      <c r="E36" s="856">
        <v>194</v>
      </c>
      <c r="F36" s="856">
        <v>0</v>
      </c>
      <c r="G36" s="856">
        <v>39</v>
      </c>
      <c r="H36" s="856">
        <v>14</v>
      </c>
      <c r="I36" s="856">
        <v>14</v>
      </c>
      <c r="J36" s="856">
        <v>150</v>
      </c>
      <c r="K36" s="856">
        <v>67</v>
      </c>
      <c r="L36" s="856">
        <v>4</v>
      </c>
      <c r="M36" s="856">
        <v>12</v>
      </c>
      <c r="N36" s="856">
        <v>6</v>
      </c>
      <c r="O36" s="856">
        <v>12</v>
      </c>
      <c r="P36" s="856">
        <v>229</v>
      </c>
      <c r="Q36" s="856">
        <v>138</v>
      </c>
      <c r="R36" s="856">
        <v>74</v>
      </c>
      <c r="S36" s="856">
        <v>16</v>
      </c>
      <c r="T36" s="856">
        <v>3037</v>
      </c>
      <c r="U36" s="856">
        <v>1702</v>
      </c>
      <c r="V36" s="856">
        <v>13</v>
      </c>
      <c r="W36" s="856">
        <v>868</v>
      </c>
      <c r="X36" s="856">
        <v>176</v>
      </c>
      <c r="Y36" s="857">
        <v>2024</v>
      </c>
    </row>
    <row r="37" spans="1:25" ht="24">
      <c r="A37" s="863"/>
      <c r="B37" s="864" t="s">
        <v>685</v>
      </c>
      <c r="C37" s="865">
        <v>4275</v>
      </c>
      <c r="D37" s="865">
        <v>4</v>
      </c>
      <c r="E37" s="865">
        <v>128</v>
      </c>
      <c r="F37" s="865">
        <v>0</v>
      </c>
      <c r="G37" s="865">
        <v>3</v>
      </c>
      <c r="H37" s="865">
        <v>16</v>
      </c>
      <c r="I37" s="865">
        <v>0</v>
      </c>
      <c r="J37" s="865">
        <v>110</v>
      </c>
      <c r="K37" s="865">
        <v>63</v>
      </c>
      <c r="L37" s="865">
        <v>8</v>
      </c>
      <c r="M37" s="865">
        <v>12</v>
      </c>
      <c r="N37" s="865">
        <v>4</v>
      </c>
      <c r="O37" s="865">
        <v>11</v>
      </c>
      <c r="P37" s="865">
        <v>187</v>
      </c>
      <c r="Q37" s="865">
        <v>74</v>
      </c>
      <c r="R37" s="865">
        <v>31</v>
      </c>
      <c r="S37" s="865">
        <v>13</v>
      </c>
      <c r="T37" s="865">
        <v>1257</v>
      </c>
      <c r="U37" s="865">
        <v>996</v>
      </c>
      <c r="V37" s="865">
        <v>8</v>
      </c>
      <c r="W37" s="865">
        <v>419</v>
      </c>
      <c r="X37" s="865">
        <v>210</v>
      </c>
      <c r="Y37" s="866">
        <v>721</v>
      </c>
    </row>
    <row r="38" spans="1:25" ht="24">
      <c r="A38" s="867" t="s">
        <v>786</v>
      </c>
      <c r="B38" s="868"/>
      <c r="C38" s="869"/>
      <c r="D38" s="869"/>
      <c r="E38" s="869"/>
      <c r="F38" s="869"/>
      <c r="G38" s="869"/>
      <c r="H38" s="869"/>
      <c r="I38" s="869"/>
      <c r="J38" s="869"/>
      <c r="K38" s="869"/>
      <c r="L38" s="869"/>
      <c r="M38" s="869"/>
      <c r="N38" s="869"/>
      <c r="O38" s="869"/>
      <c r="P38" s="869"/>
      <c r="Q38" s="869"/>
      <c r="R38" s="869"/>
      <c r="S38" s="869"/>
      <c r="T38" s="869"/>
      <c r="U38" s="869"/>
      <c r="V38" s="869"/>
      <c r="W38" s="869"/>
      <c r="X38" s="869"/>
      <c r="Y38" s="870"/>
    </row>
    <row r="39" spans="1:25" ht="24">
      <c r="A39" s="871" t="s">
        <v>787</v>
      </c>
      <c r="B39" s="872"/>
      <c r="C39" s="859"/>
      <c r="D39" s="859"/>
      <c r="E39" s="859"/>
      <c r="F39" s="859"/>
      <c r="G39" s="859"/>
      <c r="H39" s="859"/>
      <c r="I39" s="859"/>
      <c r="J39" s="859"/>
      <c r="K39" s="859"/>
      <c r="L39" s="859"/>
      <c r="M39" s="859"/>
      <c r="N39" s="859"/>
      <c r="O39" s="859"/>
      <c r="P39" s="859"/>
      <c r="Q39" s="859"/>
      <c r="R39" s="859"/>
      <c r="S39" s="859"/>
      <c r="T39" s="859"/>
      <c r="U39" s="859"/>
      <c r="V39" s="859"/>
      <c r="W39" s="859"/>
      <c r="X39" s="859"/>
      <c r="Y39" s="860"/>
    </row>
    <row r="40" spans="1:25" ht="24">
      <c r="A40" s="873"/>
      <c r="B40" s="874" t="s">
        <v>687</v>
      </c>
      <c r="C40" s="856">
        <v>12474</v>
      </c>
      <c r="D40" s="856">
        <v>16</v>
      </c>
      <c r="E40" s="856">
        <v>149</v>
      </c>
      <c r="F40" s="856">
        <v>0</v>
      </c>
      <c r="G40" s="856">
        <v>38</v>
      </c>
      <c r="H40" s="856">
        <v>13</v>
      </c>
      <c r="I40" s="856">
        <v>0</v>
      </c>
      <c r="J40" s="856">
        <v>298</v>
      </c>
      <c r="K40" s="856">
        <v>72</v>
      </c>
      <c r="L40" s="856">
        <v>15</v>
      </c>
      <c r="M40" s="856">
        <v>16</v>
      </c>
      <c r="N40" s="856">
        <v>6</v>
      </c>
      <c r="O40" s="856">
        <v>12</v>
      </c>
      <c r="P40" s="856">
        <v>335</v>
      </c>
      <c r="Q40" s="856">
        <v>135</v>
      </c>
      <c r="R40" s="856">
        <v>40</v>
      </c>
      <c r="S40" s="856">
        <v>19</v>
      </c>
      <c r="T40" s="856">
        <v>4314</v>
      </c>
      <c r="U40" s="856">
        <v>2191</v>
      </c>
      <c r="V40" s="856">
        <v>11</v>
      </c>
      <c r="W40" s="856">
        <v>2738</v>
      </c>
      <c r="X40" s="856">
        <v>214</v>
      </c>
      <c r="Y40" s="857">
        <v>1842</v>
      </c>
    </row>
    <row r="41" spans="1:25" ht="24">
      <c r="A41" s="873"/>
      <c r="B41" s="874" t="s">
        <v>688</v>
      </c>
      <c r="C41" s="856">
        <v>24424</v>
      </c>
      <c r="D41" s="856">
        <v>102</v>
      </c>
      <c r="E41" s="856">
        <v>400</v>
      </c>
      <c r="F41" s="856">
        <v>0</v>
      </c>
      <c r="G41" s="856">
        <v>6</v>
      </c>
      <c r="H41" s="856">
        <v>42</v>
      </c>
      <c r="I41" s="856">
        <v>58</v>
      </c>
      <c r="J41" s="856">
        <v>552</v>
      </c>
      <c r="K41" s="856">
        <v>181</v>
      </c>
      <c r="L41" s="856">
        <v>28</v>
      </c>
      <c r="M41" s="856">
        <v>248</v>
      </c>
      <c r="N41" s="856">
        <v>7</v>
      </c>
      <c r="O41" s="856">
        <v>15</v>
      </c>
      <c r="P41" s="856">
        <v>645</v>
      </c>
      <c r="Q41" s="856">
        <v>324</v>
      </c>
      <c r="R41" s="856">
        <v>63</v>
      </c>
      <c r="S41" s="856">
        <v>37</v>
      </c>
      <c r="T41" s="856">
        <v>8122</v>
      </c>
      <c r="U41" s="856">
        <v>4954</v>
      </c>
      <c r="V41" s="856">
        <v>35</v>
      </c>
      <c r="W41" s="856">
        <v>3733</v>
      </c>
      <c r="X41" s="856">
        <v>647</v>
      </c>
      <c r="Y41" s="857">
        <v>4225</v>
      </c>
    </row>
    <row r="42" spans="1:25" ht="24">
      <c r="A42" s="873"/>
      <c r="B42" s="874" t="s">
        <v>689</v>
      </c>
      <c r="C42" s="856">
        <v>30547</v>
      </c>
      <c r="D42" s="856">
        <v>32</v>
      </c>
      <c r="E42" s="856">
        <v>269</v>
      </c>
      <c r="F42" s="856">
        <v>0</v>
      </c>
      <c r="G42" s="856">
        <v>17</v>
      </c>
      <c r="H42" s="856">
        <v>35</v>
      </c>
      <c r="I42" s="856">
        <v>82</v>
      </c>
      <c r="J42" s="856">
        <v>594</v>
      </c>
      <c r="K42" s="856">
        <v>206</v>
      </c>
      <c r="L42" s="856">
        <v>16</v>
      </c>
      <c r="M42" s="856">
        <v>238</v>
      </c>
      <c r="N42" s="856">
        <v>6</v>
      </c>
      <c r="O42" s="856">
        <v>14</v>
      </c>
      <c r="P42" s="856">
        <v>769</v>
      </c>
      <c r="Q42" s="856">
        <v>395</v>
      </c>
      <c r="R42" s="856">
        <v>64</v>
      </c>
      <c r="S42" s="856">
        <v>159</v>
      </c>
      <c r="T42" s="856">
        <v>10936</v>
      </c>
      <c r="U42" s="856">
        <v>5413</v>
      </c>
      <c r="V42" s="856">
        <v>16</v>
      </c>
      <c r="W42" s="856">
        <v>4744</v>
      </c>
      <c r="X42" s="856">
        <v>635</v>
      </c>
      <c r="Y42" s="857">
        <v>5907</v>
      </c>
    </row>
    <row r="43" spans="1:25" ht="24">
      <c r="A43" s="873"/>
      <c r="B43" s="874" t="s">
        <v>690</v>
      </c>
      <c r="C43" s="856">
        <v>11992</v>
      </c>
      <c r="D43" s="856">
        <v>5</v>
      </c>
      <c r="E43" s="856">
        <v>134</v>
      </c>
      <c r="F43" s="856">
        <v>0</v>
      </c>
      <c r="G43" s="856">
        <v>3</v>
      </c>
      <c r="H43" s="856">
        <v>18</v>
      </c>
      <c r="I43" s="856">
        <v>0</v>
      </c>
      <c r="J43" s="856">
        <v>279</v>
      </c>
      <c r="K43" s="856">
        <v>60</v>
      </c>
      <c r="L43" s="856">
        <v>8</v>
      </c>
      <c r="M43" s="856">
        <v>13</v>
      </c>
      <c r="N43" s="856">
        <v>6</v>
      </c>
      <c r="O43" s="856">
        <v>12</v>
      </c>
      <c r="P43" s="856">
        <v>385</v>
      </c>
      <c r="Q43" s="856">
        <v>124</v>
      </c>
      <c r="R43" s="856">
        <v>38</v>
      </c>
      <c r="S43" s="856">
        <v>73</v>
      </c>
      <c r="T43" s="856">
        <v>3766</v>
      </c>
      <c r="U43" s="856">
        <v>2388</v>
      </c>
      <c r="V43" s="856">
        <v>5</v>
      </c>
      <c r="W43" s="856">
        <v>1593</v>
      </c>
      <c r="X43" s="856">
        <v>164</v>
      </c>
      <c r="Y43" s="857">
        <v>2918</v>
      </c>
    </row>
    <row r="44" spans="1:25" ht="24">
      <c r="A44" s="871" t="s">
        <v>786</v>
      </c>
      <c r="B44" s="872"/>
      <c r="C44" s="859"/>
      <c r="D44" s="859"/>
      <c r="E44" s="859"/>
      <c r="F44" s="859"/>
      <c r="G44" s="859"/>
      <c r="H44" s="859"/>
      <c r="I44" s="859"/>
      <c r="J44" s="859"/>
      <c r="K44" s="859"/>
      <c r="L44" s="859"/>
      <c r="M44" s="859"/>
      <c r="N44" s="859"/>
      <c r="O44" s="859"/>
      <c r="P44" s="859"/>
      <c r="Q44" s="859"/>
      <c r="R44" s="859"/>
      <c r="S44" s="859"/>
      <c r="T44" s="859"/>
      <c r="U44" s="859"/>
      <c r="V44" s="859"/>
      <c r="W44" s="859"/>
      <c r="X44" s="859"/>
      <c r="Y44" s="860"/>
    </row>
    <row r="45" spans="1:25" ht="24">
      <c r="A45" s="871" t="s">
        <v>788</v>
      </c>
      <c r="B45" s="872"/>
      <c r="C45" s="859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O45" s="859"/>
      <c r="P45" s="859"/>
      <c r="Q45" s="859"/>
      <c r="R45" s="859"/>
      <c r="S45" s="859"/>
      <c r="T45" s="859"/>
      <c r="U45" s="859"/>
      <c r="V45" s="859"/>
      <c r="W45" s="859"/>
      <c r="X45" s="859"/>
      <c r="Y45" s="860"/>
    </row>
    <row r="46" spans="1:25" ht="24">
      <c r="A46" s="873"/>
      <c r="B46" s="874" t="s">
        <v>692</v>
      </c>
      <c r="C46" s="856">
        <v>4800</v>
      </c>
      <c r="D46" s="856">
        <v>15</v>
      </c>
      <c r="E46" s="856">
        <v>129</v>
      </c>
      <c r="F46" s="856">
        <v>0</v>
      </c>
      <c r="G46" s="856">
        <v>3</v>
      </c>
      <c r="H46" s="856">
        <v>17</v>
      </c>
      <c r="I46" s="856">
        <v>16</v>
      </c>
      <c r="J46" s="856">
        <v>148</v>
      </c>
      <c r="K46" s="856">
        <v>57</v>
      </c>
      <c r="L46" s="856">
        <v>13</v>
      </c>
      <c r="M46" s="856">
        <v>13</v>
      </c>
      <c r="N46" s="856">
        <v>1</v>
      </c>
      <c r="O46" s="856">
        <v>10</v>
      </c>
      <c r="P46" s="856">
        <v>201</v>
      </c>
      <c r="Q46" s="856">
        <v>66</v>
      </c>
      <c r="R46" s="856">
        <v>39</v>
      </c>
      <c r="S46" s="856">
        <v>14</v>
      </c>
      <c r="T46" s="856">
        <v>1556</v>
      </c>
      <c r="U46" s="856">
        <v>995</v>
      </c>
      <c r="V46" s="856">
        <v>6</v>
      </c>
      <c r="W46" s="856">
        <v>764</v>
      </c>
      <c r="X46" s="856">
        <v>128</v>
      </c>
      <c r="Y46" s="857">
        <v>609</v>
      </c>
    </row>
    <row r="47" spans="1:25" ht="24">
      <c r="A47" s="873"/>
      <c r="B47" s="874" t="s">
        <v>693</v>
      </c>
      <c r="C47" s="856">
        <v>6811</v>
      </c>
      <c r="D47" s="856">
        <v>16</v>
      </c>
      <c r="E47" s="856">
        <v>99</v>
      </c>
      <c r="F47" s="856">
        <v>0</v>
      </c>
      <c r="G47" s="856">
        <v>5</v>
      </c>
      <c r="H47" s="856">
        <v>18</v>
      </c>
      <c r="I47" s="856">
        <v>16</v>
      </c>
      <c r="J47" s="856">
        <v>175</v>
      </c>
      <c r="K47" s="856">
        <v>60</v>
      </c>
      <c r="L47" s="856">
        <v>8</v>
      </c>
      <c r="M47" s="856">
        <v>29</v>
      </c>
      <c r="N47" s="856">
        <v>6</v>
      </c>
      <c r="O47" s="856">
        <v>12</v>
      </c>
      <c r="P47" s="856">
        <v>278</v>
      </c>
      <c r="Q47" s="856">
        <v>147</v>
      </c>
      <c r="R47" s="856">
        <v>35</v>
      </c>
      <c r="S47" s="856">
        <v>23</v>
      </c>
      <c r="T47" s="856">
        <v>2320</v>
      </c>
      <c r="U47" s="856">
        <v>1473</v>
      </c>
      <c r="V47" s="856">
        <v>8</v>
      </c>
      <c r="W47" s="856">
        <v>923</v>
      </c>
      <c r="X47" s="856">
        <v>173</v>
      </c>
      <c r="Y47" s="857">
        <v>987</v>
      </c>
    </row>
    <row r="48" spans="1:25" ht="24">
      <c r="A48" s="873"/>
      <c r="B48" s="874" t="s">
        <v>694</v>
      </c>
      <c r="C48" s="856">
        <v>9843</v>
      </c>
      <c r="D48" s="856">
        <v>29</v>
      </c>
      <c r="E48" s="856">
        <v>274</v>
      </c>
      <c r="F48" s="856">
        <v>0</v>
      </c>
      <c r="G48" s="856">
        <v>6</v>
      </c>
      <c r="H48" s="856">
        <v>18</v>
      </c>
      <c r="I48" s="856">
        <v>55</v>
      </c>
      <c r="J48" s="856">
        <v>159</v>
      </c>
      <c r="K48" s="856">
        <v>75</v>
      </c>
      <c r="L48" s="856">
        <v>43</v>
      </c>
      <c r="M48" s="856">
        <v>33</v>
      </c>
      <c r="N48" s="856">
        <v>6</v>
      </c>
      <c r="O48" s="856">
        <v>14</v>
      </c>
      <c r="P48" s="856">
        <v>206</v>
      </c>
      <c r="Q48" s="856">
        <v>92</v>
      </c>
      <c r="R48" s="856">
        <v>60</v>
      </c>
      <c r="S48" s="856">
        <v>14</v>
      </c>
      <c r="T48" s="856">
        <v>1939</v>
      </c>
      <c r="U48" s="856">
        <v>1803</v>
      </c>
      <c r="V48" s="856">
        <v>7</v>
      </c>
      <c r="W48" s="856">
        <v>2568</v>
      </c>
      <c r="X48" s="856">
        <v>443</v>
      </c>
      <c r="Y48" s="857">
        <v>1999</v>
      </c>
    </row>
    <row r="49" spans="1:25" ht="24">
      <c r="A49" s="873"/>
      <c r="B49" s="874" t="s">
        <v>695</v>
      </c>
      <c r="C49" s="856">
        <v>10659</v>
      </c>
      <c r="D49" s="856">
        <v>12</v>
      </c>
      <c r="E49" s="856">
        <v>140</v>
      </c>
      <c r="F49" s="856">
        <v>0</v>
      </c>
      <c r="G49" s="856">
        <v>44</v>
      </c>
      <c r="H49" s="856">
        <v>14</v>
      </c>
      <c r="I49" s="856">
        <v>0</v>
      </c>
      <c r="J49" s="856">
        <v>229</v>
      </c>
      <c r="K49" s="856">
        <v>140</v>
      </c>
      <c r="L49" s="856">
        <v>17</v>
      </c>
      <c r="M49" s="856">
        <v>15</v>
      </c>
      <c r="N49" s="856">
        <v>6</v>
      </c>
      <c r="O49" s="856">
        <v>10</v>
      </c>
      <c r="P49" s="856">
        <v>292</v>
      </c>
      <c r="Q49" s="856">
        <v>73</v>
      </c>
      <c r="R49" s="856">
        <v>42</v>
      </c>
      <c r="S49" s="856">
        <v>19</v>
      </c>
      <c r="T49" s="856">
        <v>4447</v>
      </c>
      <c r="U49" s="856">
        <v>1668</v>
      </c>
      <c r="V49" s="856">
        <v>9</v>
      </c>
      <c r="W49" s="856">
        <v>1156</v>
      </c>
      <c r="X49" s="856">
        <v>225</v>
      </c>
      <c r="Y49" s="857">
        <v>2101</v>
      </c>
    </row>
    <row r="50" spans="1:25" ht="24">
      <c r="A50" s="873"/>
      <c r="B50" s="874" t="s">
        <v>696</v>
      </c>
      <c r="C50" s="856">
        <v>13584</v>
      </c>
      <c r="D50" s="856">
        <v>17</v>
      </c>
      <c r="E50" s="856">
        <v>163</v>
      </c>
      <c r="F50" s="856">
        <v>0</v>
      </c>
      <c r="G50" s="856">
        <v>53</v>
      </c>
      <c r="H50" s="856">
        <v>14</v>
      </c>
      <c r="I50" s="856">
        <v>0</v>
      </c>
      <c r="J50" s="856">
        <v>249</v>
      </c>
      <c r="K50" s="856">
        <v>96</v>
      </c>
      <c r="L50" s="856">
        <v>14</v>
      </c>
      <c r="M50" s="856">
        <v>55</v>
      </c>
      <c r="N50" s="856">
        <v>6</v>
      </c>
      <c r="O50" s="856">
        <v>13</v>
      </c>
      <c r="P50" s="856">
        <v>370</v>
      </c>
      <c r="Q50" s="856">
        <v>107</v>
      </c>
      <c r="R50" s="856">
        <v>44</v>
      </c>
      <c r="S50" s="856">
        <v>22</v>
      </c>
      <c r="T50" s="856">
        <v>4773</v>
      </c>
      <c r="U50" s="856">
        <v>3096</v>
      </c>
      <c r="V50" s="856">
        <v>11</v>
      </c>
      <c r="W50" s="856">
        <v>1623</v>
      </c>
      <c r="X50" s="856">
        <v>235</v>
      </c>
      <c r="Y50" s="857">
        <v>2623</v>
      </c>
    </row>
    <row r="51" spans="1:25" ht="24">
      <c r="A51" s="871" t="s">
        <v>786</v>
      </c>
      <c r="B51" s="872"/>
      <c r="C51" s="859"/>
      <c r="D51" s="859"/>
      <c r="E51" s="859"/>
      <c r="F51" s="859"/>
      <c r="G51" s="859"/>
      <c r="H51" s="859"/>
      <c r="I51" s="859"/>
      <c r="J51" s="859"/>
      <c r="K51" s="859"/>
      <c r="L51" s="859"/>
      <c r="M51" s="859"/>
      <c r="N51" s="859"/>
      <c r="O51" s="859"/>
      <c r="P51" s="859"/>
      <c r="Q51" s="859"/>
      <c r="R51" s="859"/>
      <c r="S51" s="859"/>
      <c r="T51" s="859"/>
      <c r="U51" s="859"/>
      <c r="V51" s="859"/>
      <c r="W51" s="859"/>
      <c r="X51" s="859"/>
      <c r="Y51" s="860"/>
    </row>
    <row r="52" spans="1:25" ht="24">
      <c r="A52" s="871" t="s">
        <v>789</v>
      </c>
      <c r="B52" s="872"/>
      <c r="C52" s="859"/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859"/>
      <c r="V52" s="859"/>
      <c r="W52" s="859"/>
      <c r="X52" s="859"/>
      <c r="Y52" s="860"/>
    </row>
    <row r="53" spans="1:25" ht="24">
      <c r="A53" s="873"/>
      <c r="B53" s="874" t="s">
        <v>698</v>
      </c>
      <c r="C53" s="856">
        <v>32497</v>
      </c>
      <c r="D53" s="856">
        <v>96</v>
      </c>
      <c r="E53" s="856">
        <v>808</v>
      </c>
      <c r="F53" s="856">
        <v>0</v>
      </c>
      <c r="G53" s="856">
        <v>6</v>
      </c>
      <c r="H53" s="856">
        <v>54</v>
      </c>
      <c r="I53" s="856">
        <v>547</v>
      </c>
      <c r="J53" s="856">
        <v>789</v>
      </c>
      <c r="K53" s="856">
        <v>270</v>
      </c>
      <c r="L53" s="856">
        <v>55</v>
      </c>
      <c r="M53" s="856">
        <v>257</v>
      </c>
      <c r="N53" s="856">
        <v>6</v>
      </c>
      <c r="O53" s="856">
        <v>22</v>
      </c>
      <c r="P53" s="856">
        <v>716</v>
      </c>
      <c r="Q53" s="856">
        <v>554</v>
      </c>
      <c r="R53" s="856">
        <v>80</v>
      </c>
      <c r="S53" s="856">
        <v>72</v>
      </c>
      <c r="T53" s="856">
        <v>8571</v>
      </c>
      <c r="U53" s="856">
        <v>5775</v>
      </c>
      <c r="V53" s="856">
        <v>62</v>
      </c>
      <c r="W53" s="856">
        <v>7015</v>
      </c>
      <c r="X53" s="856">
        <v>831</v>
      </c>
      <c r="Y53" s="857">
        <v>5911</v>
      </c>
    </row>
    <row r="54" spans="1:25" ht="24">
      <c r="A54" s="873"/>
      <c r="B54" s="874" t="s">
        <v>699</v>
      </c>
      <c r="C54" s="856">
        <v>7667</v>
      </c>
      <c r="D54" s="856">
        <v>14</v>
      </c>
      <c r="E54" s="856">
        <v>137</v>
      </c>
      <c r="F54" s="856">
        <v>0</v>
      </c>
      <c r="G54" s="856">
        <v>3</v>
      </c>
      <c r="H54" s="856">
        <v>16</v>
      </c>
      <c r="I54" s="856">
        <v>14</v>
      </c>
      <c r="J54" s="856">
        <v>192</v>
      </c>
      <c r="K54" s="856">
        <v>58</v>
      </c>
      <c r="L54" s="856">
        <v>8</v>
      </c>
      <c r="M54" s="856">
        <v>15</v>
      </c>
      <c r="N54" s="856">
        <v>6</v>
      </c>
      <c r="O54" s="856">
        <v>11</v>
      </c>
      <c r="P54" s="856">
        <v>250</v>
      </c>
      <c r="Q54" s="856">
        <v>66</v>
      </c>
      <c r="R54" s="856">
        <v>39</v>
      </c>
      <c r="S54" s="856">
        <v>19</v>
      </c>
      <c r="T54" s="856">
        <v>2679</v>
      </c>
      <c r="U54" s="856">
        <v>1605</v>
      </c>
      <c r="V54" s="856">
        <v>8</v>
      </c>
      <c r="W54" s="856">
        <v>845</v>
      </c>
      <c r="X54" s="856">
        <v>138</v>
      </c>
      <c r="Y54" s="857">
        <v>1544</v>
      </c>
    </row>
    <row r="55" spans="1:25" ht="24">
      <c r="A55" s="873"/>
      <c r="B55" s="874" t="s">
        <v>700</v>
      </c>
      <c r="C55" s="856">
        <v>16085</v>
      </c>
      <c r="D55" s="856">
        <v>13</v>
      </c>
      <c r="E55" s="856">
        <v>156</v>
      </c>
      <c r="F55" s="856">
        <v>0</v>
      </c>
      <c r="G55" s="856">
        <v>3</v>
      </c>
      <c r="H55" s="856">
        <v>22</v>
      </c>
      <c r="I55" s="856">
        <v>15</v>
      </c>
      <c r="J55" s="856">
        <v>273</v>
      </c>
      <c r="K55" s="856">
        <v>71</v>
      </c>
      <c r="L55" s="856">
        <v>8</v>
      </c>
      <c r="M55" s="856">
        <v>14</v>
      </c>
      <c r="N55" s="856">
        <v>6</v>
      </c>
      <c r="O55" s="856">
        <v>12</v>
      </c>
      <c r="P55" s="856">
        <v>610</v>
      </c>
      <c r="Q55" s="856">
        <v>88</v>
      </c>
      <c r="R55" s="856">
        <v>50</v>
      </c>
      <c r="S55" s="856">
        <v>25</v>
      </c>
      <c r="T55" s="856">
        <v>5307</v>
      </c>
      <c r="U55" s="856">
        <v>2563</v>
      </c>
      <c r="V55" s="856">
        <v>7</v>
      </c>
      <c r="W55" s="856">
        <v>3543</v>
      </c>
      <c r="X55" s="856">
        <v>173</v>
      </c>
      <c r="Y55" s="857">
        <v>3126</v>
      </c>
    </row>
    <row r="56" spans="1:25" ht="24">
      <c r="A56" s="873"/>
      <c r="B56" s="874" t="s">
        <v>701</v>
      </c>
      <c r="C56" s="856">
        <v>16931</v>
      </c>
      <c r="D56" s="856">
        <v>28</v>
      </c>
      <c r="E56" s="856">
        <v>143</v>
      </c>
      <c r="F56" s="856">
        <v>0</v>
      </c>
      <c r="G56" s="856">
        <v>58</v>
      </c>
      <c r="H56" s="856">
        <v>41</v>
      </c>
      <c r="I56" s="856">
        <v>72</v>
      </c>
      <c r="J56" s="856">
        <v>198</v>
      </c>
      <c r="K56" s="856">
        <v>73</v>
      </c>
      <c r="L56" s="856">
        <v>11</v>
      </c>
      <c r="M56" s="856">
        <v>14</v>
      </c>
      <c r="N56" s="856">
        <v>1</v>
      </c>
      <c r="O56" s="856">
        <v>11</v>
      </c>
      <c r="P56" s="856">
        <v>429</v>
      </c>
      <c r="Q56" s="856">
        <v>129</v>
      </c>
      <c r="R56" s="856">
        <v>39</v>
      </c>
      <c r="S56" s="856">
        <v>20</v>
      </c>
      <c r="T56" s="856">
        <v>3906</v>
      </c>
      <c r="U56" s="856">
        <v>2804</v>
      </c>
      <c r="V56" s="856">
        <v>9</v>
      </c>
      <c r="W56" s="856">
        <v>6644</v>
      </c>
      <c r="X56" s="856">
        <v>245</v>
      </c>
      <c r="Y56" s="857">
        <v>2056</v>
      </c>
    </row>
    <row r="57" spans="1:25" ht="24">
      <c r="A57" s="873"/>
      <c r="B57" s="874" t="s">
        <v>702</v>
      </c>
      <c r="C57" s="856">
        <v>17779</v>
      </c>
      <c r="D57" s="856">
        <v>16</v>
      </c>
      <c r="E57" s="856">
        <v>176</v>
      </c>
      <c r="F57" s="856">
        <v>0</v>
      </c>
      <c r="G57" s="856">
        <v>4</v>
      </c>
      <c r="H57" s="856">
        <v>27</v>
      </c>
      <c r="I57" s="856">
        <v>171</v>
      </c>
      <c r="J57" s="856">
        <v>363</v>
      </c>
      <c r="K57" s="856">
        <v>83</v>
      </c>
      <c r="L57" s="856">
        <v>12</v>
      </c>
      <c r="M57" s="856">
        <v>15</v>
      </c>
      <c r="N57" s="856">
        <v>1</v>
      </c>
      <c r="O57" s="856">
        <v>12</v>
      </c>
      <c r="P57" s="856">
        <v>540</v>
      </c>
      <c r="Q57" s="856">
        <v>100</v>
      </c>
      <c r="R57" s="856">
        <v>46</v>
      </c>
      <c r="S57" s="856">
        <v>25</v>
      </c>
      <c r="T57" s="856">
        <v>6122</v>
      </c>
      <c r="U57" s="856">
        <v>3048</v>
      </c>
      <c r="V57" s="856">
        <v>6</v>
      </c>
      <c r="W57" s="856">
        <v>3995</v>
      </c>
      <c r="X57" s="856">
        <v>165</v>
      </c>
      <c r="Y57" s="857">
        <v>2852</v>
      </c>
    </row>
    <row r="58" spans="1:25" ht="24">
      <c r="A58" s="871" t="s">
        <v>790</v>
      </c>
      <c r="B58" s="872"/>
      <c r="C58" s="859"/>
      <c r="D58" s="859"/>
      <c r="E58" s="859"/>
      <c r="F58" s="859"/>
      <c r="G58" s="859"/>
      <c r="H58" s="859"/>
      <c r="I58" s="859"/>
      <c r="J58" s="859"/>
      <c r="K58" s="859"/>
      <c r="L58" s="859"/>
      <c r="M58" s="859"/>
      <c r="N58" s="859"/>
      <c r="O58" s="859"/>
      <c r="P58" s="859"/>
      <c r="Q58" s="859"/>
      <c r="R58" s="859"/>
      <c r="S58" s="859"/>
      <c r="T58" s="859"/>
      <c r="U58" s="859"/>
      <c r="V58" s="859"/>
      <c r="W58" s="859"/>
      <c r="X58" s="859"/>
      <c r="Y58" s="860"/>
    </row>
    <row r="59" spans="1:25" ht="24">
      <c r="A59" s="871" t="s">
        <v>791</v>
      </c>
      <c r="B59" s="872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N59" s="859"/>
      <c r="O59" s="859"/>
      <c r="P59" s="859"/>
      <c r="Q59" s="859"/>
      <c r="R59" s="859"/>
      <c r="S59" s="859"/>
      <c r="T59" s="859"/>
      <c r="U59" s="859"/>
      <c r="V59" s="859"/>
      <c r="W59" s="859"/>
      <c r="X59" s="859"/>
      <c r="Y59" s="860"/>
    </row>
    <row r="60" spans="1:25" ht="24">
      <c r="A60" s="873"/>
      <c r="B60" s="874" t="s">
        <v>704</v>
      </c>
      <c r="C60" s="856">
        <v>11844</v>
      </c>
      <c r="D60" s="856">
        <v>39</v>
      </c>
      <c r="E60" s="856">
        <v>163</v>
      </c>
      <c r="F60" s="856">
        <v>0</v>
      </c>
      <c r="G60" s="856">
        <v>3</v>
      </c>
      <c r="H60" s="856">
        <v>13</v>
      </c>
      <c r="I60" s="856">
        <v>49</v>
      </c>
      <c r="J60" s="856">
        <v>285</v>
      </c>
      <c r="K60" s="856">
        <v>93</v>
      </c>
      <c r="L60" s="856">
        <v>12</v>
      </c>
      <c r="M60" s="856">
        <v>15</v>
      </c>
      <c r="N60" s="856">
        <v>5</v>
      </c>
      <c r="O60" s="856">
        <v>14</v>
      </c>
      <c r="P60" s="856">
        <v>349</v>
      </c>
      <c r="Q60" s="856">
        <v>125</v>
      </c>
      <c r="R60" s="856">
        <v>39</v>
      </c>
      <c r="S60" s="856">
        <v>74</v>
      </c>
      <c r="T60" s="856">
        <v>3816</v>
      </c>
      <c r="U60" s="856">
        <v>2551</v>
      </c>
      <c r="V60" s="856">
        <v>7</v>
      </c>
      <c r="W60" s="856">
        <v>1814</v>
      </c>
      <c r="X60" s="856">
        <v>171</v>
      </c>
      <c r="Y60" s="857">
        <v>2207</v>
      </c>
    </row>
    <row r="61" spans="1:25" ht="24">
      <c r="A61" s="873"/>
      <c r="B61" s="874" t="s">
        <v>705</v>
      </c>
      <c r="C61" s="856">
        <v>26254</v>
      </c>
      <c r="D61" s="856">
        <v>25</v>
      </c>
      <c r="E61" s="856">
        <v>648</v>
      </c>
      <c r="F61" s="856">
        <v>0</v>
      </c>
      <c r="G61" s="856">
        <v>79</v>
      </c>
      <c r="H61" s="856">
        <v>49</v>
      </c>
      <c r="I61" s="856">
        <v>226</v>
      </c>
      <c r="J61" s="856">
        <v>490</v>
      </c>
      <c r="K61" s="856">
        <v>284</v>
      </c>
      <c r="L61" s="856">
        <v>13</v>
      </c>
      <c r="M61" s="856">
        <v>229</v>
      </c>
      <c r="N61" s="856">
        <v>7</v>
      </c>
      <c r="O61" s="856">
        <v>23</v>
      </c>
      <c r="P61" s="856">
        <v>524</v>
      </c>
      <c r="Q61" s="856">
        <v>463</v>
      </c>
      <c r="R61" s="856">
        <v>96</v>
      </c>
      <c r="S61" s="856">
        <v>23</v>
      </c>
      <c r="T61" s="856">
        <v>8463</v>
      </c>
      <c r="U61" s="856">
        <v>4575</v>
      </c>
      <c r="V61" s="856">
        <v>47</v>
      </c>
      <c r="W61" s="856">
        <v>4875</v>
      </c>
      <c r="X61" s="856">
        <v>708</v>
      </c>
      <c r="Y61" s="857">
        <v>4407</v>
      </c>
    </row>
    <row r="62" spans="1:25" ht="24">
      <c r="A62" s="873"/>
      <c r="B62" s="874" t="s">
        <v>706</v>
      </c>
      <c r="C62" s="856">
        <v>14846</v>
      </c>
      <c r="D62" s="856">
        <v>14</v>
      </c>
      <c r="E62" s="856">
        <v>344</v>
      </c>
      <c r="F62" s="856">
        <v>0</v>
      </c>
      <c r="G62" s="856">
        <v>4</v>
      </c>
      <c r="H62" s="856">
        <v>18</v>
      </c>
      <c r="I62" s="856">
        <v>0</v>
      </c>
      <c r="J62" s="856">
        <v>296</v>
      </c>
      <c r="K62" s="856">
        <v>93</v>
      </c>
      <c r="L62" s="856">
        <v>13</v>
      </c>
      <c r="M62" s="856">
        <v>45</v>
      </c>
      <c r="N62" s="856">
        <v>6</v>
      </c>
      <c r="O62" s="856">
        <v>13</v>
      </c>
      <c r="P62" s="856">
        <v>357</v>
      </c>
      <c r="Q62" s="856">
        <v>272</v>
      </c>
      <c r="R62" s="856">
        <v>83</v>
      </c>
      <c r="S62" s="856">
        <v>25</v>
      </c>
      <c r="T62" s="856">
        <v>5284</v>
      </c>
      <c r="U62" s="856">
        <v>2530</v>
      </c>
      <c r="V62" s="856">
        <v>16</v>
      </c>
      <c r="W62" s="856">
        <v>1644</v>
      </c>
      <c r="X62" s="856">
        <v>442</v>
      </c>
      <c r="Y62" s="857">
        <v>3347</v>
      </c>
    </row>
    <row r="63" spans="1:25" ht="24">
      <c r="A63" s="873"/>
      <c r="B63" s="874" t="s">
        <v>707</v>
      </c>
      <c r="C63" s="856">
        <v>5574</v>
      </c>
      <c r="D63" s="856">
        <v>13</v>
      </c>
      <c r="E63" s="856">
        <v>116</v>
      </c>
      <c r="F63" s="856">
        <v>0</v>
      </c>
      <c r="G63" s="856">
        <v>3</v>
      </c>
      <c r="H63" s="856">
        <v>13</v>
      </c>
      <c r="I63" s="856">
        <v>16</v>
      </c>
      <c r="J63" s="856">
        <v>164</v>
      </c>
      <c r="K63" s="856">
        <v>61</v>
      </c>
      <c r="L63" s="856">
        <v>11</v>
      </c>
      <c r="M63" s="856">
        <v>13</v>
      </c>
      <c r="N63" s="856">
        <v>1</v>
      </c>
      <c r="O63" s="856">
        <v>11</v>
      </c>
      <c r="P63" s="856">
        <v>226</v>
      </c>
      <c r="Q63" s="856">
        <v>67</v>
      </c>
      <c r="R63" s="856">
        <v>33</v>
      </c>
      <c r="S63" s="856">
        <v>17</v>
      </c>
      <c r="T63" s="856">
        <v>2028</v>
      </c>
      <c r="U63" s="856">
        <v>1222</v>
      </c>
      <c r="V63" s="856">
        <v>7</v>
      </c>
      <c r="W63" s="856">
        <v>780</v>
      </c>
      <c r="X63" s="856">
        <v>125</v>
      </c>
      <c r="Y63" s="857">
        <v>647</v>
      </c>
    </row>
    <row r="64" spans="1:25" ht="24">
      <c r="A64" s="871" t="s">
        <v>790</v>
      </c>
      <c r="B64" s="872"/>
      <c r="C64" s="859"/>
      <c r="D64" s="859"/>
      <c r="E64" s="859"/>
      <c r="F64" s="859"/>
      <c r="G64" s="859"/>
      <c r="H64" s="859"/>
      <c r="I64" s="859"/>
      <c r="J64" s="859"/>
      <c r="K64" s="859"/>
      <c r="L64" s="859"/>
      <c r="M64" s="859"/>
      <c r="N64" s="859"/>
      <c r="O64" s="859"/>
      <c r="P64" s="859"/>
      <c r="Q64" s="859"/>
      <c r="R64" s="859"/>
      <c r="S64" s="859"/>
      <c r="T64" s="859"/>
      <c r="U64" s="859"/>
      <c r="V64" s="859"/>
      <c r="W64" s="859"/>
      <c r="X64" s="859"/>
      <c r="Y64" s="860"/>
    </row>
    <row r="65" spans="1:25" ht="24">
      <c r="A65" s="871" t="s">
        <v>792</v>
      </c>
      <c r="B65" s="872"/>
      <c r="C65" s="859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859"/>
      <c r="Q65" s="859"/>
      <c r="R65" s="859"/>
      <c r="S65" s="859"/>
      <c r="T65" s="859"/>
      <c r="U65" s="859"/>
      <c r="V65" s="859"/>
      <c r="W65" s="859"/>
      <c r="X65" s="859"/>
      <c r="Y65" s="860"/>
    </row>
    <row r="66" spans="1:25" ht="24">
      <c r="A66" s="871" t="s">
        <v>781</v>
      </c>
      <c r="B66" s="872"/>
      <c r="C66" s="859"/>
      <c r="D66" s="859"/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859"/>
      <c r="Q66" s="859"/>
      <c r="R66" s="859"/>
      <c r="S66" s="859"/>
      <c r="T66" s="859"/>
      <c r="U66" s="859"/>
      <c r="V66" s="859"/>
      <c r="W66" s="859"/>
      <c r="X66" s="859"/>
      <c r="Y66" s="860"/>
    </row>
    <row r="67" spans="1:25" ht="24">
      <c r="A67" s="873"/>
      <c r="B67" s="874" t="s">
        <v>709</v>
      </c>
      <c r="C67" s="856">
        <v>10244</v>
      </c>
      <c r="D67" s="856">
        <v>11</v>
      </c>
      <c r="E67" s="856">
        <v>216</v>
      </c>
      <c r="F67" s="856">
        <v>0</v>
      </c>
      <c r="G67" s="856">
        <v>4</v>
      </c>
      <c r="H67" s="856">
        <v>24</v>
      </c>
      <c r="I67" s="856">
        <v>0</v>
      </c>
      <c r="J67" s="856">
        <v>226</v>
      </c>
      <c r="K67" s="856">
        <v>71</v>
      </c>
      <c r="L67" s="856">
        <v>8</v>
      </c>
      <c r="M67" s="856">
        <v>12</v>
      </c>
      <c r="N67" s="856">
        <v>6</v>
      </c>
      <c r="O67" s="856">
        <v>13</v>
      </c>
      <c r="P67" s="856">
        <v>311</v>
      </c>
      <c r="Q67" s="856">
        <v>123</v>
      </c>
      <c r="R67" s="856">
        <v>34</v>
      </c>
      <c r="S67" s="856">
        <v>22</v>
      </c>
      <c r="T67" s="856">
        <v>3987</v>
      </c>
      <c r="U67" s="856">
        <v>2019</v>
      </c>
      <c r="V67" s="856">
        <v>10</v>
      </c>
      <c r="W67" s="856">
        <v>1134</v>
      </c>
      <c r="X67" s="856">
        <v>154</v>
      </c>
      <c r="Y67" s="857">
        <v>1859</v>
      </c>
    </row>
    <row r="68" spans="1:25" ht="24">
      <c r="A68" s="873"/>
      <c r="B68" s="874" t="s">
        <v>710</v>
      </c>
      <c r="C68" s="856">
        <v>13558</v>
      </c>
      <c r="D68" s="856">
        <v>19</v>
      </c>
      <c r="E68" s="856">
        <v>171</v>
      </c>
      <c r="F68" s="856">
        <v>0</v>
      </c>
      <c r="G68" s="856">
        <v>4</v>
      </c>
      <c r="H68" s="856">
        <v>13</v>
      </c>
      <c r="I68" s="856">
        <v>90</v>
      </c>
      <c r="J68" s="856">
        <v>268</v>
      </c>
      <c r="K68" s="856">
        <v>96</v>
      </c>
      <c r="L68" s="856">
        <v>13</v>
      </c>
      <c r="M68" s="856">
        <v>13</v>
      </c>
      <c r="N68" s="856">
        <v>5</v>
      </c>
      <c r="O68" s="856">
        <v>12</v>
      </c>
      <c r="P68" s="856">
        <v>432</v>
      </c>
      <c r="Q68" s="856">
        <v>73</v>
      </c>
      <c r="R68" s="856">
        <v>32</v>
      </c>
      <c r="S68" s="856">
        <v>23</v>
      </c>
      <c r="T68" s="856">
        <v>5171</v>
      </c>
      <c r="U68" s="856">
        <v>2471</v>
      </c>
      <c r="V68" s="856">
        <v>11</v>
      </c>
      <c r="W68" s="856">
        <v>1596</v>
      </c>
      <c r="X68" s="856">
        <v>165</v>
      </c>
      <c r="Y68" s="857">
        <v>2880</v>
      </c>
    </row>
    <row r="69" spans="1:25" ht="24">
      <c r="A69" s="873"/>
      <c r="B69" s="874" t="s">
        <v>711</v>
      </c>
      <c r="C69" s="856">
        <v>28154</v>
      </c>
      <c r="D69" s="856">
        <v>16</v>
      </c>
      <c r="E69" s="856">
        <v>340</v>
      </c>
      <c r="F69" s="856">
        <v>0</v>
      </c>
      <c r="G69" s="856">
        <v>45</v>
      </c>
      <c r="H69" s="856">
        <v>27</v>
      </c>
      <c r="I69" s="856">
        <v>73</v>
      </c>
      <c r="J69" s="856">
        <v>529</v>
      </c>
      <c r="K69" s="856">
        <v>142</v>
      </c>
      <c r="L69" s="856">
        <v>14</v>
      </c>
      <c r="M69" s="856">
        <v>256</v>
      </c>
      <c r="N69" s="856">
        <v>7</v>
      </c>
      <c r="O69" s="856">
        <v>12</v>
      </c>
      <c r="P69" s="856">
        <v>648</v>
      </c>
      <c r="Q69" s="856">
        <v>150</v>
      </c>
      <c r="R69" s="856">
        <v>57</v>
      </c>
      <c r="S69" s="856">
        <v>38</v>
      </c>
      <c r="T69" s="856">
        <v>10880</v>
      </c>
      <c r="U69" s="856">
        <v>5547</v>
      </c>
      <c r="V69" s="856">
        <v>58</v>
      </c>
      <c r="W69" s="856">
        <v>3227</v>
      </c>
      <c r="X69" s="856">
        <v>431</v>
      </c>
      <c r="Y69" s="857">
        <v>5657</v>
      </c>
    </row>
    <row r="70" spans="1:25" ht="24">
      <c r="A70" s="873"/>
      <c r="B70" s="874" t="s">
        <v>712</v>
      </c>
      <c r="C70" s="856">
        <v>8863</v>
      </c>
      <c r="D70" s="856">
        <v>8</v>
      </c>
      <c r="E70" s="856">
        <v>95</v>
      </c>
      <c r="F70" s="856">
        <v>0</v>
      </c>
      <c r="G70" s="856">
        <v>3</v>
      </c>
      <c r="H70" s="856">
        <v>15</v>
      </c>
      <c r="I70" s="856">
        <v>15</v>
      </c>
      <c r="J70" s="856">
        <v>196</v>
      </c>
      <c r="K70" s="856">
        <v>48</v>
      </c>
      <c r="L70" s="856">
        <v>6</v>
      </c>
      <c r="M70" s="856">
        <v>13</v>
      </c>
      <c r="N70" s="856">
        <v>5</v>
      </c>
      <c r="O70" s="856">
        <v>11</v>
      </c>
      <c r="P70" s="856">
        <v>254</v>
      </c>
      <c r="Q70" s="856">
        <v>72</v>
      </c>
      <c r="R70" s="856">
        <v>31</v>
      </c>
      <c r="S70" s="856">
        <v>17</v>
      </c>
      <c r="T70" s="856">
        <v>3997</v>
      </c>
      <c r="U70" s="856">
        <v>1176</v>
      </c>
      <c r="V70" s="856">
        <v>5</v>
      </c>
      <c r="W70" s="856">
        <v>669</v>
      </c>
      <c r="X70" s="856">
        <v>139</v>
      </c>
      <c r="Y70" s="857">
        <v>2088</v>
      </c>
    </row>
    <row r="71" spans="1:25" ht="24">
      <c r="A71" s="875"/>
      <c r="B71" s="876" t="s">
        <v>713</v>
      </c>
      <c r="C71" s="865">
        <v>8401</v>
      </c>
      <c r="D71" s="865">
        <v>8</v>
      </c>
      <c r="E71" s="865">
        <v>89</v>
      </c>
      <c r="F71" s="865">
        <v>0</v>
      </c>
      <c r="G71" s="865">
        <v>3</v>
      </c>
      <c r="H71" s="865">
        <v>12</v>
      </c>
      <c r="I71" s="865">
        <v>0</v>
      </c>
      <c r="J71" s="865">
        <v>169</v>
      </c>
      <c r="K71" s="865">
        <v>41</v>
      </c>
      <c r="L71" s="865">
        <v>8</v>
      </c>
      <c r="M71" s="865">
        <v>13</v>
      </c>
      <c r="N71" s="865">
        <v>4</v>
      </c>
      <c r="O71" s="865">
        <v>12</v>
      </c>
      <c r="P71" s="865">
        <v>251</v>
      </c>
      <c r="Q71" s="865">
        <v>12</v>
      </c>
      <c r="R71" s="865">
        <v>29</v>
      </c>
      <c r="S71" s="865">
        <v>16</v>
      </c>
      <c r="T71" s="865">
        <v>3718</v>
      </c>
      <c r="U71" s="865">
        <v>1378</v>
      </c>
      <c r="V71" s="865">
        <v>6</v>
      </c>
      <c r="W71" s="865">
        <v>853</v>
      </c>
      <c r="X71" s="865">
        <v>127</v>
      </c>
      <c r="Y71" s="866">
        <v>1652</v>
      </c>
    </row>
    <row r="72" spans="1:25" ht="24">
      <c r="A72" s="867" t="s">
        <v>790</v>
      </c>
      <c r="B72" s="868"/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69"/>
      <c r="N72" s="869"/>
      <c r="O72" s="869"/>
      <c r="P72" s="869"/>
      <c r="Q72" s="869"/>
      <c r="R72" s="869"/>
      <c r="S72" s="869"/>
      <c r="T72" s="869"/>
      <c r="U72" s="869"/>
      <c r="V72" s="869"/>
      <c r="W72" s="869"/>
      <c r="X72" s="869"/>
      <c r="Y72" s="870"/>
    </row>
    <row r="73" spans="1:25" ht="24">
      <c r="A73" s="871" t="s">
        <v>792</v>
      </c>
      <c r="B73" s="872"/>
      <c r="C73" s="859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O73" s="859"/>
      <c r="P73" s="859"/>
      <c r="Q73" s="859"/>
      <c r="R73" s="859"/>
      <c r="S73" s="859"/>
      <c r="T73" s="859"/>
      <c r="U73" s="859"/>
      <c r="V73" s="859"/>
      <c r="W73" s="859"/>
      <c r="X73" s="859"/>
      <c r="Y73" s="860"/>
    </row>
    <row r="74" spans="1:25" ht="24">
      <c r="A74" s="871" t="s">
        <v>782</v>
      </c>
      <c r="B74" s="872"/>
      <c r="C74" s="859"/>
      <c r="D74" s="859"/>
      <c r="E74" s="859"/>
      <c r="F74" s="859"/>
      <c r="G74" s="859"/>
      <c r="H74" s="859"/>
      <c r="I74" s="859"/>
      <c r="J74" s="859"/>
      <c r="K74" s="859"/>
      <c r="L74" s="859"/>
      <c r="M74" s="859"/>
      <c r="N74" s="859"/>
      <c r="O74" s="859"/>
      <c r="P74" s="859"/>
      <c r="Q74" s="859"/>
      <c r="R74" s="859"/>
      <c r="S74" s="859"/>
      <c r="T74" s="859"/>
      <c r="U74" s="859"/>
      <c r="V74" s="859"/>
      <c r="W74" s="859"/>
      <c r="X74" s="859"/>
      <c r="Y74" s="860"/>
    </row>
    <row r="75" spans="1:25" ht="24">
      <c r="A75" s="873"/>
      <c r="B75" s="874" t="s">
        <v>715</v>
      </c>
      <c r="C75" s="856">
        <v>13918</v>
      </c>
      <c r="D75" s="856">
        <v>13</v>
      </c>
      <c r="E75" s="856">
        <v>147</v>
      </c>
      <c r="F75" s="856">
        <v>0</v>
      </c>
      <c r="G75" s="856">
        <v>3</v>
      </c>
      <c r="H75" s="856">
        <v>14</v>
      </c>
      <c r="I75" s="856">
        <v>89</v>
      </c>
      <c r="J75" s="856">
        <v>293</v>
      </c>
      <c r="K75" s="856">
        <v>73</v>
      </c>
      <c r="L75" s="856">
        <v>13</v>
      </c>
      <c r="M75" s="856">
        <v>14</v>
      </c>
      <c r="N75" s="856">
        <v>0</v>
      </c>
      <c r="O75" s="856">
        <v>11</v>
      </c>
      <c r="P75" s="856">
        <v>417</v>
      </c>
      <c r="Q75" s="856">
        <v>134</v>
      </c>
      <c r="R75" s="856">
        <v>40</v>
      </c>
      <c r="S75" s="856">
        <v>23</v>
      </c>
      <c r="T75" s="856">
        <v>5959</v>
      </c>
      <c r="U75" s="856">
        <v>2433</v>
      </c>
      <c r="V75" s="856">
        <v>4</v>
      </c>
      <c r="W75" s="856">
        <v>1330</v>
      </c>
      <c r="X75" s="856">
        <v>156</v>
      </c>
      <c r="Y75" s="857">
        <v>2752</v>
      </c>
    </row>
    <row r="76" spans="1:25" ht="24">
      <c r="A76" s="873"/>
      <c r="B76" s="874" t="s">
        <v>716</v>
      </c>
      <c r="C76" s="856">
        <v>8462</v>
      </c>
      <c r="D76" s="856">
        <v>12</v>
      </c>
      <c r="E76" s="856">
        <v>162</v>
      </c>
      <c r="F76" s="856">
        <v>0</v>
      </c>
      <c r="G76" s="856">
        <v>3</v>
      </c>
      <c r="H76" s="856">
        <v>17</v>
      </c>
      <c r="I76" s="856">
        <v>14</v>
      </c>
      <c r="J76" s="856">
        <v>185</v>
      </c>
      <c r="K76" s="856">
        <v>56</v>
      </c>
      <c r="L76" s="856">
        <v>8</v>
      </c>
      <c r="M76" s="856">
        <v>15</v>
      </c>
      <c r="N76" s="856">
        <v>0</v>
      </c>
      <c r="O76" s="856">
        <v>14</v>
      </c>
      <c r="P76" s="856">
        <v>266</v>
      </c>
      <c r="Q76" s="856">
        <v>76</v>
      </c>
      <c r="R76" s="856">
        <v>43</v>
      </c>
      <c r="S76" s="856">
        <v>20</v>
      </c>
      <c r="T76" s="856">
        <v>3373</v>
      </c>
      <c r="U76" s="856">
        <v>1250</v>
      </c>
      <c r="V76" s="856">
        <v>6</v>
      </c>
      <c r="W76" s="856">
        <v>1095</v>
      </c>
      <c r="X76" s="856">
        <v>137</v>
      </c>
      <c r="Y76" s="857">
        <v>1710</v>
      </c>
    </row>
    <row r="77" spans="1:25" ht="24">
      <c r="A77" s="873"/>
      <c r="B77" s="874" t="s">
        <v>717</v>
      </c>
      <c r="C77" s="856">
        <v>22832</v>
      </c>
      <c r="D77" s="856">
        <v>13</v>
      </c>
      <c r="E77" s="856">
        <v>153</v>
      </c>
      <c r="F77" s="856">
        <v>0</v>
      </c>
      <c r="G77" s="856">
        <v>3</v>
      </c>
      <c r="H77" s="856">
        <v>19</v>
      </c>
      <c r="I77" s="856">
        <v>95</v>
      </c>
      <c r="J77" s="856">
        <v>382</v>
      </c>
      <c r="K77" s="856">
        <v>157</v>
      </c>
      <c r="L77" s="856">
        <v>13</v>
      </c>
      <c r="M77" s="856">
        <v>14</v>
      </c>
      <c r="N77" s="856">
        <v>6</v>
      </c>
      <c r="O77" s="856">
        <v>11</v>
      </c>
      <c r="P77" s="856">
        <v>587</v>
      </c>
      <c r="Q77" s="856">
        <v>160</v>
      </c>
      <c r="R77" s="856">
        <v>44</v>
      </c>
      <c r="S77" s="856">
        <v>29</v>
      </c>
      <c r="T77" s="856">
        <v>9512</v>
      </c>
      <c r="U77" s="856">
        <v>3610</v>
      </c>
      <c r="V77" s="856">
        <v>10</v>
      </c>
      <c r="W77" s="856">
        <v>2746</v>
      </c>
      <c r="X77" s="856">
        <v>238</v>
      </c>
      <c r="Y77" s="857">
        <v>5030</v>
      </c>
    </row>
    <row r="78" spans="1:25" ht="24">
      <c r="A78" s="871" t="s">
        <v>790</v>
      </c>
      <c r="B78" s="872"/>
      <c r="C78" s="859"/>
      <c r="D78" s="859"/>
      <c r="E78" s="859"/>
      <c r="F78" s="859"/>
      <c r="G78" s="859"/>
      <c r="H78" s="859"/>
      <c r="I78" s="859"/>
      <c r="J78" s="859"/>
      <c r="K78" s="859"/>
      <c r="L78" s="859"/>
      <c r="M78" s="859"/>
      <c r="N78" s="859"/>
      <c r="O78" s="859"/>
      <c r="P78" s="859"/>
      <c r="Q78" s="859"/>
      <c r="R78" s="859"/>
      <c r="S78" s="859"/>
      <c r="T78" s="859"/>
      <c r="U78" s="859"/>
      <c r="V78" s="859"/>
      <c r="W78" s="859"/>
      <c r="X78" s="859"/>
      <c r="Y78" s="860"/>
    </row>
    <row r="79" spans="1:25" ht="24">
      <c r="A79" s="871" t="s">
        <v>792</v>
      </c>
      <c r="B79" s="872"/>
      <c r="C79" s="859"/>
      <c r="D79" s="859"/>
      <c r="E79" s="859"/>
      <c r="F79" s="859"/>
      <c r="G79" s="859"/>
      <c r="H79" s="859"/>
      <c r="I79" s="859"/>
      <c r="J79" s="859"/>
      <c r="K79" s="859"/>
      <c r="L79" s="859"/>
      <c r="M79" s="859"/>
      <c r="N79" s="859"/>
      <c r="O79" s="859"/>
      <c r="P79" s="859"/>
      <c r="Q79" s="859"/>
      <c r="R79" s="859"/>
      <c r="S79" s="859"/>
      <c r="T79" s="859"/>
      <c r="U79" s="859"/>
      <c r="V79" s="859"/>
      <c r="W79" s="859"/>
      <c r="X79" s="859"/>
      <c r="Y79" s="860"/>
    </row>
    <row r="80" spans="1:25" ht="24">
      <c r="A80" s="871" t="s">
        <v>783</v>
      </c>
      <c r="B80" s="872"/>
      <c r="C80" s="859"/>
      <c r="D80" s="859"/>
      <c r="E80" s="859"/>
      <c r="F80" s="859"/>
      <c r="G80" s="859"/>
      <c r="H80" s="859"/>
      <c r="I80" s="859"/>
      <c r="J80" s="859"/>
      <c r="K80" s="859"/>
      <c r="L80" s="859"/>
      <c r="M80" s="859"/>
      <c r="N80" s="859"/>
      <c r="O80" s="859"/>
      <c r="P80" s="859"/>
      <c r="Q80" s="859"/>
      <c r="R80" s="859"/>
      <c r="S80" s="859"/>
      <c r="T80" s="859"/>
      <c r="U80" s="859"/>
      <c r="V80" s="859"/>
      <c r="W80" s="859"/>
      <c r="X80" s="859"/>
      <c r="Y80" s="860"/>
    </row>
    <row r="81" spans="1:25" ht="24">
      <c r="A81" s="873"/>
      <c r="B81" s="874" t="s">
        <v>719</v>
      </c>
      <c r="C81" s="856">
        <v>22987</v>
      </c>
      <c r="D81" s="856">
        <v>9</v>
      </c>
      <c r="E81" s="856">
        <v>176</v>
      </c>
      <c r="F81" s="856">
        <v>0</v>
      </c>
      <c r="G81" s="856">
        <v>3</v>
      </c>
      <c r="H81" s="856">
        <v>15</v>
      </c>
      <c r="I81" s="856">
        <v>10</v>
      </c>
      <c r="J81" s="856">
        <v>408</v>
      </c>
      <c r="K81" s="856">
        <v>85</v>
      </c>
      <c r="L81" s="856">
        <v>14</v>
      </c>
      <c r="M81" s="856">
        <v>18</v>
      </c>
      <c r="N81" s="856">
        <v>6</v>
      </c>
      <c r="O81" s="856">
        <v>12</v>
      </c>
      <c r="P81" s="856">
        <v>661</v>
      </c>
      <c r="Q81" s="856">
        <v>99</v>
      </c>
      <c r="R81" s="856">
        <v>47</v>
      </c>
      <c r="S81" s="856">
        <v>103</v>
      </c>
      <c r="T81" s="856">
        <v>9265</v>
      </c>
      <c r="U81" s="856">
        <v>3740</v>
      </c>
      <c r="V81" s="856">
        <v>6</v>
      </c>
      <c r="W81" s="856">
        <v>2710</v>
      </c>
      <c r="X81" s="856">
        <v>213</v>
      </c>
      <c r="Y81" s="857">
        <v>5387</v>
      </c>
    </row>
    <row r="82" spans="1:25" ht="24">
      <c r="A82" s="873"/>
      <c r="B82" s="874" t="s">
        <v>720</v>
      </c>
      <c r="C82" s="856">
        <v>37166</v>
      </c>
      <c r="D82" s="856">
        <v>123</v>
      </c>
      <c r="E82" s="856">
        <v>296</v>
      </c>
      <c r="F82" s="856">
        <v>0</v>
      </c>
      <c r="G82" s="856">
        <v>21</v>
      </c>
      <c r="H82" s="856">
        <v>58</v>
      </c>
      <c r="I82" s="856">
        <v>215</v>
      </c>
      <c r="J82" s="856">
        <v>971</v>
      </c>
      <c r="K82" s="856">
        <v>343</v>
      </c>
      <c r="L82" s="856">
        <v>45</v>
      </c>
      <c r="M82" s="856">
        <v>313</v>
      </c>
      <c r="N82" s="856">
        <v>7</v>
      </c>
      <c r="O82" s="856">
        <v>15</v>
      </c>
      <c r="P82" s="856">
        <v>887</v>
      </c>
      <c r="Q82" s="856">
        <v>355</v>
      </c>
      <c r="R82" s="856">
        <v>77</v>
      </c>
      <c r="S82" s="856">
        <v>67</v>
      </c>
      <c r="T82" s="856">
        <v>12532</v>
      </c>
      <c r="U82" s="856">
        <v>6271</v>
      </c>
      <c r="V82" s="856">
        <v>32</v>
      </c>
      <c r="W82" s="856">
        <v>5591</v>
      </c>
      <c r="X82" s="856">
        <v>891</v>
      </c>
      <c r="Y82" s="857">
        <v>8056</v>
      </c>
    </row>
    <row r="83" spans="1:25" ht="24">
      <c r="A83" s="873"/>
      <c r="B83" s="874" t="s">
        <v>721</v>
      </c>
      <c r="C83" s="856">
        <v>18042</v>
      </c>
      <c r="D83" s="856">
        <v>14</v>
      </c>
      <c r="E83" s="856">
        <v>141</v>
      </c>
      <c r="F83" s="856">
        <v>0</v>
      </c>
      <c r="G83" s="856">
        <v>41</v>
      </c>
      <c r="H83" s="856">
        <v>14</v>
      </c>
      <c r="I83" s="856">
        <v>297</v>
      </c>
      <c r="J83" s="856">
        <v>304</v>
      </c>
      <c r="K83" s="856">
        <v>115</v>
      </c>
      <c r="L83" s="856">
        <v>7</v>
      </c>
      <c r="M83" s="856">
        <v>13</v>
      </c>
      <c r="N83" s="856">
        <v>1</v>
      </c>
      <c r="O83" s="856">
        <v>11</v>
      </c>
      <c r="P83" s="856">
        <v>511</v>
      </c>
      <c r="Q83" s="856">
        <v>89</v>
      </c>
      <c r="R83" s="856">
        <v>37</v>
      </c>
      <c r="S83" s="856">
        <v>25</v>
      </c>
      <c r="T83" s="856">
        <v>6416</v>
      </c>
      <c r="U83" s="856">
        <v>2945</v>
      </c>
      <c r="V83" s="856">
        <v>7</v>
      </c>
      <c r="W83" s="856">
        <v>2118</v>
      </c>
      <c r="X83" s="856">
        <v>230</v>
      </c>
      <c r="Y83" s="857">
        <v>4706</v>
      </c>
    </row>
    <row r="84" spans="1:25" ht="24">
      <c r="A84" s="873"/>
      <c r="B84" s="874" t="s">
        <v>722</v>
      </c>
      <c r="C84" s="856">
        <v>19379</v>
      </c>
      <c r="D84" s="856">
        <v>10</v>
      </c>
      <c r="E84" s="856">
        <v>150</v>
      </c>
      <c r="F84" s="856">
        <v>0</v>
      </c>
      <c r="G84" s="856">
        <v>3</v>
      </c>
      <c r="H84" s="856">
        <v>42</v>
      </c>
      <c r="I84" s="856">
        <v>43</v>
      </c>
      <c r="J84" s="856">
        <v>344</v>
      </c>
      <c r="K84" s="856">
        <v>68</v>
      </c>
      <c r="L84" s="856">
        <v>7</v>
      </c>
      <c r="M84" s="856">
        <v>16</v>
      </c>
      <c r="N84" s="856">
        <v>5</v>
      </c>
      <c r="O84" s="856">
        <v>11</v>
      </c>
      <c r="P84" s="856">
        <v>543</v>
      </c>
      <c r="Q84" s="856">
        <v>99</v>
      </c>
      <c r="R84" s="856">
        <v>39</v>
      </c>
      <c r="S84" s="856">
        <v>86</v>
      </c>
      <c r="T84" s="856">
        <v>7206</v>
      </c>
      <c r="U84" s="856">
        <v>3397</v>
      </c>
      <c r="V84" s="856">
        <v>6</v>
      </c>
      <c r="W84" s="856">
        <v>1996</v>
      </c>
      <c r="X84" s="856">
        <v>197</v>
      </c>
      <c r="Y84" s="857">
        <v>5111</v>
      </c>
    </row>
    <row r="85" spans="1:25" ht="24">
      <c r="A85" s="871" t="s">
        <v>790</v>
      </c>
      <c r="B85" s="872"/>
      <c r="C85" s="859"/>
      <c r="D85" s="859"/>
      <c r="E85" s="859"/>
      <c r="F85" s="859"/>
      <c r="G85" s="859"/>
      <c r="H85" s="859"/>
      <c r="I85" s="859"/>
      <c r="J85" s="859"/>
      <c r="K85" s="859"/>
      <c r="L85" s="859"/>
      <c r="M85" s="859"/>
      <c r="N85" s="859"/>
      <c r="O85" s="859"/>
      <c r="P85" s="859"/>
      <c r="Q85" s="859"/>
      <c r="R85" s="859"/>
      <c r="S85" s="859"/>
      <c r="T85" s="859"/>
      <c r="U85" s="859"/>
      <c r="V85" s="859"/>
      <c r="W85" s="859"/>
      <c r="X85" s="859"/>
      <c r="Y85" s="860"/>
    </row>
    <row r="86" spans="1:25" ht="24">
      <c r="A86" s="871" t="s">
        <v>792</v>
      </c>
      <c r="B86" s="872"/>
      <c r="C86" s="859"/>
      <c r="D86" s="859"/>
      <c r="E86" s="859"/>
      <c r="F86" s="859"/>
      <c r="G86" s="859"/>
      <c r="H86" s="859"/>
      <c r="I86" s="859"/>
      <c r="J86" s="859"/>
      <c r="K86" s="859"/>
      <c r="L86" s="859"/>
      <c r="M86" s="859"/>
      <c r="N86" s="859"/>
      <c r="O86" s="859"/>
      <c r="P86" s="859"/>
      <c r="Q86" s="859"/>
      <c r="R86" s="859"/>
      <c r="S86" s="859"/>
      <c r="T86" s="859"/>
      <c r="U86" s="859"/>
      <c r="V86" s="859"/>
      <c r="W86" s="859"/>
      <c r="X86" s="859"/>
      <c r="Y86" s="860"/>
    </row>
    <row r="87" spans="1:25" ht="24">
      <c r="A87" s="871" t="s">
        <v>784</v>
      </c>
      <c r="B87" s="872"/>
      <c r="C87" s="859"/>
      <c r="D87" s="859"/>
      <c r="E87" s="859"/>
      <c r="F87" s="859"/>
      <c r="G87" s="859"/>
      <c r="H87" s="859"/>
      <c r="I87" s="859"/>
      <c r="J87" s="859"/>
      <c r="K87" s="859"/>
      <c r="L87" s="859"/>
      <c r="M87" s="859"/>
      <c r="N87" s="859"/>
      <c r="O87" s="859"/>
      <c r="P87" s="859"/>
      <c r="Q87" s="859"/>
      <c r="R87" s="859"/>
      <c r="S87" s="859"/>
      <c r="T87" s="859"/>
      <c r="U87" s="859"/>
      <c r="V87" s="859"/>
      <c r="W87" s="859"/>
      <c r="X87" s="859"/>
      <c r="Y87" s="860"/>
    </row>
    <row r="88" spans="1:25" ht="24">
      <c r="A88" s="873"/>
      <c r="B88" s="874" t="s">
        <v>724</v>
      </c>
      <c r="C88" s="856">
        <v>25183</v>
      </c>
      <c r="D88" s="856">
        <v>16</v>
      </c>
      <c r="E88" s="856">
        <v>169</v>
      </c>
      <c r="F88" s="856">
        <v>0</v>
      </c>
      <c r="G88" s="856">
        <v>4</v>
      </c>
      <c r="H88" s="856">
        <v>23</v>
      </c>
      <c r="I88" s="856">
        <v>101</v>
      </c>
      <c r="J88" s="856">
        <v>390</v>
      </c>
      <c r="K88" s="856">
        <v>84</v>
      </c>
      <c r="L88" s="856">
        <v>12</v>
      </c>
      <c r="M88" s="856">
        <v>14</v>
      </c>
      <c r="N88" s="856">
        <v>6</v>
      </c>
      <c r="O88" s="856">
        <v>13</v>
      </c>
      <c r="P88" s="856">
        <v>570</v>
      </c>
      <c r="Q88" s="856">
        <v>156</v>
      </c>
      <c r="R88" s="856">
        <v>40</v>
      </c>
      <c r="S88" s="856">
        <v>27</v>
      </c>
      <c r="T88" s="856">
        <v>11840</v>
      </c>
      <c r="U88" s="856">
        <v>4625</v>
      </c>
      <c r="V88" s="856">
        <v>9</v>
      </c>
      <c r="W88" s="856">
        <v>3077</v>
      </c>
      <c r="X88" s="856">
        <v>329</v>
      </c>
      <c r="Y88" s="857">
        <v>3678</v>
      </c>
    </row>
    <row r="89" spans="1:25" ht="24">
      <c r="A89" s="873"/>
      <c r="B89" s="874" t="s">
        <v>725</v>
      </c>
      <c r="C89" s="856">
        <v>49474</v>
      </c>
      <c r="D89" s="856">
        <v>27</v>
      </c>
      <c r="E89" s="856">
        <v>478</v>
      </c>
      <c r="F89" s="856">
        <v>0</v>
      </c>
      <c r="G89" s="856">
        <v>6</v>
      </c>
      <c r="H89" s="856">
        <v>52</v>
      </c>
      <c r="I89" s="856">
        <v>412</v>
      </c>
      <c r="J89" s="856">
        <v>974</v>
      </c>
      <c r="K89" s="856">
        <v>294</v>
      </c>
      <c r="L89" s="856">
        <v>17</v>
      </c>
      <c r="M89" s="856">
        <v>269</v>
      </c>
      <c r="N89" s="856">
        <v>5</v>
      </c>
      <c r="O89" s="856">
        <v>15</v>
      </c>
      <c r="P89" s="856">
        <v>1130</v>
      </c>
      <c r="Q89" s="856">
        <v>756</v>
      </c>
      <c r="R89" s="856">
        <v>83</v>
      </c>
      <c r="S89" s="856">
        <v>135</v>
      </c>
      <c r="T89" s="856">
        <v>18340</v>
      </c>
      <c r="U89" s="856">
        <v>8959</v>
      </c>
      <c r="V89" s="856">
        <v>36</v>
      </c>
      <c r="W89" s="856">
        <v>5901</v>
      </c>
      <c r="X89" s="856">
        <v>1007</v>
      </c>
      <c r="Y89" s="857">
        <v>10578</v>
      </c>
    </row>
    <row r="90" spans="1:25" ht="24">
      <c r="A90" s="873"/>
      <c r="B90" s="874" t="s">
        <v>726</v>
      </c>
      <c r="C90" s="856">
        <v>28842</v>
      </c>
      <c r="D90" s="856">
        <v>14</v>
      </c>
      <c r="E90" s="856">
        <v>170</v>
      </c>
      <c r="F90" s="856">
        <v>0</v>
      </c>
      <c r="G90" s="856">
        <v>3</v>
      </c>
      <c r="H90" s="856">
        <v>23</v>
      </c>
      <c r="I90" s="856">
        <v>101</v>
      </c>
      <c r="J90" s="856">
        <v>419</v>
      </c>
      <c r="K90" s="856">
        <v>90</v>
      </c>
      <c r="L90" s="856">
        <v>14</v>
      </c>
      <c r="M90" s="856">
        <v>17</v>
      </c>
      <c r="N90" s="856">
        <v>5</v>
      </c>
      <c r="O90" s="856">
        <v>11</v>
      </c>
      <c r="P90" s="856">
        <v>661</v>
      </c>
      <c r="Q90" s="856">
        <v>150</v>
      </c>
      <c r="R90" s="856">
        <v>48</v>
      </c>
      <c r="S90" s="856">
        <v>34</v>
      </c>
      <c r="T90" s="856">
        <v>12982</v>
      </c>
      <c r="U90" s="856">
        <v>5458</v>
      </c>
      <c r="V90" s="856">
        <v>10</v>
      </c>
      <c r="W90" s="856">
        <v>2619</v>
      </c>
      <c r="X90" s="856">
        <v>259</v>
      </c>
      <c r="Y90" s="857">
        <v>5754</v>
      </c>
    </row>
    <row r="91" spans="1:25" ht="24">
      <c r="A91" s="873"/>
      <c r="B91" s="874" t="s">
        <v>727</v>
      </c>
      <c r="C91" s="856">
        <v>19634</v>
      </c>
      <c r="D91" s="856">
        <v>11</v>
      </c>
      <c r="E91" s="856">
        <v>153</v>
      </c>
      <c r="F91" s="856">
        <v>0</v>
      </c>
      <c r="G91" s="856">
        <v>36</v>
      </c>
      <c r="H91" s="856">
        <v>12</v>
      </c>
      <c r="I91" s="856">
        <v>6</v>
      </c>
      <c r="J91" s="856">
        <v>320</v>
      </c>
      <c r="K91" s="856">
        <v>75</v>
      </c>
      <c r="L91" s="856">
        <v>8</v>
      </c>
      <c r="M91" s="856">
        <v>15</v>
      </c>
      <c r="N91" s="856">
        <v>0</v>
      </c>
      <c r="O91" s="856">
        <v>11</v>
      </c>
      <c r="P91" s="856">
        <v>547</v>
      </c>
      <c r="Q91" s="856">
        <v>143</v>
      </c>
      <c r="R91" s="856">
        <v>43</v>
      </c>
      <c r="S91" s="856">
        <v>29</v>
      </c>
      <c r="T91" s="856">
        <v>8400</v>
      </c>
      <c r="U91" s="856">
        <v>3412</v>
      </c>
      <c r="V91" s="856">
        <v>8</v>
      </c>
      <c r="W91" s="856">
        <v>1891</v>
      </c>
      <c r="X91" s="856">
        <v>230</v>
      </c>
      <c r="Y91" s="857">
        <v>4284</v>
      </c>
    </row>
    <row r="92" spans="1:25" ht="24">
      <c r="A92" s="871" t="s">
        <v>790</v>
      </c>
      <c r="B92" s="872"/>
      <c r="C92" s="859"/>
      <c r="D92" s="859"/>
      <c r="E92" s="859"/>
      <c r="F92" s="859"/>
      <c r="G92" s="859"/>
      <c r="H92" s="859"/>
      <c r="I92" s="859"/>
      <c r="J92" s="859"/>
      <c r="K92" s="859"/>
      <c r="L92" s="859"/>
      <c r="M92" s="859"/>
      <c r="N92" s="859"/>
      <c r="O92" s="859"/>
      <c r="P92" s="859"/>
      <c r="Q92" s="859"/>
      <c r="R92" s="859"/>
      <c r="S92" s="859"/>
      <c r="T92" s="859"/>
      <c r="U92" s="859"/>
      <c r="V92" s="859"/>
      <c r="W92" s="859"/>
      <c r="X92" s="859"/>
      <c r="Y92" s="860"/>
    </row>
    <row r="93" spans="1:25" ht="24">
      <c r="A93" s="871" t="s">
        <v>792</v>
      </c>
      <c r="B93" s="872"/>
      <c r="C93" s="859"/>
      <c r="D93" s="859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O93" s="859"/>
      <c r="P93" s="859"/>
      <c r="Q93" s="859"/>
      <c r="R93" s="859"/>
      <c r="S93" s="859"/>
      <c r="T93" s="859"/>
      <c r="U93" s="859"/>
      <c r="V93" s="859"/>
      <c r="W93" s="859"/>
      <c r="X93" s="859"/>
      <c r="Y93" s="860"/>
    </row>
    <row r="94" spans="1:25" ht="24">
      <c r="A94" s="871" t="s">
        <v>785</v>
      </c>
      <c r="B94" s="872"/>
      <c r="C94" s="859"/>
      <c r="D94" s="859"/>
      <c r="E94" s="859"/>
      <c r="F94" s="859"/>
      <c r="G94" s="859"/>
      <c r="H94" s="859"/>
      <c r="I94" s="859"/>
      <c r="J94" s="859"/>
      <c r="K94" s="859"/>
      <c r="L94" s="859"/>
      <c r="M94" s="859"/>
      <c r="N94" s="859"/>
      <c r="O94" s="859"/>
      <c r="P94" s="859"/>
      <c r="Q94" s="859"/>
      <c r="R94" s="859"/>
      <c r="S94" s="859"/>
      <c r="T94" s="859"/>
      <c r="U94" s="859"/>
      <c r="V94" s="859"/>
      <c r="W94" s="859"/>
      <c r="X94" s="859"/>
      <c r="Y94" s="860"/>
    </row>
    <row r="95" spans="1:25" ht="24">
      <c r="A95" s="873"/>
      <c r="B95" s="874" t="s">
        <v>729</v>
      </c>
      <c r="C95" s="856">
        <v>7932</v>
      </c>
      <c r="D95" s="856">
        <v>9</v>
      </c>
      <c r="E95" s="856">
        <v>98</v>
      </c>
      <c r="F95" s="856">
        <v>0</v>
      </c>
      <c r="G95" s="856">
        <v>3</v>
      </c>
      <c r="H95" s="856">
        <v>13</v>
      </c>
      <c r="I95" s="856">
        <v>0</v>
      </c>
      <c r="J95" s="856">
        <v>175</v>
      </c>
      <c r="K95" s="856">
        <v>53</v>
      </c>
      <c r="L95" s="856">
        <v>10</v>
      </c>
      <c r="M95" s="856">
        <v>14</v>
      </c>
      <c r="N95" s="856">
        <v>6</v>
      </c>
      <c r="O95" s="856">
        <v>12</v>
      </c>
      <c r="P95" s="856">
        <v>255</v>
      </c>
      <c r="Q95" s="856">
        <v>71</v>
      </c>
      <c r="R95" s="856">
        <v>34</v>
      </c>
      <c r="S95" s="856">
        <v>18</v>
      </c>
      <c r="T95" s="856">
        <v>3040</v>
      </c>
      <c r="U95" s="856">
        <v>1199</v>
      </c>
      <c r="V95" s="856">
        <v>8</v>
      </c>
      <c r="W95" s="856">
        <v>873</v>
      </c>
      <c r="X95" s="856">
        <v>140</v>
      </c>
      <c r="Y95" s="857">
        <v>1901</v>
      </c>
    </row>
    <row r="96" spans="1:25" ht="24">
      <c r="A96" s="873"/>
      <c r="B96" s="874" t="s">
        <v>730</v>
      </c>
      <c r="C96" s="856">
        <v>27149</v>
      </c>
      <c r="D96" s="856">
        <v>13</v>
      </c>
      <c r="E96" s="856">
        <v>180</v>
      </c>
      <c r="F96" s="856">
        <v>0</v>
      </c>
      <c r="G96" s="856">
        <v>51</v>
      </c>
      <c r="H96" s="856">
        <v>28</v>
      </c>
      <c r="I96" s="856">
        <v>6</v>
      </c>
      <c r="J96" s="856">
        <v>389</v>
      </c>
      <c r="K96" s="856">
        <v>90</v>
      </c>
      <c r="L96" s="856">
        <v>7</v>
      </c>
      <c r="M96" s="856">
        <v>15</v>
      </c>
      <c r="N96" s="856">
        <v>1</v>
      </c>
      <c r="O96" s="856">
        <v>13</v>
      </c>
      <c r="P96" s="856">
        <v>660</v>
      </c>
      <c r="Q96" s="856">
        <v>150</v>
      </c>
      <c r="R96" s="856">
        <v>42</v>
      </c>
      <c r="S96" s="856">
        <v>34</v>
      </c>
      <c r="T96" s="856">
        <v>11746</v>
      </c>
      <c r="U96" s="856">
        <v>4233</v>
      </c>
      <c r="V96" s="856">
        <v>8</v>
      </c>
      <c r="W96" s="856">
        <v>2495</v>
      </c>
      <c r="X96" s="856">
        <v>279</v>
      </c>
      <c r="Y96" s="857">
        <v>6709</v>
      </c>
    </row>
    <row r="97" spans="1:25" ht="24">
      <c r="A97" s="873"/>
      <c r="B97" s="874" t="s">
        <v>731</v>
      </c>
      <c r="C97" s="856">
        <v>10148</v>
      </c>
      <c r="D97" s="856">
        <v>11</v>
      </c>
      <c r="E97" s="856">
        <v>111</v>
      </c>
      <c r="F97" s="856">
        <v>0</v>
      </c>
      <c r="G97" s="856">
        <v>3</v>
      </c>
      <c r="H97" s="856">
        <v>14</v>
      </c>
      <c r="I97" s="856">
        <v>15</v>
      </c>
      <c r="J97" s="856">
        <v>217</v>
      </c>
      <c r="K97" s="856">
        <v>63</v>
      </c>
      <c r="L97" s="856">
        <v>9</v>
      </c>
      <c r="M97" s="856">
        <v>13</v>
      </c>
      <c r="N97" s="856">
        <v>6</v>
      </c>
      <c r="O97" s="856">
        <v>10</v>
      </c>
      <c r="P97" s="856">
        <v>349</v>
      </c>
      <c r="Q97" s="856">
        <v>76</v>
      </c>
      <c r="R97" s="856">
        <v>33</v>
      </c>
      <c r="S97" s="856">
        <v>20</v>
      </c>
      <c r="T97" s="856">
        <v>3896</v>
      </c>
      <c r="U97" s="856">
        <v>1855</v>
      </c>
      <c r="V97" s="856">
        <v>8</v>
      </c>
      <c r="W97" s="856">
        <v>1031</v>
      </c>
      <c r="X97" s="856">
        <v>147</v>
      </c>
      <c r="Y97" s="857">
        <v>2261</v>
      </c>
    </row>
    <row r="98" spans="1:25" ht="24">
      <c r="A98" s="873"/>
      <c r="B98" s="874" t="s">
        <v>732</v>
      </c>
      <c r="C98" s="856">
        <v>37077</v>
      </c>
      <c r="D98" s="856">
        <v>61</v>
      </c>
      <c r="E98" s="856">
        <v>267</v>
      </c>
      <c r="F98" s="856">
        <v>0</v>
      </c>
      <c r="G98" s="856">
        <v>16</v>
      </c>
      <c r="H98" s="856">
        <v>43</v>
      </c>
      <c r="I98" s="856">
        <v>355</v>
      </c>
      <c r="J98" s="856">
        <v>694</v>
      </c>
      <c r="K98" s="856">
        <v>200</v>
      </c>
      <c r="L98" s="856">
        <v>43</v>
      </c>
      <c r="M98" s="856">
        <v>165</v>
      </c>
      <c r="N98" s="856">
        <v>7</v>
      </c>
      <c r="O98" s="856">
        <v>13</v>
      </c>
      <c r="P98" s="856">
        <v>794</v>
      </c>
      <c r="Q98" s="856">
        <v>212</v>
      </c>
      <c r="R98" s="856">
        <v>59</v>
      </c>
      <c r="S98" s="856">
        <v>74</v>
      </c>
      <c r="T98" s="856">
        <v>14046</v>
      </c>
      <c r="U98" s="856">
        <v>7987</v>
      </c>
      <c r="V98" s="856">
        <v>35</v>
      </c>
      <c r="W98" s="856">
        <v>4492</v>
      </c>
      <c r="X98" s="856">
        <v>463</v>
      </c>
      <c r="Y98" s="857">
        <v>7051</v>
      </c>
    </row>
    <row r="99" spans="1:25" ht="24">
      <c r="A99" s="871" t="s">
        <v>793</v>
      </c>
      <c r="B99" s="872"/>
      <c r="C99" s="859"/>
      <c r="D99" s="859"/>
      <c r="E99" s="859"/>
      <c r="F99" s="859"/>
      <c r="G99" s="859"/>
      <c r="H99" s="859"/>
      <c r="I99" s="859"/>
      <c r="J99" s="859"/>
      <c r="K99" s="859"/>
      <c r="L99" s="859"/>
      <c r="M99" s="859"/>
      <c r="N99" s="859"/>
      <c r="O99" s="859"/>
      <c r="P99" s="859"/>
      <c r="Q99" s="859"/>
      <c r="R99" s="859"/>
      <c r="S99" s="859"/>
      <c r="T99" s="859"/>
      <c r="U99" s="859"/>
      <c r="V99" s="859"/>
      <c r="W99" s="859"/>
      <c r="X99" s="859"/>
      <c r="Y99" s="860"/>
    </row>
    <row r="100" spans="1:25" ht="24">
      <c r="A100" s="871" t="s">
        <v>781</v>
      </c>
      <c r="B100" s="872"/>
      <c r="C100" s="859"/>
      <c r="D100" s="859"/>
      <c r="E100" s="859"/>
      <c r="F100" s="859"/>
      <c r="G100" s="859"/>
      <c r="H100" s="859"/>
      <c r="I100" s="859"/>
      <c r="J100" s="859"/>
      <c r="K100" s="859"/>
      <c r="L100" s="859"/>
      <c r="M100" s="859"/>
      <c r="N100" s="859"/>
      <c r="O100" s="859"/>
      <c r="P100" s="859"/>
      <c r="Q100" s="859"/>
      <c r="R100" s="859"/>
      <c r="S100" s="859"/>
      <c r="T100" s="859"/>
      <c r="U100" s="859"/>
      <c r="V100" s="859"/>
      <c r="W100" s="859"/>
      <c r="X100" s="859"/>
      <c r="Y100" s="860"/>
    </row>
    <row r="101" spans="1:25" ht="24">
      <c r="A101" s="873"/>
      <c r="B101" s="874" t="s">
        <v>734</v>
      </c>
      <c r="C101" s="856">
        <v>37303</v>
      </c>
      <c r="D101" s="856">
        <v>113</v>
      </c>
      <c r="E101" s="856">
        <v>665</v>
      </c>
      <c r="F101" s="856">
        <v>0</v>
      </c>
      <c r="G101" s="856">
        <v>60</v>
      </c>
      <c r="H101" s="856">
        <v>63</v>
      </c>
      <c r="I101" s="856">
        <v>678</v>
      </c>
      <c r="J101" s="856">
        <v>934</v>
      </c>
      <c r="K101" s="856">
        <v>316</v>
      </c>
      <c r="L101" s="856">
        <v>47</v>
      </c>
      <c r="M101" s="856">
        <v>385</v>
      </c>
      <c r="N101" s="856">
        <v>7</v>
      </c>
      <c r="O101" s="856">
        <v>24</v>
      </c>
      <c r="P101" s="856">
        <v>856</v>
      </c>
      <c r="Q101" s="856">
        <v>446</v>
      </c>
      <c r="R101" s="856">
        <v>95</v>
      </c>
      <c r="S101" s="856">
        <v>159</v>
      </c>
      <c r="T101" s="856">
        <v>11917</v>
      </c>
      <c r="U101" s="856">
        <v>6626</v>
      </c>
      <c r="V101" s="856">
        <v>71</v>
      </c>
      <c r="W101" s="856">
        <v>6131</v>
      </c>
      <c r="X101" s="856">
        <v>1014</v>
      </c>
      <c r="Y101" s="857">
        <v>6696</v>
      </c>
    </row>
    <row r="102" spans="1:25" ht="24">
      <c r="A102" s="873"/>
      <c r="B102" s="874" t="s">
        <v>735</v>
      </c>
      <c r="C102" s="856">
        <v>7888</v>
      </c>
      <c r="D102" s="856">
        <v>21</v>
      </c>
      <c r="E102" s="856">
        <v>109</v>
      </c>
      <c r="F102" s="856">
        <v>0</v>
      </c>
      <c r="G102" s="856">
        <v>2</v>
      </c>
      <c r="H102" s="856">
        <v>23</v>
      </c>
      <c r="I102" s="856">
        <v>91</v>
      </c>
      <c r="J102" s="856">
        <v>175</v>
      </c>
      <c r="K102" s="856">
        <v>52</v>
      </c>
      <c r="L102" s="856">
        <v>13</v>
      </c>
      <c r="M102" s="856">
        <v>9</v>
      </c>
      <c r="N102" s="856">
        <v>0</v>
      </c>
      <c r="O102" s="856">
        <v>10</v>
      </c>
      <c r="P102" s="856">
        <v>257</v>
      </c>
      <c r="Q102" s="856">
        <v>107</v>
      </c>
      <c r="R102" s="856">
        <v>31</v>
      </c>
      <c r="S102" s="856">
        <v>17</v>
      </c>
      <c r="T102" s="856">
        <v>3605</v>
      </c>
      <c r="U102" s="856">
        <v>1230</v>
      </c>
      <c r="V102" s="856">
        <v>4</v>
      </c>
      <c r="W102" s="856">
        <v>948</v>
      </c>
      <c r="X102" s="856">
        <v>159</v>
      </c>
      <c r="Y102" s="857">
        <v>1025</v>
      </c>
    </row>
    <row r="103" spans="1:25" ht="24">
      <c r="A103" s="873"/>
      <c r="B103" s="874" t="s">
        <v>736</v>
      </c>
      <c r="C103" s="856">
        <v>15431</v>
      </c>
      <c r="D103" s="856">
        <v>56</v>
      </c>
      <c r="E103" s="856">
        <v>182</v>
      </c>
      <c r="F103" s="856">
        <v>0</v>
      </c>
      <c r="G103" s="856">
        <v>54</v>
      </c>
      <c r="H103" s="856">
        <v>40</v>
      </c>
      <c r="I103" s="856">
        <v>58</v>
      </c>
      <c r="J103" s="856">
        <v>460</v>
      </c>
      <c r="K103" s="856">
        <v>164</v>
      </c>
      <c r="L103" s="856">
        <v>18</v>
      </c>
      <c r="M103" s="856">
        <v>192</v>
      </c>
      <c r="N103" s="856">
        <v>7</v>
      </c>
      <c r="O103" s="856">
        <v>12</v>
      </c>
      <c r="P103" s="856">
        <v>544</v>
      </c>
      <c r="Q103" s="856">
        <v>170</v>
      </c>
      <c r="R103" s="856">
        <v>62</v>
      </c>
      <c r="S103" s="856">
        <v>24</v>
      </c>
      <c r="T103" s="856">
        <v>4156</v>
      </c>
      <c r="U103" s="856">
        <v>3345</v>
      </c>
      <c r="V103" s="856">
        <v>16</v>
      </c>
      <c r="W103" s="856">
        <v>2441</v>
      </c>
      <c r="X103" s="856">
        <v>238</v>
      </c>
      <c r="Y103" s="857">
        <v>3192</v>
      </c>
    </row>
    <row r="104" spans="1:25" ht="24">
      <c r="A104" s="875"/>
      <c r="B104" s="876" t="s">
        <v>737</v>
      </c>
      <c r="C104" s="865">
        <v>8418</v>
      </c>
      <c r="D104" s="865">
        <v>11</v>
      </c>
      <c r="E104" s="865">
        <v>148</v>
      </c>
      <c r="F104" s="865">
        <v>0</v>
      </c>
      <c r="G104" s="865">
        <v>3</v>
      </c>
      <c r="H104" s="865">
        <v>30</v>
      </c>
      <c r="I104" s="865">
        <v>0</v>
      </c>
      <c r="J104" s="865">
        <v>203</v>
      </c>
      <c r="K104" s="865">
        <v>73</v>
      </c>
      <c r="L104" s="865">
        <v>8</v>
      </c>
      <c r="M104" s="865">
        <v>13</v>
      </c>
      <c r="N104" s="865">
        <v>6</v>
      </c>
      <c r="O104" s="865">
        <v>13</v>
      </c>
      <c r="P104" s="865">
        <v>326</v>
      </c>
      <c r="Q104" s="865">
        <v>90</v>
      </c>
      <c r="R104" s="865">
        <v>48</v>
      </c>
      <c r="S104" s="865">
        <v>19</v>
      </c>
      <c r="T104" s="865">
        <v>2610</v>
      </c>
      <c r="U104" s="865">
        <v>1725</v>
      </c>
      <c r="V104" s="865">
        <v>9</v>
      </c>
      <c r="W104" s="865">
        <v>907</v>
      </c>
      <c r="X104" s="865">
        <v>150</v>
      </c>
      <c r="Y104" s="866">
        <v>2026</v>
      </c>
    </row>
    <row r="105" spans="1:25" ht="24">
      <c r="A105" s="867" t="s">
        <v>793</v>
      </c>
      <c r="B105" s="868"/>
      <c r="C105" s="869"/>
      <c r="D105" s="869"/>
      <c r="E105" s="869"/>
      <c r="F105" s="869"/>
      <c r="G105" s="869"/>
      <c r="H105" s="869"/>
      <c r="I105" s="869"/>
      <c r="J105" s="869"/>
      <c r="K105" s="869"/>
      <c r="L105" s="869"/>
      <c r="M105" s="869"/>
      <c r="N105" s="869"/>
      <c r="O105" s="869"/>
      <c r="P105" s="869"/>
      <c r="Q105" s="869"/>
      <c r="R105" s="869"/>
      <c r="S105" s="869"/>
      <c r="T105" s="869"/>
      <c r="U105" s="869"/>
      <c r="V105" s="869"/>
      <c r="W105" s="869"/>
      <c r="X105" s="869"/>
      <c r="Y105" s="870"/>
    </row>
    <row r="106" spans="1:25" ht="24">
      <c r="A106" s="871" t="s">
        <v>782</v>
      </c>
      <c r="B106" s="872"/>
      <c r="C106" s="859"/>
      <c r="D106" s="859"/>
      <c r="E106" s="859"/>
      <c r="F106" s="859"/>
      <c r="G106" s="859"/>
      <c r="H106" s="859"/>
      <c r="I106" s="859"/>
      <c r="J106" s="859"/>
      <c r="K106" s="859"/>
      <c r="L106" s="859"/>
      <c r="M106" s="859"/>
      <c r="N106" s="859"/>
      <c r="O106" s="859"/>
      <c r="P106" s="859"/>
      <c r="Q106" s="859"/>
      <c r="R106" s="859"/>
      <c r="S106" s="859"/>
      <c r="T106" s="859"/>
      <c r="U106" s="859"/>
      <c r="V106" s="859"/>
      <c r="W106" s="859"/>
      <c r="X106" s="859"/>
      <c r="Y106" s="860"/>
    </row>
    <row r="107" spans="1:25" ht="24">
      <c r="A107" s="873"/>
      <c r="B107" s="874" t="s">
        <v>739</v>
      </c>
      <c r="C107" s="856">
        <v>12157</v>
      </c>
      <c r="D107" s="856">
        <v>14</v>
      </c>
      <c r="E107" s="856">
        <v>153</v>
      </c>
      <c r="F107" s="856">
        <v>0</v>
      </c>
      <c r="G107" s="856">
        <v>2</v>
      </c>
      <c r="H107" s="856">
        <v>20</v>
      </c>
      <c r="I107" s="856">
        <v>15</v>
      </c>
      <c r="J107" s="856">
        <v>324</v>
      </c>
      <c r="K107" s="856">
        <v>101</v>
      </c>
      <c r="L107" s="856">
        <v>19</v>
      </c>
      <c r="M107" s="856">
        <v>16</v>
      </c>
      <c r="N107" s="856">
        <v>1</v>
      </c>
      <c r="O107" s="856">
        <v>12</v>
      </c>
      <c r="P107" s="856">
        <v>447</v>
      </c>
      <c r="Q107" s="856">
        <v>79</v>
      </c>
      <c r="R107" s="856">
        <v>37</v>
      </c>
      <c r="S107" s="856">
        <v>27</v>
      </c>
      <c r="T107" s="856">
        <v>4204</v>
      </c>
      <c r="U107" s="856">
        <v>2222</v>
      </c>
      <c r="V107" s="856">
        <v>8</v>
      </c>
      <c r="W107" s="856">
        <v>1531</v>
      </c>
      <c r="X107" s="856">
        <v>150</v>
      </c>
      <c r="Y107" s="857">
        <v>2775</v>
      </c>
    </row>
    <row r="108" spans="1:25" ht="24">
      <c r="A108" s="873"/>
      <c r="B108" s="874" t="s">
        <v>740</v>
      </c>
      <c r="C108" s="856">
        <v>10786</v>
      </c>
      <c r="D108" s="856">
        <v>10</v>
      </c>
      <c r="E108" s="856">
        <v>124</v>
      </c>
      <c r="F108" s="856">
        <v>0</v>
      </c>
      <c r="G108" s="856">
        <v>4</v>
      </c>
      <c r="H108" s="856">
        <v>22</v>
      </c>
      <c r="I108" s="856">
        <v>0</v>
      </c>
      <c r="J108" s="856">
        <v>241</v>
      </c>
      <c r="K108" s="856">
        <v>69</v>
      </c>
      <c r="L108" s="856">
        <v>7</v>
      </c>
      <c r="M108" s="856">
        <v>15</v>
      </c>
      <c r="N108" s="856">
        <v>1</v>
      </c>
      <c r="O108" s="856">
        <v>13</v>
      </c>
      <c r="P108" s="856">
        <v>349</v>
      </c>
      <c r="Q108" s="856">
        <v>96</v>
      </c>
      <c r="R108" s="856">
        <v>35</v>
      </c>
      <c r="S108" s="856">
        <v>25</v>
      </c>
      <c r="T108" s="856">
        <v>3145</v>
      </c>
      <c r="U108" s="856">
        <v>1967</v>
      </c>
      <c r="V108" s="856">
        <v>8</v>
      </c>
      <c r="W108" s="856">
        <v>2191</v>
      </c>
      <c r="X108" s="856">
        <v>186</v>
      </c>
      <c r="Y108" s="857">
        <v>2278</v>
      </c>
    </row>
    <row r="109" spans="1:25" ht="24">
      <c r="A109" s="873"/>
      <c r="B109" s="874" t="s">
        <v>741</v>
      </c>
      <c r="C109" s="856">
        <v>23802</v>
      </c>
      <c r="D109" s="856">
        <v>16</v>
      </c>
      <c r="E109" s="856">
        <v>333</v>
      </c>
      <c r="F109" s="856">
        <v>0</v>
      </c>
      <c r="G109" s="856">
        <v>6</v>
      </c>
      <c r="H109" s="856">
        <v>35</v>
      </c>
      <c r="I109" s="856">
        <v>384</v>
      </c>
      <c r="J109" s="856">
        <v>390</v>
      </c>
      <c r="K109" s="856">
        <v>133</v>
      </c>
      <c r="L109" s="856">
        <v>15</v>
      </c>
      <c r="M109" s="856">
        <v>205</v>
      </c>
      <c r="N109" s="856">
        <v>6</v>
      </c>
      <c r="O109" s="856">
        <v>16</v>
      </c>
      <c r="P109" s="856">
        <v>650</v>
      </c>
      <c r="Q109" s="856">
        <v>280</v>
      </c>
      <c r="R109" s="856">
        <v>69</v>
      </c>
      <c r="S109" s="856">
        <v>28</v>
      </c>
      <c r="T109" s="856">
        <v>8907</v>
      </c>
      <c r="U109" s="856">
        <v>3969</v>
      </c>
      <c r="V109" s="856">
        <v>12</v>
      </c>
      <c r="W109" s="856">
        <v>2632</v>
      </c>
      <c r="X109" s="856">
        <v>324</v>
      </c>
      <c r="Y109" s="857">
        <v>5392</v>
      </c>
    </row>
    <row r="110" spans="1:25" ht="24">
      <c r="A110" s="877"/>
      <c r="B110" s="878" t="s">
        <v>742</v>
      </c>
      <c r="C110" s="879">
        <v>9940</v>
      </c>
      <c r="D110" s="879">
        <v>32</v>
      </c>
      <c r="E110" s="879">
        <v>131</v>
      </c>
      <c r="F110" s="879">
        <v>0</v>
      </c>
      <c r="G110" s="879">
        <v>2</v>
      </c>
      <c r="H110" s="879">
        <v>17</v>
      </c>
      <c r="I110" s="879">
        <v>16</v>
      </c>
      <c r="J110" s="879">
        <v>290</v>
      </c>
      <c r="K110" s="879">
        <v>155</v>
      </c>
      <c r="L110" s="879">
        <v>10</v>
      </c>
      <c r="M110" s="879">
        <v>245</v>
      </c>
      <c r="N110" s="879">
        <v>1</v>
      </c>
      <c r="O110" s="879">
        <v>12</v>
      </c>
      <c r="P110" s="879">
        <v>322</v>
      </c>
      <c r="Q110" s="879">
        <v>92</v>
      </c>
      <c r="R110" s="879">
        <v>42</v>
      </c>
      <c r="S110" s="879">
        <v>20</v>
      </c>
      <c r="T110" s="879">
        <v>2736</v>
      </c>
      <c r="U110" s="879">
        <v>1858</v>
      </c>
      <c r="V110" s="879">
        <v>9</v>
      </c>
      <c r="W110" s="879">
        <v>1368</v>
      </c>
      <c r="X110" s="879">
        <v>143</v>
      </c>
      <c r="Y110" s="880">
        <v>2439</v>
      </c>
    </row>
    <row r="111" spans="1:25" ht="24">
      <c r="A111" s="881" t="s">
        <v>793</v>
      </c>
      <c r="B111" s="881"/>
      <c r="C111" s="882"/>
      <c r="D111" s="882"/>
      <c r="E111" s="882"/>
      <c r="F111" s="882"/>
      <c r="G111" s="882"/>
      <c r="H111" s="882"/>
      <c r="I111" s="882"/>
      <c r="J111" s="882"/>
      <c r="K111" s="882"/>
      <c r="L111" s="882"/>
      <c r="M111" s="882"/>
      <c r="N111" s="882"/>
      <c r="O111" s="882"/>
      <c r="P111" s="882"/>
      <c r="Q111" s="882"/>
      <c r="R111" s="882"/>
      <c r="S111" s="882"/>
      <c r="T111" s="882"/>
      <c r="U111" s="882"/>
      <c r="V111" s="882"/>
      <c r="W111" s="882"/>
      <c r="X111" s="882"/>
      <c r="Y111" s="882"/>
    </row>
    <row r="112" spans="1:25" ht="24">
      <c r="A112" s="883" t="s">
        <v>784</v>
      </c>
      <c r="B112" s="883"/>
      <c r="C112" s="884"/>
      <c r="D112" s="884"/>
      <c r="E112" s="884"/>
      <c r="F112" s="884"/>
      <c r="G112" s="884"/>
      <c r="H112" s="884"/>
      <c r="I112" s="884"/>
      <c r="J112" s="884"/>
      <c r="K112" s="884"/>
      <c r="L112" s="884"/>
      <c r="M112" s="884"/>
      <c r="N112" s="884"/>
      <c r="O112" s="884"/>
      <c r="P112" s="884"/>
      <c r="Q112" s="884"/>
      <c r="R112" s="884"/>
      <c r="S112" s="884"/>
      <c r="T112" s="884"/>
      <c r="U112" s="884"/>
      <c r="V112" s="884"/>
      <c r="W112" s="884"/>
      <c r="X112" s="884"/>
      <c r="Y112" s="884"/>
    </row>
    <row r="113" spans="1:25" ht="24">
      <c r="A113" s="873"/>
      <c r="B113" s="885" t="s">
        <v>744</v>
      </c>
      <c r="C113" s="886">
        <v>13273</v>
      </c>
      <c r="D113" s="886">
        <v>24</v>
      </c>
      <c r="E113" s="886">
        <v>212</v>
      </c>
      <c r="F113" s="886">
        <v>0</v>
      </c>
      <c r="G113" s="886">
        <v>3</v>
      </c>
      <c r="H113" s="886">
        <v>21</v>
      </c>
      <c r="I113" s="886">
        <v>14</v>
      </c>
      <c r="J113" s="886">
        <v>226</v>
      </c>
      <c r="K113" s="886">
        <v>160</v>
      </c>
      <c r="L113" s="886">
        <v>22</v>
      </c>
      <c r="M113" s="886">
        <v>241</v>
      </c>
      <c r="N113" s="886">
        <v>6</v>
      </c>
      <c r="O113" s="886">
        <v>15</v>
      </c>
      <c r="P113" s="886">
        <v>323</v>
      </c>
      <c r="Q113" s="886">
        <v>137</v>
      </c>
      <c r="R113" s="886">
        <v>47</v>
      </c>
      <c r="S113" s="886">
        <v>19</v>
      </c>
      <c r="T113" s="886">
        <v>4474</v>
      </c>
      <c r="U113" s="886">
        <v>2544</v>
      </c>
      <c r="V113" s="886">
        <v>12</v>
      </c>
      <c r="W113" s="886">
        <v>2307</v>
      </c>
      <c r="X113" s="886">
        <v>193</v>
      </c>
      <c r="Y113" s="886">
        <v>2273</v>
      </c>
    </row>
    <row r="114" spans="1:25" ht="24">
      <c r="A114" s="873"/>
      <c r="B114" s="885" t="s">
        <v>745</v>
      </c>
      <c r="C114" s="886">
        <v>20079</v>
      </c>
      <c r="D114" s="886">
        <v>65</v>
      </c>
      <c r="E114" s="886">
        <v>311</v>
      </c>
      <c r="F114" s="886">
        <v>0</v>
      </c>
      <c r="G114" s="886">
        <v>4</v>
      </c>
      <c r="H114" s="886">
        <v>38</v>
      </c>
      <c r="I114" s="886">
        <v>447</v>
      </c>
      <c r="J114" s="886">
        <v>671</v>
      </c>
      <c r="K114" s="886">
        <v>170</v>
      </c>
      <c r="L114" s="886">
        <v>15</v>
      </c>
      <c r="M114" s="886">
        <v>161</v>
      </c>
      <c r="N114" s="886">
        <v>7</v>
      </c>
      <c r="O114" s="886">
        <v>13</v>
      </c>
      <c r="P114" s="886">
        <v>485</v>
      </c>
      <c r="Q114" s="886">
        <v>420</v>
      </c>
      <c r="R114" s="886">
        <v>56</v>
      </c>
      <c r="S114" s="886">
        <v>25</v>
      </c>
      <c r="T114" s="886">
        <v>6524</v>
      </c>
      <c r="U114" s="886">
        <v>3681</v>
      </c>
      <c r="V114" s="886">
        <v>24</v>
      </c>
      <c r="W114" s="886">
        <v>3389</v>
      </c>
      <c r="X114" s="886">
        <v>588</v>
      </c>
      <c r="Y114" s="886">
        <v>2985</v>
      </c>
    </row>
    <row r="115" spans="1:25" ht="24">
      <c r="A115" s="873"/>
      <c r="B115" s="885" t="s">
        <v>746</v>
      </c>
      <c r="C115" s="886">
        <v>11626</v>
      </c>
      <c r="D115" s="886">
        <v>9</v>
      </c>
      <c r="E115" s="886">
        <v>138</v>
      </c>
      <c r="F115" s="886">
        <v>0</v>
      </c>
      <c r="G115" s="886">
        <v>43</v>
      </c>
      <c r="H115" s="886">
        <v>13</v>
      </c>
      <c r="I115" s="886">
        <v>0</v>
      </c>
      <c r="J115" s="886">
        <v>271</v>
      </c>
      <c r="K115" s="886">
        <v>69</v>
      </c>
      <c r="L115" s="886">
        <v>12</v>
      </c>
      <c r="M115" s="886">
        <v>16</v>
      </c>
      <c r="N115" s="886">
        <v>6</v>
      </c>
      <c r="O115" s="886">
        <v>12</v>
      </c>
      <c r="P115" s="886">
        <v>356</v>
      </c>
      <c r="Q115" s="886">
        <v>120</v>
      </c>
      <c r="R115" s="886">
        <v>36</v>
      </c>
      <c r="S115" s="886">
        <v>117</v>
      </c>
      <c r="T115" s="886">
        <v>3999</v>
      </c>
      <c r="U115" s="886">
        <v>2205</v>
      </c>
      <c r="V115" s="886">
        <v>8</v>
      </c>
      <c r="W115" s="886">
        <v>1324</v>
      </c>
      <c r="X115" s="886">
        <v>197</v>
      </c>
      <c r="Y115" s="886">
        <v>2675</v>
      </c>
    </row>
    <row r="116" spans="1:25" ht="24">
      <c r="A116" s="873"/>
      <c r="B116" s="885" t="s">
        <v>747</v>
      </c>
      <c r="C116" s="886">
        <v>15825</v>
      </c>
      <c r="D116" s="886">
        <v>16</v>
      </c>
      <c r="E116" s="886">
        <v>139</v>
      </c>
      <c r="F116" s="886">
        <v>0</v>
      </c>
      <c r="G116" s="886">
        <v>42</v>
      </c>
      <c r="H116" s="886">
        <v>18</v>
      </c>
      <c r="I116" s="886">
        <v>54</v>
      </c>
      <c r="J116" s="886">
        <v>264</v>
      </c>
      <c r="K116" s="886">
        <v>210</v>
      </c>
      <c r="L116" s="886">
        <v>15</v>
      </c>
      <c r="M116" s="886">
        <v>16</v>
      </c>
      <c r="N116" s="886">
        <v>5</v>
      </c>
      <c r="O116" s="886">
        <v>10</v>
      </c>
      <c r="P116" s="886">
        <v>436</v>
      </c>
      <c r="Q116" s="886">
        <v>180</v>
      </c>
      <c r="R116" s="886">
        <v>37</v>
      </c>
      <c r="S116" s="886">
        <v>21</v>
      </c>
      <c r="T116" s="886">
        <v>6633</v>
      </c>
      <c r="U116" s="886">
        <v>2936</v>
      </c>
      <c r="V116" s="886">
        <v>11</v>
      </c>
      <c r="W116" s="886">
        <v>1598</v>
      </c>
      <c r="X116" s="886">
        <v>270</v>
      </c>
      <c r="Y116" s="886">
        <v>2914</v>
      </c>
    </row>
    <row r="117" spans="1:25" ht="24">
      <c r="A117" s="873"/>
      <c r="B117" s="885" t="s">
        <v>748</v>
      </c>
      <c r="C117" s="886">
        <v>9818</v>
      </c>
      <c r="D117" s="886">
        <v>11</v>
      </c>
      <c r="E117" s="886">
        <v>126</v>
      </c>
      <c r="F117" s="886">
        <v>0</v>
      </c>
      <c r="G117" s="886">
        <v>3</v>
      </c>
      <c r="H117" s="886">
        <v>34</v>
      </c>
      <c r="I117" s="886">
        <v>52</v>
      </c>
      <c r="J117" s="886">
        <v>236</v>
      </c>
      <c r="K117" s="886">
        <v>112</v>
      </c>
      <c r="L117" s="886">
        <v>9</v>
      </c>
      <c r="M117" s="886">
        <v>14</v>
      </c>
      <c r="N117" s="886">
        <v>6</v>
      </c>
      <c r="O117" s="886">
        <v>13</v>
      </c>
      <c r="P117" s="886">
        <v>329</v>
      </c>
      <c r="Q117" s="886">
        <v>64</v>
      </c>
      <c r="R117" s="886">
        <v>40</v>
      </c>
      <c r="S117" s="886">
        <v>19</v>
      </c>
      <c r="T117" s="886">
        <v>2964</v>
      </c>
      <c r="U117" s="886">
        <v>2299</v>
      </c>
      <c r="V117" s="886">
        <v>9</v>
      </c>
      <c r="W117" s="886">
        <v>1189</v>
      </c>
      <c r="X117" s="886">
        <v>148</v>
      </c>
      <c r="Y117" s="886">
        <v>2141</v>
      </c>
    </row>
    <row r="118" spans="1:25" ht="24">
      <c r="A118" s="871" t="s">
        <v>793</v>
      </c>
      <c r="B118" s="887"/>
      <c r="C118" s="884"/>
      <c r="D118" s="884"/>
      <c r="E118" s="884"/>
      <c r="F118" s="884"/>
      <c r="G118" s="884"/>
      <c r="H118" s="884"/>
      <c r="I118" s="884"/>
      <c r="J118" s="884"/>
      <c r="K118" s="884"/>
      <c r="L118" s="884"/>
      <c r="M118" s="884"/>
      <c r="N118" s="884"/>
      <c r="O118" s="884"/>
      <c r="P118" s="884"/>
      <c r="Q118" s="884"/>
      <c r="R118" s="884"/>
      <c r="S118" s="884"/>
      <c r="T118" s="884"/>
      <c r="U118" s="884"/>
      <c r="V118" s="884"/>
      <c r="W118" s="884"/>
      <c r="X118" s="884"/>
      <c r="Y118" s="884"/>
    </row>
    <row r="119" spans="1:25" ht="24">
      <c r="A119" s="871" t="s">
        <v>785</v>
      </c>
      <c r="B119" s="887"/>
      <c r="C119" s="884"/>
      <c r="D119" s="884"/>
      <c r="E119" s="884"/>
      <c r="F119" s="884"/>
      <c r="G119" s="884"/>
      <c r="H119" s="884"/>
      <c r="I119" s="884"/>
      <c r="J119" s="884"/>
      <c r="K119" s="884"/>
      <c r="L119" s="884"/>
      <c r="M119" s="884"/>
      <c r="N119" s="884"/>
      <c r="O119" s="884"/>
      <c r="P119" s="884"/>
      <c r="Q119" s="884"/>
      <c r="R119" s="884"/>
      <c r="S119" s="884"/>
      <c r="T119" s="884"/>
      <c r="U119" s="884"/>
      <c r="V119" s="884"/>
      <c r="W119" s="884"/>
      <c r="X119" s="884"/>
      <c r="Y119" s="884"/>
    </row>
    <row r="120" spans="1:25" ht="24">
      <c r="A120" s="873"/>
      <c r="B120" s="885" t="s">
        <v>750</v>
      </c>
      <c r="C120" s="886">
        <v>12755</v>
      </c>
      <c r="D120" s="886">
        <v>12</v>
      </c>
      <c r="E120" s="886">
        <v>122</v>
      </c>
      <c r="F120" s="886">
        <v>0</v>
      </c>
      <c r="G120" s="886">
        <v>3</v>
      </c>
      <c r="H120" s="886">
        <v>25</v>
      </c>
      <c r="I120" s="886">
        <v>43</v>
      </c>
      <c r="J120" s="886">
        <v>359</v>
      </c>
      <c r="K120" s="886">
        <v>71</v>
      </c>
      <c r="L120" s="886">
        <v>6</v>
      </c>
      <c r="M120" s="886">
        <v>21</v>
      </c>
      <c r="N120" s="886">
        <v>5</v>
      </c>
      <c r="O120" s="886">
        <v>12</v>
      </c>
      <c r="P120" s="886">
        <v>371</v>
      </c>
      <c r="Q120" s="886">
        <v>113</v>
      </c>
      <c r="R120" s="886">
        <v>36</v>
      </c>
      <c r="S120" s="886">
        <v>22</v>
      </c>
      <c r="T120" s="886">
        <v>5435</v>
      </c>
      <c r="U120" s="886">
        <v>2114</v>
      </c>
      <c r="V120" s="886">
        <v>12</v>
      </c>
      <c r="W120" s="886">
        <v>1206</v>
      </c>
      <c r="X120" s="886">
        <v>172</v>
      </c>
      <c r="Y120" s="886">
        <v>2595</v>
      </c>
    </row>
    <row r="121" spans="1:25" ht="24">
      <c r="A121" s="873"/>
      <c r="B121" s="885" t="s">
        <v>751</v>
      </c>
      <c r="C121" s="886">
        <v>10486</v>
      </c>
      <c r="D121" s="886">
        <v>5</v>
      </c>
      <c r="E121" s="886">
        <v>129</v>
      </c>
      <c r="F121" s="886">
        <v>0</v>
      </c>
      <c r="G121" s="886">
        <v>3</v>
      </c>
      <c r="H121" s="886">
        <v>14</v>
      </c>
      <c r="I121" s="886">
        <v>16</v>
      </c>
      <c r="J121" s="886">
        <v>224</v>
      </c>
      <c r="K121" s="886">
        <v>84</v>
      </c>
      <c r="L121" s="886">
        <v>7</v>
      </c>
      <c r="M121" s="886">
        <v>11</v>
      </c>
      <c r="N121" s="886">
        <v>0</v>
      </c>
      <c r="O121" s="886">
        <v>12</v>
      </c>
      <c r="P121" s="886">
        <v>408</v>
      </c>
      <c r="Q121" s="886">
        <v>67</v>
      </c>
      <c r="R121" s="886">
        <v>35</v>
      </c>
      <c r="S121" s="886">
        <v>22</v>
      </c>
      <c r="T121" s="886">
        <v>3721</v>
      </c>
      <c r="U121" s="886">
        <v>1818</v>
      </c>
      <c r="V121" s="886">
        <v>26</v>
      </c>
      <c r="W121" s="886">
        <v>1275</v>
      </c>
      <c r="X121" s="886">
        <v>152</v>
      </c>
      <c r="Y121" s="886">
        <v>2457</v>
      </c>
    </row>
    <row r="122" spans="1:25" ht="24">
      <c r="A122" s="873"/>
      <c r="B122" s="885" t="s">
        <v>752</v>
      </c>
      <c r="C122" s="886">
        <v>18723</v>
      </c>
      <c r="D122" s="886">
        <v>19</v>
      </c>
      <c r="E122" s="886">
        <v>208</v>
      </c>
      <c r="F122" s="886">
        <v>0</v>
      </c>
      <c r="G122" s="886">
        <v>17</v>
      </c>
      <c r="H122" s="886">
        <v>19</v>
      </c>
      <c r="I122" s="886">
        <v>74</v>
      </c>
      <c r="J122" s="886">
        <v>345</v>
      </c>
      <c r="K122" s="886">
        <v>162</v>
      </c>
      <c r="L122" s="886">
        <v>10</v>
      </c>
      <c r="M122" s="886">
        <v>130</v>
      </c>
      <c r="N122" s="886">
        <v>6</v>
      </c>
      <c r="O122" s="886">
        <v>13</v>
      </c>
      <c r="P122" s="886">
        <v>545</v>
      </c>
      <c r="Q122" s="886">
        <v>171</v>
      </c>
      <c r="R122" s="886">
        <v>58</v>
      </c>
      <c r="S122" s="886">
        <v>27</v>
      </c>
      <c r="T122" s="886">
        <v>6652</v>
      </c>
      <c r="U122" s="886">
        <v>3554</v>
      </c>
      <c r="V122" s="886">
        <v>10</v>
      </c>
      <c r="W122" s="886">
        <v>2972</v>
      </c>
      <c r="X122" s="886">
        <v>488</v>
      </c>
      <c r="Y122" s="886">
        <v>3243</v>
      </c>
    </row>
    <row r="123" spans="1:25" ht="24">
      <c r="A123" s="875"/>
      <c r="B123" s="888" t="s">
        <v>753</v>
      </c>
      <c r="C123" s="889">
        <v>7082</v>
      </c>
      <c r="D123" s="889">
        <v>5</v>
      </c>
      <c r="E123" s="889">
        <v>103</v>
      </c>
      <c r="F123" s="889">
        <v>0</v>
      </c>
      <c r="G123" s="889">
        <v>3</v>
      </c>
      <c r="H123" s="889">
        <v>20</v>
      </c>
      <c r="I123" s="889">
        <v>15</v>
      </c>
      <c r="J123" s="889">
        <v>188</v>
      </c>
      <c r="K123" s="889">
        <v>58</v>
      </c>
      <c r="L123" s="889">
        <v>8</v>
      </c>
      <c r="M123" s="889">
        <v>16</v>
      </c>
      <c r="N123" s="889">
        <v>1</v>
      </c>
      <c r="O123" s="889">
        <v>11</v>
      </c>
      <c r="P123" s="889">
        <v>280</v>
      </c>
      <c r="Q123" s="889">
        <v>62</v>
      </c>
      <c r="R123" s="889">
        <v>40</v>
      </c>
      <c r="S123" s="889">
        <v>19</v>
      </c>
      <c r="T123" s="889">
        <v>2674</v>
      </c>
      <c r="U123" s="889">
        <v>1477</v>
      </c>
      <c r="V123" s="889">
        <v>7</v>
      </c>
      <c r="W123" s="889">
        <v>830</v>
      </c>
      <c r="X123" s="889">
        <v>136</v>
      </c>
      <c r="Y123" s="889">
        <v>1129</v>
      </c>
    </row>
    <row r="124" spans="1:25" ht="24">
      <c r="A124" s="476" t="s">
        <v>754</v>
      </c>
      <c r="B124" s="476"/>
      <c r="C124" s="574"/>
      <c r="D124" s="574"/>
      <c r="E124" s="574"/>
      <c r="F124" s="574"/>
      <c r="G124" s="574"/>
      <c r="H124" s="574"/>
      <c r="I124" s="574"/>
      <c r="J124" s="574"/>
      <c r="K124" s="574"/>
      <c r="L124" s="574"/>
      <c r="M124" s="574"/>
      <c r="N124" s="574"/>
      <c r="O124" s="574"/>
      <c r="P124" s="574"/>
      <c r="Q124" s="574"/>
      <c r="R124" s="574"/>
      <c r="S124" s="574"/>
      <c r="T124" s="574"/>
      <c r="U124" s="574"/>
      <c r="V124" s="574"/>
      <c r="W124" s="574"/>
      <c r="X124" s="1773" t="s">
        <v>200</v>
      </c>
      <c r="Y124" s="1773"/>
    </row>
    <row r="125" spans="1:25" ht="24">
      <c r="A125" s="476"/>
      <c r="B125" s="476" t="s">
        <v>794</v>
      </c>
      <c r="C125" s="574"/>
      <c r="D125" s="574"/>
      <c r="E125" s="574"/>
      <c r="F125" s="574"/>
      <c r="G125" s="574"/>
      <c r="H125" s="574"/>
      <c r="I125" s="574"/>
      <c r="J125" s="574"/>
      <c r="K125" s="574"/>
      <c r="L125" s="574"/>
      <c r="M125" s="574"/>
      <c r="N125" s="574"/>
      <c r="O125" s="574"/>
      <c r="P125" s="1774"/>
      <c r="Q125" s="1774"/>
      <c r="R125" s="574"/>
      <c r="S125" s="574"/>
      <c r="T125" s="574"/>
      <c r="U125" s="574"/>
      <c r="V125" s="574"/>
      <c r="W125" s="476"/>
      <c r="X125" s="890"/>
      <c r="Y125" s="476"/>
    </row>
    <row r="126" spans="1:25" ht="24">
      <c r="A126" s="476"/>
      <c r="B126" s="476" t="s">
        <v>795</v>
      </c>
      <c r="C126" s="476"/>
      <c r="D126" s="476"/>
      <c r="E126" s="476"/>
      <c r="F126" s="476"/>
      <c r="G126" s="476"/>
      <c r="H126" s="476"/>
      <c r="I126" s="802"/>
      <c r="J126" s="476"/>
      <c r="K126" s="476"/>
      <c r="L126" s="624"/>
      <c r="M126" s="624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890"/>
      <c r="Y126" s="476"/>
    </row>
    <row r="127" spans="1:25" ht="24">
      <c r="A127" s="476"/>
      <c r="B127" s="476" t="s">
        <v>796</v>
      </c>
      <c r="C127" s="476"/>
      <c r="D127" s="476"/>
      <c r="E127" s="476"/>
      <c r="F127" s="476"/>
      <c r="G127" s="476"/>
      <c r="H127" s="476"/>
      <c r="I127" s="802"/>
      <c r="J127" s="476"/>
      <c r="K127" s="476"/>
      <c r="L127" s="624"/>
      <c r="M127" s="624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890"/>
      <c r="Y127" s="476"/>
    </row>
    <row r="128" spans="1:25" ht="24">
      <c r="A128" s="476"/>
      <c r="B128" s="476" t="s">
        <v>797</v>
      </c>
      <c r="C128" s="574"/>
      <c r="D128" s="574"/>
      <c r="E128" s="574"/>
      <c r="F128" s="574"/>
      <c r="G128" s="574"/>
      <c r="H128" s="574"/>
      <c r="I128" s="562"/>
      <c r="J128" s="574"/>
      <c r="K128" s="574"/>
      <c r="L128" s="574"/>
      <c r="M128" s="574"/>
      <c r="N128" s="574"/>
      <c r="O128" s="574"/>
      <c r="P128" s="574"/>
      <c r="Q128" s="574"/>
      <c r="R128" s="574"/>
      <c r="S128" s="574"/>
      <c r="T128" s="562"/>
      <c r="U128" s="574"/>
      <c r="V128" s="574"/>
      <c r="W128" s="574"/>
      <c r="X128" s="574"/>
      <c r="Y128" s="574"/>
    </row>
    <row r="129" spans="1:25" ht="24">
      <c r="A129" s="476"/>
      <c r="B129" s="476" t="s">
        <v>798</v>
      </c>
      <c r="C129" s="574"/>
      <c r="D129" s="574"/>
      <c r="E129" s="574"/>
      <c r="F129" s="574"/>
      <c r="G129" s="574"/>
      <c r="H129" s="574"/>
      <c r="I129" s="574"/>
      <c r="J129" s="574"/>
      <c r="K129" s="574"/>
      <c r="L129" s="574"/>
      <c r="M129" s="574"/>
      <c r="N129" s="574"/>
      <c r="O129" s="574"/>
      <c r="P129" s="574"/>
      <c r="Q129" s="574"/>
      <c r="R129" s="574"/>
      <c r="S129" s="574"/>
      <c r="T129" s="574"/>
      <c r="U129" s="574"/>
      <c r="V129" s="574"/>
      <c r="W129" s="574"/>
      <c r="X129" s="574"/>
      <c r="Y129" s="574"/>
    </row>
    <row r="130" spans="1:25" ht="24">
      <c r="A130" s="476"/>
      <c r="B130" s="476" t="s">
        <v>799</v>
      </c>
      <c r="C130" s="574"/>
      <c r="D130" s="574"/>
      <c r="E130" s="574"/>
      <c r="F130" s="574"/>
      <c r="G130" s="574"/>
      <c r="H130" s="574"/>
      <c r="I130" s="574"/>
      <c r="J130" s="574"/>
      <c r="K130" s="574"/>
      <c r="L130" s="574"/>
      <c r="M130" s="574"/>
      <c r="N130" s="574"/>
      <c r="O130" s="574"/>
      <c r="P130" s="574"/>
      <c r="Q130" s="574"/>
      <c r="R130" s="574"/>
      <c r="S130" s="574"/>
      <c r="T130" s="574"/>
      <c r="U130" s="574"/>
      <c r="V130" s="574"/>
      <c r="W130" s="574"/>
      <c r="X130" s="574"/>
      <c r="Y130" s="574"/>
    </row>
    <row r="131" spans="1:25" ht="24">
      <c r="A131" s="476"/>
      <c r="B131" s="476" t="s">
        <v>800</v>
      </c>
      <c r="C131" s="574"/>
      <c r="D131" s="574"/>
      <c r="E131" s="574"/>
      <c r="F131" s="574"/>
      <c r="G131" s="574"/>
      <c r="H131" s="574"/>
      <c r="I131" s="574"/>
      <c r="J131" s="574"/>
      <c r="K131" s="574"/>
      <c r="L131" s="574"/>
      <c r="M131" s="574"/>
      <c r="N131" s="574"/>
      <c r="O131" s="574"/>
      <c r="P131" s="574"/>
      <c r="Q131" s="574"/>
      <c r="R131" s="574"/>
      <c r="S131" s="574"/>
      <c r="T131" s="574"/>
      <c r="U131" s="574"/>
      <c r="V131" s="574"/>
      <c r="W131" s="574"/>
      <c r="X131" s="574"/>
      <c r="Y131" s="574"/>
    </row>
    <row r="132" spans="1:25" ht="24">
      <c r="A132" s="33"/>
      <c r="B132" s="476" t="s">
        <v>801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 ht="30.75">
      <c r="B133" s="891" t="s">
        <v>802</v>
      </c>
    </row>
    <row r="134" spans="1:25" ht="30.75">
      <c r="B134" s="891" t="s">
        <v>124</v>
      </c>
    </row>
    <row r="135" spans="1:25" ht="30.75">
      <c r="B135" s="891"/>
    </row>
  </sheetData>
  <mergeCells count="5">
    <mergeCell ref="A1:Y1"/>
    <mergeCell ref="X2:Y2"/>
    <mergeCell ref="A3:B3"/>
    <mergeCell ref="X124:Y124"/>
    <mergeCell ref="P125:Q125"/>
  </mergeCells>
  <printOptions horizontalCentered="1"/>
  <pageMargins left="0" right="0" top="0.5" bottom="0.25" header="0.3" footer="0.3"/>
  <pageSetup paperSize="9" scale="55" firstPageNumber="50" orientation="landscape" useFirstPageNumber="1" r:id="rId1"/>
  <headerFooter>
    <oddFooter>&amp;C&amp;P</oddFooter>
  </headerFooter>
  <rowBreaks count="3" manualBreakCount="3">
    <brk id="37" max="16383" man="1"/>
    <brk id="71" max="16383" man="1"/>
    <brk id="10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2FDA-0CFD-4B98-AB34-F27A0308EDF4}">
  <sheetPr>
    <tabColor rgb="FF54A3BC"/>
  </sheetPr>
  <dimension ref="A1:P40"/>
  <sheetViews>
    <sheetView topLeftCell="A49" zoomScaleNormal="100" zoomScaleSheetLayoutView="85" workbookViewId="0">
      <selection activeCell="J25" sqref="J25"/>
    </sheetView>
  </sheetViews>
  <sheetFormatPr defaultColWidth="9.140625" defaultRowHeight="24"/>
  <cols>
    <col min="1" max="1" width="3.140625" style="897" customWidth="1"/>
    <col min="2" max="2" width="49" style="897" customWidth="1"/>
    <col min="3" max="7" width="12.5703125" style="927" customWidth="1"/>
    <col min="8" max="9" width="9.140625" style="897"/>
    <col min="10" max="10" width="53.140625" style="897" customWidth="1"/>
    <col min="11" max="16384" width="9.140625" style="897"/>
  </cols>
  <sheetData>
    <row r="1" spans="1:16" s="892" customFormat="1" ht="30.75">
      <c r="A1" s="1711" t="s">
        <v>803</v>
      </c>
      <c r="B1" s="1711"/>
      <c r="C1" s="1711"/>
      <c r="D1" s="1711"/>
      <c r="E1" s="1711"/>
      <c r="F1" s="1711"/>
      <c r="G1" s="1711"/>
    </row>
    <row r="2" spans="1:16" s="893" customFormat="1" ht="6" customHeight="1">
      <c r="A2" s="893" t="s">
        <v>804</v>
      </c>
      <c r="B2" s="894"/>
      <c r="C2" s="895"/>
      <c r="D2" s="895"/>
      <c r="E2" s="895"/>
      <c r="F2" s="895"/>
      <c r="G2" s="896"/>
    </row>
    <row r="3" spans="1:16" ht="24.6" customHeight="1">
      <c r="A3" s="1775" t="s">
        <v>472</v>
      </c>
      <c r="B3" s="1775"/>
      <c r="C3" s="1777">
        <v>2567</v>
      </c>
      <c r="D3" s="1777"/>
      <c r="E3" s="1777"/>
      <c r="F3" s="1777"/>
      <c r="G3" s="1777"/>
    </row>
    <row r="4" spans="1:16">
      <c r="A4" s="1776"/>
      <c r="B4" s="1776"/>
      <c r="C4" s="898" t="s">
        <v>212</v>
      </c>
      <c r="D4" s="898" t="s">
        <v>537</v>
      </c>
      <c r="E4" s="898" t="s">
        <v>538</v>
      </c>
      <c r="F4" s="898" t="s">
        <v>805</v>
      </c>
      <c r="G4" s="898" t="s">
        <v>806</v>
      </c>
    </row>
    <row r="5" spans="1:16" s="903" customFormat="1">
      <c r="A5" s="899" t="s">
        <v>147</v>
      </c>
      <c r="B5" s="900"/>
      <c r="C5" s="901">
        <v>1069</v>
      </c>
      <c r="D5" s="901">
        <v>816</v>
      </c>
      <c r="E5" s="901">
        <v>253</v>
      </c>
      <c r="F5" s="902">
        <v>76.333021515434979</v>
      </c>
      <c r="G5" s="902">
        <v>23.666978484565014</v>
      </c>
    </row>
    <row r="6" spans="1:16" s="909" customFormat="1">
      <c r="A6" s="904"/>
      <c r="B6" s="905" t="s">
        <v>807</v>
      </c>
      <c r="C6" s="906">
        <v>553</v>
      </c>
      <c r="D6" s="907">
        <v>402</v>
      </c>
      <c r="E6" s="907">
        <v>151</v>
      </c>
      <c r="F6" s="908">
        <v>72.694394213381557</v>
      </c>
      <c r="G6" s="908">
        <v>27.305605786618447</v>
      </c>
      <c r="I6" s="910"/>
    </row>
    <row r="7" spans="1:16" s="909" customFormat="1" ht="24.6" customHeight="1">
      <c r="A7" s="904"/>
      <c r="B7" s="911" t="s">
        <v>808</v>
      </c>
      <c r="C7" s="906">
        <v>106</v>
      </c>
      <c r="D7" s="907">
        <v>73</v>
      </c>
      <c r="E7" s="907">
        <v>33</v>
      </c>
      <c r="F7" s="908">
        <v>68.867924528301884</v>
      </c>
      <c r="G7" s="908">
        <v>31.132075471698112</v>
      </c>
    </row>
    <row r="8" spans="1:16" s="909" customFormat="1" ht="24.6" customHeight="1">
      <c r="A8" s="904"/>
      <c r="B8" s="912" t="s">
        <v>809</v>
      </c>
      <c r="C8" s="906">
        <v>12</v>
      </c>
      <c r="D8" s="907">
        <v>7</v>
      </c>
      <c r="E8" s="907">
        <v>5</v>
      </c>
      <c r="F8" s="908">
        <v>58.333333333333336</v>
      </c>
      <c r="G8" s="908">
        <v>41.666666666666671</v>
      </c>
    </row>
    <row r="9" spans="1:16" s="909" customFormat="1" ht="26.45" customHeight="1">
      <c r="A9" s="904"/>
      <c r="B9" s="911" t="s">
        <v>810</v>
      </c>
      <c r="C9" s="906">
        <v>76</v>
      </c>
      <c r="D9" s="907">
        <v>74</v>
      </c>
      <c r="E9" s="907">
        <v>2</v>
      </c>
      <c r="F9" s="908">
        <v>97.368421052631575</v>
      </c>
      <c r="G9" s="908">
        <v>2.6315789473684208</v>
      </c>
    </row>
    <row r="10" spans="1:16" s="909" customFormat="1" ht="24.6" customHeight="1">
      <c r="A10" s="904"/>
      <c r="B10" s="911" t="s">
        <v>811</v>
      </c>
      <c r="C10" s="906">
        <v>177</v>
      </c>
      <c r="D10" s="907">
        <v>153</v>
      </c>
      <c r="E10" s="913">
        <v>24</v>
      </c>
      <c r="F10" s="908">
        <v>86.440677966101703</v>
      </c>
      <c r="G10" s="908">
        <v>13.559322033898304</v>
      </c>
    </row>
    <row r="11" spans="1:16" s="909" customFormat="1">
      <c r="A11" s="904"/>
      <c r="B11" s="911" t="s">
        <v>812</v>
      </c>
      <c r="C11" s="906">
        <v>61</v>
      </c>
      <c r="D11" s="907">
        <v>59</v>
      </c>
      <c r="E11" s="913">
        <v>2</v>
      </c>
      <c r="F11" s="908">
        <v>96.721311475409834</v>
      </c>
      <c r="G11" s="908">
        <v>3.278688524590164</v>
      </c>
    </row>
    <row r="12" spans="1:16" s="909" customFormat="1" ht="24.6" customHeight="1">
      <c r="A12" s="904"/>
      <c r="B12" s="911" t="s">
        <v>813</v>
      </c>
      <c r="C12" s="906">
        <v>68</v>
      </c>
      <c r="D12" s="907">
        <v>44</v>
      </c>
      <c r="E12" s="907">
        <v>24</v>
      </c>
      <c r="F12" s="908">
        <v>64.705882352941174</v>
      </c>
      <c r="G12" s="908">
        <v>35.294117647058826</v>
      </c>
      <c r="P12" s="80"/>
    </row>
    <row r="13" spans="1:16" s="909" customFormat="1" ht="24.6" customHeight="1">
      <c r="A13" s="904"/>
      <c r="B13" s="911" t="s">
        <v>814</v>
      </c>
      <c r="C13" s="906">
        <v>16</v>
      </c>
      <c r="D13" s="913">
        <v>4</v>
      </c>
      <c r="E13" s="907">
        <v>12</v>
      </c>
      <c r="F13" s="908">
        <v>25</v>
      </c>
      <c r="G13" s="908">
        <v>75</v>
      </c>
    </row>
    <row r="14" spans="1:16" s="903" customFormat="1">
      <c r="A14" s="899" t="s">
        <v>149</v>
      </c>
      <c r="B14" s="900"/>
      <c r="C14" s="901">
        <v>78</v>
      </c>
      <c r="D14" s="901">
        <v>78</v>
      </c>
      <c r="E14" s="914">
        <v>0</v>
      </c>
      <c r="F14" s="902">
        <v>100</v>
      </c>
      <c r="G14" s="902">
        <v>0</v>
      </c>
    </row>
    <row r="15" spans="1:16" s="909" customFormat="1">
      <c r="A15" s="904"/>
      <c r="B15" s="911" t="s">
        <v>815</v>
      </c>
      <c r="C15" s="915">
        <v>1</v>
      </c>
      <c r="D15" s="915">
        <v>1</v>
      </c>
      <c r="E15" s="916"/>
      <c r="F15" s="908">
        <v>100</v>
      </c>
      <c r="G15" s="908">
        <v>0</v>
      </c>
    </row>
    <row r="16" spans="1:16" s="909" customFormat="1">
      <c r="A16" s="904"/>
      <c r="B16" s="911" t="s">
        <v>816</v>
      </c>
      <c r="C16" s="915">
        <v>3</v>
      </c>
      <c r="D16" s="915">
        <v>3</v>
      </c>
      <c r="E16" s="916"/>
      <c r="F16" s="908">
        <v>100</v>
      </c>
      <c r="G16" s="908">
        <v>0</v>
      </c>
    </row>
    <row r="17" spans="1:7" s="909" customFormat="1">
      <c r="A17" s="904"/>
      <c r="B17" s="912" t="s">
        <v>817</v>
      </c>
      <c r="C17" s="915">
        <v>10</v>
      </c>
      <c r="D17" s="915">
        <v>10</v>
      </c>
      <c r="E17" s="916"/>
      <c r="F17" s="908">
        <v>100</v>
      </c>
      <c r="G17" s="908">
        <v>0</v>
      </c>
    </row>
    <row r="18" spans="1:7" s="909" customFormat="1">
      <c r="A18" s="904"/>
      <c r="B18" s="911" t="s">
        <v>818</v>
      </c>
      <c r="C18" s="915">
        <v>64</v>
      </c>
      <c r="D18" s="915">
        <v>64</v>
      </c>
      <c r="E18" s="916"/>
      <c r="F18" s="908">
        <v>100</v>
      </c>
      <c r="G18" s="908">
        <v>0</v>
      </c>
    </row>
    <row r="19" spans="1:7" s="903" customFormat="1">
      <c r="A19" s="899" t="s">
        <v>819</v>
      </c>
      <c r="B19" s="900"/>
      <c r="C19" s="901">
        <v>19</v>
      </c>
      <c r="D19" s="901">
        <v>15</v>
      </c>
      <c r="E19" s="901">
        <v>4</v>
      </c>
      <c r="F19" s="902">
        <v>78.94736842105263</v>
      </c>
      <c r="G19" s="902">
        <v>21.052631578947366</v>
      </c>
    </row>
    <row r="20" spans="1:7" s="909" customFormat="1">
      <c r="A20" s="904"/>
      <c r="B20" s="911" t="s">
        <v>820</v>
      </c>
      <c r="C20" s="915">
        <v>1</v>
      </c>
      <c r="D20" s="915">
        <v>0</v>
      </c>
      <c r="E20" s="915">
        <v>1</v>
      </c>
      <c r="F20" s="908">
        <v>0</v>
      </c>
      <c r="G20" s="908">
        <v>100</v>
      </c>
    </row>
    <row r="21" spans="1:7" s="909" customFormat="1">
      <c r="A21" s="904"/>
      <c r="B21" s="911" t="s">
        <v>821</v>
      </c>
      <c r="C21" s="915">
        <v>6</v>
      </c>
      <c r="D21" s="915">
        <v>5</v>
      </c>
      <c r="E21" s="915">
        <v>1</v>
      </c>
      <c r="F21" s="908">
        <v>83.333333333333343</v>
      </c>
      <c r="G21" s="908">
        <v>16.666666666666664</v>
      </c>
    </row>
    <row r="22" spans="1:7" s="909" customFormat="1">
      <c r="A22" s="904"/>
      <c r="B22" s="912" t="s">
        <v>822</v>
      </c>
      <c r="C22" s="915">
        <v>12</v>
      </c>
      <c r="D22" s="915">
        <v>10</v>
      </c>
      <c r="E22" s="915">
        <v>2</v>
      </c>
      <c r="F22" s="908">
        <v>83.333333333333343</v>
      </c>
      <c r="G22" s="908">
        <v>16.666666666666664</v>
      </c>
    </row>
    <row r="23" spans="1:7" s="903" customFormat="1">
      <c r="A23" s="899" t="s">
        <v>823</v>
      </c>
      <c r="B23" s="900"/>
      <c r="C23" s="901">
        <v>6</v>
      </c>
      <c r="D23" s="901">
        <v>6</v>
      </c>
      <c r="E23" s="914">
        <v>0</v>
      </c>
      <c r="F23" s="902">
        <v>100</v>
      </c>
      <c r="G23" s="902">
        <v>0</v>
      </c>
    </row>
    <row r="24" spans="1:7" s="909" customFormat="1">
      <c r="A24" s="904"/>
      <c r="B24" s="911" t="s">
        <v>824</v>
      </c>
      <c r="C24" s="915">
        <v>1</v>
      </c>
      <c r="D24" s="915">
        <v>1</v>
      </c>
      <c r="E24" s="915"/>
      <c r="F24" s="908">
        <v>100</v>
      </c>
      <c r="G24" s="908">
        <v>0</v>
      </c>
    </row>
    <row r="25" spans="1:7" s="909" customFormat="1">
      <c r="A25" s="917"/>
      <c r="B25" s="911" t="s">
        <v>825</v>
      </c>
      <c r="C25" s="915">
        <v>5</v>
      </c>
      <c r="D25" s="915">
        <v>5</v>
      </c>
      <c r="E25" s="915"/>
      <c r="F25" s="908">
        <v>100</v>
      </c>
      <c r="G25" s="908">
        <v>0</v>
      </c>
    </row>
    <row r="26" spans="1:7" s="903" customFormat="1">
      <c r="A26" s="899" t="s">
        <v>826</v>
      </c>
      <c r="B26" s="900"/>
      <c r="C26" s="901">
        <v>9</v>
      </c>
      <c r="D26" s="901">
        <v>9</v>
      </c>
      <c r="E26" s="901"/>
      <c r="F26" s="902">
        <v>100</v>
      </c>
      <c r="G26" s="902">
        <v>0</v>
      </c>
    </row>
    <row r="27" spans="1:7" s="903" customFormat="1">
      <c r="A27" s="899" t="s">
        <v>158</v>
      </c>
      <c r="B27" s="900"/>
      <c r="C27" s="901">
        <v>105</v>
      </c>
      <c r="D27" s="901">
        <v>84</v>
      </c>
      <c r="E27" s="901">
        <v>21</v>
      </c>
      <c r="F27" s="902">
        <v>80</v>
      </c>
      <c r="G27" s="902">
        <v>20</v>
      </c>
    </row>
    <row r="28" spans="1:7" s="909" customFormat="1">
      <c r="A28" s="904"/>
      <c r="B28" s="911" t="s">
        <v>827</v>
      </c>
      <c r="C28" s="915">
        <v>1</v>
      </c>
      <c r="D28" s="918">
        <v>1</v>
      </c>
      <c r="E28" s="918"/>
      <c r="F28" s="908">
        <v>100</v>
      </c>
      <c r="G28" s="908">
        <v>0</v>
      </c>
    </row>
    <row r="29" spans="1:7" s="909" customFormat="1">
      <c r="A29" s="904"/>
      <c r="B29" s="911" t="s">
        <v>828</v>
      </c>
      <c r="C29" s="915">
        <v>8</v>
      </c>
      <c r="D29" s="915">
        <v>7</v>
      </c>
      <c r="E29" s="915">
        <v>1</v>
      </c>
      <c r="F29" s="908">
        <v>87.5</v>
      </c>
      <c r="G29" s="908">
        <v>12.5</v>
      </c>
    </row>
    <row r="30" spans="1:7" s="909" customFormat="1">
      <c r="A30" s="904"/>
      <c r="B30" s="912" t="s">
        <v>829</v>
      </c>
      <c r="C30" s="915">
        <v>9</v>
      </c>
      <c r="D30" s="915">
        <v>8</v>
      </c>
      <c r="E30" s="915">
        <v>1</v>
      </c>
      <c r="F30" s="908">
        <v>88.888888888888886</v>
      </c>
      <c r="G30" s="908">
        <v>11.111111111111111</v>
      </c>
    </row>
    <row r="31" spans="1:7" s="909" customFormat="1">
      <c r="A31" s="919"/>
      <c r="B31" s="911" t="s">
        <v>830</v>
      </c>
      <c r="C31" s="915">
        <v>87</v>
      </c>
      <c r="D31" s="915">
        <v>68</v>
      </c>
      <c r="E31" s="915">
        <v>19</v>
      </c>
      <c r="F31" s="908">
        <v>78.160919540229884</v>
      </c>
      <c r="G31" s="908">
        <v>21.839080459770116</v>
      </c>
    </row>
    <row r="32" spans="1:7" s="903" customFormat="1">
      <c r="A32" s="899" t="s">
        <v>831</v>
      </c>
      <c r="B32" s="900"/>
      <c r="C32" s="901">
        <v>97</v>
      </c>
      <c r="D32" s="901">
        <v>64</v>
      </c>
      <c r="E32" s="901">
        <v>33</v>
      </c>
      <c r="F32" s="902">
        <v>65.979381443298962</v>
      </c>
      <c r="G32" s="902">
        <v>34.020618556701031</v>
      </c>
    </row>
    <row r="33" spans="1:7" s="909" customFormat="1">
      <c r="A33" s="904"/>
      <c r="B33" s="911" t="s">
        <v>832</v>
      </c>
      <c r="C33" s="920">
        <v>97</v>
      </c>
      <c r="D33" s="920">
        <v>64</v>
      </c>
      <c r="E33" s="920">
        <v>33</v>
      </c>
      <c r="F33" s="908">
        <v>65.979381443298962</v>
      </c>
      <c r="G33" s="908">
        <v>34.020618556701031</v>
      </c>
    </row>
    <row r="34" spans="1:7" s="903" customFormat="1">
      <c r="A34" s="899" t="s">
        <v>833</v>
      </c>
      <c r="B34" s="900"/>
      <c r="C34" s="901">
        <v>16</v>
      </c>
      <c r="D34" s="901">
        <v>8</v>
      </c>
      <c r="E34" s="901">
        <v>8</v>
      </c>
      <c r="F34" s="902">
        <v>50</v>
      </c>
      <c r="G34" s="902">
        <v>50</v>
      </c>
    </row>
    <row r="35" spans="1:7" s="909" customFormat="1">
      <c r="A35" s="921"/>
      <c r="B35" s="922" t="s">
        <v>832</v>
      </c>
      <c r="C35" s="923">
        <v>16</v>
      </c>
      <c r="D35" s="923">
        <v>8</v>
      </c>
      <c r="E35" s="923">
        <v>8</v>
      </c>
      <c r="F35" s="924">
        <v>50</v>
      </c>
      <c r="G35" s="924">
        <v>50</v>
      </c>
    </row>
    <row r="36" spans="1:7" s="40" customFormat="1" ht="20.45" customHeight="1">
      <c r="C36" s="925"/>
      <c r="D36" s="925"/>
      <c r="E36" s="925"/>
      <c r="F36" s="925"/>
      <c r="G36" s="926" t="s">
        <v>200</v>
      </c>
    </row>
    <row r="37" spans="1:7" s="893" customFormat="1" ht="23.25">
      <c r="A37" s="1778" t="s">
        <v>834</v>
      </c>
      <c r="B37" s="1778"/>
      <c r="C37" s="1778"/>
      <c r="D37" s="1778"/>
      <c r="E37" s="1778"/>
      <c r="F37" s="1778"/>
      <c r="G37" s="896"/>
    </row>
    <row r="38" spans="1:7" s="893" customFormat="1" ht="23.25">
      <c r="B38" s="894" t="s">
        <v>835</v>
      </c>
      <c r="C38" s="895"/>
      <c r="D38" s="895"/>
      <c r="E38" s="895"/>
      <c r="F38" s="895"/>
      <c r="G38" s="896"/>
    </row>
    <row r="39" spans="1:7" s="893" customFormat="1" ht="23.25">
      <c r="B39" s="894" t="s">
        <v>836</v>
      </c>
      <c r="C39" s="895"/>
      <c r="D39" s="895"/>
      <c r="E39" s="895"/>
      <c r="F39" s="895"/>
      <c r="G39" s="896"/>
    </row>
    <row r="40" spans="1:7" s="893" customFormat="1" ht="23.25">
      <c r="B40" s="894" t="s">
        <v>837</v>
      </c>
      <c r="C40" s="895"/>
      <c r="D40" s="895"/>
      <c r="E40" s="895"/>
      <c r="F40" s="895"/>
      <c r="G40" s="896"/>
    </row>
  </sheetData>
  <mergeCells count="4">
    <mergeCell ref="A1:G1"/>
    <mergeCell ref="A3:B4"/>
    <mergeCell ref="C3:G3"/>
    <mergeCell ref="A37:F37"/>
  </mergeCells>
  <printOptions horizontalCentered="1"/>
  <pageMargins left="0" right="0" top="0.55118110236200002" bottom="0.2" header="0.15748031496063" footer="0.15748031496063"/>
  <pageSetup paperSize="9" scale="80" firstPageNumber="54" orientation="portrait" useFirstPageNumber="1" r:id="rId1"/>
  <headerFooter>
    <oddFooter>&amp;C&amp;"Browallia New,Regular"&amp;16&amp;P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E761-30A6-4CC1-B504-D38031F1342D}">
  <sheetPr>
    <tabColor rgb="FF54A3BC"/>
  </sheetPr>
  <dimension ref="A1:R205"/>
  <sheetViews>
    <sheetView showZeros="0" zoomScale="80" zoomScaleNormal="80" zoomScaleSheetLayoutView="70" workbookViewId="0">
      <pane xSplit="2" ySplit="4" topLeftCell="C5" activePane="bottomRight" state="frozen"/>
      <selection activeCell="J25" sqref="J25"/>
      <selection pane="topRight" activeCell="J25" sqref="J25"/>
      <selection pane="bottomLeft" activeCell="J25" sqref="J25"/>
      <selection pane="bottomRight" activeCell="V13" sqref="V13"/>
    </sheetView>
  </sheetViews>
  <sheetFormatPr defaultColWidth="9.140625" defaultRowHeight="24"/>
  <cols>
    <col min="1" max="1" width="49.7109375" style="909" customWidth="1"/>
    <col min="2" max="3" width="9.28515625" style="909" customWidth="1"/>
    <col min="4" max="4" width="11.140625" style="909" customWidth="1"/>
    <col min="5" max="6" width="7.140625" style="909" customWidth="1"/>
    <col min="7" max="7" width="10" style="909" customWidth="1"/>
    <col min="8" max="9" width="11.140625" style="909" customWidth="1"/>
    <col min="10" max="10" width="9" style="909" customWidth="1"/>
    <col min="11" max="11" width="9.5703125" style="909" bestFit="1" customWidth="1"/>
    <col min="12" max="15" width="7.140625" style="909" customWidth="1"/>
    <col min="16" max="16" width="4.85546875" style="909" customWidth="1"/>
    <col min="17" max="16384" width="9.140625" style="909"/>
  </cols>
  <sheetData>
    <row r="1" spans="1:16" s="929" customFormat="1" ht="39" customHeight="1">
      <c r="A1" s="1652" t="s">
        <v>838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928"/>
    </row>
    <row r="2" spans="1:16" s="931" customFormat="1">
      <c r="A2" s="1653" t="s">
        <v>205</v>
      </c>
      <c r="B2" s="1656" t="s">
        <v>212</v>
      </c>
      <c r="C2" s="1659" t="s">
        <v>839</v>
      </c>
      <c r="D2" s="1659"/>
      <c r="E2" s="1659"/>
      <c r="F2" s="1659"/>
      <c r="G2" s="1659"/>
      <c r="H2" s="1659"/>
      <c r="I2" s="1659"/>
      <c r="J2" s="1659"/>
      <c r="K2" s="1659"/>
      <c r="L2" s="1659"/>
      <c r="M2" s="1659"/>
      <c r="N2" s="1659"/>
      <c r="O2" s="1659"/>
      <c r="P2" s="930"/>
    </row>
    <row r="3" spans="1:16" s="931" customFormat="1">
      <c r="A3" s="1654"/>
      <c r="B3" s="1657"/>
      <c r="C3" s="1660" t="s">
        <v>840</v>
      </c>
      <c r="D3" s="1660"/>
      <c r="E3" s="1660"/>
      <c r="F3" s="1660"/>
      <c r="G3" s="1660" t="s">
        <v>841</v>
      </c>
      <c r="H3" s="1660"/>
      <c r="I3" s="1660"/>
      <c r="J3" s="1660"/>
      <c r="K3" s="1660"/>
      <c r="L3" s="1660" t="s">
        <v>842</v>
      </c>
      <c r="M3" s="1660"/>
      <c r="N3" s="1660" t="s">
        <v>843</v>
      </c>
      <c r="O3" s="1660"/>
      <c r="P3" s="932"/>
    </row>
    <row r="4" spans="1:16" s="936" customFormat="1" ht="46.5">
      <c r="A4" s="1655"/>
      <c r="B4" s="1658"/>
      <c r="C4" s="933" t="s">
        <v>844</v>
      </c>
      <c r="D4" s="933" t="s">
        <v>845</v>
      </c>
      <c r="E4" s="933" t="s">
        <v>846</v>
      </c>
      <c r="F4" s="933" t="s">
        <v>847</v>
      </c>
      <c r="G4" s="933" t="s">
        <v>848</v>
      </c>
      <c r="H4" s="933" t="s">
        <v>849</v>
      </c>
      <c r="I4" s="933" t="s">
        <v>850</v>
      </c>
      <c r="J4" s="933" t="s">
        <v>851</v>
      </c>
      <c r="K4" s="933" t="s">
        <v>852</v>
      </c>
      <c r="L4" s="934" t="s">
        <v>853</v>
      </c>
      <c r="M4" s="934" t="s">
        <v>854</v>
      </c>
      <c r="N4" s="934" t="s">
        <v>853</v>
      </c>
      <c r="O4" s="934" t="s">
        <v>854</v>
      </c>
      <c r="P4" s="935"/>
    </row>
    <row r="5" spans="1:16" s="940" customFormat="1">
      <c r="A5" s="937" t="s">
        <v>212</v>
      </c>
      <c r="B5" s="938">
        <v>414088</v>
      </c>
      <c r="C5" s="938">
        <v>22594</v>
      </c>
      <c r="D5" s="938">
        <v>56463</v>
      </c>
      <c r="E5" s="938">
        <v>7040</v>
      </c>
      <c r="F5" s="938">
        <v>6</v>
      </c>
      <c r="G5" s="938">
        <v>103451</v>
      </c>
      <c r="H5" s="938">
        <v>165998</v>
      </c>
      <c r="I5" s="938">
        <v>46884</v>
      </c>
      <c r="J5" s="938">
        <v>3623</v>
      </c>
      <c r="K5" s="938">
        <v>223</v>
      </c>
      <c r="L5" s="938">
        <v>1676</v>
      </c>
      <c r="M5" s="938">
        <v>5024</v>
      </c>
      <c r="N5" s="938">
        <v>576</v>
      </c>
      <c r="O5" s="938">
        <v>530</v>
      </c>
      <c r="P5" s="939"/>
    </row>
    <row r="6" spans="1:16" s="940" customFormat="1">
      <c r="A6" s="937" t="s">
        <v>143</v>
      </c>
      <c r="B6" s="941">
        <v>99.999999999999986</v>
      </c>
      <c r="C6" s="941">
        <v>5.4563281234906595</v>
      </c>
      <c r="D6" s="941">
        <v>13.635507428372712</v>
      </c>
      <c r="E6" s="941">
        <v>1.7001217132590174</v>
      </c>
      <c r="F6" s="942">
        <v>1.4489673692548444E-3</v>
      </c>
      <c r="G6" s="941">
        <v>24.982853886130485</v>
      </c>
      <c r="H6" s="941">
        <v>40.087614226927606</v>
      </c>
      <c r="I6" s="941">
        <v>11.322231023357354</v>
      </c>
      <c r="J6" s="941">
        <v>0.87493479646838357</v>
      </c>
      <c r="K6" s="941">
        <v>5.3853287223971716E-2</v>
      </c>
      <c r="L6" s="941">
        <v>0.40474488514518653</v>
      </c>
      <c r="M6" s="941">
        <v>1.2132686771893897</v>
      </c>
      <c r="N6" s="941">
        <v>0.13910086744846506</v>
      </c>
      <c r="O6" s="941">
        <v>0.12799211761751125</v>
      </c>
      <c r="P6" s="943"/>
    </row>
    <row r="7" spans="1:16" s="903" customFormat="1">
      <c r="A7" s="944" t="s">
        <v>493</v>
      </c>
      <c r="B7" s="938">
        <v>7025</v>
      </c>
      <c r="C7" s="938">
        <v>301</v>
      </c>
      <c r="D7" s="938">
        <v>1295</v>
      </c>
      <c r="E7" s="938">
        <v>178</v>
      </c>
      <c r="F7" s="938">
        <v>0</v>
      </c>
      <c r="G7" s="938">
        <v>1569</v>
      </c>
      <c r="H7" s="938">
        <v>1779</v>
      </c>
      <c r="I7" s="938">
        <v>1322</v>
      </c>
      <c r="J7" s="938">
        <v>152</v>
      </c>
      <c r="K7" s="938">
        <v>33</v>
      </c>
      <c r="L7" s="938">
        <v>88</v>
      </c>
      <c r="M7" s="938">
        <v>219</v>
      </c>
      <c r="N7" s="938">
        <v>15</v>
      </c>
      <c r="O7" s="938">
        <v>74</v>
      </c>
      <c r="P7" s="945"/>
    </row>
    <row r="8" spans="1:16">
      <c r="A8" s="946" t="s">
        <v>214</v>
      </c>
      <c r="B8" s="947">
        <v>364</v>
      </c>
      <c r="C8" s="947">
        <v>5</v>
      </c>
      <c r="D8" s="947">
        <v>34</v>
      </c>
      <c r="E8" s="947">
        <v>6</v>
      </c>
      <c r="F8" s="947">
        <v>0</v>
      </c>
      <c r="G8" s="947">
        <v>101</v>
      </c>
      <c r="H8" s="947">
        <v>96</v>
      </c>
      <c r="I8" s="947">
        <v>85</v>
      </c>
      <c r="J8" s="947">
        <v>8</v>
      </c>
      <c r="K8" s="947">
        <v>0</v>
      </c>
      <c r="L8" s="947">
        <v>2</v>
      </c>
      <c r="M8" s="947">
        <v>9</v>
      </c>
      <c r="N8" s="947">
        <v>1</v>
      </c>
      <c r="O8" s="947">
        <v>17</v>
      </c>
      <c r="P8" s="948"/>
    </row>
    <row r="9" spans="1:16">
      <c r="A9" s="946" t="s">
        <v>215</v>
      </c>
      <c r="B9" s="949">
        <v>1867</v>
      </c>
      <c r="C9" s="949">
        <v>121</v>
      </c>
      <c r="D9" s="949">
        <v>695</v>
      </c>
      <c r="E9" s="949">
        <v>99</v>
      </c>
      <c r="F9" s="949">
        <v>0</v>
      </c>
      <c r="G9" s="949">
        <v>266</v>
      </c>
      <c r="H9" s="949">
        <v>392</v>
      </c>
      <c r="I9" s="949">
        <v>193</v>
      </c>
      <c r="J9" s="949">
        <v>3</v>
      </c>
      <c r="K9" s="949">
        <v>0</v>
      </c>
      <c r="L9" s="949">
        <v>65</v>
      </c>
      <c r="M9" s="949">
        <v>29</v>
      </c>
      <c r="N9" s="949">
        <v>3</v>
      </c>
      <c r="O9" s="949">
        <v>1</v>
      </c>
      <c r="P9" s="948"/>
    </row>
    <row r="10" spans="1:16">
      <c r="A10" s="946" t="s">
        <v>216</v>
      </c>
      <c r="B10" s="949">
        <v>120</v>
      </c>
      <c r="C10" s="949">
        <v>0</v>
      </c>
      <c r="D10" s="949">
        <v>2</v>
      </c>
      <c r="E10" s="949">
        <v>1</v>
      </c>
      <c r="F10" s="949">
        <v>0</v>
      </c>
      <c r="G10" s="949">
        <v>15</v>
      </c>
      <c r="H10" s="949">
        <v>61</v>
      </c>
      <c r="I10" s="949">
        <v>31</v>
      </c>
      <c r="J10" s="949">
        <v>0</v>
      </c>
      <c r="K10" s="949">
        <v>0</v>
      </c>
      <c r="L10" s="949">
        <v>5</v>
      </c>
      <c r="M10" s="949">
        <v>3</v>
      </c>
      <c r="N10" s="949">
        <v>1</v>
      </c>
      <c r="O10" s="949">
        <v>1</v>
      </c>
      <c r="P10" s="948"/>
    </row>
    <row r="11" spans="1:16">
      <c r="A11" s="946" t="s">
        <v>217</v>
      </c>
      <c r="B11" s="949">
        <v>288</v>
      </c>
      <c r="C11" s="949">
        <v>22</v>
      </c>
      <c r="D11" s="949">
        <v>45</v>
      </c>
      <c r="E11" s="949">
        <v>11</v>
      </c>
      <c r="F11" s="949">
        <v>0</v>
      </c>
      <c r="G11" s="949">
        <v>48</v>
      </c>
      <c r="H11" s="949">
        <v>90</v>
      </c>
      <c r="I11" s="949">
        <v>51</v>
      </c>
      <c r="J11" s="949">
        <v>5</v>
      </c>
      <c r="K11" s="949">
        <v>2</v>
      </c>
      <c r="L11" s="949">
        <v>0</v>
      </c>
      <c r="M11" s="949">
        <v>10</v>
      </c>
      <c r="N11" s="949">
        <v>2</v>
      </c>
      <c r="O11" s="949">
        <v>2</v>
      </c>
      <c r="P11" s="948"/>
    </row>
    <row r="12" spans="1:16">
      <c r="A12" s="946" t="s">
        <v>855</v>
      </c>
      <c r="B12" s="949">
        <v>235</v>
      </c>
      <c r="C12" s="949">
        <v>5</v>
      </c>
      <c r="D12" s="949">
        <v>58</v>
      </c>
      <c r="E12" s="949">
        <v>8</v>
      </c>
      <c r="F12" s="949">
        <v>0</v>
      </c>
      <c r="G12" s="949">
        <v>58</v>
      </c>
      <c r="H12" s="949">
        <v>29</v>
      </c>
      <c r="I12" s="949">
        <v>52</v>
      </c>
      <c r="J12" s="949">
        <v>10</v>
      </c>
      <c r="K12" s="949">
        <v>2</v>
      </c>
      <c r="L12" s="949">
        <v>0</v>
      </c>
      <c r="M12" s="949">
        <v>6</v>
      </c>
      <c r="N12" s="949">
        <v>2</v>
      </c>
      <c r="O12" s="950">
        <v>5</v>
      </c>
      <c r="P12" s="948"/>
    </row>
    <row r="13" spans="1:16">
      <c r="A13" s="946" t="s">
        <v>219</v>
      </c>
      <c r="B13" s="949">
        <v>758</v>
      </c>
      <c r="C13" s="949">
        <v>34</v>
      </c>
      <c r="D13" s="949">
        <v>198</v>
      </c>
      <c r="E13" s="949">
        <v>29</v>
      </c>
      <c r="F13" s="949">
        <v>0</v>
      </c>
      <c r="G13" s="949">
        <v>102</v>
      </c>
      <c r="H13" s="949">
        <v>254</v>
      </c>
      <c r="I13" s="949">
        <v>109</v>
      </c>
      <c r="J13" s="949">
        <v>9</v>
      </c>
      <c r="K13" s="949">
        <v>2</v>
      </c>
      <c r="L13" s="949">
        <v>2</v>
      </c>
      <c r="M13" s="949">
        <v>14</v>
      </c>
      <c r="N13" s="949">
        <v>0</v>
      </c>
      <c r="O13" s="949">
        <v>5</v>
      </c>
      <c r="P13" s="948"/>
    </row>
    <row r="14" spans="1:16">
      <c r="A14" s="946" t="s">
        <v>220</v>
      </c>
      <c r="B14" s="949">
        <v>866</v>
      </c>
      <c r="C14" s="949">
        <v>33</v>
      </c>
      <c r="D14" s="949">
        <v>46</v>
      </c>
      <c r="E14" s="949">
        <v>12</v>
      </c>
      <c r="F14" s="949">
        <v>0</v>
      </c>
      <c r="G14" s="949">
        <v>271</v>
      </c>
      <c r="H14" s="949">
        <v>266</v>
      </c>
      <c r="I14" s="949">
        <v>147</v>
      </c>
      <c r="J14" s="949">
        <v>38</v>
      </c>
      <c r="K14" s="949">
        <v>5</v>
      </c>
      <c r="L14" s="949">
        <v>0</v>
      </c>
      <c r="M14" s="949">
        <v>40</v>
      </c>
      <c r="N14" s="949">
        <v>1</v>
      </c>
      <c r="O14" s="949">
        <v>7</v>
      </c>
      <c r="P14" s="948"/>
    </row>
    <row r="15" spans="1:16">
      <c r="A15" s="946" t="s">
        <v>221</v>
      </c>
      <c r="B15" s="949">
        <v>163</v>
      </c>
      <c r="C15" s="949">
        <v>1</v>
      </c>
      <c r="D15" s="949">
        <v>7</v>
      </c>
      <c r="E15" s="949">
        <v>2</v>
      </c>
      <c r="F15" s="949">
        <v>0</v>
      </c>
      <c r="G15" s="949">
        <v>52</v>
      </c>
      <c r="H15" s="949">
        <v>68</v>
      </c>
      <c r="I15" s="949">
        <v>14</v>
      </c>
      <c r="J15" s="949">
        <v>4</v>
      </c>
      <c r="K15" s="949">
        <v>1</v>
      </c>
      <c r="L15" s="949">
        <v>1</v>
      </c>
      <c r="M15" s="949">
        <v>9</v>
      </c>
      <c r="N15" s="949">
        <v>0</v>
      </c>
      <c r="O15" s="949">
        <v>4</v>
      </c>
      <c r="P15" s="948"/>
    </row>
    <row r="16" spans="1:16">
      <c r="A16" s="946" t="s">
        <v>222</v>
      </c>
      <c r="B16" s="949">
        <v>322</v>
      </c>
      <c r="C16" s="949">
        <v>3</v>
      </c>
      <c r="D16" s="949">
        <v>50</v>
      </c>
      <c r="E16" s="949">
        <v>2</v>
      </c>
      <c r="F16" s="949">
        <v>0</v>
      </c>
      <c r="G16" s="949">
        <v>11</v>
      </c>
      <c r="H16" s="949">
        <v>46</v>
      </c>
      <c r="I16" s="949">
        <v>179</v>
      </c>
      <c r="J16" s="949">
        <v>0</v>
      </c>
      <c r="K16" s="949">
        <v>10</v>
      </c>
      <c r="L16" s="949">
        <v>0</v>
      </c>
      <c r="M16" s="949">
        <v>15</v>
      </c>
      <c r="N16" s="949">
        <v>1</v>
      </c>
      <c r="O16" s="949">
        <v>5</v>
      </c>
      <c r="P16" s="948"/>
    </row>
    <row r="17" spans="1:16">
      <c r="A17" s="946" t="s">
        <v>223</v>
      </c>
      <c r="B17" s="949">
        <v>493</v>
      </c>
      <c r="C17" s="949">
        <v>56</v>
      </c>
      <c r="D17" s="949">
        <v>60</v>
      </c>
      <c r="E17" s="949">
        <v>5</v>
      </c>
      <c r="F17" s="949">
        <v>0</v>
      </c>
      <c r="G17" s="949">
        <v>95</v>
      </c>
      <c r="H17" s="949">
        <v>95</v>
      </c>
      <c r="I17" s="949">
        <v>136</v>
      </c>
      <c r="J17" s="949">
        <v>20</v>
      </c>
      <c r="K17" s="949">
        <v>5</v>
      </c>
      <c r="L17" s="949">
        <v>3</v>
      </c>
      <c r="M17" s="949">
        <v>14</v>
      </c>
      <c r="N17" s="949">
        <v>0</v>
      </c>
      <c r="O17" s="949">
        <v>4</v>
      </c>
      <c r="P17" s="948"/>
    </row>
    <row r="18" spans="1:16" s="951" customFormat="1">
      <c r="A18" s="946" t="s">
        <v>224</v>
      </c>
      <c r="B18" s="949">
        <v>559</v>
      </c>
      <c r="C18" s="949">
        <v>7</v>
      </c>
      <c r="D18" s="949">
        <v>46</v>
      </c>
      <c r="E18" s="949">
        <v>0</v>
      </c>
      <c r="F18" s="949">
        <v>0</v>
      </c>
      <c r="G18" s="949">
        <v>186</v>
      </c>
      <c r="H18" s="949">
        <v>159</v>
      </c>
      <c r="I18" s="949">
        <v>103</v>
      </c>
      <c r="J18" s="949">
        <v>25</v>
      </c>
      <c r="K18" s="949">
        <v>5</v>
      </c>
      <c r="L18" s="949">
        <v>0</v>
      </c>
      <c r="M18" s="949">
        <v>21</v>
      </c>
      <c r="N18" s="949">
        <v>0</v>
      </c>
      <c r="O18" s="949">
        <v>7</v>
      </c>
      <c r="P18" s="948"/>
    </row>
    <row r="19" spans="1:16">
      <c r="A19" s="946" t="s">
        <v>225</v>
      </c>
      <c r="B19" s="949">
        <v>201</v>
      </c>
      <c r="C19" s="949">
        <v>4</v>
      </c>
      <c r="D19" s="949">
        <v>16</v>
      </c>
      <c r="E19" s="949">
        <v>0</v>
      </c>
      <c r="F19" s="949">
        <v>0</v>
      </c>
      <c r="G19" s="949">
        <v>52</v>
      </c>
      <c r="H19" s="949">
        <v>46</v>
      </c>
      <c r="I19" s="949">
        <v>53</v>
      </c>
      <c r="J19" s="949">
        <v>14</v>
      </c>
      <c r="K19" s="949">
        <v>0</v>
      </c>
      <c r="L19" s="949">
        <v>0</v>
      </c>
      <c r="M19" s="949">
        <v>10</v>
      </c>
      <c r="N19" s="949">
        <v>1</v>
      </c>
      <c r="O19" s="949">
        <v>5</v>
      </c>
      <c r="P19" s="948"/>
    </row>
    <row r="20" spans="1:16">
      <c r="A20" s="946" t="s">
        <v>226</v>
      </c>
      <c r="B20" s="949">
        <v>341</v>
      </c>
      <c r="C20" s="949">
        <v>2</v>
      </c>
      <c r="D20" s="949">
        <v>26</v>
      </c>
      <c r="E20" s="949">
        <v>2</v>
      </c>
      <c r="F20" s="949">
        <v>0</v>
      </c>
      <c r="G20" s="949">
        <v>116</v>
      </c>
      <c r="H20" s="949">
        <v>101</v>
      </c>
      <c r="I20" s="949">
        <v>59</v>
      </c>
      <c r="J20" s="949">
        <v>4</v>
      </c>
      <c r="K20" s="949">
        <v>0</v>
      </c>
      <c r="L20" s="949">
        <v>8</v>
      </c>
      <c r="M20" s="949">
        <v>19</v>
      </c>
      <c r="N20" s="949">
        <v>0</v>
      </c>
      <c r="O20" s="949">
        <v>4</v>
      </c>
      <c r="P20" s="948"/>
    </row>
    <row r="21" spans="1:16">
      <c r="A21" s="946" t="s">
        <v>227</v>
      </c>
      <c r="B21" s="949">
        <v>319</v>
      </c>
      <c r="C21" s="949">
        <v>6</v>
      </c>
      <c r="D21" s="949">
        <v>8</v>
      </c>
      <c r="E21" s="949">
        <v>0</v>
      </c>
      <c r="F21" s="949">
        <v>0</v>
      </c>
      <c r="G21" s="949">
        <v>151</v>
      </c>
      <c r="H21" s="949">
        <v>52</v>
      </c>
      <c r="I21" s="949">
        <v>79</v>
      </c>
      <c r="J21" s="949">
        <v>7</v>
      </c>
      <c r="K21" s="949">
        <v>1</v>
      </c>
      <c r="L21" s="949">
        <v>0</v>
      </c>
      <c r="M21" s="949">
        <v>12</v>
      </c>
      <c r="N21" s="949">
        <v>1</v>
      </c>
      <c r="O21" s="949">
        <v>2</v>
      </c>
      <c r="P21" s="948"/>
    </row>
    <row r="22" spans="1:16" s="951" customFormat="1" ht="45.6" customHeight="1">
      <c r="A22" s="952" t="s">
        <v>856</v>
      </c>
      <c r="B22" s="949">
        <v>41</v>
      </c>
      <c r="C22" s="949">
        <v>0</v>
      </c>
      <c r="D22" s="949">
        <v>0</v>
      </c>
      <c r="E22" s="949">
        <v>0</v>
      </c>
      <c r="F22" s="949">
        <v>0</v>
      </c>
      <c r="G22" s="949">
        <v>11</v>
      </c>
      <c r="H22" s="949">
        <v>9</v>
      </c>
      <c r="I22" s="949">
        <v>8</v>
      </c>
      <c r="J22" s="949">
        <v>5</v>
      </c>
      <c r="K22" s="949">
        <v>0</v>
      </c>
      <c r="L22" s="949">
        <v>0</v>
      </c>
      <c r="M22" s="949">
        <v>5</v>
      </c>
      <c r="N22" s="949">
        <v>1</v>
      </c>
      <c r="O22" s="949">
        <v>2</v>
      </c>
      <c r="P22" s="948"/>
    </row>
    <row r="23" spans="1:16" s="951" customFormat="1">
      <c r="A23" s="952" t="s">
        <v>229</v>
      </c>
      <c r="B23" s="949">
        <v>88</v>
      </c>
      <c r="C23" s="949">
        <v>2</v>
      </c>
      <c r="D23" s="949">
        <v>4</v>
      </c>
      <c r="E23" s="949">
        <v>1</v>
      </c>
      <c r="F23" s="949">
        <v>0</v>
      </c>
      <c r="G23" s="949">
        <v>34</v>
      </c>
      <c r="H23" s="949">
        <v>15</v>
      </c>
      <c r="I23" s="949">
        <v>23</v>
      </c>
      <c r="J23" s="949">
        <v>0</v>
      </c>
      <c r="K23" s="949">
        <v>0</v>
      </c>
      <c r="L23" s="949">
        <v>2</v>
      </c>
      <c r="M23" s="949">
        <v>3</v>
      </c>
      <c r="N23" s="949">
        <v>1</v>
      </c>
      <c r="O23" s="949">
        <v>3</v>
      </c>
      <c r="P23" s="948"/>
    </row>
    <row r="24" spans="1:16" s="903" customFormat="1">
      <c r="A24" s="953" t="s">
        <v>494</v>
      </c>
      <c r="B24" s="938">
        <v>28761</v>
      </c>
      <c r="C24" s="938">
        <v>2089</v>
      </c>
      <c r="D24" s="938">
        <v>6898</v>
      </c>
      <c r="E24" s="938">
        <v>302</v>
      </c>
      <c r="F24" s="938">
        <v>0</v>
      </c>
      <c r="G24" s="938">
        <v>5289</v>
      </c>
      <c r="H24" s="938">
        <v>10796</v>
      </c>
      <c r="I24" s="938">
        <v>2624</v>
      </c>
      <c r="J24" s="938">
        <v>131</v>
      </c>
      <c r="K24" s="938">
        <v>24</v>
      </c>
      <c r="L24" s="938">
        <v>4</v>
      </c>
      <c r="M24" s="938">
        <v>563</v>
      </c>
      <c r="N24" s="938">
        <v>22</v>
      </c>
      <c r="O24" s="938">
        <v>19</v>
      </c>
      <c r="P24" s="945"/>
    </row>
    <row r="25" spans="1:16">
      <c r="A25" s="954" t="s">
        <v>231</v>
      </c>
      <c r="B25" s="949">
        <v>9</v>
      </c>
      <c r="C25" s="949">
        <v>0</v>
      </c>
      <c r="D25" s="949">
        <v>0</v>
      </c>
      <c r="E25" s="949">
        <v>0</v>
      </c>
      <c r="F25" s="949">
        <v>0</v>
      </c>
      <c r="G25" s="949">
        <v>2</v>
      </c>
      <c r="H25" s="949">
        <v>5</v>
      </c>
      <c r="I25" s="949">
        <v>1</v>
      </c>
      <c r="J25" s="949"/>
      <c r="K25" s="949">
        <v>0</v>
      </c>
      <c r="L25" s="949">
        <v>0</v>
      </c>
      <c r="M25" s="949">
        <v>1</v>
      </c>
      <c r="N25" s="949">
        <v>0</v>
      </c>
      <c r="O25" s="949">
        <v>0</v>
      </c>
      <c r="P25" s="948"/>
    </row>
    <row r="26" spans="1:16">
      <c r="A26" s="954" t="s">
        <v>232</v>
      </c>
      <c r="B26" s="949">
        <v>201</v>
      </c>
      <c r="C26" s="949">
        <v>12</v>
      </c>
      <c r="D26" s="949">
        <v>28</v>
      </c>
      <c r="E26" s="949">
        <v>2</v>
      </c>
      <c r="F26" s="949">
        <v>0</v>
      </c>
      <c r="G26" s="949">
        <v>59</v>
      </c>
      <c r="H26" s="949">
        <v>50</v>
      </c>
      <c r="I26" s="949">
        <v>22</v>
      </c>
      <c r="J26" s="949">
        <v>7</v>
      </c>
      <c r="K26" s="949">
        <v>4</v>
      </c>
      <c r="L26" s="949">
        <v>0</v>
      </c>
      <c r="M26" s="949">
        <v>5</v>
      </c>
      <c r="N26" s="949">
        <v>1</v>
      </c>
      <c r="O26" s="949">
        <v>11</v>
      </c>
      <c r="P26" s="948"/>
    </row>
    <row r="27" spans="1:16">
      <c r="A27" s="954" t="s">
        <v>233</v>
      </c>
      <c r="B27" s="949">
        <v>1267</v>
      </c>
      <c r="C27" s="949">
        <v>111</v>
      </c>
      <c r="D27" s="949">
        <v>208</v>
      </c>
      <c r="E27" s="949">
        <v>73</v>
      </c>
      <c r="F27" s="949">
        <v>0</v>
      </c>
      <c r="G27" s="949">
        <v>316</v>
      </c>
      <c r="H27" s="949">
        <v>339</v>
      </c>
      <c r="I27" s="949">
        <v>106</v>
      </c>
      <c r="J27" s="949">
        <v>8</v>
      </c>
      <c r="K27" s="949">
        <v>2</v>
      </c>
      <c r="L27" s="949">
        <v>1</v>
      </c>
      <c r="M27" s="949">
        <v>98</v>
      </c>
      <c r="N27" s="949">
        <v>4</v>
      </c>
      <c r="O27" s="949">
        <v>1</v>
      </c>
      <c r="P27" s="948"/>
    </row>
    <row r="28" spans="1:16">
      <c r="A28" s="954" t="s">
        <v>234</v>
      </c>
      <c r="B28" s="949">
        <v>1935</v>
      </c>
      <c r="C28" s="949">
        <v>86</v>
      </c>
      <c r="D28" s="949">
        <v>152</v>
      </c>
      <c r="E28" s="949">
        <v>20</v>
      </c>
      <c r="F28" s="949">
        <v>0</v>
      </c>
      <c r="G28" s="949">
        <v>725</v>
      </c>
      <c r="H28" s="949">
        <v>571</v>
      </c>
      <c r="I28" s="949">
        <v>252</v>
      </c>
      <c r="J28" s="949">
        <v>16</v>
      </c>
      <c r="K28" s="949">
        <v>4</v>
      </c>
      <c r="L28" s="949">
        <v>0</v>
      </c>
      <c r="M28" s="949">
        <v>104</v>
      </c>
      <c r="N28" s="949">
        <v>4</v>
      </c>
      <c r="O28" s="949">
        <v>1</v>
      </c>
      <c r="P28" s="948"/>
    </row>
    <row r="29" spans="1:16">
      <c r="A29" s="954" t="s">
        <v>857</v>
      </c>
      <c r="B29" s="949">
        <v>4572</v>
      </c>
      <c r="C29" s="949">
        <v>412</v>
      </c>
      <c r="D29" s="949">
        <v>1037</v>
      </c>
      <c r="E29" s="949">
        <v>20</v>
      </c>
      <c r="F29" s="949">
        <v>0</v>
      </c>
      <c r="G29" s="949">
        <v>957</v>
      </c>
      <c r="H29" s="949">
        <v>1832</v>
      </c>
      <c r="I29" s="949">
        <v>218</v>
      </c>
      <c r="J29" s="949">
        <v>20</v>
      </c>
      <c r="K29" s="949">
        <v>3</v>
      </c>
      <c r="L29" s="949">
        <v>2</v>
      </c>
      <c r="M29" s="949">
        <v>68</v>
      </c>
      <c r="N29" s="949">
        <v>2</v>
      </c>
      <c r="O29" s="949">
        <v>1</v>
      </c>
      <c r="P29" s="948"/>
    </row>
    <row r="30" spans="1:16">
      <c r="A30" s="954" t="s">
        <v>236</v>
      </c>
      <c r="B30" s="949">
        <v>3140</v>
      </c>
      <c r="C30" s="949">
        <v>382</v>
      </c>
      <c r="D30" s="949">
        <v>915</v>
      </c>
      <c r="E30" s="949">
        <v>112</v>
      </c>
      <c r="F30" s="949">
        <v>0</v>
      </c>
      <c r="G30" s="949">
        <v>513</v>
      </c>
      <c r="H30" s="949">
        <v>754</v>
      </c>
      <c r="I30" s="949">
        <v>333</v>
      </c>
      <c r="J30" s="949">
        <v>19</v>
      </c>
      <c r="K30" s="949">
        <v>2</v>
      </c>
      <c r="L30" s="949">
        <v>1</v>
      </c>
      <c r="M30" s="949">
        <v>105</v>
      </c>
      <c r="N30" s="949">
        <v>3</v>
      </c>
      <c r="O30" s="949">
        <v>1</v>
      </c>
      <c r="P30" s="948"/>
    </row>
    <row r="31" spans="1:16">
      <c r="A31" s="954" t="s">
        <v>237</v>
      </c>
      <c r="B31" s="949">
        <v>17024</v>
      </c>
      <c r="C31" s="949">
        <v>1081</v>
      </c>
      <c r="D31" s="949">
        <v>4546</v>
      </c>
      <c r="E31" s="949">
        <v>74</v>
      </c>
      <c r="F31" s="949">
        <v>0</v>
      </c>
      <c r="G31" s="949">
        <v>2512</v>
      </c>
      <c r="H31" s="949">
        <v>7071</v>
      </c>
      <c r="I31" s="949">
        <v>1551</v>
      </c>
      <c r="J31" s="949">
        <v>29</v>
      </c>
      <c r="K31" s="949">
        <v>5</v>
      </c>
      <c r="L31" s="949">
        <v>0</v>
      </c>
      <c r="M31" s="949">
        <v>152</v>
      </c>
      <c r="N31" s="949">
        <v>2</v>
      </c>
      <c r="O31" s="949">
        <v>1</v>
      </c>
      <c r="P31" s="948"/>
    </row>
    <row r="32" spans="1:16">
      <c r="A32" s="946" t="s">
        <v>238</v>
      </c>
      <c r="B32" s="949">
        <v>155</v>
      </c>
      <c r="C32" s="949">
        <v>0</v>
      </c>
      <c r="D32" s="949">
        <v>0</v>
      </c>
      <c r="E32" s="949">
        <v>0</v>
      </c>
      <c r="F32" s="949">
        <v>0</v>
      </c>
      <c r="G32" s="949">
        <v>38</v>
      </c>
      <c r="H32" s="949">
        <v>54</v>
      </c>
      <c r="I32" s="949">
        <v>43</v>
      </c>
      <c r="J32" s="949">
        <v>5</v>
      </c>
      <c r="K32" s="949">
        <v>2</v>
      </c>
      <c r="L32" s="949">
        <v>0</v>
      </c>
      <c r="M32" s="949">
        <v>10</v>
      </c>
      <c r="N32" s="949">
        <v>2</v>
      </c>
      <c r="O32" s="949">
        <v>1</v>
      </c>
      <c r="P32" s="948"/>
    </row>
    <row r="33" spans="1:16">
      <c r="A33" s="946" t="s">
        <v>239</v>
      </c>
      <c r="B33" s="949">
        <v>163</v>
      </c>
      <c r="C33" s="949">
        <v>0</v>
      </c>
      <c r="D33" s="949">
        <v>1</v>
      </c>
      <c r="E33" s="949">
        <v>0</v>
      </c>
      <c r="F33" s="949">
        <v>0</v>
      </c>
      <c r="G33" s="949">
        <v>80</v>
      </c>
      <c r="H33" s="949">
        <v>31</v>
      </c>
      <c r="I33" s="949">
        <v>30</v>
      </c>
      <c r="J33" s="949">
        <v>11</v>
      </c>
      <c r="K33" s="949">
        <v>1</v>
      </c>
      <c r="L33" s="949">
        <v>0</v>
      </c>
      <c r="M33" s="949">
        <v>7</v>
      </c>
      <c r="N33" s="949">
        <v>1</v>
      </c>
      <c r="O33" s="949">
        <v>1</v>
      </c>
      <c r="P33" s="948"/>
    </row>
    <row r="34" spans="1:16">
      <c r="A34" s="946" t="s">
        <v>240</v>
      </c>
      <c r="B34" s="949">
        <v>295</v>
      </c>
      <c r="C34" s="949">
        <v>5</v>
      </c>
      <c r="D34" s="949">
        <v>11</v>
      </c>
      <c r="E34" s="949">
        <v>1</v>
      </c>
      <c r="F34" s="949">
        <v>0</v>
      </c>
      <c r="G34" s="949">
        <v>87</v>
      </c>
      <c r="H34" s="949">
        <v>89</v>
      </c>
      <c r="I34" s="949">
        <v>68</v>
      </c>
      <c r="J34" s="949">
        <v>16</v>
      </c>
      <c r="K34" s="949">
        <v>1</v>
      </c>
      <c r="L34" s="949">
        <v>0</v>
      </c>
      <c r="M34" s="949">
        <v>13</v>
      </c>
      <c r="N34" s="949">
        <v>3</v>
      </c>
      <c r="O34" s="949">
        <v>1</v>
      </c>
      <c r="P34" s="948"/>
    </row>
    <row r="35" spans="1:16" s="903" customFormat="1">
      <c r="A35" s="955" t="s">
        <v>495</v>
      </c>
      <c r="B35" s="938">
        <v>1568</v>
      </c>
      <c r="C35" s="938">
        <v>57</v>
      </c>
      <c r="D35" s="938">
        <v>208</v>
      </c>
      <c r="E35" s="938">
        <v>8</v>
      </c>
      <c r="F35" s="938">
        <v>0</v>
      </c>
      <c r="G35" s="938">
        <v>336</v>
      </c>
      <c r="H35" s="938">
        <v>552</v>
      </c>
      <c r="I35" s="938">
        <v>170</v>
      </c>
      <c r="J35" s="938">
        <v>3</v>
      </c>
      <c r="K35" s="938">
        <v>0</v>
      </c>
      <c r="L35" s="938">
        <v>57</v>
      </c>
      <c r="M35" s="938">
        <v>8</v>
      </c>
      <c r="N35" s="938">
        <v>85</v>
      </c>
      <c r="O35" s="938">
        <v>84</v>
      </c>
      <c r="P35" s="945"/>
    </row>
    <row r="36" spans="1:16">
      <c r="A36" s="954" t="s">
        <v>231</v>
      </c>
      <c r="B36" s="949">
        <v>8</v>
      </c>
      <c r="C36" s="949">
        <v>0</v>
      </c>
      <c r="D36" s="949">
        <v>3</v>
      </c>
      <c r="E36" s="949">
        <v>0</v>
      </c>
      <c r="F36" s="949">
        <v>0</v>
      </c>
      <c r="G36" s="949">
        <v>1</v>
      </c>
      <c r="H36" s="949">
        <v>3</v>
      </c>
      <c r="I36" s="949">
        <v>0</v>
      </c>
      <c r="J36" s="949">
        <v>0</v>
      </c>
      <c r="K36" s="949">
        <v>0</v>
      </c>
      <c r="L36" s="949">
        <v>0</v>
      </c>
      <c r="M36" s="949">
        <v>1</v>
      </c>
      <c r="N36" s="949">
        <v>0</v>
      </c>
      <c r="O36" s="949">
        <v>0</v>
      </c>
      <c r="P36" s="948"/>
    </row>
    <row r="37" spans="1:16">
      <c r="A37" s="954" t="s">
        <v>232</v>
      </c>
      <c r="B37" s="949">
        <v>973</v>
      </c>
      <c r="C37" s="949">
        <v>30</v>
      </c>
      <c r="D37" s="949">
        <v>168</v>
      </c>
      <c r="E37" s="949">
        <v>5</v>
      </c>
      <c r="F37" s="949">
        <v>0</v>
      </c>
      <c r="G37" s="949">
        <v>147</v>
      </c>
      <c r="H37" s="949">
        <v>350</v>
      </c>
      <c r="I37" s="949">
        <v>129</v>
      </c>
      <c r="J37" s="949">
        <v>3</v>
      </c>
      <c r="K37" s="949">
        <v>0</v>
      </c>
      <c r="L37" s="949">
        <v>2</v>
      </c>
      <c r="M37" s="949">
        <v>6</v>
      </c>
      <c r="N37" s="949">
        <v>60</v>
      </c>
      <c r="O37" s="949">
        <v>73</v>
      </c>
      <c r="P37" s="948"/>
    </row>
    <row r="38" spans="1:16">
      <c r="A38" s="946" t="s">
        <v>243</v>
      </c>
      <c r="B38" s="949">
        <v>83</v>
      </c>
      <c r="C38" s="949">
        <v>7</v>
      </c>
      <c r="D38" s="949">
        <v>9</v>
      </c>
      <c r="E38" s="949">
        <v>1</v>
      </c>
      <c r="F38" s="949">
        <v>0</v>
      </c>
      <c r="G38" s="949">
        <v>21</v>
      </c>
      <c r="H38" s="949">
        <v>31</v>
      </c>
      <c r="I38" s="949">
        <v>6</v>
      </c>
      <c r="J38" s="949">
        <v>0</v>
      </c>
      <c r="K38" s="949">
        <v>0</v>
      </c>
      <c r="L38" s="949">
        <v>5</v>
      </c>
      <c r="M38" s="949">
        <v>0</v>
      </c>
      <c r="N38" s="949">
        <v>2</v>
      </c>
      <c r="O38" s="949">
        <v>1</v>
      </c>
      <c r="P38" s="948"/>
    </row>
    <row r="39" spans="1:16">
      <c r="A39" s="946" t="s">
        <v>244</v>
      </c>
      <c r="B39" s="949">
        <v>72</v>
      </c>
      <c r="C39" s="949">
        <v>4</v>
      </c>
      <c r="D39" s="949">
        <v>7</v>
      </c>
      <c r="E39" s="949">
        <v>0</v>
      </c>
      <c r="F39" s="949">
        <v>0</v>
      </c>
      <c r="G39" s="949">
        <v>22</v>
      </c>
      <c r="H39" s="949">
        <v>20</v>
      </c>
      <c r="I39" s="949">
        <v>12</v>
      </c>
      <c r="J39" s="949">
        <v>0</v>
      </c>
      <c r="K39" s="949">
        <v>0</v>
      </c>
      <c r="L39" s="949">
        <v>4</v>
      </c>
      <c r="M39" s="949">
        <v>0</v>
      </c>
      <c r="N39" s="949">
        <v>2</v>
      </c>
      <c r="O39" s="949">
        <v>1</v>
      </c>
      <c r="P39" s="948"/>
    </row>
    <row r="40" spans="1:16">
      <c r="A40" s="946" t="s">
        <v>245</v>
      </c>
      <c r="B40" s="949">
        <v>35</v>
      </c>
      <c r="C40" s="949">
        <v>2</v>
      </c>
      <c r="D40" s="949">
        <v>3</v>
      </c>
      <c r="E40" s="949">
        <v>0</v>
      </c>
      <c r="F40" s="949">
        <v>0</v>
      </c>
      <c r="G40" s="949">
        <v>11</v>
      </c>
      <c r="H40" s="949">
        <v>11</v>
      </c>
      <c r="I40" s="949">
        <v>1</v>
      </c>
      <c r="J40" s="949">
        <v>0</v>
      </c>
      <c r="K40" s="949">
        <v>0</v>
      </c>
      <c r="L40" s="949">
        <v>4</v>
      </c>
      <c r="M40" s="949">
        <v>0</v>
      </c>
      <c r="N40" s="949">
        <v>2</v>
      </c>
      <c r="O40" s="949">
        <v>1</v>
      </c>
      <c r="P40" s="948"/>
    </row>
    <row r="41" spans="1:16">
      <c r="A41" s="946" t="s">
        <v>246</v>
      </c>
      <c r="B41" s="949">
        <v>40</v>
      </c>
      <c r="C41" s="949">
        <v>3</v>
      </c>
      <c r="D41" s="949">
        <v>2</v>
      </c>
      <c r="E41" s="949">
        <v>0</v>
      </c>
      <c r="F41" s="949">
        <v>0</v>
      </c>
      <c r="G41" s="949">
        <v>15</v>
      </c>
      <c r="H41" s="949">
        <v>11</v>
      </c>
      <c r="I41" s="949">
        <v>1</v>
      </c>
      <c r="J41" s="949">
        <v>0</v>
      </c>
      <c r="K41" s="949">
        <v>0</v>
      </c>
      <c r="L41" s="949">
        <v>5</v>
      </c>
      <c r="M41" s="949">
        <v>0</v>
      </c>
      <c r="N41" s="949">
        <v>2</v>
      </c>
      <c r="O41" s="949">
        <v>1</v>
      </c>
      <c r="P41" s="948"/>
    </row>
    <row r="42" spans="1:16">
      <c r="A42" s="946" t="s">
        <v>247</v>
      </c>
      <c r="B42" s="949">
        <v>42</v>
      </c>
      <c r="C42" s="949">
        <v>1</v>
      </c>
      <c r="D42" s="949">
        <v>2</v>
      </c>
      <c r="E42" s="949">
        <v>1</v>
      </c>
      <c r="F42" s="949">
        <v>0</v>
      </c>
      <c r="G42" s="949">
        <v>12</v>
      </c>
      <c r="H42" s="949">
        <v>17</v>
      </c>
      <c r="I42" s="949">
        <v>3</v>
      </c>
      <c r="J42" s="949">
        <v>0</v>
      </c>
      <c r="K42" s="949">
        <v>0</v>
      </c>
      <c r="L42" s="949">
        <v>4</v>
      </c>
      <c r="M42" s="949">
        <v>0</v>
      </c>
      <c r="N42" s="949">
        <v>2</v>
      </c>
      <c r="O42" s="949">
        <v>0</v>
      </c>
      <c r="P42" s="948"/>
    </row>
    <row r="43" spans="1:16">
      <c r="A43" s="946" t="s">
        <v>248</v>
      </c>
      <c r="B43" s="949">
        <v>42</v>
      </c>
      <c r="C43" s="949">
        <v>2</v>
      </c>
      <c r="D43" s="949">
        <v>1</v>
      </c>
      <c r="E43" s="949">
        <v>0</v>
      </c>
      <c r="F43" s="949">
        <v>0</v>
      </c>
      <c r="G43" s="949">
        <v>11</v>
      </c>
      <c r="H43" s="949">
        <v>17</v>
      </c>
      <c r="I43" s="949">
        <v>3</v>
      </c>
      <c r="J43" s="949">
        <v>0</v>
      </c>
      <c r="K43" s="949">
        <v>0</v>
      </c>
      <c r="L43" s="949">
        <v>4</v>
      </c>
      <c r="M43" s="949">
        <v>1</v>
      </c>
      <c r="N43" s="949">
        <v>2</v>
      </c>
      <c r="O43" s="949">
        <v>1</v>
      </c>
      <c r="P43" s="948"/>
    </row>
    <row r="44" spans="1:16">
      <c r="A44" s="946" t="s">
        <v>249</v>
      </c>
      <c r="B44" s="949">
        <v>46</v>
      </c>
      <c r="C44" s="949">
        <v>2</v>
      </c>
      <c r="D44" s="949">
        <v>4</v>
      </c>
      <c r="E44" s="949">
        <v>1</v>
      </c>
      <c r="F44" s="949">
        <v>0</v>
      </c>
      <c r="G44" s="949">
        <v>17</v>
      </c>
      <c r="H44" s="949">
        <v>13</v>
      </c>
      <c r="I44" s="949">
        <v>1</v>
      </c>
      <c r="J44" s="949">
        <v>0</v>
      </c>
      <c r="K44" s="949">
        <v>0</v>
      </c>
      <c r="L44" s="949">
        <v>5</v>
      </c>
      <c r="M44" s="949">
        <v>0</v>
      </c>
      <c r="N44" s="949">
        <v>2</v>
      </c>
      <c r="O44" s="949">
        <v>1</v>
      </c>
      <c r="P44" s="948"/>
    </row>
    <row r="45" spans="1:16">
      <c r="A45" s="946" t="s">
        <v>250</v>
      </c>
      <c r="B45" s="949">
        <v>42</v>
      </c>
      <c r="C45" s="949">
        <v>1</v>
      </c>
      <c r="D45" s="949">
        <v>1</v>
      </c>
      <c r="E45" s="949">
        <v>0</v>
      </c>
      <c r="F45" s="949">
        <v>0</v>
      </c>
      <c r="G45" s="949">
        <v>14</v>
      </c>
      <c r="H45" s="949">
        <v>15</v>
      </c>
      <c r="I45" s="949">
        <v>3</v>
      </c>
      <c r="J45" s="949">
        <v>0</v>
      </c>
      <c r="K45" s="949">
        <v>0</v>
      </c>
      <c r="L45" s="949">
        <v>5</v>
      </c>
      <c r="M45" s="949">
        <v>0</v>
      </c>
      <c r="N45" s="949">
        <v>2</v>
      </c>
      <c r="O45" s="949">
        <v>1</v>
      </c>
      <c r="P45" s="948"/>
    </row>
    <row r="46" spans="1:16">
      <c r="A46" s="946" t="s">
        <v>251</v>
      </c>
      <c r="B46" s="949">
        <v>38</v>
      </c>
      <c r="C46" s="949">
        <v>0</v>
      </c>
      <c r="D46" s="949">
        <v>4</v>
      </c>
      <c r="E46" s="949">
        <v>0</v>
      </c>
      <c r="F46" s="949">
        <v>0</v>
      </c>
      <c r="G46" s="949">
        <v>15</v>
      </c>
      <c r="H46" s="949">
        <v>11</v>
      </c>
      <c r="I46" s="949">
        <v>1</v>
      </c>
      <c r="J46" s="949">
        <v>0</v>
      </c>
      <c r="K46" s="949">
        <v>0</v>
      </c>
      <c r="L46" s="949">
        <v>4</v>
      </c>
      <c r="M46" s="949">
        <v>0</v>
      </c>
      <c r="N46" s="949">
        <v>2</v>
      </c>
      <c r="O46" s="949">
        <v>1</v>
      </c>
      <c r="P46" s="948"/>
    </row>
    <row r="47" spans="1:16">
      <c r="A47" s="946" t="s">
        <v>252</v>
      </c>
      <c r="B47" s="949">
        <v>55</v>
      </c>
      <c r="C47" s="949">
        <v>2</v>
      </c>
      <c r="D47" s="949">
        <v>1</v>
      </c>
      <c r="E47" s="949">
        <v>0</v>
      </c>
      <c r="F47" s="949">
        <v>0</v>
      </c>
      <c r="G47" s="949">
        <v>16</v>
      </c>
      <c r="H47" s="949">
        <v>20</v>
      </c>
      <c r="I47" s="949">
        <v>6</v>
      </c>
      <c r="J47" s="949">
        <v>0</v>
      </c>
      <c r="K47" s="949">
        <v>0</v>
      </c>
      <c r="L47" s="949">
        <v>6</v>
      </c>
      <c r="M47" s="949">
        <v>0</v>
      </c>
      <c r="N47" s="949">
        <v>3</v>
      </c>
      <c r="O47" s="949">
        <v>1</v>
      </c>
      <c r="P47" s="948"/>
    </row>
    <row r="48" spans="1:16">
      <c r="A48" s="946" t="s">
        <v>253</v>
      </c>
      <c r="B48" s="949">
        <v>49</v>
      </c>
      <c r="C48" s="949">
        <v>2</v>
      </c>
      <c r="D48" s="949">
        <v>1</v>
      </c>
      <c r="E48" s="949">
        <v>0</v>
      </c>
      <c r="F48" s="949">
        <v>0</v>
      </c>
      <c r="G48" s="949">
        <v>17</v>
      </c>
      <c r="H48" s="949">
        <v>18</v>
      </c>
      <c r="I48" s="949">
        <v>3</v>
      </c>
      <c r="J48" s="949">
        <v>0</v>
      </c>
      <c r="K48" s="949">
        <v>0</v>
      </c>
      <c r="L48" s="949">
        <v>5</v>
      </c>
      <c r="M48" s="949">
        <v>0</v>
      </c>
      <c r="N48" s="949">
        <v>2</v>
      </c>
      <c r="O48" s="949">
        <v>1</v>
      </c>
      <c r="P48" s="948"/>
    </row>
    <row r="49" spans="1:16">
      <c r="A49" s="946" t="s">
        <v>254</v>
      </c>
      <c r="B49" s="949">
        <v>43</v>
      </c>
      <c r="C49" s="949">
        <v>1</v>
      </c>
      <c r="D49" s="949">
        <v>2</v>
      </c>
      <c r="E49" s="949">
        <v>0</v>
      </c>
      <c r="F49" s="949">
        <v>0</v>
      </c>
      <c r="G49" s="949">
        <v>17</v>
      </c>
      <c r="H49" s="949">
        <v>15</v>
      </c>
      <c r="I49" s="949">
        <v>1</v>
      </c>
      <c r="J49" s="949">
        <v>0</v>
      </c>
      <c r="K49" s="949">
        <v>0</v>
      </c>
      <c r="L49" s="949">
        <v>4</v>
      </c>
      <c r="M49" s="949">
        <v>0</v>
      </c>
      <c r="N49" s="949">
        <v>2</v>
      </c>
      <c r="O49" s="949">
        <v>1</v>
      </c>
      <c r="P49" s="948"/>
    </row>
    <row r="50" spans="1:16" s="903" customFormat="1">
      <c r="A50" s="955" t="s">
        <v>858</v>
      </c>
      <c r="B50" s="938">
        <v>735</v>
      </c>
      <c r="C50" s="938">
        <v>34</v>
      </c>
      <c r="D50" s="938">
        <v>52</v>
      </c>
      <c r="E50" s="938">
        <v>3</v>
      </c>
      <c r="F50" s="938">
        <v>0</v>
      </c>
      <c r="G50" s="938">
        <v>170</v>
      </c>
      <c r="H50" s="938">
        <v>229</v>
      </c>
      <c r="I50" s="938">
        <v>137</v>
      </c>
      <c r="J50" s="938">
        <v>8</v>
      </c>
      <c r="K50" s="938">
        <v>0</v>
      </c>
      <c r="L50" s="938">
        <v>16</v>
      </c>
      <c r="M50" s="938">
        <v>77</v>
      </c>
      <c r="N50" s="938">
        <v>3</v>
      </c>
      <c r="O50" s="938">
        <v>6</v>
      </c>
      <c r="P50" s="945"/>
    </row>
    <row r="51" spans="1:16">
      <c r="A51" s="954" t="s">
        <v>231</v>
      </c>
      <c r="B51" s="947">
        <v>10</v>
      </c>
      <c r="C51" s="947">
        <v>0</v>
      </c>
      <c r="D51" s="947">
        <v>1</v>
      </c>
      <c r="E51" s="947">
        <v>0</v>
      </c>
      <c r="F51" s="947">
        <v>0</v>
      </c>
      <c r="G51" s="947">
        <v>4</v>
      </c>
      <c r="H51" s="947">
        <v>3</v>
      </c>
      <c r="I51" s="947">
        <v>1</v>
      </c>
      <c r="J51" s="947">
        <v>0</v>
      </c>
      <c r="K51" s="947">
        <v>0</v>
      </c>
      <c r="L51" s="947">
        <v>0</v>
      </c>
      <c r="M51" s="947">
        <v>1</v>
      </c>
      <c r="N51" s="947">
        <v>0</v>
      </c>
      <c r="O51" s="947">
        <v>0</v>
      </c>
      <c r="P51" s="948"/>
    </row>
    <row r="52" spans="1:16">
      <c r="A52" s="954" t="s">
        <v>232</v>
      </c>
      <c r="B52" s="947">
        <v>390</v>
      </c>
      <c r="C52" s="947">
        <v>8</v>
      </c>
      <c r="D52" s="947">
        <v>22</v>
      </c>
      <c r="E52" s="947">
        <v>0</v>
      </c>
      <c r="F52" s="947">
        <v>0</v>
      </c>
      <c r="G52" s="947">
        <v>77</v>
      </c>
      <c r="H52" s="947">
        <v>135</v>
      </c>
      <c r="I52" s="947">
        <v>60</v>
      </c>
      <c r="J52" s="947">
        <v>3</v>
      </c>
      <c r="K52" s="947">
        <v>0</v>
      </c>
      <c r="L52" s="947">
        <v>15</v>
      </c>
      <c r="M52" s="947">
        <v>66</v>
      </c>
      <c r="N52" s="947">
        <v>0</v>
      </c>
      <c r="O52" s="947">
        <v>4</v>
      </c>
      <c r="P52" s="948"/>
    </row>
    <row r="53" spans="1:16">
      <c r="A53" s="946" t="s">
        <v>256</v>
      </c>
      <c r="B53" s="947">
        <v>181</v>
      </c>
      <c r="C53" s="947">
        <v>22</v>
      </c>
      <c r="D53" s="947">
        <v>24</v>
      </c>
      <c r="E53" s="947">
        <v>3</v>
      </c>
      <c r="F53" s="947">
        <v>0</v>
      </c>
      <c r="G53" s="947">
        <v>49</v>
      </c>
      <c r="H53" s="947">
        <v>36</v>
      </c>
      <c r="I53" s="947">
        <v>37</v>
      </c>
      <c r="J53" s="947">
        <v>3</v>
      </c>
      <c r="K53" s="947">
        <v>0</v>
      </c>
      <c r="L53" s="947">
        <v>1</v>
      </c>
      <c r="M53" s="947">
        <v>4</v>
      </c>
      <c r="N53" s="947">
        <v>1</v>
      </c>
      <c r="O53" s="947">
        <v>1</v>
      </c>
      <c r="P53" s="948"/>
    </row>
    <row r="54" spans="1:16">
      <c r="A54" s="946" t="s">
        <v>257</v>
      </c>
      <c r="B54" s="949">
        <v>154</v>
      </c>
      <c r="C54" s="949">
        <v>4</v>
      </c>
      <c r="D54" s="949">
        <v>5</v>
      </c>
      <c r="E54" s="949">
        <v>0</v>
      </c>
      <c r="F54" s="949">
        <v>0</v>
      </c>
      <c r="G54" s="949">
        <v>40</v>
      </c>
      <c r="H54" s="949">
        <v>55</v>
      </c>
      <c r="I54" s="949">
        <v>39</v>
      </c>
      <c r="J54" s="949">
        <v>2</v>
      </c>
      <c r="K54" s="949">
        <v>0</v>
      </c>
      <c r="L54" s="949">
        <v>0</v>
      </c>
      <c r="M54" s="949">
        <v>6</v>
      </c>
      <c r="N54" s="949">
        <v>2</v>
      </c>
      <c r="O54" s="949">
        <v>1</v>
      </c>
      <c r="P54" s="948"/>
    </row>
    <row r="55" spans="1:16" s="957" customFormat="1" ht="24.6" customHeight="1">
      <c r="A55" s="956" t="s">
        <v>497</v>
      </c>
      <c r="B55" s="938">
        <v>3099</v>
      </c>
      <c r="C55" s="938">
        <v>222</v>
      </c>
      <c r="D55" s="938">
        <v>436</v>
      </c>
      <c r="E55" s="938">
        <v>16</v>
      </c>
      <c r="F55" s="938">
        <v>0</v>
      </c>
      <c r="G55" s="938">
        <v>830</v>
      </c>
      <c r="H55" s="938">
        <v>926</v>
      </c>
      <c r="I55" s="938">
        <v>438</v>
      </c>
      <c r="J55" s="938">
        <v>14</v>
      </c>
      <c r="K55" s="938">
        <v>1</v>
      </c>
      <c r="L55" s="938">
        <v>96</v>
      </c>
      <c r="M55" s="938">
        <v>97</v>
      </c>
      <c r="N55" s="938">
        <v>10</v>
      </c>
      <c r="O55" s="938">
        <v>13</v>
      </c>
      <c r="P55" s="945"/>
    </row>
    <row r="56" spans="1:16">
      <c r="A56" s="954" t="s">
        <v>231</v>
      </c>
      <c r="B56" s="947">
        <v>13</v>
      </c>
      <c r="C56" s="947">
        <v>0</v>
      </c>
      <c r="D56" s="947">
        <v>4</v>
      </c>
      <c r="E56" s="947">
        <v>0</v>
      </c>
      <c r="F56" s="947">
        <v>0</v>
      </c>
      <c r="G56" s="947">
        <v>1</v>
      </c>
      <c r="H56" s="947">
        <v>5</v>
      </c>
      <c r="I56" s="947">
        <v>2</v>
      </c>
      <c r="J56" s="947">
        <v>0</v>
      </c>
      <c r="K56" s="947">
        <v>0</v>
      </c>
      <c r="L56" s="947">
        <v>0</v>
      </c>
      <c r="M56" s="947">
        <v>1</v>
      </c>
      <c r="N56" s="947">
        <v>0</v>
      </c>
      <c r="O56" s="947">
        <v>0</v>
      </c>
      <c r="P56" s="948"/>
    </row>
    <row r="57" spans="1:16">
      <c r="A57" s="954" t="s">
        <v>232</v>
      </c>
      <c r="B57" s="947">
        <v>1374</v>
      </c>
      <c r="C57" s="947">
        <v>69</v>
      </c>
      <c r="D57" s="947">
        <v>152</v>
      </c>
      <c r="E57" s="947">
        <v>8</v>
      </c>
      <c r="F57" s="947">
        <v>0</v>
      </c>
      <c r="G57" s="947">
        <v>458</v>
      </c>
      <c r="H57" s="947">
        <v>361</v>
      </c>
      <c r="I57" s="947">
        <v>216</v>
      </c>
      <c r="J57" s="947">
        <v>6</v>
      </c>
      <c r="K57" s="947">
        <v>1</v>
      </c>
      <c r="L57" s="947">
        <v>5</v>
      </c>
      <c r="M57" s="947">
        <v>89</v>
      </c>
      <c r="N57" s="947">
        <v>1</v>
      </c>
      <c r="O57" s="947">
        <v>8</v>
      </c>
      <c r="P57" s="948"/>
    </row>
    <row r="58" spans="1:16">
      <c r="A58" s="946" t="s">
        <v>261</v>
      </c>
      <c r="B58" s="947">
        <v>424</v>
      </c>
      <c r="C58" s="947">
        <v>49</v>
      </c>
      <c r="D58" s="947">
        <v>46</v>
      </c>
      <c r="E58" s="947">
        <v>3</v>
      </c>
      <c r="F58" s="947">
        <v>0</v>
      </c>
      <c r="G58" s="947">
        <v>75</v>
      </c>
      <c r="H58" s="947">
        <v>152</v>
      </c>
      <c r="I58" s="947">
        <v>73</v>
      </c>
      <c r="J58" s="947">
        <v>2</v>
      </c>
      <c r="K58" s="947">
        <v>0</v>
      </c>
      <c r="L58" s="947">
        <v>19</v>
      </c>
      <c r="M58" s="947">
        <v>2</v>
      </c>
      <c r="N58" s="947">
        <v>2</v>
      </c>
      <c r="O58" s="947">
        <v>1</v>
      </c>
      <c r="P58" s="948"/>
    </row>
    <row r="59" spans="1:16">
      <c r="A59" s="946" t="s">
        <v>262</v>
      </c>
      <c r="B59" s="947">
        <v>128</v>
      </c>
      <c r="C59" s="947">
        <v>4</v>
      </c>
      <c r="D59" s="947">
        <v>20</v>
      </c>
      <c r="E59" s="947">
        <v>0</v>
      </c>
      <c r="F59" s="947">
        <v>0</v>
      </c>
      <c r="G59" s="947">
        <v>16</v>
      </c>
      <c r="H59" s="947">
        <v>58</v>
      </c>
      <c r="I59" s="947">
        <v>19</v>
      </c>
      <c r="J59" s="947">
        <v>1</v>
      </c>
      <c r="K59" s="947">
        <v>0</v>
      </c>
      <c r="L59" s="947">
        <v>7</v>
      </c>
      <c r="M59" s="947">
        <v>1</v>
      </c>
      <c r="N59" s="947">
        <v>1</v>
      </c>
      <c r="O59" s="947">
        <v>1</v>
      </c>
      <c r="P59" s="948"/>
    </row>
    <row r="60" spans="1:16">
      <c r="A60" s="946" t="s">
        <v>263</v>
      </c>
      <c r="B60" s="947">
        <v>260</v>
      </c>
      <c r="C60" s="947">
        <v>20</v>
      </c>
      <c r="D60" s="947">
        <v>28</v>
      </c>
      <c r="E60" s="947">
        <v>2</v>
      </c>
      <c r="F60" s="947">
        <v>0</v>
      </c>
      <c r="G60" s="947">
        <v>87</v>
      </c>
      <c r="H60" s="947">
        <v>71</v>
      </c>
      <c r="I60" s="947">
        <v>39</v>
      </c>
      <c r="J60" s="947">
        <v>2</v>
      </c>
      <c r="K60" s="947">
        <v>0</v>
      </c>
      <c r="L60" s="947">
        <v>8</v>
      </c>
      <c r="M60" s="947">
        <v>1</v>
      </c>
      <c r="N60" s="947">
        <v>1</v>
      </c>
      <c r="O60" s="947">
        <v>1</v>
      </c>
      <c r="P60" s="948"/>
    </row>
    <row r="61" spans="1:16">
      <c r="A61" s="946" t="s">
        <v>264</v>
      </c>
      <c r="B61" s="947">
        <v>679</v>
      </c>
      <c r="C61" s="947">
        <v>73</v>
      </c>
      <c r="D61" s="947">
        <v>157</v>
      </c>
      <c r="E61" s="947">
        <v>2</v>
      </c>
      <c r="F61" s="947">
        <v>0</v>
      </c>
      <c r="G61" s="947">
        <v>122</v>
      </c>
      <c r="H61" s="947">
        <v>207</v>
      </c>
      <c r="I61" s="947">
        <v>62</v>
      </c>
      <c r="J61" s="947">
        <v>3</v>
      </c>
      <c r="K61" s="947">
        <v>0</v>
      </c>
      <c r="L61" s="947">
        <v>46</v>
      </c>
      <c r="M61" s="947">
        <v>3</v>
      </c>
      <c r="N61" s="947">
        <v>3</v>
      </c>
      <c r="O61" s="947">
        <v>1</v>
      </c>
      <c r="P61" s="948"/>
    </row>
    <row r="62" spans="1:16">
      <c r="A62" s="946" t="s">
        <v>265</v>
      </c>
      <c r="B62" s="947">
        <v>221</v>
      </c>
      <c r="C62" s="947">
        <v>7</v>
      </c>
      <c r="D62" s="947">
        <v>29</v>
      </c>
      <c r="E62" s="947">
        <v>1</v>
      </c>
      <c r="F62" s="947">
        <v>0</v>
      </c>
      <c r="G62" s="947">
        <v>71</v>
      </c>
      <c r="H62" s="947">
        <v>72</v>
      </c>
      <c r="I62" s="947">
        <v>27</v>
      </c>
      <c r="J62" s="947">
        <v>0</v>
      </c>
      <c r="K62" s="947">
        <v>0</v>
      </c>
      <c r="L62" s="947">
        <v>11</v>
      </c>
      <c r="M62" s="947">
        <v>0</v>
      </c>
      <c r="N62" s="947">
        <v>2</v>
      </c>
      <c r="O62" s="947">
        <v>1</v>
      </c>
      <c r="P62" s="948"/>
    </row>
    <row r="63" spans="1:16" s="957" customFormat="1">
      <c r="A63" s="958" t="s">
        <v>859</v>
      </c>
      <c r="B63" s="959">
        <v>1196</v>
      </c>
      <c r="C63" s="959">
        <v>23</v>
      </c>
      <c r="D63" s="959">
        <v>95</v>
      </c>
      <c r="E63" s="959">
        <v>9</v>
      </c>
      <c r="F63" s="959">
        <v>0</v>
      </c>
      <c r="G63" s="959">
        <v>392</v>
      </c>
      <c r="H63" s="959">
        <v>365</v>
      </c>
      <c r="I63" s="959">
        <v>254</v>
      </c>
      <c r="J63" s="959">
        <v>17</v>
      </c>
      <c r="K63" s="959">
        <v>1</v>
      </c>
      <c r="L63" s="959">
        <v>3</v>
      </c>
      <c r="M63" s="959">
        <v>24</v>
      </c>
      <c r="N63" s="959">
        <v>6</v>
      </c>
      <c r="O63" s="959">
        <v>7</v>
      </c>
      <c r="P63" s="945"/>
    </row>
    <row r="64" spans="1:16">
      <c r="A64" s="954" t="s">
        <v>231</v>
      </c>
      <c r="B64" s="960">
        <v>14</v>
      </c>
      <c r="C64" s="960">
        <v>1</v>
      </c>
      <c r="D64" s="960">
        <v>0</v>
      </c>
      <c r="E64" s="960">
        <v>0</v>
      </c>
      <c r="F64" s="960">
        <v>0</v>
      </c>
      <c r="G64" s="960">
        <v>4</v>
      </c>
      <c r="H64" s="960">
        <v>6</v>
      </c>
      <c r="I64" s="960">
        <v>2</v>
      </c>
      <c r="J64" s="960">
        <v>0</v>
      </c>
      <c r="K64" s="960">
        <v>0</v>
      </c>
      <c r="L64" s="960">
        <v>0</v>
      </c>
      <c r="M64" s="960">
        <v>1</v>
      </c>
      <c r="N64" s="960">
        <v>0</v>
      </c>
      <c r="O64" s="960">
        <v>0</v>
      </c>
      <c r="P64" s="948"/>
    </row>
    <row r="65" spans="1:16">
      <c r="A65" s="954" t="s">
        <v>232</v>
      </c>
      <c r="B65" s="960">
        <v>497</v>
      </c>
      <c r="C65" s="960">
        <v>9</v>
      </c>
      <c r="D65" s="960">
        <v>32</v>
      </c>
      <c r="E65" s="960">
        <v>3</v>
      </c>
      <c r="F65" s="960">
        <v>0</v>
      </c>
      <c r="G65" s="960">
        <v>144</v>
      </c>
      <c r="H65" s="960">
        <v>206</v>
      </c>
      <c r="I65" s="960">
        <v>79</v>
      </c>
      <c r="J65" s="960">
        <v>6</v>
      </c>
      <c r="K65" s="960">
        <v>1</v>
      </c>
      <c r="L65" s="960">
        <v>3</v>
      </c>
      <c r="M65" s="960">
        <v>9</v>
      </c>
      <c r="N65" s="960">
        <v>1</v>
      </c>
      <c r="O65" s="960">
        <v>4</v>
      </c>
      <c r="P65" s="948"/>
    </row>
    <row r="66" spans="1:16">
      <c r="A66" s="946" t="s">
        <v>267</v>
      </c>
      <c r="B66" s="960">
        <v>306</v>
      </c>
      <c r="C66" s="960">
        <v>4</v>
      </c>
      <c r="D66" s="960">
        <v>17</v>
      </c>
      <c r="E66" s="960">
        <v>2</v>
      </c>
      <c r="F66" s="960">
        <v>0</v>
      </c>
      <c r="G66" s="960">
        <v>118</v>
      </c>
      <c r="H66" s="960">
        <v>79</v>
      </c>
      <c r="I66" s="960">
        <v>73</v>
      </c>
      <c r="J66" s="960">
        <v>5</v>
      </c>
      <c r="K66" s="960">
        <v>0</v>
      </c>
      <c r="L66" s="960">
        <v>0</v>
      </c>
      <c r="M66" s="960">
        <v>5</v>
      </c>
      <c r="N66" s="960">
        <v>2</v>
      </c>
      <c r="O66" s="960">
        <v>1</v>
      </c>
      <c r="P66" s="948"/>
    </row>
    <row r="67" spans="1:16">
      <c r="A67" s="946" t="s">
        <v>268</v>
      </c>
      <c r="B67" s="960">
        <v>167</v>
      </c>
      <c r="C67" s="960">
        <v>6</v>
      </c>
      <c r="D67" s="960">
        <v>15</v>
      </c>
      <c r="E67" s="960">
        <v>3</v>
      </c>
      <c r="F67" s="960">
        <v>0</v>
      </c>
      <c r="G67" s="960">
        <v>54</v>
      </c>
      <c r="H67" s="960">
        <v>25</v>
      </c>
      <c r="I67" s="960">
        <v>56</v>
      </c>
      <c r="J67" s="960">
        <v>2</v>
      </c>
      <c r="K67" s="960">
        <v>0</v>
      </c>
      <c r="L67" s="960">
        <v>0</v>
      </c>
      <c r="M67" s="960">
        <v>4</v>
      </c>
      <c r="N67" s="960">
        <v>1</v>
      </c>
      <c r="O67" s="960">
        <v>1</v>
      </c>
      <c r="P67" s="948"/>
    </row>
    <row r="68" spans="1:16">
      <c r="A68" s="946" t="s">
        <v>269</v>
      </c>
      <c r="B68" s="960">
        <v>212</v>
      </c>
      <c r="C68" s="960">
        <v>3</v>
      </c>
      <c r="D68" s="960">
        <v>31</v>
      </c>
      <c r="E68" s="960">
        <v>1</v>
      </c>
      <c r="F68" s="960">
        <v>0</v>
      </c>
      <c r="G68" s="960">
        <v>72</v>
      </c>
      <c r="H68" s="960">
        <v>49</v>
      </c>
      <c r="I68" s="960">
        <v>44</v>
      </c>
      <c r="J68" s="960">
        <v>4</v>
      </c>
      <c r="K68" s="960">
        <v>0</v>
      </c>
      <c r="L68" s="960">
        <v>0</v>
      </c>
      <c r="M68" s="960">
        <v>5</v>
      </c>
      <c r="N68" s="960">
        <v>2</v>
      </c>
      <c r="O68" s="960">
        <v>1</v>
      </c>
      <c r="P68" s="948"/>
    </row>
    <row r="69" spans="1:16" s="903" customFormat="1">
      <c r="A69" s="955" t="s">
        <v>499</v>
      </c>
      <c r="B69" s="959">
        <v>33746</v>
      </c>
      <c r="C69" s="959">
        <v>2807</v>
      </c>
      <c r="D69" s="959">
        <v>4765</v>
      </c>
      <c r="E69" s="959">
        <v>2200</v>
      </c>
      <c r="F69" s="959">
        <v>0</v>
      </c>
      <c r="G69" s="959">
        <v>8708</v>
      </c>
      <c r="H69" s="959">
        <v>9302</v>
      </c>
      <c r="I69" s="959">
        <v>4783</v>
      </c>
      <c r="J69" s="959">
        <v>184</v>
      </c>
      <c r="K69" s="959">
        <v>4</v>
      </c>
      <c r="L69" s="959">
        <v>359</v>
      </c>
      <c r="M69" s="959">
        <v>561</v>
      </c>
      <c r="N69" s="959">
        <v>43</v>
      </c>
      <c r="O69" s="959">
        <v>30</v>
      </c>
      <c r="P69" s="945"/>
    </row>
    <row r="70" spans="1:16">
      <c r="A70" s="954" t="s">
        <v>231</v>
      </c>
      <c r="B70" s="947">
        <v>11</v>
      </c>
      <c r="C70" s="947">
        <v>0</v>
      </c>
      <c r="D70" s="947">
        <v>2</v>
      </c>
      <c r="E70" s="947">
        <v>0</v>
      </c>
      <c r="F70" s="947">
        <v>0</v>
      </c>
      <c r="G70" s="947">
        <v>3</v>
      </c>
      <c r="H70" s="947">
        <v>3</v>
      </c>
      <c r="I70" s="947">
        <v>2</v>
      </c>
      <c r="J70" s="947">
        <v>0</v>
      </c>
      <c r="K70" s="947">
        <v>0</v>
      </c>
      <c r="L70" s="947">
        <v>0</v>
      </c>
      <c r="M70" s="947">
        <v>1</v>
      </c>
      <c r="N70" s="947">
        <v>0</v>
      </c>
      <c r="O70" s="947">
        <v>0</v>
      </c>
      <c r="P70" s="948"/>
    </row>
    <row r="71" spans="1:16">
      <c r="A71" s="954" t="s">
        <v>232</v>
      </c>
      <c r="B71" s="947">
        <v>1095</v>
      </c>
      <c r="C71" s="947">
        <v>71</v>
      </c>
      <c r="D71" s="947">
        <v>148</v>
      </c>
      <c r="E71" s="947">
        <v>9</v>
      </c>
      <c r="F71" s="947">
        <v>0</v>
      </c>
      <c r="G71" s="947">
        <v>208</v>
      </c>
      <c r="H71" s="947">
        <v>416</v>
      </c>
      <c r="I71" s="947">
        <v>127</v>
      </c>
      <c r="J71" s="947">
        <v>2</v>
      </c>
      <c r="K71" s="947">
        <v>0</v>
      </c>
      <c r="L71" s="947">
        <v>27</v>
      </c>
      <c r="M71" s="947">
        <v>69</v>
      </c>
      <c r="N71" s="947">
        <v>2</v>
      </c>
      <c r="O71" s="947">
        <v>16</v>
      </c>
      <c r="P71" s="948"/>
    </row>
    <row r="72" spans="1:16">
      <c r="A72" s="946" t="s">
        <v>345</v>
      </c>
      <c r="B72" s="947">
        <v>901</v>
      </c>
      <c r="C72" s="947">
        <v>108</v>
      </c>
      <c r="D72" s="947">
        <v>116</v>
      </c>
      <c r="E72" s="947">
        <v>8</v>
      </c>
      <c r="F72" s="947">
        <v>0</v>
      </c>
      <c r="G72" s="947">
        <v>233</v>
      </c>
      <c r="H72" s="947">
        <v>236</v>
      </c>
      <c r="I72" s="947">
        <v>184</v>
      </c>
      <c r="J72" s="947">
        <v>6</v>
      </c>
      <c r="K72" s="947">
        <v>0</v>
      </c>
      <c r="L72" s="947">
        <v>0</v>
      </c>
      <c r="M72" s="947">
        <v>7</v>
      </c>
      <c r="N72" s="947">
        <v>2</v>
      </c>
      <c r="O72" s="947">
        <v>1</v>
      </c>
      <c r="P72" s="948"/>
    </row>
    <row r="73" spans="1:16">
      <c r="A73" s="946" t="s">
        <v>346</v>
      </c>
      <c r="B73" s="947">
        <v>5911</v>
      </c>
      <c r="C73" s="947">
        <v>979</v>
      </c>
      <c r="D73" s="947">
        <v>1264</v>
      </c>
      <c r="E73" s="947">
        <v>618</v>
      </c>
      <c r="F73" s="947">
        <v>0</v>
      </c>
      <c r="G73" s="947">
        <v>1301</v>
      </c>
      <c r="H73" s="947">
        <v>977</v>
      </c>
      <c r="I73" s="947">
        <v>468</v>
      </c>
      <c r="J73" s="947">
        <v>56</v>
      </c>
      <c r="K73" s="947">
        <v>2</v>
      </c>
      <c r="L73" s="947">
        <v>208</v>
      </c>
      <c r="M73" s="947">
        <v>33</v>
      </c>
      <c r="N73" s="947">
        <v>4</v>
      </c>
      <c r="O73" s="947">
        <v>1</v>
      </c>
      <c r="P73" s="948"/>
    </row>
    <row r="74" spans="1:16">
      <c r="A74" s="946" t="s">
        <v>347</v>
      </c>
      <c r="B74" s="947">
        <v>1032</v>
      </c>
      <c r="C74" s="947">
        <v>3</v>
      </c>
      <c r="D74" s="947">
        <v>10</v>
      </c>
      <c r="E74" s="947">
        <v>8</v>
      </c>
      <c r="F74" s="947">
        <v>0</v>
      </c>
      <c r="G74" s="947">
        <v>356</v>
      </c>
      <c r="H74" s="947">
        <v>345</v>
      </c>
      <c r="I74" s="947">
        <v>279</v>
      </c>
      <c r="J74" s="947">
        <v>13</v>
      </c>
      <c r="K74" s="947">
        <v>0</v>
      </c>
      <c r="L74" s="947">
        <v>0</v>
      </c>
      <c r="M74" s="947">
        <v>15</v>
      </c>
      <c r="N74" s="947">
        <v>2</v>
      </c>
      <c r="O74" s="947">
        <v>1</v>
      </c>
      <c r="P74" s="948"/>
    </row>
    <row r="75" spans="1:16">
      <c r="A75" s="946" t="s">
        <v>348</v>
      </c>
      <c r="B75" s="947">
        <v>2984</v>
      </c>
      <c r="C75" s="947">
        <v>450</v>
      </c>
      <c r="D75" s="947">
        <v>551</v>
      </c>
      <c r="E75" s="947">
        <v>409</v>
      </c>
      <c r="F75" s="947">
        <v>0</v>
      </c>
      <c r="G75" s="947">
        <v>756</v>
      </c>
      <c r="H75" s="947">
        <v>423</v>
      </c>
      <c r="I75" s="947">
        <v>272</v>
      </c>
      <c r="J75" s="947">
        <v>15</v>
      </c>
      <c r="K75" s="947">
        <v>0</v>
      </c>
      <c r="L75" s="947">
        <v>44</v>
      </c>
      <c r="M75" s="947">
        <v>59</v>
      </c>
      <c r="N75" s="947">
        <v>4</v>
      </c>
      <c r="O75" s="947">
        <v>1</v>
      </c>
      <c r="P75" s="948"/>
    </row>
    <row r="76" spans="1:16">
      <c r="A76" s="946" t="s">
        <v>349</v>
      </c>
      <c r="B76" s="947">
        <v>4102</v>
      </c>
      <c r="C76" s="947">
        <v>347</v>
      </c>
      <c r="D76" s="947">
        <v>771</v>
      </c>
      <c r="E76" s="947">
        <v>657</v>
      </c>
      <c r="F76" s="947">
        <v>0</v>
      </c>
      <c r="G76" s="947">
        <v>903</v>
      </c>
      <c r="H76" s="947">
        <v>735</v>
      </c>
      <c r="I76" s="947">
        <v>557</v>
      </c>
      <c r="J76" s="947">
        <v>25</v>
      </c>
      <c r="K76" s="947">
        <v>0</v>
      </c>
      <c r="L76" s="947">
        <v>15</v>
      </c>
      <c r="M76" s="947">
        <v>87</v>
      </c>
      <c r="N76" s="947">
        <v>4</v>
      </c>
      <c r="O76" s="947">
        <v>1</v>
      </c>
      <c r="P76" s="948"/>
    </row>
    <row r="77" spans="1:16">
      <c r="A77" s="946" t="s">
        <v>350</v>
      </c>
      <c r="B77" s="947">
        <v>281</v>
      </c>
      <c r="C77" s="947">
        <v>51</v>
      </c>
      <c r="D77" s="947">
        <v>40</v>
      </c>
      <c r="E77" s="947">
        <v>7</v>
      </c>
      <c r="F77" s="947">
        <v>0</v>
      </c>
      <c r="G77" s="947">
        <v>110</v>
      </c>
      <c r="H77" s="947">
        <v>46</v>
      </c>
      <c r="I77" s="947">
        <v>19</v>
      </c>
      <c r="J77" s="947">
        <v>1</v>
      </c>
      <c r="K77" s="947">
        <v>0</v>
      </c>
      <c r="L77" s="947">
        <v>0</v>
      </c>
      <c r="M77" s="947">
        <v>4</v>
      </c>
      <c r="N77" s="947">
        <v>2</v>
      </c>
      <c r="O77" s="947">
        <v>1</v>
      </c>
      <c r="P77" s="948"/>
    </row>
    <row r="78" spans="1:16">
      <c r="A78" s="946" t="s">
        <v>351</v>
      </c>
      <c r="B78" s="947">
        <v>1391</v>
      </c>
      <c r="C78" s="947">
        <v>133</v>
      </c>
      <c r="D78" s="947">
        <v>150</v>
      </c>
      <c r="E78" s="947">
        <v>66</v>
      </c>
      <c r="F78" s="947">
        <v>0</v>
      </c>
      <c r="G78" s="947">
        <v>302</v>
      </c>
      <c r="H78" s="947">
        <v>312</v>
      </c>
      <c r="I78" s="947">
        <v>378</v>
      </c>
      <c r="J78" s="947">
        <v>22</v>
      </c>
      <c r="K78" s="947">
        <v>0</v>
      </c>
      <c r="L78" s="947">
        <v>0</v>
      </c>
      <c r="M78" s="947">
        <v>24</v>
      </c>
      <c r="N78" s="947">
        <v>3</v>
      </c>
      <c r="O78" s="947">
        <v>1</v>
      </c>
      <c r="P78" s="948"/>
    </row>
    <row r="79" spans="1:16">
      <c r="A79" s="946" t="s">
        <v>352</v>
      </c>
      <c r="B79" s="947">
        <v>1907</v>
      </c>
      <c r="C79" s="947">
        <v>149</v>
      </c>
      <c r="D79" s="947">
        <v>284</v>
      </c>
      <c r="E79" s="947">
        <v>42</v>
      </c>
      <c r="F79" s="947">
        <v>0</v>
      </c>
      <c r="G79" s="947">
        <v>426</v>
      </c>
      <c r="H79" s="947">
        <v>504</v>
      </c>
      <c r="I79" s="947">
        <v>463</v>
      </c>
      <c r="J79" s="947">
        <v>11</v>
      </c>
      <c r="K79" s="947">
        <v>1</v>
      </c>
      <c r="L79" s="947">
        <v>0</v>
      </c>
      <c r="M79" s="947">
        <v>23</v>
      </c>
      <c r="N79" s="947">
        <v>3</v>
      </c>
      <c r="O79" s="947">
        <v>1</v>
      </c>
      <c r="P79" s="948"/>
    </row>
    <row r="80" spans="1:16">
      <c r="A80" s="946" t="s">
        <v>353</v>
      </c>
      <c r="B80" s="947">
        <v>8406</v>
      </c>
      <c r="C80" s="947">
        <v>276</v>
      </c>
      <c r="D80" s="947">
        <v>852</v>
      </c>
      <c r="E80" s="947">
        <v>126</v>
      </c>
      <c r="F80" s="947">
        <v>0</v>
      </c>
      <c r="G80" s="947">
        <v>2553</v>
      </c>
      <c r="H80" s="947">
        <v>3274</v>
      </c>
      <c r="I80" s="947">
        <v>1226</v>
      </c>
      <c r="J80" s="947">
        <v>1</v>
      </c>
      <c r="K80" s="947">
        <v>0</v>
      </c>
      <c r="L80" s="947">
        <v>10</v>
      </c>
      <c r="M80" s="947">
        <v>83</v>
      </c>
      <c r="N80" s="947">
        <v>4</v>
      </c>
      <c r="O80" s="947">
        <v>1</v>
      </c>
      <c r="P80" s="948"/>
    </row>
    <row r="81" spans="1:18">
      <c r="A81" s="946" t="s">
        <v>860</v>
      </c>
      <c r="B81" s="947">
        <v>2924</v>
      </c>
      <c r="C81" s="947">
        <v>30</v>
      </c>
      <c r="D81" s="947">
        <v>116</v>
      </c>
      <c r="E81" s="947">
        <v>175</v>
      </c>
      <c r="F81" s="947">
        <v>0</v>
      </c>
      <c r="G81" s="947">
        <v>853</v>
      </c>
      <c r="H81" s="947">
        <v>1271</v>
      </c>
      <c r="I81" s="947">
        <v>370</v>
      </c>
      <c r="J81" s="947">
        <v>9</v>
      </c>
      <c r="K81" s="947">
        <v>1</v>
      </c>
      <c r="L81" s="947">
        <v>14</v>
      </c>
      <c r="M81" s="947">
        <v>81</v>
      </c>
      <c r="N81" s="947">
        <v>3</v>
      </c>
      <c r="O81" s="947">
        <v>1</v>
      </c>
      <c r="P81" s="948"/>
    </row>
    <row r="82" spans="1:18">
      <c r="A82" s="946" t="s">
        <v>355</v>
      </c>
      <c r="B82" s="947">
        <v>336</v>
      </c>
      <c r="C82" s="947">
        <v>11</v>
      </c>
      <c r="D82" s="947">
        <v>57</v>
      </c>
      <c r="E82" s="947">
        <v>0</v>
      </c>
      <c r="F82" s="947">
        <v>0</v>
      </c>
      <c r="G82" s="947">
        <v>111</v>
      </c>
      <c r="H82" s="947">
        <v>87</v>
      </c>
      <c r="I82" s="947">
        <v>55</v>
      </c>
      <c r="J82" s="947">
        <v>3</v>
      </c>
      <c r="K82" s="947">
        <v>0</v>
      </c>
      <c r="L82" s="947">
        <v>0</v>
      </c>
      <c r="M82" s="947">
        <v>9</v>
      </c>
      <c r="N82" s="947">
        <v>2</v>
      </c>
      <c r="O82" s="947">
        <v>1</v>
      </c>
      <c r="P82" s="948"/>
    </row>
    <row r="83" spans="1:18">
      <c r="A83" s="954" t="s">
        <v>356</v>
      </c>
      <c r="B83" s="947">
        <v>1681</v>
      </c>
      <c r="C83" s="947">
        <v>133</v>
      </c>
      <c r="D83" s="947">
        <v>309</v>
      </c>
      <c r="E83" s="947">
        <v>72</v>
      </c>
      <c r="F83" s="947">
        <v>0</v>
      </c>
      <c r="G83" s="947">
        <v>395</v>
      </c>
      <c r="H83" s="947">
        <v>490</v>
      </c>
      <c r="I83" s="947">
        <v>187</v>
      </c>
      <c r="J83" s="947">
        <v>3</v>
      </c>
      <c r="K83" s="947">
        <v>0</v>
      </c>
      <c r="L83" s="947">
        <v>38</v>
      </c>
      <c r="M83" s="947">
        <v>50</v>
      </c>
      <c r="N83" s="947">
        <v>3</v>
      </c>
      <c r="O83" s="947">
        <v>1</v>
      </c>
      <c r="P83" s="948"/>
    </row>
    <row r="84" spans="1:18">
      <c r="A84" s="954" t="s">
        <v>357</v>
      </c>
      <c r="B84" s="947">
        <v>195</v>
      </c>
      <c r="C84" s="947">
        <v>8</v>
      </c>
      <c r="D84" s="947">
        <v>6</v>
      </c>
      <c r="E84" s="947">
        <v>0</v>
      </c>
      <c r="F84" s="947">
        <v>0</v>
      </c>
      <c r="G84" s="947">
        <v>56</v>
      </c>
      <c r="H84" s="947">
        <v>67</v>
      </c>
      <c r="I84" s="947">
        <v>44</v>
      </c>
      <c r="J84" s="947">
        <v>5</v>
      </c>
      <c r="K84" s="947">
        <v>0</v>
      </c>
      <c r="L84" s="947">
        <v>2</v>
      </c>
      <c r="M84" s="947">
        <v>4</v>
      </c>
      <c r="N84" s="947">
        <v>2</v>
      </c>
      <c r="O84" s="947">
        <v>1</v>
      </c>
      <c r="P84" s="948"/>
    </row>
    <row r="85" spans="1:18">
      <c r="A85" s="946" t="s">
        <v>358</v>
      </c>
      <c r="B85" s="947">
        <v>589</v>
      </c>
      <c r="C85" s="947">
        <v>58</v>
      </c>
      <c r="D85" s="947">
        <v>89</v>
      </c>
      <c r="E85" s="947">
        <v>3</v>
      </c>
      <c r="F85" s="947">
        <v>0</v>
      </c>
      <c r="G85" s="947">
        <v>142</v>
      </c>
      <c r="H85" s="947">
        <v>116</v>
      </c>
      <c r="I85" s="947">
        <v>152</v>
      </c>
      <c r="J85" s="947">
        <v>12</v>
      </c>
      <c r="K85" s="947">
        <v>0</v>
      </c>
      <c r="L85" s="947">
        <v>1</v>
      </c>
      <c r="M85" s="947">
        <v>12</v>
      </c>
      <c r="N85" s="947">
        <v>3</v>
      </c>
      <c r="O85" s="947">
        <v>1</v>
      </c>
      <c r="P85" s="948"/>
    </row>
    <row r="86" spans="1:18" s="903" customFormat="1">
      <c r="A86" s="955" t="s">
        <v>500</v>
      </c>
      <c r="B86" s="938">
        <v>13696</v>
      </c>
      <c r="C86" s="938">
        <v>1933</v>
      </c>
      <c r="D86" s="938">
        <v>5530</v>
      </c>
      <c r="E86" s="938">
        <v>1040</v>
      </c>
      <c r="F86" s="938">
        <v>0</v>
      </c>
      <c r="G86" s="938">
        <v>1933</v>
      </c>
      <c r="H86" s="938">
        <v>1834</v>
      </c>
      <c r="I86" s="938">
        <v>860</v>
      </c>
      <c r="J86" s="938">
        <v>129</v>
      </c>
      <c r="K86" s="938">
        <v>7</v>
      </c>
      <c r="L86" s="938">
        <v>197</v>
      </c>
      <c r="M86" s="938">
        <v>200</v>
      </c>
      <c r="N86" s="938">
        <v>18</v>
      </c>
      <c r="O86" s="938">
        <v>15</v>
      </c>
      <c r="P86" s="945"/>
      <c r="Q86" s="961"/>
      <c r="R86" s="962"/>
    </row>
    <row r="87" spans="1:18">
      <c r="A87" s="954" t="s">
        <v>231</v>
      </c>
      <c r="B87" s="947">
        <v>19</v>
      </c>
      <c r="C87" s="947">
        <v>1</v>
      </c>
      <c r="D87" s="947">
        <v>3</v>
      </c>
      <c r="E87" s="947">
        <v>0</v>
      </c>
      <c r="F87" s="947">
        <v>0</v>
      </c>
      <c r="G87" s="947">
        <v>4</v>
      </c>
      <c r="H87" s="947">
        <v>7</v>
      </c>
      <c r="I87" s="947">
        <v>4</v>
      </c>
      <c r="J87" s="947">
        <v>0</v>
      </c>
      <c r="K87" s="947">
        <v>0</v>
      </c>
      <c r="L87" s="947">
        <v>0</v>
      </c>
      <c r="M87" s="947">
        <v>0</v>
      </c>
      <c r="N87" s="947">
        <v>0</v>
      </c>
      <c r="O87" s="947">
        <v>0</v>
      </c>
      <c r="P87" s="948"/>
    </row>
    <row r="88" spans="1:18">
      <c r="A88" s="954" t="s">
        <v>232</v>
      </c>
      <c r="B88" s="947">
        <v>334</v>
      </c>
      <c r="C88" s="947">
        <v>14</v>
      </c>
      <c r="D88" s="947">
        <v>51</v>
      </c>
      <c r="E88" s="947">
        <v>5</v>
      </c>
      <c r="F88" s="947">
        <v>0</v>
      </c>
      <c r="G88" s="947">
        <v>96</v>
      </c>
      <c r="H88" s="947">
        <v>90</v>
      </c>
      <c r="I88" s="947">
        <v>52</v>
      </c>
      <c r="J88" s="947">
        <v>5</v>
      </c>
      <c r="K88" s="947">
        <v>1</v>
      </c>
      <c r="L88" s="947">
        <v>5</v>
      </c>
      <c r="M88" s="947">
        <v>6</v>
      </c>
      <c r="N88" s="947">
        <v>1</v>
      </c>
      <c r="O88" s="947">
        <v>8</v>
      </c>
      <c r="P88" s="948"/>
    </row>
    <row r="89" spans="1:18">
      <c r="A89" s="946" t="s">
        <v>360</v>
      </c>
      <c r="B89" s="947">
        <v>1066</v>
      </c>
      <c r="C89" s="947">
        <v>110</v>
      </c>
      <c r="D89" s="947">
        <v>288</v>
      </c>
      <c r="E89" s="947">
        <v>16</v>
      </c>
      <c r="F89" s="947">
        <v>0</v>
      </c>
      <c r="G89" s="947">
        <v>236</v>
      </c>
      <c r="H89" s="947">
        <v>291</v>
      </c>
      <c r="I89" s="947">
        <v>96</v>
      </c>
      <c r="J89" s="947">
        <v>2</v>
      </c>
      <c r="K89" s="947">
        <v>0</v>
      </c>
      <c r="L89" s="947">
        <v>5</v>
      </c>
      <c r="M89" s="947">
        <v>18</v>
      </c>
      <c r="N89" s="947">
        <v>3</v>
      </c>
      <c r="O89" s="947">
        <v>1</v>
      </c>
      <c r="P89" s="948"/>
    </row>
    <row r="90" spans="1:18">
      <c r="A90" s="946" t="s">
        <v>361</v>
      </c>
      <c r="B90" s="947">
        <v>3929</v>
      </c>
      <c r="C90" s="947">
        <v>748</v>
      </c>
      <c r="D90" s="947">
        <v>2073</v>
      </c>
      <c r="E90" s="947">
        <v>235</v>
      </c>
      <c r="F90" s="947">
        <v>0</v>
      </c>
      <c r="G90" s="947">
        <v>305</v>
      </c>
      <c r="H90" s="947">
        <v>335</v>
      </c>
      <c r="I90" s="947">
        <v>124</v>
      </c>
      <c r="J90" s="947">
        <v>3</v>
      </c>
      <c r="K90" s="947">
        <v>0</v>
      </c>
      <c r="L90" s="947">
        <v>34</v>
      </c>
      <c r="M90" s="947">
        <v>68</v>
      </c>
      <c r="N90" s="947">
        <v>3</v>
      </c>
      <c r="O90" s="947">
        <v>1</v>
      </c>
      <c r="P90" s="948"/>
    </row>
    <row r="91" spans="1:18">
      <c r="A91" s="946" t="s">
        <v>362</v>
      </c>
      <c r="B91" s="947">
        <v>99</v>
      </c>
      <c r="C91" s="947">
        <v>0</v>
      </c>
      <c r="D91" s="947">
        <v>0</v>
      </c>
      <c r="E91" s="947">
        <v>0</v>
      </c>
      <c r="F91" s="947">
        <v>0</v>
      </c>
      <c r="G91" s="947">
        <v>55</v>
      </c>
      <c r="H91" s="947">
        <v>31</v>
      </c>
      <c r="I91" s="947">
        <v>6</v>
      </c>
      <c r="J91" s="947">
        <v>0</v>
      </c>
      <c r="K91" s="947">
        <v>0</v>
      </c>
      <c r="L91" s="947">
        <v>5</v>
      </c>
      <c r="M91" s="947">
        <v>0</v>
      </c>
      <c r="N91" s="947">
        <v>1</v>
      </c>
      <c r="O91" s="947">
        <v>1</v>
      </c>
      <c r="P91" s="948"/>
    </row>
    <row r="92" spans="1:18">
      <c r="A92" s="946" t="s">
        <v>363</v>
      </c>
      <c r="B92" s="947">
        <v>379</v>
      </c>
      <c r="C92" s="947">
        <v>18</v>
      </c>
      <c r="D92" s="947">
        <v>126</v>
      </c>
      <c r="E92" s="947">
        <v>16</v>
      </c>
      <c r="F92" s="947">
        <v>0</v>
      </c>
      <c r="G92" s="947">
        <v>79</v>
      </c>
      <c r="H92" s="947">
        <v>94</v>
      </c>
      <c r="I92" s="947">
        <v>23</v>
      </c>
      <c r="J92" s="947">
        <v>1</v>
      </c>
      <c r="K92" s="947">
        <v>0</v>
      </c>
      <c r="L92" s="947">
        <v>11</v>
      </c>
      <c r="M92" s="947">
        <v>7</v>
      </c>
      <c r="N92" s="947">
        <v>3</v>
      </c>
      <c r="O92" s="947">
        <v>1</v>
      </c>
      <c r="P92" s="948"/>
    </row>
    <row r="93" spans="1:18">
      <c r="A93" s="946" t="s">
        <v>364</v>
      </c>
      <c r="B93" s="947">
        <v>6111</v>
      </c>
      <c r="C93" s="947">
        <v>832</v>
      </c>
      <c r="D93" s="947">
        <v>2227</v>
      </c>
      <c r="E93" s="947">
        <v>677</v>
      </c>
      <c r="F93" s="947">
        <v>0</v>
      </c>
      <c r="G93" s="947">
        <v>928</v>
      </c>
      <c r="H93" s="947">
        <v>751</v>
      </c>
      <c r="I93" s="947">
        <v>456</v>
      </c>
      <c r="J93" s="947">
        <v>92</v>
      </c>
      <c r="K93" s="947">
        <v>4</v>
      </c>
      <c r="L93" s="947">
        <v>72</v>
      </c>
      <c r="M93" s="947">
        <v>68</v>
      </c>
      <c r="N93" s="947">
        <v>3</v>
      </c>
      <c r="O93" s="947">
        <v>1</v>
      </c>
      <c r="P93" s="948"/>
    </row>
    <row r="94" spans="1:18">
      <c r="A94" s="954" t="s">
        <v>365</v>
      </c>
      <c r="B94" s="947">
        <v>1583</v>
      </c>
      <c r="C94" s="947">
        <v>205</v>
      </c>
      <c r="D94" s="947">
        <v>754</v>
      </c>
      <c r="E94" s="947">
        <v>90</v>
      </c>
      <c r="F94" s="947">
        <v>0</v>
      </c>
      <c r="G94" s="947">
        <v>189</v>
      </c>
      <c r="H94" s="947">
        <v>152</v>
      </c>
      <c r="I94" s="947">
        <v>72</v>
      </c>
      <c r="J94" s="947">
        <v>24</v>
      </c>
      <c r="K94" s="947">
        <v>2</v>
      </c>
      <c r="L94" s="947">
        <v>64</v>
      </c>
      <c r="M94" s="947">
        <v>28</v>
      </c>
      <c r="N94" s="947">
        <v>2</v>
      </c>
      <c r="O94" s="947">
        <v>1</v>
      </c>
      <c r="P94" s="948"/>
    </row>
    <row r="95" spans="1:18" s="951" customFormat="1" ht="24.6" customHeight="1">
      <c r="A95" s="963" t="s">
        <v>366</v>
      </c>
      <c r="B95" s="947">
        <v>176</v>
      </c>
      <c r="C95" s="947">
        <v>5</v>
      </c>
      <c r="D95" s="947">
        <v>8</v>
      </c>
      <c r="E95" s="947">
        <v>1</v>
      </c>
      <c r="F95" s="947">
        <v>0</v>
      </c>
      <c r="G95" s="947">
        <v>41</v>
      </c>
      <c r="H95" s="947">
        <v>83</v>
      </c>
      <c r="I95" s="947">
        <v>27</v>
      </c>
      <c r="J95" s="947">
        <v>2</v>
      </c>
      <c r="K95" s="947">
        <v>0</v>
      </c>
      <c r="L95" s="947">
        <v>1</v>
      </c>
      <c r="M95" s="947">
        <v>5</v>
      </c>
      <c r="N95" s="947">
        <v>2</v>
      </c>
      <c r="O95" s="947">
        <v>1</v>
      </c>
      <c r="P95" s="948"/>
    </row>
    <row r="96" spans="1:18" s="903" customFormat="1">
      <c r="A96" s="955" t="s">
        <v>501</v>
      </c>
      <c r="B96" s="938">
        <v>2133</v>
      </c>
      <c r="C96" s="938">
        <v>255</v>
      </c>
      <c r="D96" s="938">
        <v>512</v>
      </c>
      <c r="E96" s="938">
        <v>172</v>
      </c>
      <c r="F96" s="938">
        <v>0</v>
      </c>
      <c r="G96" s="938">
        <v>415</v>
      </c>
      <c r="H96" s="938">
        <v>383</v>
      </c>
      <c r="I96" s="938">
        <v>242</v>
      </c>
      <c r="J96" s="938">
        <v>17</v>
      </c>
      <c r="K96" s="938">
        <v>2</v>
      </c>
      <c r="L96" s="938">
        <v>52</v>
      </c>
      <c r="M96" s="938">
        <v>65</v>
      </c>
      <c r="N96" s="938">
        <v>9</v>
      </c>
      <c r="O96" s="938">
        <v>9</v>
      </c>
      <c r="P96" s="945"/>
    </row>
    <row r="97" spans="1:16">
      <c r="A97" s="954" t="s">
        <v>231</v>
      </c>
      <c r="B97" s="947">
        <v>12</v>
      </c>
      <c r="C97" s="947">
        <v>1</v>
      </c>
      <c r="D97" s="947">
        <v>0</v>
      </c>
      <c r="E97" s="947">
        <v>0</v>
      </c>
      <c r="F97" s="947">
        <v>0</v>
      </c>
      <c r="G97" s="947">
        <v>5</v>
      </c>
      <c r="H97" s="947">
        <v>3</v>
      </c>
      <c r="I97" s="947">
        <v>2</v>
      </c>
      <c r="J97" s="947">
        <v>0</v>
      </c>
      <c r="K97" s="947">
        <v>0</v>
      </c>
      <c r="L97" s="947">
        <v>0</v>
      </c>
      <c r="M97" s="947">
        <v>1</v>
      </c>
      <c r="N97" s="947">
        <v>0</v>
      </c>
      <c r="O97" s="947">
        <v>0</v>
      </c>
      <c r="P97" s="948"/>
    </row>
    <row r="98" spans="1:16">
      <c r="A98" s="954" t="s">
        <v>232</v>
      </c>
      <c r="B98" s="947">
        <v>200</v>
      </c>
      <c r="C98" s="947">
        <v>11</v>
      </c>
      <c r="D98" s="947">
        <v>12</v>
      </c>
      <c r="E98" s="947">
        <v>0</v>
      </c>
      <c r="F98" s="947">
        <v>0</v>
      </c>
      <c r="G98" s="947">
        <v>65</v>
      </c>
      <c r="H98" s="947">
        <v>55</v>
      </c>
      <c r="I98" s="947">
        <v>35</v>
      </c>
      <c r="J98" s="947">
        <v>6</v>
      </c>
      <c r="K98" s="947">
        <v>2</v>
      </c>
      <c r="L98" s="947">
        <v>0</v>
      </c>
      <c r="M98" s="947">
        <v>7</v>
      </c>
      <c r="N98" s="947">
        <v>1</v>
      </c>
      <c r="O98" s="947">
        <v>6</v>
      </c>
      <c r="P98" s="948"/>
    </row>
    <row r="99" spans="1:16">
      <c r="A99" s="946" t="s">
        <v>368</v>
      </c>
      <c r="B99" s="947">
        <v>1025</v>
      </c>
      <c r="C99" s="947">
        <v>157</v>
      </c>
      <c r="D99" s="947">
        <v>369</v>
      </c>
      <c r="E99" s="947">
        <v>115</v>
      </c>
      <c r="F99" s="947">
        <v>0</v>
      </c>
      <c r="G99" s="947">
        <v>168</v>
      </c>
      <c r="H99" s="947">
        <v>124</v>
      </c>
      <c r="I99" s="947">
        <v>71</v>
      </c>
      <c r="J99" s="947">
        <v>3</v>
      </c>
      <c r="K99" s="947">
        <v>0</v>
      </c>
      <c r="L99" s="947">
        <v>0</v>
      </c>
      <c r="M99" s="947">
        <v>14</v>
      </c>
      <c r="N99" s="947">
        <v>3</v>
      </c>
      <c r="O99" s="947">
        <v>1</v>
      </c>
      <c r="P99" s="948"/>
    </row>
    <row r="100" spans="1:16" s="951" customFormat="1" ht="47.25" customHeight="1">
      <c r="A100" s="952" t="s">
        <v>861</v>
      </c>
      <c r="B100" s="947">
        <v>116</v>
      </c>
      <c r="C100" s="947">
        <v>2</v>
      </c>
      <c r="D100" s="947">
        <v>4</v>
      </c>
      <c r="E100" s="947">
        <v>0</v>
      </c>
      <c r="F100" s="947">
        <v>0</v>
      </c>
      <c r="G100" s="947">
        <v>27</v>
      </c>
      <c r="H100" s="947">
        <v>52</v>
      </c>
      <c r="I100" s="947">
        <v>21</v>
      </c>
      <c r="J100" s="947">
        <v>0</v>
      </c>
      <c r="K100" s="947">
        <v>0</v>
      </c>
      <c r="L100" s="947">
        <v>2</v>
      </c>
      <c r="M100" s="947">
        <v>5</v>
      </c>
      <c r="N100" s="947">
        <v>2</v>
      </c>
      <c r="O100" s="947">
        <v>1</v>
      </c>
      <c r="P100" s="948"/>
    </row>
    <row r="101" spans="1:16">
      <c r="A101" s="946" t="s">
        <v>370</v>
      </c>
      <c r="B101" s="947">
        <v>780</v>
      </c>
      <c r="C101" s="947">
        <v>84</v>
      </c>
      <c r="D101" s="947">
        <v>127</v>
      </c>
      <c r="E101" s="947">
        <v>57</v>
      </c>
      <c r="F101" s="947">
        <v>0</v>
      </c>
      <c r="G101" s="947">
        <v>150</v>
      </c>
      <c r="H101" s="947">
        <v>149</v>
      </c>
      <c r="I101" s="947">
        <v>113</v>
      </c>
      <c r="J101" s="947">
        <v>8</v>
      </c>
      <c r="K101" s="947">
        <v>0</v>
      </c>
      <c r="L101" s="947">
        <v>50</v>
      </c>
      <c r="M101" s="947">
        <v>38</v>
      </c>
      <c r="N101" s="947">
        <v>3</v>
      </c>
      <c r="O101" s="947">
        <v>1</v>
      </c>
      <c r="P101" s="948"/>
    </row>
    <row r="102" spans="1:16" s="957" customFormat="1" ht="24.6" customHeight="1">
      <c r="A102" s="964" t="s">
        <v>502</v>
      </c>
      <c r="B102" s="938">
        <v>9481</v>
      </c>
      <c r="C102" s="938">
        <v>480</v>
      </c>
      <c r="D102" s="938">
        <v>1753</v>
      </c>
      <c r="E102" s="938">
        <v>772</v>
      </c>
      <c r="F102" s="938">
        <v>0</v>
      </c>
      <c r="G102" s="938">
        <v>2593</v>
      </c>
      <c r="H102" s="938">
        <v>2196</v>
      </c>
      <c r="I102" s="938">
        <v>1415</v>
      </c>
      <c r="J102" s="938">
        <v>29</v>
      </c>
      <c r="K102" s="938">
        <v>0</v>
      </c>
      <c r="L102" s="938">
        <v>18</v>
      </c>
      <c r="M102" s="938">
        <v>189</v>
      </c>
      <c r="N102" s="938">
        <v>19</v>
      </c>
      <c r="O102" s="938">
        <v>17</v>
      </c>
      <c r="P102" s="945"/>
    </row>
    <row r="103" spans="1:16">
      <c r="A103" s="954" t="s">
        <v>231</v>
      </c>
      <c r="B103" s="947">
        <v>14</v>
      </c>
      <c r="C103" s="947">
        <v>0</v>
      </c>
      <c r="D103" s="947">
        <v>0</v>
      </c>
      <c r="E103" s="947">
        <v>0</v>
      </c>
      <c r="F103" s="947">
        <v>0</v>
      </c>
      <c r="G103" s="947">
        <v>8</v>
      </c>
      <c r="H103" s="947">
        <v>2</v>
      </c>
      <c r="I103" s="947">
        <v>4</v>
      </c>
      <c r="J103" s="947">
        <v>0</v>
      </c>
      <c r="K103" s="947">
        <v>0</v>
      </c>
      <c r="L103" s="947">
        <v>0</v>
      </c>
      <c r="M103" s="947">
        <v>0</v>
      </c>
      <c r="N103" s="947">
        <v>0</v>
      </c>
      <c r="O103" s="947">
        <v>0</v>
      </c>
      <c r="P103" s="948"/>
    </row>
    <row r="104" spans="1:16">
      <c r="A104" s="954" t="s">
        <v>232</v>
      </c>
      <c r="B104" s="947">
        <v>1333</v>
      </c>
      <c r="C104" s="947">
        <v>93</v>
      </c>
      <c r="D104" s="947">
        <v>234</v>
      </c>
      <c r="E104" s="947">
        <v>179</v>
      </c>
      <c r="F104" s="947">
        <v>0</v>
      </c>
      <c r="G104" s="947">
        <v>270</v>
      </c>
      <c r="H104" s="947">
        <v>321</v>
      </c>
      <c r="I104" s="947">
        <v>161</v>
      </c>
      <c r="J104" s="947">
        <v>6</v>
      </c>
      <c r="K104" s="947">
        <v>0</v>
      </c>
      <c r="L104" s="947">
        <v>0</v>
      </c>
      <c r="M104" s="947">
        <v>58</v>
      </c>
      <c r="N104" s="947">
        <v>2</v>
      </c>
      <c r="O104" s="947">
        <v>9</v>
      </c>
      <c r="P104" s="948"/>
    </row>
    <row r="105" spans="1:16">
      <c r="A105" s="946" t="s">
        <v>372</v>
      </c>
      <c r="B105" s="947">
        <v>531</v>
      </c>
      <c r="C105" s="947">
        <v>17</v>
      </c>
      <c r="D105" s="947">
        <v>36</v>
      </c>
      <c r="E105" s="947">
        <v>12</v>
      </c>
      <c r="F105" s="947">
        <v>0</v>
      </c>
      <c r="G105" s="947">
        <v>106</v>
      </c>
      <c r="H105" s="947">
        <v>194</v>
      </c>
      <c r="I105" s="947">
        <v>137</v>
      </c>
      <c r="J105" s="947">
        <v>2</v>
      </c>
      <c r="K105" s="947">
        <v>0</v>
      </c>
      <c r="L105" s="947">
        <v>3</v>
      </c>
      <c r="M105" s="947">
        <v>22</v>
      </c>
      <c r="N105" s="947">
        <v>1</v>
      </c>
      <c r="O105" s="947">
        <v>1</v>
      </c>
      <c r="P105" s="948"/>
    </row>
    <row r="106" spans="1:16">
      <c r="A106" s="946" t="s">
        <v>373</v>
      </c>
      <c r="B106" s="947">
        <v>406</v>
      </c>
      <c r="C106" s="947">
        <v>20</v>
      </c>
      <c r="D106" s="947">
        <v>71</v>
      </c>
      <c r="E106" s="947">
        <v>23</v>
      </c>
      <c r="F106" s="947">
        <v>0</v>
      </c>
      <c r="G106" s="947">
        <v>122</v>
      </c>
      <c r="H106" s="947">
        <v>79</v>
      </c>
      <c r="I106" s="947">
        <v>72</v>
      </c>
      <c r="J106" s="947">
        <v>4</v>
      </c>
      <c r="K106" s="947">
        <v>0</v>
      </c>
      <c r="L106" s="947">
        <v>1</v>
      </c>
      <c r="M106" s="947">
        <v>12</v>
      </c>
      <c r="N106" s="947">
        <v>1</v>
      </c>
      <c r="O106" s="947">
        <v>1</v>
      </c>
      <c r="P106" s="948"/>
    </row>
    <row r="107" spans="1:16">
      <c r="A107" s="946" t="s">
        <v>374</v>
      </c>
      <c r="B107" s="947">
        <v>358</v>
      </c>
      <c r="C107" s="947">
        <v>19</v>
      </c>
      <c r="D107" s="947">
        <v>33</v>
      </c>
      <c r="E107" s="947">
        <v>11</v>
      </c>
      <c r="F107" s="947">
        <v>0</v>
      </c>
      <c r="G107" s="947">
        <v>92</v>
      </c>
      <c r="H107" s="947">
        <v>111</v>
      </c>
      <c r="I107" s="947">
        <v>75</v>
      </c>
      <c r="J107" s="947">
        <v>0</v>
      </c>
      <c r="K107" s="947">
        <v>0</v>
      </c>
      <c r="L107" s="947">
        <v>10</v>
      </c>
      <c r="M107" s="947">
        <v>4</v>
      </c>
      <c r="N107" s="947">
        <v>2</v>
      </c>
      <c r="O107" s="947">
        <v>1</v>
      </c>
      <c r="P107" s="948"/>
    </row>
    <row r="108" spans="1:16">
      <c r="A108" s="946" t="s">
        <v>375</v>
      </c>
      <c r="B108" s="947">
        <v>1041</v>
      </c>
      <c r="C108" s="947">
        <v>52</v>
      </c>
      <c r="D108" s="947">
        <v>221</v>
      </c>
      <c r="E108" s="947">
        <v>53</v>
      </c>
      <c r="F108" s="947">
        <v>0</v>
      </c>
      <c r="G108" s="947">
        <v>240</v>
      </c>
      <c r="H108" s="947">
        <v>299</v>
      </c>
      <c r="I108" s="947">
        <v>150</v>
      </c>
      <c r="J108" s="947">
        <v>4</v>
      </c>
      <c r="K108" s="947">
        <v>0</v>
      </c>
      <c r="L108" s="947">
        <v>2</v>
      </c>
      <c r="M108" s="947">
        <v>18</v>
      </c>
      <c r="N108" s="947">
        <v>2</v>
      </c>
      <c r="O108" s="947">
        <v>0</v>
      </c>
      <c r="P108" s="948"/>
    </row>
    <row r="109" spans="1:16">
      <c r="A109" s="946" t="s">
        <v>376</v>
      </c>
      <c r="B109" s="947">
        <v>403</v>
      </c>
      <c r="C109" s="947">
        <v>51</v>
      </c>
      <c r="D109" s="947">
        <v>64</v>
      </c>
      <c r="E109" s="947">
        <v>22</v>
      </c>
      <c r="F109" s="947">
        <v>0</v>
      </c>
      <c r="G109" s="947">
        <v>129</v>
      </c>
      <c r="H109" s="947">
        <v>92</v>
      </c>
      <c r="I109" s="947">
        <v>32</v>
      </c>
      <c r="J109" s="947">
        <v>0</v>
      </c>
      <c r="K109" s="947">
        <v>0</v>
      </c>
      <c r="L109" s="947">
        <v>0</v>
      </c>
      <c r="M109" s="947">
        <v>10</v>
      </c>
      <c r="N109" s="947">
        <v>2</v>
      </c>
      <c r="O109" s="947">
        <v>1</v>
      </c>
      <c r="P109" s="948"/>
    </row>
    <row r="110" spans="1:16">
      <c r="A110" s="946" t="s">
        <v>377</v>
      </c>
      <c r="B110" s="947">
        <v>1725</v>
      </c>
      <c r="C110" s="947">
        <v>43</v>
      </c>
      <c r="D110" s="947">
        <v>398</v>
      </c>
      <c r="E110" s="947">
        <v>150</v>
      </c>
      <c r="F110" s="947">
        <v>0</v>
      </c>
      <c r="G110" s="947">
        <v>610</v>
      </c>
      <c r="H110" s="947">
        <v>312</v>
      </c>
      <c r="I110" s="947">
        <v>184</v>
      </c>
      <c r="J110" s="947">
        <v>2</v>
      </c>
      <c r="K110" s="947">
        <v>0</v>
      </c>
      <c r="L110" s="947">
        <v>0</v>
      </c>
      <c r="M110" s="947">
        <v>22</v>
      </c>
      <c r="N110" s="947">
        <v>3</v>
      </c>
      <c r="O110" s="947">
        <v>1</v>
      </c>
      <c r="P110" s="948"/>
    </row>
    <row r="111" spans="1:16">
      <c r="A111" s="946" t="s">
        <v>378</v>
      </c>
      <c r="B111" s="947">
        <v>206</v>
      </c>
      <c r="C111" s="947">
        <v>3</v>
      </c>
      <c r="D111" s="947">
        <v>6</v>
      </c>
      <c r="E111" s="947">
        <v>2</v>
      </c>
      <c r="F111" s="947">
        <v>0</v>
      </c>
      <c r="G111" s="947">
        <v>59</v>
      </c>
      <c r="H111" s="947">
        <v>80</v>
      </c>
      <c r="I111" s="947">
        <v>45</v>
      </c>
      <c r="J111" s="947">
        <v>3</v>
      </c>
      <c r="K111" s="947">
        <v>0</v>
      </c>
      <c r="L111" s="947">
        <v>0</v>
      </c>
      <c r="M111" s="947">
        <v>6</v>
      </c>
      <c r="N111" s="947">
        <v>1</v>
      </c>
      <c r="O111" s="947">
        <v>1</v>
      </c>
      <c r="P111" s="948"/>
    </row>
    <row r="112" spans="1:16" s="951" customFormat="1" ht="24.6" customHeight="1">
      <c r="A112" s="963" t="s">
        <v>379</v>
      </c>
      <c r="B112" s="947">
        <v>3211</v>
      </c>
      <c r="C112" s="947">
        <v>178</v>
      </c>
      <c r="D112" s="947">
        <v>682</v>
      </c>
      <c r="E112" s="947">
        <v>317</v>
      </c>
      <c r="F112" s="947">
        <v>0</v>
      </c>
      <c r="G112" s="947">
        <v>886</v>
      </c>
      <c r="H112" s="947">
        <v>614</v>
      </c>
      <c r="I112" s="947">
        <v>493</v>
      </c>
      <c r="J112" s="947">
        <v>7</v>
      </c>
      <c r="K112" s="947">
        <v>0</v>
      </c>
      <c r="L112" s="947">
        <v>1</v>
      </c>
      <c r="M112" s="947">
        <v>29</v>
      </c>
      <c r="N112" s="947">
        <v>3</v>
      </c>
      <c r="O112" s="947">
        <v>1</v>
      </c>
      <c r="P112" s="948"/>
    </row>
    <row r="113" spans="1:16" s="951" customFormat="1" ht="47.25" customHeight="1">
      <c r="A113" s="952" t="s">
        <v>862</v>
      </c>
      <c r="B113" s="947">
        <v>253</v>
      </c>
      <c r="C113" s="947">
        <v>4</v>
      </c>
      <c r="D113" s="947">
        <v>8</v>
      </c>
      <c r="E113" s="947">
        <v>3</v>
      </c>
      <c r="F113" s="947">
        <v>0</v>
      </c>
      <c r="G113" s="947">
        <v>71</v>
      </c>
      <c r="H113" s="947">
        <v>92</v>
      </c>
      <c r="I113" s="947">
        <v>62</v>
      </c>
      <c r="J113" s="947">
        <v>1</v>
      </c>
      <c r="K113" s="947">
        <v>0</v>
      </c>
      <c r="L113" s="947">
        <v>1</v>
      </c>
      <c r="M113" s="947">
        <v>8</v>
      </c>
      <c r="N113" s="947">
        <v>2</v>
      </c>
      <c r="O113" s="947">
        <v>1</v>
      </c>
      <c r="P113" s="948"/>
    </row>
    <row r="114" spans="1:16" s="903" customFormat="1">
      <c r="A114" s="955" t="s">
        <v>503</v>
      </c>
      <c r="B114" s="938">
        <v>1462</v>
      </c>
      <c r="C114" s="938">
        <v>66</v>
      </c>
      <c r="D114" s="938">
        <v>137</v>
      </c>
      <c r="E114" s="938">
        <v>51</v>
      </c>
      <c r="F114" s="938">
        <v>0</v>
      </c>
      <c r="G114" s="938">
        <v>445</v>
      </c>
      <c r="H114" s="938">
        <v>361</v>
      </c>
      <c r="I114" s="938">
        <v>251</v>
      </c>
      <c r="J114" s="938">
        <v>19</v>
      </c>
      <c r="K114" s="938">
        <v>0</v>
      </c>
      <c r="L114" s="938">
        <v>10</v>
      </c>
      <c r="M114" s="938">
        <v>103</v>
      </c>
      <c r="N114" s="938">
        <v>6</v>
      </c>
      <c r="O114" s="938">
        <v>13</v>
      </c>
      <c r="P114" s="945"/>
    </row>
    <row r="115" spans="1:16" ht="19.149999999999999" customHeight="1">
      <c r="A115" s="954" t="s">
        <v>231</v>
      </c>
      <c r="B115" s="947">
        <v>9</v>
      </c>
      <c r="C115" s="947">
        <v>1</v>
      </c>
      <c r="D115" s="947">
        <v>1</v>
      </c>
      <c r="E115" s="947">
        <v>0</v>
      </c>
      <c r="F115" s="947">
        <v>0</v>
      </c>
      <c r="G115" s="947">
        <v>2</v>
      </c>
      <c r="H115" s="947">
        <v>2</v>
      </c>
      <c r="I115" s="947">
        <v>2</v>
      </c>
      <c r="J115" s="947">
        <v>0</v>
      </c>
      <c r="K115" s="947">
        <v>0</v>
      </c>
      <c r="L115" s="947">
        <v>0</v>
      </c>
      <c r="M115" s="947">
        <v>1</v>
      </c>
      <c r="N115" s="947">
        <v>0</v>
      </c>
      <c r="O115" s="947">
        <v>0</v>
      </c>
      <c r="P115" s="948"/>
    </row>
    <row r="116" spans="1:16">
      <c r="A116" s="954" t="s">
        <v>232</v>
      </c>
      <c r="B116" s="947">
        <v>554</v>
      </c>
      <c r="C116" s="947">
        <v>43</v>
      </c>
      <c r="D116" s="947">
        <v>90</v>
      </c>
      <c r="E116" s="947">
        <v>28</v>
      </c>
      <c r="F116" s="947">
        <v>0</v>
      </c>
      <c r="G116" s="947">
        <v>137</v>
      </c>
      <c r="H116" s="947">
        <v>127</v>
      </c>
      <c r="I116" s="947">
        <v>35</v>
      </c>
      <c r="J116" s="947">
        <v>5</v>
      </c>
      <c r="K116" s="947">
        <v>0</v>
      </c>
      <c r="L116" s="947">
        <v>9</v>
      </c>
      <c r="M116" s="947">
        <v>70</v>
      </c>
      <c r="N116" s="947">
        <v>1</v>
      </c>
      <c r="O116" s="947">
        <v>9</v>
      </c>
      <c r="P116" s="948"/>
    </row>
    <row r="117" spans="1:16">
      <c r="A117" s="946" t="s">
        <v>382</v>
      </c>
      <c r="B117" s="947">
        <v>237</v>
      </c>
      <c r="C117" s="947">
        <v>4</v>
      </c>
      <c r="D117" s="947">
        <v>12</v>
      </c>
      <c r="E117" s="947">
        <v>1</v>
      </c>
      <c r="F117" s="947">
        <v>0</v>
      </c>
      <c r="G117" s="947">
        <v>117</v>
      </c>
      <c r="H117" s="947">
        <v>49</v>
      </c>
      <c r="I117" s="947">
        <v>41</v>
      </c>
      <c r="J117" s="947">
        <v>3</v>
      </c>
      <c r="K117" s="947">
        <v>0</v>
      </c>
      <c r="L117" s="947">
        <v>1</v>
      </c>
      <c r="M117" s="947">
        <v>7</v>
      </c>
      <c r="N117" s="947">
        <v>1</v>
      </c>
      <c r="O117" s="947">
        <v>1</v>
      </c>
      <c r="P117" s="948"/>
    </row>
    <row r="118" spans="1:16">
      <c r="A118" s="946" t="s">
        <v>383</v>
      </c>
      <c r="B118" s="947">
        <v>195</v>
      </c>
      <c r="C118" s="947">
        <v>1</v>
      </c>
      <c r="D118" s="947">
        <v>2</v>
      </c>
      <c r="E118" s="947">
        <v>1</v>
      </c>
      <c r="F118" s="947">
        <v>0</v>
      </c>
      <c r="G118" s="947">
        <v>64</v>
      </c>
      <c r="H118" s="947">
        <v>57</v>
      </c>
      <c r="I118" s="947">
        <v>53</v>
      </c>
      <c r="J118" s="947">
        <v>5</v>
      </c>
      <c r="K118" s="947">
        <v>0</v>
      </c>
      <c r="L118" s="947">
        <v>0</v>
      </c>
      <c r="M118" s="947">
        <v>9</v>
      </c>
      <c r="N118" s="947">
        <v>2</v>
      </c>
      <c r="O118" s="947">
        <v>1</v>
      </c>
      <c r="P118" s="948"/>
    </row>
    <row r="119" spans="1:16" s="951" customFormat="1" ht="24.6" customHeight="1">
      <c r="A119" s="963" t="s">
        <v>384</v>
      </c>
      <c r="B119" s="947">
        <v>379</v>
      </c>
      <c r="C119" s="947">
        <v>17</v>
      </c>
      <c r="D119" s="947">
        <v>31</v>
      </c>
      <c r="E119" s="947">
        <v>21</v>
      </c>
      <c r="F119" s="947">
        <v>0</v>
      </c>
      <c r="G119" s="947">
        <v>103</v>
      </c>
      <c r="H119" s="947">
        <v>96</v>
      </c>
      <c r="I119" s="947">
        <v>94</v>
      </c>
      <c r="J119" s="947">
        <v>4</v>
      </c>
      <c r="K119" s="947">
        <v>0</v>
      </c>
      <c r="L119" s="947">
        <v>0</v>
      </c>
      <c r="M119" s="947">
        <v>11</v>
      </c>
      <c r="N119" s="947">
        <v>1</v>
      </c>
      <c r="O119" s="947">
        <v>1</v>
      </c>
      <c r="P119" s="948"/>
    </row>
    <row r="120" spans="1:16">
      <c r="A120" s="946" t="s">
        <v>385</v>
      </c>
      <c r="B120" s="947">
        <v>88</v>
      </c>
      <c r="C120" s="947">
        <v>0</v>
      </c>
      <c r="D120" s="947">
        <v>1</v>
      </c>
      <c r="E120" s="947">
        <v>0</v>
      </c>
      <c r="F120" s="947">
        <v>0</v>
      </c>
      <c r="G120" s="947">
        <v>22</v>
      </c>
      <c r="H120" s="947">
        <v>30</v>
      </c>
      <c r="I120" s="947">
        <v>26</v>
      </c>
      <c r="J120" s="947">
        <v>2</v>
      </c>
      <c r="K120" s="947">
        <v>0</v>
      </c>
      <c r="L120" s="947">
        <v>0</v>
      </c>
      <c r="M120" s="947">
        <v>5</v>
      </c>
      <c r="N120" s="947">
        <v>1</v>
      </c>
      <c r="O120" s="947">
        <v>1</v>
      </c>
      <c r="P120" s="948"/>
    </row>
    <row r="121" spans="1:16" s="903" customFormat="1">
      <c r="A121" s="955" t="s">
        <v>504</v>
      </c>
      <c r="B121" s="938">
        <v>3616</v>
      </c>
      <c r="C121" s="938">
        <v>173</v>
      </c>
      <c r="D121" s="938">
        <v>394</v>
      </c>
      <c r="E121" s="938">
        <v>31</v>
      </c>
      <c r="F121" s="938">
        <v>0</v>
      </c>
      <c r="G121" s="938">
        <v>766</v>
      </c>
      <c r="H121" s="938">
        <v>1274</v>
      </c>
      <c r="I121" s="938">
        <v>695</v>
      </c>
      <c r="J121" s="938">
        <v>47</v>
      </c>
      <c r="K121" s="938">
        <v>3</v>
      </c>
      <c r="L121" s="938">
        <v>63</v>
      </c>
      <c r="M121" s="938">
        <v>130</v>
      </c>
      <c r="N121" s="938">
        <v>23</v>
      </c>
      <c r="O121" s="938">
        <v>17</v>
      </c>
      <c r="P121" s="945"/>
    </row>
    <row r="122" spans="1:16">
      <c r="A122" s="954" t="s">
        <v>231</v>
      </c>
      <c r="B122" s="947">
        <v>15</v>
      </c>
      <c r="C122" s="947">
        <v>0</v>
      </c>
      <c r="D122" s="947">
        <v>2</v>
      </c>
      <c r="E122" s="947">
        <v>0</v>
      </c>
      <c r="F122" s="947">
        <v>0</v>
      </c>
      <c r="G122" s="947">
        <v>4</v>
      </c>
      <c r="H122" s="947">
        <v>6</v>
      </c>
      <c r="I122" s="947">
        <v>2</v>
      </c>
      <c r="J122" s="947">
        <v>0</v>
      </c>
      <c r="K122" s="947">
        <v>0</v>
      </c>
      <c r="L122" s="947">
        <v>0</v>
      </c>
      <c r="M122" s="947">
        <v>1</v>
      </c>
      <c r="N122" s="947">
        <v>0</v>
      </c>
      <c r="O122" s="947">
        <v>0</v>
      </c>
      <c r="P122" s="948"/>
    </row>
    <row r="123" spans="1:16">
      <c r="A123" s="954" t="s">
        <v>232</v>
      </c>
      <c r="B123" s="947">
        <v>1199</v>
      </c>
      <c r="C123" s="947">
        <v>36</v>
      </c>
      <c r="D123" s="947">
        <v>162</v>
      </c>
      <c r="E123" s="947">
        <v>2</v>
      </c>
      <c r="F123" s="947">
        <v>0</v>
      </c>
      <c r="G123" s="947">
        <v>287</v>
      </c>
      <c r="H123" s="947">
        <v>337</v>
      </c>
      <c r="I123" s="947">
        <v>265</v>
      </c>
      <c r="J123" s="947">
        <v>5</v>
      </c>
      <c r="K123" s="947">
        <v>3</v>
      </c>
      <c r="L123" s="947">
        <v>9</v>
      </c>
      <c r="M123" s="947">
        <v>78</v>
      </c>
      <c r="N123" s="947">
        <v>4</v>
      </c>
      <c r="O123" s="947">
        <v>11</v>
      </c>
      <c r="P123" s="948"/>
    </row>
    <row r="124" spans="1:16">
      <c r="A124" s="946" t="s">
        <v>863</v>
      </c>
      <c r="B124" s="947">
        <v>499</v>
      </c>
      <c r="C124" s="947">
        <v>29</v>
      </c>
      <c r="D124" s="947">
        <v>96</v>
      </c>
      <c r="E124" s="947">
        <v>6</v>
      </c>
      <c r="F124" s="947">
        <v>0</v>
      </c>
      <c r="G124" s="947">
        <v>71</v>
      </c>
      <c r="H124" s="947">
        <v>196</v>
      </c>
      <c r="I124" s="947">
        <v>78</v>
      </c>
      <c r="J124" s="947">
        <v>7</v>
      </c>
      <c r="K124" s="947">
        <v>0</v>
      </c>
      <c r="L124" s="947">
        <v>6</v>
      </c>
      <c r="M124" s="947">
        <v>6</v>
      </c>
      <c r="N124" s="947">
        <v>3</v>
      </c>
      <c r="O124" s="947">
        <v>1</v>
      </c>
      <c r="P124" s="948"/>
    </row>
    <row r="125" spans="1:16">
      <c r="A125" s="946" t="s">
        <v>388</v>
      </c>
      <c r="B125" s="947">
        <v>472</v>
      </c>
      <c r="C125" s="947">
        <v>60</v>
      </c>
      <c r="D125" s="947">
        <v>45</v>
      </c>
      <c r="E125" s="947">
        <v>21</v>
      </c>
      <c r="F125" s="947">
        <v>0</v>
      </c>
      <c r="G125" s="947">
        <v>92</v>
      </c>
      <c r="H125" s="947">
        <v>147</v>
      </c>
      <c r="I125" s="947">
        <v>89</v>
      </c>
      <c r="J125" s="947">
        <v>6</v>
      </c>
      <c r="K125" s="947">
        <v>0</v>
      </c>
      <c r="L125" s="947">
        <v>0</v>
      </c>
      <c r="M125" s="947">
        <v>8</v>
      </c>
      <c r="N125" s="947">
        <v>3</v>
      </c>
      <c r="O125" s="947">
        <v>1</v>
      </c>
      <c r="P125" s="948"/>
    </row>
    <row r="126" spans="1:16">
      <c r="A126" s="946" t="s">
        <v>389</v>
      </c>
      <c r="B126" s="947">
        <v>228</v>
      </c>
      <c r="C126" s="947">
        <v>19</v>
      </c>
      <c r="D126" s="947">
        <v>13</v>
      </c>
      <c r="E126" s="947">
        <v>1</v>
      </c>
      <c r="F126" s="947">
        <v>0</v>
      </c>
      <c r="G126" s="947">
        <v>32</v>
      </c>
      <c r="H126" s="947">
        <v>89</v>
      </c>
      <c r="I126" s="947">
        <v>55</v>
      </c>
      <c r="J126" s="947">
        <v>8</v>
      </c>
      <c r="K126" s="947">
        <v>0</v>
      </c>
      <c r="L126" s="947">
        <v>1</v>
      </c>
      <c r="M126" s="947">
        <v>6</v>
      </c>
      <c r="N126" s="947">
        <v>3</v>
      </c>
      <c r="O126" s="947">
        <v>1</v>
      </c>
      <c r="P126" s="948"/>
    </row>
    <row r="127" spans="1:16">
      <c r="A127" s="946" t="s">
        <v>390</v>
      </c>
      <c r="B127" s="947">
        <v>325</v>
      </c>
      <c r="C127" s="947">
        <v>5</v>
      </c>
      <c r="D127" s="947">
        <v>7</v>
      </c>
      <c r="E127" s="947">
        <v>0</v>
      </c>
      <c r="F127" s="947">
        <v>0</v>
      </c>
      <c r="G127" s="947">
        <v>105</v>
      </c>
      <c r="H127" s="947">
        <v>146</v>
      </c>
      <c r="I127" s="947">
        <v>46</v>
      </c>
      <c r="J127" s="947">
        <v>5</v>
      </c>
      <c r="K127" s="947">
        <v>0</v>
      </c>
      <c r="L127" s="947">
        <v>4</v>
      </c>
      <c r="M127" s="947">
        <v>4</v>
      </c>
      <c r="N127" s="947">
        <v>3</v>
      </c>
      <c r="O127" s="947">
        <v>0</v>
      </c>
      <c r="P127" s="948"/>
    </row>
    <row r="128" spans="1:16">
      <c r="A128" s="946" t="s">
        <v>391</v>
      </c>
      <c r="B128" s="947">
        <v>398</v>
      </c>
      <c r="C128" s="947">
        <v>8</v>
      </c>
      <c r="D128" s="947">
        <v>47</v>
      </c>
      <c r="E128" s="947">
        <v>1</v>
      </c>
      <c r="F128" s="947">
        <v>0</v>
      </c>
      <c r="G128" s="947">
        <v>72</v>
      </c>
      <c r="H128" s="947">
        <v>180</v>
      </c>
      <c r="I128" s="947">
        <v>69</v>
      </c>
      <c r="J128" s="947">
        <v>8</v>
      </c>
      <c r="K128" s="947">
        <v>0</v>
      </c>
      <c r="L128" s="947">
        <v>1</v>
      </c>
      <c r="M128" s="947">
        <v>8</v>
      </c>
      <c r="N128" s="947">
        <v>3</v>
      </c>
      <c r="O128" s="947">
        <v>1</v>
      </c>
      <c r="P128" s="948"/>
    </row>
    <row r="129" spans="1:16">
      <c r="A129" s="946" t="s">
        <v>392</v>
      </c>
      <c r="B129" s="947">
        <v>350</v>
      </c>
      <c r="C129" s="947">
        <v>14</v>
      </c>
      <c r="D129" s="947">
        <v>14</v>
      </c>
      <c r="E129" s="947">
        <v>0</v>
      </c>
      <c r="F129" s="947">
        <v>0</v>
      </c>
      <c r="G129" s="947">
        <v>72</v>
      </c>
      <c r="H129" s="947">
        <v>115</v>
      </c>
      <c r="I129" s="947">
        <v>67</v>
      </c>
      <c r="J129" s="947">
        <v>8</v>
      </c>
      <c r="K129" s="947">
        <v>0</v>
      </c>
      <c r="L129" s="947">
        <v>38</v>
      </c>
      <c r="M129" s="947">
        <v>18</v>
      </c>
      <c r="N129" s="947">
        <v>3</v>
      </c>
      <c r="O129" s="947">
        <v>1</v>
      </c>
      <c r="P129" s="948"/>
    </row>
    <row r="130" spans="1:16">
      <c r="A130" s="946" t="s">
        <v>864</v>
      </c>
      <c r="B130" s="947">
        <v>130</v>
      </c>
      <c r="C130" s="947">
        <v>2</v>
      </c>
      <c r="D130" s="947">
        <v>8</v>
      </c>
      <c r="E130" s="947">
        <v>0</v>
      </c>
      <c r="F130" s="947">
        <v>0</v>
      </c>
      <c r="G130" s="947">
        <v>31</v>
      </c>
      <c r="H130" s="947">
        <v>58</v>
      </c>
      <c r="I130" s="947">
        <v>24</v>
      </c>
      <c r="J130" s="947">
        <v>0</v>
      </c>
      <c r="K130" s="947">
        <v>0</v>
      </c>
      <c r="L130" s="947">
        <v>4</v>
      </c>
      <c r="M130" s="947">
        <v>1</v>
      </c>
      <c r="N130" s="947">
        <v>1</v>
      </c>
      <c r="O130" s="947">
        <v>1</v>
      </c>
      <c r="P130" s="948"/>
    </row>
    <row r="131" spans="1:16" s="903" customFormat="1">
      <c r="A131" s="955" t="s">
        <v>505</v>
      </c>
      <c r="B131" s="938">
        <v>39153</v>
      </c>
      <c r="C131" s="938">
        <v>3040</v>
      </c>
      <c r="D131" s="938">
        <v>8904</v>
      </c>
      <c r="E131" s="938">
        <v>745</v>
      </c>
      <c r="F131" s="938">
        <v>0</v>
      </c>
      <c r="G131" s="938">
        <v>7071</v>
      </c>
      <c r="H131" s="938">
        <v>12358</v>
      </c>
      <c r="I131" s="938">
        <v>4898</v>
      </c>
      <c r="J131" s="938">
        <v>51</v>
      </c>
      <c r="K131" s="938">
        <v>5</v>
      </c>
      <c r="L131" s="938">
        <v>385</v>
      </c>
      <c r="M131" s="938">
        <v>1400</v>
      </c>
      <c r="N131" s="938">
        <v>199</v>
      </c>
      <c r="O131" s="938">
        <v>97</v>
      </c>
      <c r="P131" s="945"/>
    </row>
    <row r="132" spans="1:16">
      <c r="A132" s="954" t="s">
        <v>231</v>
      </c>
      <c r="B132" s="947">
        <v>13</v>
      </c>
      <c r="C132" s="947">
        <v>0</v>
      </c>
      <c r="D132" s="947">
        <v>3</v>
      </c>
      <c r="E132" s="947">
        <v>0</v>
      </c>
      <c r="F132" s="947">
        <v>0</v>
      </c>
      <c r="G132" s="947">
        <v>5</v>
      </c>
      <c r="H132" s="947">
        <v>1</v>
      </c>
      <c r="I132" s="947">
        <v>3</v>
      </c>
      <c r="J132" s="947">
        <v>0</v>
      </c>
      <c r="K132" s="947">
        <v>0</v>
      </c>
      <c r="L132" s="947">
        <v>0</v>
      </c>
      <c r="M132" s="947">
        <v>1</v>
      </c>
      <c r="N132" s="947">
        <v>0</v>
      </c>
      <c r="O132" s="947">
        <v>0</v>
      </c>
      <c r="P132" s="948"/>
    </row>
    <row r="133" spans="1:16">
      <c r="A133" s="954" t="s">
        <v>232</v>
      </c>
      <c r="B133" s="947">
        <v>2921</v>
      </c>
      <c r="C133" s="947">
        <v>92</v>
      </c>
      <c r="D133" s="947">
        <v>258</v>
      </c>
      <c r="E133" s="947">
        <v>39</v>
      </c>
      <c r="F133" s="947">
        <v>0</v>
      </c>
      <c r="G133" s="947">
        <v>780</v>
      </c>
      <c r="H133" s="947">
        <v>868</v>
      </c>
      <c r="I133" s="947">
        <v>526</v>
      </c>
      <c r="J133" s="947">
        <v>9</v>
      </c>
      <c r="K133" s="947">
        <v>1</v>
      </c>
      <c r="L133" s="947">
        <v>2</v>
      </c>
      <c r="M133" s="947">
        <v>77</v>
      </c>
      <c r="N133" s="947">
        <v>178</v>
      </c>
      <c r="O133" s="947">
        <v>91</v>
      </c>
      <c r="P133" s="948"/>
    </row>
    <row r="134" spans="1:16">
      <c r="A134" s="946" t="s">
        <v>395</v>
      </c>
      <c r="B134" s="947">
        <v>12436</v>
      </c>
      <c r="C134" s="947">
        <v>656</v>
      </c>
      <c r="D134" s="947">
        <v>2564</v>
      </c>
      <c r="E134" s="947">
        <v>11</v>
      </c>
      <c r="F134" s="947">
        <v>0</v>
      </c>
      <c r="G134" s="947">
        <v>1939</v>
      </c>
      <c r="H134" s="947">
        <v>4719</v>
      </c>
      <c r="I134" s="947">
        <v>1688</v>
      </c>
      <c r="J134" s="947">
        <v>5</v>
      </c>
      <c r="K134" s="947">
        <v>0</v>
      </c>
      <c r="L134" s="947">
        <v>1</v>
      </c>
      <c r="M134" s="947">
        <v>848</v>
      </c>
      <c r="N134" s="947">
        <v>4</v>
      </c>
      <c r="O134" s="947">
        <v>1</v>
      </c>
      <c r="P134" s="948"/>
    </row>
    <row r="135" spans="1:16">
      <c r="A135" s="946" t="s">
        <v>396</v>
      </c>
      <c r="B135" s="947">
        <v>6541</v>
      </c>
      <c r="C135" s="947">
        <v>164</v>
      </c>
      <c r="D135" s="947">
        <v>423</v>
      </c>
      <c r="E135" s="947">
        <v>1</v>
      </c>
      <c r="F135" s="947">
        <v>0</v>
      </c>
      <c r="G135" s="947">
        <v>2007</v>
      </c>
      <c r="H135" s="947">
        <v>2543</v>
      </c>
      <c r="I135" s="947">
        <v>1300</v>
      </c>
      <c r="J135" s="947">
        <v>2</v>
      </c>
      <c r="K135" s="947">
        <v>0</v>
      </c>
      <c r="L135" s="947">
        <v>0</v>
      </c>
      <c r="M135" s="947">
        <v>97</v>
      </c>
      <c r="N135" s="947">
        <v>3</v>
      </c>
      <c r="O135" s="947">
        <v>1</v>
      </c>
      <c r="P135" s="948"/>
    </row>
    <row r="136" spans="1:16">
      <c r="A136" s="946" t="s">
        <v>397</v>
      </c>
      <c r="B136" s="947">
        <v>10516</v>
      </c>
      <c r="C136" s="947">
        <v>1686</v>
      </c>
      <c r="D136" s="947">
        <v>4554</v>
      </c>
      <c r="E136" s="947">
        <v>420</v>
      </c>
      <c r="F136" s="947">
        <v>0</v>
      </c>
      <c r="G136" s="947">
        <v>1115</v>
      </c>
      <c r="H136" s="947">
        <v>1897</v>
      </c>
      <c r="I136" s="947">
        <v>368</v>
      </c>
      <c r="J136" s="947">
        <v>7</v>
      </c>
      <c r="K136" s="947">
        <v>1</v>
      </c>
      <c r="L136" s="947">
        <v>362</v>
      </c>
      <c r="M136" s="947">
        <v>101</v>
      </c>
      <c r="N136" s="947">
        <v>4</v>
      </c>
      <c r="O136" s="947">
        <v>1</v>
      </c>
      <c r="P136" s="948"/>
    </row>
    <row r="137" spans="1:16">
      <c r="A137" s="946" t="s">
        <v>398</v>
      </c>
      <c r="B137" s="947">
        <v>1690</v>
      </c>
      <c r="C137" s="947">
        <v>25</v>
      </c>
      <c r="D137" s="947">
        <v>286</v>
      </c>
      <c r="E137" s="947">
        <v>114</v>
      </c>
      <c r="F137" s="947">
        <v>0</v>
      </c>
      <c r="G137" s="947">
        <v>221</v>
      </c>
      <c r="H137" s="947">
        <v>648</v>
      </c>
      <c r="I137" s="947">
        <v>284</v>
      </c>
      <c r="J137" s="947">
        <v>10</v>
      </c>
      <c r="K137" s="947">
        <v>0</v>
      </c>
      <c r="L137" s="947">
        <v>5</v>
      </c>
      <c r="M137" s="947">
        <v>93</v>
      </c>
      <c r="N137" s="947">
        <v>3</v>
      </c>
      <c r="O137" s="947">
        <v>1</v>
      </c>
      <c r="P137" s="948"/>
    </row>
    <row r="138" spans="1:16">
      <c r="A138" s="946" t="s">
        <v>399</v>
      </c>
      <c r="B138" s="947">
        <v>1788</v>
      </c>
      <c r="C138" s="947">
        <v>149</v>
      </c>
      <c r="D138" s="947">
        <v>395</v>
      </c>
      <c r="E138" s="947">
        <v>143</v>
      </c>
      <c r="F138" s="947">
        <v>0</v>
      </c>
      <c r="G138" s="947">
        <v>302</v>
      </c>
      <c r="H138" s="947">
        <v>428</v>
      </c>
      <c r="I138" s="947">
        <v>240</v>
      </c>
      <c r="J138" s="947">
        <v>16</v>
      </c>
      <c r="K138" s="947">
        <v>3</v>
      </c>
      <c r="L138" s="947">
        <v>12</v>
      </c>
      <c r="M138" s="947">
        <v>95</v>
      </c>
      <c r="N138" s="947">
        <v>4</v>
      </c>
      <c r="O138" s="947">
        <v>1</v>
      </c>
      <c r="P138" s="948"/>
    </row>
    <row r="139" spans="1:16">
      <c r="A139" s="946" t="s">
        <v>400</v>
      </c>
      <c r="B139" s="947">
        <v>3248</v>
      </c>
      <c r="C139" s="947">
        <v>268</v>
      </c>
      <c r="D139" s="947">
        <v>421</v>
      </c>
      <c r="E139" s="947">
        <v>17</v>
      </c>
      <c r="F139" s="947">
        <v>0</v>
      </c>
      <c r="G139" s="947">
        <v>702</v>
      </c>
      <c r="H139" s="947">
        <v>1254</v>
      </c>
      <c r="I139" s="947">
        <v>489</v>
      </c>
      <c r="J139" s="947">
        <v>2</v>
      </c>
      <c r="K139" s="947">
        <v>0</v>
      </c>
      <c r="L139" s="947">
        <v>3</v>
      </c>
      <c r="M139" s="947">
        <v>88</v>
      </c>
      <c r="N139" s="947">
        <v>3</v>
      </c>
      <c r="O139" s="947">
        <v>1</v>
      </c>
      <c r="P139" s="948"/>
    </row>
    <row r="140" spans="1:16" s="903" customFormat="1">
      <c r="A140" s="955" t="s">
        <v>506</v>
      </c>
      <c r="B140" s="938">
        <v>19357</v>
      </c>
      <c r="C140" s="938">
        <v>3786</v>
      </c>
      <c r="D140" s="938">
        <v>4856</v>
      </c>
      <c r="E140" s="938">
        <v>172</v>
      </c>
      <c r="F140" s="938">
        <v>0</v>
      </c>
      <c r="G140" s="938">
        <v>3428</v>
      </c>
      <c r="H140" s="938">
        <v>5334</v>
      </c>
      <c r="I140" s="938">
        <v>1183</v>
      </c>
      <c r="J140" s="938">
        <v>51</v>
      </c>
      <c r="K140" s="938">
        <v>1</v>
      </c>
      <c r="L140" s="938">
        <v>202</v>
      </c>
      <c r="M140" s="938">
        <v>299</v>
      </c>
      <c r="N140" s="938">
        <v>26</v>
      </c>
      <c r="O140" s="938">
        <v>19</v>
      </c>
      <c r="P140" s="945"/>
    </row>
    <row r="141" spans="1:16">
      <c r="A141" s="954" t="s">
        <v>231</v>
      </c>
      <c r="B141" s="947">
        <v>8</v>
      </c>
      <c r="C141" s="947">
        <v>1</v>
      </c>
      <c r="D141" s="947">
        <v>2</v>
      </c>
      <c r="E141" s="947">
        <v>0</v>
      </c>
      <c r="F141" s="947">
        <v>0</v>
      </c>
      <c r="G141" s="947">
        <v>1</v>
      </c>
      <c r="H141" s="947">
        <v>2</v>
      </c>
      <c r="I141" s="947">
        <v>1</v>
      </c>
      <c r="J141" s="947">
        <v>0</v>
      </c>
      <c r="K141" s="947">
        <v>0</v>
      </c>
      <c r="L141" s="947">
        <v>0</v>
      </c>
      <c r="M141" s="947">
        <v>1</v>
      </c>
      <c r="N141" s="947">
        <v>0</v>
      </c>
      <c r="O141" s="947">
        <v>0</v>
      </c>
      <c r="P141" s="948"/>
    </row>
    <row r="142" spans="1:16">
      <c r="A142" s="954" t="s">
        <v>232</v>
      </c>
      <c r="B142" s="947">
        <v>396</v>
      </c>
      <c r="C142" s="947">
        <v>11</v>
      </c>
      <c r="D142" s="947">
        <v>21</v>
      </c>
      <c r="E142" s="947">
        <v>3</v>
      </c>
      <c r="F142" s="947">
        <v>0</v>
      </c>
      <c r="G142" s="947">
        <v>113</v>
      </c>
      <c r="H142" s="947">
        <v>163</v>
      </c>
      <c r="I142" s="947">
        <v>41</v>
      </c>
      <c r="J142" s="947">
        <v>2</v>
      </c>
      <c r="K142" s="947">
        <v>0</v>
      </c>
      <c r="L142" s="947">
        <v>24</v>
      </c>
      <c r="M142" s="947">
        <v>5</v>
      </c>
      <c r="N142" s="947">
        <v>2</v>
      </c>
      <c r="O142" s="947">
        <v>11</v>
      </c>
      <c r="P142" s="948"/>
    </row>
    <row r="143" spans="1:16">
      <c r="A143" s="946" t="s">
        <v>402</v>
      </c>
      <c r="B143" s="947">
        <v>1219</v>
      </c>
      <c r="C143" s="947">
        <v>46</v>
      </c>
      <c r="D143" s="947">
        <v>179</v>
      </c>
      <c r="E143" s="947">
        <v>24</v>
      </c>
      <c r="F143" s="947">
        <v>0</v>
      </c>
      <c r="G143" s="947">
        <v>224</v>
      </c>
      <c r="H143" s="947">
        <v>583</v>
      </c>
      <c r="I143" s="947">
        <v>70</v>
      </c>
      <c r="J143" s="947">
        <v>0</v>
      </c>
      <c r="K143" s="947">
        <v>0</v>
      </c>
      <c r="L143" s="947">
        <v>54</v>
      </c>
      <c r="M143" s="947">
        <v>36</v>
      </c>
      <c r="N143" s="947">
        <v>2</v>
      </c>
      <c r="O143" s="947">
        <v>1</v>
      </c>
      <c r="P143" s="948"/>
    </row>
    <row r="144" spans="1:16">
      <c r="A144" s="946" t="s">
        <v>403</v>
      </c>
      <c r="B144" s="947">
        <v>157</v>
      </c>
      <c r="C144" s="947">
        <v>4</v>
      </c>
      <c r="D144" s="947">
        <v>3</v>
      </c>
      <c r="E144" s="947">
        <v>2</v>
      </c>
      <c r="F144" s="947">
        <v>0</v>
      </c>
      <c r="G144" s="947">
        <v>57</v>
      </c>
      <c r="H144" s="947">
        <v>55</v>
      </c>
      <c r="I144" s="947">
        <v>25</v>
      </c>
      <c r="J144" s="947">
        <v>1</v>
      </c>
      <c r="K144" s="947">
        <v>0</v>
      </c>
      <c r="L144" s="947">
        <v>2</v>
      </c>
      <c r="M144" s="947">
        <v>5</v>
      </c>
      <c r="N144" s="947">
        <v>2</v>
      </c>
      <c r="O144" s="947">
        <v>1</v>
      </c>
      <c r="P144" s="948"/>
    </row>
    <row r="145" spans="1:16">
      <c r="A145" s="946" t="s">
        <v>404</v>
      </c>
      <c r="B145" s="947">
        <v>1073</v>
      </c>
      <c r="C145" s="947">
        <v>93</v>
      </c>
      <c r="D145" s="947">
        <v>214</v>
      </c>
      <c r="E145" s="947">
        <v>0</v>
      </c>
      <c r="F145" s="947">
        <v>0</v>
      </c>
      <c r="G145" s="947">
        <v>277</v>
      </c>
      <c r="H145" s="947">
        <v>345</v>
      </c>
      <c r="I145" s="947">
        <v>51</v>
      </c>
      <c r="J145" s="947">
        <v>3</v>
      </c>
      <c r="K145" s="947">
        <v>0</v>
      </c>
      <c r="L145" s="947">
        <v>18</v>
      </c>
      <c r="M145" s="947">
        <v>69</v>
      </c>
      <c r="N145" s="947">
        <v>2</v>
      </c>
      <c r="O145" s="947">
        <v>1</v>
      </c>
      <c r="P145" s="948"/>
    </row>
    <row r="146" spans="1:16">
      <c r="A146" s="946" t="s">
        <v>405</v>
      </c>
      <c r="B146" s="947">
        <v>1460</v>
      </c>
      <c r="C146" s="947">
        <v>32</v>
      </c>
      <c r="D146" s="947">
        <v>120</v>
      </c>
      <c r="E146" s="947">
        <v>7</v>
      </c>
      <c r="F146" s="947">
        <v>0</v>
      </c>
      <c r="G146" s="947">
        <v>314</v>
      </c>
      <c r="H146" s="947">
        <v>767</v>
      </c>
      <c r="I146" s="947">
        <v>107</v>
      </c>
      <c r="J146" s="947">
        <v>2</v>
      </c>
      <c r="K146" s="947">
        <v>0</v>
      </c>
      <c r="L146" s="947">
        <v>85</v>
      </c>
      <c r="M146" s="947">
        <v>22</v>
      </c>
      <c r="N146" s="947">
        <v>3</v>
      </c>
      <c r="O146" s="947">
        <v>1</v>
      </c>
      <c r="P146" s="948"/>
    </row>
    <row r="147" spans="1:16">
      <c r="A147" s="946" t="s">
        <v>406</v>
      </c>
      <c r="B147" s="947">
        <v>12762</v>
      </c>
      <c r="C147" s="947">
        <v>3580</v>
      </c>
      <c r="D147" s="947">
        <v>4196</v>
      </c>
      <c r="E147" s="947">
        <v>122</v>
      </c>
      <c r="F147" s="947">
        <v>0</v>
      </c>
      <c r="G147" s="947">
        <v>1992</v>
      </c>
      <c r="H147" s="947">
        <v>2316</v>
      </c>
      <c r="I147" s="947">
        <v>416</v>
      </c>
      <c r="J147" s="947">
        <v>2</v>
      </c>
      <c r="K147" s="947">
        <v>0</v>
      </c>
      <c r="L147" s="947">
        <v>14</v>
      </c>
      <c r="M147" s="947">
        <v>120</v>
      </c>
      <c r="N147" s="947">
        <v>3</v>
      </c>
      <c r="O147" s="947">
        <v>1</v>
      </c>
      <c r="P147" s="948"/>
    </row>
    <row r="148" spans="1:16">
      <c r="A148" s="946" t="s">
        <v>407</v>
      </c>
      <c r="B148" s="947">
        <v>986</v>
      </c>
      <c r="C148" s="947">
        <v>7</v>
      </c>
      <c r="D148" s="947">
        <v>36</v>
      </c>
      <c r="E148" s="947">
        <v>12</v>
      </c>
      <c r="F148" s="947">
        <v>0</v>
      </c>
      <c r="G148" s="947">
        <v>153</v>
      </c>
      <c r="H148" s="947">
        <v>425</v>
      </c>
      <c r="I148" s="947">
        <v>310</v>
      </c>
      <c r="J148" s="947">
        <v>21</v>
      </c>
      <c r="K148" s="947">
        <v>0</v>
      </c>
      <c r="L148" s="947">
        <v>2</v>
      </c>
      <c r="M148" s="947">
        <v>16</v>
      </c>
      <c r="N148" s="947">
        <v>4</v>
      </c>
      <c r="O148" s="947">
        <v>0</v>
      </c>
      <c r="P148" s="948"/>
    </row>
    <row r="149" spans="1:16">
      <c r="A149" s="946" t="s">
        <v>408</v>
      </c>
      <c r="B149" s="947">
        <v>82</v>
      </c>
      <c r="C149" s="947">
        <v>1</v>
      </c>
      <c r="D149" s="947">
        <v>4</v>
      </c>
      <c r="E149" s="947">
        <v>0</v>
      </c>
      <c r="F149" s="947">
        <v>0</v>
      </c>
      <c r="G149" s="947">
        <v>16</v>
      </c>
      <c r="H149" s="947">
        <v>37</v>
      </c>
      <c r="I149" s="947">
        <v>15</v>
      </c>
      <c r="J149" s="947">
        <v>1</v>
      </c>
      <c r="K149" s="947">
        <v>0</v>
      </c>
      <c r="L149" s="947">
        <v>2</v>
      </c>
      <c r="M149" s="947">
        <v>3</v>
      </c>
      <c r="N149" s="947">
        <v>2</v>
      </c>
      <c r="O149" s="947">
        <v>1</v>
      </c>
      <c r="P149" s="948"/>
    </row>
    <row r="150" spans="1:16">
      <c r="A150" s="946" t="s">
        <v>409</v>
      </c>
      <c r="B150" s="947">
        <v>195</v>
      </c>
      <c r="C150" s="947">
        <v>0</v>
      </c>
      <c r="D150" s="947">
        <v>5</v>
      </c>
      <c r="E150" s="947">
        <v>0</v>
      </c>
      <c r="F150" s="947">
        <v>0</v>
      </c>
      <c r="G150" s="947">
        <v>42</v>
      </c>
      <c r="H150" s="947">
        <v>104</v>
      </c>
      <c r="I150" s="947">
        <v>32</v>
      </c>
      <c r="J150" s="947">
        <v>4</v>
      </c>
      <c r="K150" s="947">
        <v>0</v>
      </c>
      <c r="L150" s="947">
        <v>1</v>
      </c>
      <c r="M150" s="947">
        <v>4</v>
      </c>
      <c r="N150" s="947">
        <v>2</v>
      </c>
      <c r="O150" s="947">
        <v>1</v>
      </c>
      <c r="P150" s="948"/>
    </row>
    <row r="151" spans="1:16" s="951" customFormat="1" ht="24.6" customHeight="1">
      <c r="A151" s="963" t="s">
        <v>410</v>
      </c>
      <c r="B151" s="947">
        <v>1019</v>
      </c>
      <c r="C151" s="947">
        <v>11</v>
      </c>
      <c r="D151" s="947">
        <v>76</v>
      </c>
      <c r="E151" s="947">
        <v>2</v>
      </c>
      <c r="F151" s="947">
        <v>0</v>
      </c>
      <c r="G151" s="947">
        <v>239</v>
      </c>
      <c r="H151" s="947">
        <v>537</v>
      </c>
      <c r="I151" s="947">
        <v>115</v>
      </c>
      <c r="J151" s="947">
        <v>15</v>
      </c>
      <c r="K151" s="947">
        <v>1</v>
      </c>
      <c r="L151" s="947">
        <v>0</v>
      </c>
      <c r="M151" s="947">
        <v>18</v>
      </c>
      <c r="N151" s="947">
        <v>4</v>
      </c>
      <c r="O151" s="947">
        <v>1</v>
      </c>
      <c r="P151" s="948"/>
    </row>
    <row r="152" spans="1:16" s="903" customFormat="1">
      <c r="A152" s="955" t="s">
        <v>507</v>
      </c>
      <c r="B152" s="938">
        <v>6130</v>
      </c>
      <c r="C152" s="938">
        <v>250</v>
      </c>
      <c r="D152" s="938">
        <v>761</v>
      </c>
      <c r="E152" s="938">
        <v>27</v>
      </c>
      <c r="F152" s="938">
        <v>0</v>
      </c>
      <c r="G152" s="938">
        <v>1548</v>
      </c>
      <c r="H152" s="938">
        <v>2300</v>
      </c>
      <c r="I152" s="938">
        <v>787</v>
      </c>
      <c r="J152" s="938">
        <v>22</v>
      </c>
      <c r="K152" s="938">
        <v>2</v>
      </c>
      <c r="L152" s="938">
        <v>51</v>
      </c>
      <c r="M152" s="938">
        <v>355</v>
      </c>
      <c r="N152" s="938">
        <v>14</v>
      </c>
      <c r="O152" s="938">
        <v>13</v>
      </c>
      <c r="P152" s="945"/>
    </row>
    <row r="153" spans="1:16">
      <c r="A153" s="954" t="s">
        <v>231</v>
      </c>
      <c r="B153" s="947">
        <v>15</v>
      </c>
      <c r="C153" s="947">
        <v>1</v>
      </c>
      <c r="D153" s="947">
        <v>1</v>
      </c>
      <c r="E153" s="947">
        <v>0</v>
      </c>
      <c r="F153" s="947">
        <v>0</v>
      </c>
      <c r="G153" s="947">
        <v>4</v>
      </c>
      <c r="H153" s="947">
        <v>4</v>
      </c>
      <c r="I153" s="947">
        <v>4</v>
      </c>
      <c r="J153" s="947">
        <v>0</v>
      </c>
      <c r="K153" s="947">
        <v>0</v>
      </c>
      <c r="L153" s="947">
        <v>0</v>
      </c>
      <c r="M153" s="947">
        <v>1</v>
      </c>
      <c r="N153" s="947">
        <v>0</v>
      </c>
      <c r="O153" s="947">
        <v>0</v>
      </c>
      <c r="P153" s="948"/>
    </row>
    <row r="154" spans="1:16">
      <c r="A154" s="954" t="s">
        <v>232</v>
      </c>
      <c r="B154" s="947">
        <v>647</v>
      </c>
      <c r="C154" s="947">
        <v>22</v>
      </c>
      <c r="D154" s="947">
        <v>66</v>
      </c>
      <c r="E154" s="947">
        <v>0</v>
      </c>
      <c r="F154" s="947">
        <v>0</v>
      </c>
      <c r="G154" s="947">
        <v>134</v>
      </c>
      <c r="H154" s="947">
        <v>242</v>
      </c>
      <c r="I154" s="947">
        <v>73</v>
      </c>
      <c r="J154" s="947">
        <v>3</v>
      </c>
      <c r="K154" s="947">
        <v>1</v>
      </c>
      <c r="L154" s="947">
        <v>11</v>
      </c>
      <c r="M154" s="947">
        <v>84</v>
      </c>
      <c r="N154" s="947">
        <v>2</v>
      </c>
      <c r="O154" s="947">
        <v>9</v>
      </c>
      <c r="P154" s="948"/>
    </row>
    <row r="155" spans="1:16">
      <c r="A155" s="946" t="s">
        <v>412</v>
      </c>
      <c r="B155" s="947">
        <v>1044</v>
      </c>
      <c r="C155" s="947">
        <v>37</v>
      </c>
      <c r="D155" s="947">
        <v>179</v>
      </c>
      <c r="E155" s="947">
        <v>3</v>
      </c>
      <c r="F155" s="947">
        <v>0</v>
      </c>
      <c r="G155" s="947">
        <v>224</v>
      </c>
      <c r="H155" s="947">
        <v>407</v>
      </c>
      <c r="I155" s="947">
        <v>122</v>
      </c>
      <c r="J155" s="947">
        <v>5</v>
      </c>
      <c r="K155" s="947">
        <v>0</v>
      </c>
      <c r="L155" s="947">
        <v>5</v>
      </c>
      <c r="M155" s="947">
        <v>58</v>
      </c>
      <c r="N155" s="947">
        <v>3</v>
      </c>
      <c r="O155" s="947">
        <v>1</v>
      </c>
      <c r="P155" s="948"/>
    </row>
    <row r="156" spans="1:16">
      <c r="A156" s="946" t="s">
        <v>413</v>
      </c>
      <c r="B156" s="947">
        <v>1181</v>
      </c>
      <c r="C156" s="947">
        <v>38</v>
      </c>
      <c r="D156" s="947">
        <v>145</v>
      </c>
      <c r="E156" s="947">
        <v>15</v>
      </c>
      <c r="F156" s="947">
        <v>0</v>
      </c>
      <c r="G156" s="947">
        <v>284</v>
      </c>
      <c r="H156" s="947">
        <v>388</v>
      </c>
      <c r="I156" s="947">
        <v>246</v>
      </c>
      <c r="J156" s="947">
        <v>3</v>
      </c>
      <c r="K156" s="947">
        <v>0</v>
      </c>
      <c r="L156" s="947">
        <v>21</v>
      </c>
      <c r="M156" s="947">
        <v>37</v>
      </c>
      <c r="N156" s="947">
        <v>3</v>
      </c>
      <c r="O156" s="947">
        <v>1</v>
      </c>
      <c r="P156" s="948"/>
    </row>
    <row r="157" spans="1:16">
      <c r="A157" s="946" t="s">
        <v>414</v>
      </c>
      <c r="B157" s="947">
        <v>1331</v>
      </c>
      <c r="C157" s="947">
        <v>46</v>
      </c>
      <c r="D157" s="947">
        <v>128</v>
      </c>
      <c r="E157" s="947">
        <v>3</v>
      </c>
      <c r="F157" s="947">
        <v>0</v>
      </c>
      <c r="G157" s="947">
        <v>492</v>
      </c>
      <c r="H157" s="947">
        <v>381</v>
      </c>
      <c r="I157" s="947">
        <v>169</v>
      </c>
      <c r="J157" s="947">
        <v>10</v>
      </c>
      <c r="K157" s="947">
        <v>0</v>
      </c>
      <c r="L157" s="947">
        <v>1</v>
      </c>
      <c r="M157" s="947">
        <v>97</v>
      </c>
      <c r="N157" s="947">
        <v>3</v>
      </c>
      <c r="O157" s="947">
        <v>1</v>
      </c>
      <c r="P157" s="948"/>
    </row>
    <row r="158" spans="1:16">
      <c r="A158" s="954" t="s">
        <v>415</v>
      </c>
      <c r="B158" s="947">
        <v>1912</v>
      </c>
      <c r="C158" s="947">
        <v>106</v>
      </c>
      <c r="D158" s="947">
        <v>242</v>
      </c>
      <c r="E158" s="947">
        <v>6</v>
      </c>
      <c r="F158" s="947">
        <v>0</v>
      </c>
      <c r="G158" s="947">
        <v>410</v>
      </c>
      <c r="H158" s="947">
        <v>878</v>
      </c>
      <c r="I158" s="947">
        <v>173</v>
      </c>
      <c r="J158" s="947">
        <v>1</v>
      </c>
      <c r="K158" s="947">
        <v>1</v>
      </c>
      <c r="L158" s="947">
        <v>13</v>
      </c>
      <c r="M158" s="947">
        <v>78</v>
      </c>
      <c r="N158" s="947">
        <v>3</v>
      </c>
      <c r="O158" s="947">
        <v>1</v>
      </c>
      <c r="P158" s="948"/>
    </row>
    <row r="159" spans="1:16" s="903" customFormat="1">
      <c r="A159" s="953" t="s">
        <v>865</v>
      </c>
      <c r="B159" s="938">
        <v>3737</v>
      </c>
      <c r="C159" s="938">
        <v>131</v>
      </c>
      <c r="D159" s="938">
        <v>427</v>
      </c>
      <c r="E159" s="938">
        <v>220</v>
      </c>
      <c r="F159" s="938">
        <v>6</v>
      </c>
      <c r="G159" s="938">
        <v>1014</v>
      </c>
      <c r="H159" s="938">
        <v>1367</v>
      </c>
      <c r="I159" s="938">
        <v>414</v>
      </c>
      <c r="J159" s="938">
        <v>19</v>
      </c>
      <c r="K159" s="938">
        <v>3</v>
      </c>
      <c r="L159" s="938">
        <v>8</v>
      </c>
      <c r="M159" s="938">
        <v>107</v>
      </c>
      <c r="N159" s="938">
        <v>9</v>
      </c>
      <c r="O159" s="938">
        <v>12</v>
      </c>
      <c r="P159" s="945"/>
    </row>
    <row r="160" spans="1:16">
      <c r="A160" s="954" t="s">
        <v>231</v>
      </c>
      <c r="B160" s="947">
        <v>5</v>
      </c>
      <c r="C160" s="947">
        <v>0</v>
      </c>
      <c r="D160" s="947">
        <v>1</v>
      </c>
      <c r="E160" s="947">
        <v>0</v>
      </c>
      <c r="F160" s="947">
        <v>0</v>
      </c>
      <c r="G160" s="947">
        <v>0</v>
      </c>
      <c r="H160" s="947">
        <v>3</v>
      </c>
      <c r="I160" s="947">
        <v>1</v>
      </c>
      <c r="J160" s="947">
        <v>0</v>
      </c>
      <c r="K160" s="947">
        <v>0</v>
      </c>
      <c r="L160" s="947">
        <v>0</v>
      </c>
      <c r="M160" s="947">
        <v>0</v>
      </c>
      <c r="N160" s="947">
        <v>0</v>
      </c>
      <c r="O160" s="947">
        <v>0</v>
      </c>
      <c r="P160" s="948"/>
    </row>
    <row r="161" spans="1:16">
      <c r="A161" s="954" t="s">
        <v>232</v>
      </c>
      <c r="B161" s="947">
        <v>2003</v>
      </c>
      <c r="C161" s="947">
        <v>0</v>
      </c>
      <c r="D161" s="947">
        <v>3</v>
      </c>
      <c r="E161" s="947">
        <v>0</v>
      </c>
      <c r="F161" s="947">
        <v>0</v>
      </c>
      <c r="G161" s="947">
        <v>792</v>
      </c>
      <c r="H161" s="947">
        <v>879</v>
      </c>
      <c r="I161" s="947">
        <v>233</v>
      </c>
      <c r="J161" s="947">
        <v>3</v>
      </c>
      <c r="K161" s="947">
        <v>0</v>
      </c>
      <c r="L161" s="947">
        <v>1</v>
      </c>
      <c r="M161" s="947">
        <v>82</v>
      </c>
      <c r="N161" s="947">
        <v>2</v>
      </c>
      <c r="O161" s="947">
        <v>8</v>
      </c>
      <c r="P161" s="948"/>
    </row>
    <row r="162" spans="1:16">
      <c r="A162" s="954" t="s">
        <v>417</v>
      </c>
      <c r="B162" s="947">
        <v>75</v>
      </c>
      <c r="C162" s="947">
        <v>0</v>
      </c>
      <c r="D162" s="947">
        <v>4</v>
      </c>
      <c r="E162" s="947">
        <v>0</v>
      </c>
      <c r="F162" s="947">
        <v>0</v>
      </c>
      <c r="G162" s="947">
        <v>20</v>
      </c>
      <c r="H162" s="947">
        <v>25</v>
      </c>
      <c r="I162" s="947">
        <v>19</v>
      </c>
      <c r="J162" s="947">
        <v>2</v>
      </c>
      <c r="K162" s="947">
        <v>0</v>
      </c>
      <c r="L162" s="947">
        <v>0</v>
      </c>
      <c r="M162" s="947">
        <v>3</v>
      </c>
      <c r="N162" s="947">
        <v>1</v>
      </c>
      <c r="O162" s="947">
        <v>1</v>
      </c>
      <c r="P162" s="948"/>
    </row>
    <row r="163" spans="1:16">
      <c r="A163" s="954" t="s">
        <v>418</v>
      </c>
      <c r="B163" s="947">
        <v>1344</v>
      </c>
      <c r="C163" s="947">
        <v>126</v>
      </c>
      <c r="D163" s="947">
        <v>380</v>
      </c>
      <c r="E163" s="947">
        <v>216</v>
      </c>
      <c r="F163" s="947">
        <v>6</v>
      </c>
      <c r="G163" s="947">
        <v>151</v>
      </c>
      <c r="H163" s="947">
        <v>317</v>
      </c>
      <c r="I163" s="947">
        <v>109</v>
      </c>
      <c r="J163" s="947">
        <v>12</v>
      </c>
      <c r="K163" s="947">
        <v>3</v>
      </c>
      <c r="L163" s="947">
        <v>2</v>
      </c>
      <c r="M163" s="947">
        <v>18</v>
      </c>
      <c r="N163" s="947">
        <v>3</v>
      </c>
      <c r="O163" s="947">
        <v>1</v>
      </c>
      <c r="P163" s="948"/>
    </row>
    <row r="164" spans="1:16">
      <c r="A164" s="954" t="s">
        <v>419</v>
      </c>
      <c r="B164" s="947">
        <v>258</v>
      </c>
      <c r="C164" s="947">
        <v>5</v>
      </c>
      <c r="D164" s="947">
        <v>38</v>
      </c>
      <c r="E164" s="947">
        <v>4</v>
      </c>
      <c r="F164" s="947">
        <v>0</v>
      </c>
      <c r="G164" s="947">
        <v>40</v>
      </c>
      <c r="H164" s="947">
        <v>119</v>
      </c>
      <c r="I164" s="947">
        <v>43</v>
      </c>
      <c r="J164" s="947">
        <v>1</v>
      </c>
      <c r="K164" s="947">
        <v>0</v>
      </c>
      <c r="L164" s="947">
        <v>2</v>
      </c>
      <c r="M164" s="947">
        <v>3</v>
      </c>
      <c r="N164" s="947">
        <v>2</v>
      </c>
      <c r="O164" s="947">
        <v>1</v>
      </c>
      <c r="P164" s="948"/>
    </row>
    <row r="165" spans="1:16">
      <c r="A165" s="954" t="s">
        <v>420</v>
      </c>
      <c r="B165" s="947">
        <v>52</v>
      </c>
      <c r="C165" s="947">
        <v>0</v>
      </c>
      <c r="D165" s="947">
        <v>1</v>
      </c>
      <c r="E165" s="947">
        <v>0</v>
      </c>
      <c r="F165" s="947">
        <v>0</v>
      </c>
      <c r="G165" s="947">
        <v>11</v>
      </c>
      <c r="H165" s="947">
        <v>24</v>
      </c>
      <c r="I165" s="947">
        <v>9</v>
      </c>
      <c r="J165" s="947">
        <v>1</v>
      </c>
      <c r="K165" s="947">
        <v>0</v>
      </c>
      <c r="L165" s="947">
        <v>3</v>
      </c>
      <c r="M165" s="947">
        <v>1</v>
      </c>
      <c r="N165" s="947">
        <v>1</v>
      </c>
      <c r="O165" s="947">
        <v>1</v>
      </c>
      <c r="P165" s="948"/>
    </row>
    <row r="166" spans="1:16" s="903" customFormat="1">
      <c r="A166" s="955" t="s">
        <v>866</v>
      </c>
      <c r="B166" s="938">
        <v>2936</v>
      </c>
      <c r="C166" s="938">
        <v>160</v>
      </c>
      <c r="D166" s="938">
        <v>206</v>
      </c>
      <c r="E166" s="938">
        <v>37</v>
      </c>
      <c r="F166" s="938">
        <v>0</v>
      </c>
      <c r="G166" s="938">
        <v>1061</v>
      </c>
      <c r="H166" s="938">
        <v>689</v>
      </c>
      <c r="I166" s="938">
        <v>674</v>
      </c>
      <c r="J166" s="938">
        <v>24</v>
      </c>
      <c r="K166" s="938">
        <v>2</v>
      </c>
      <c r="L166" s="938">
        <v>0</v>
      </c>
      <c r="M166" s="938">
        <v>30</v>
      </c>
      <c r="N166" s="938">
        <v>24</v>
      </c>
      <c r="O166" s="938">
        <v>29</v>
      </c>
      <c r="P166" s="945"/>
    </row>
    <row r="167" spans="1:16">
      <c r="A167" s="954" t="s">
        <v>231</v>
      </c>
      <c r="B167" s="947">
        <v>21</v>
      </c>
      <c r="C167" s="947">
        <v>0</v>
      </c>
      <c r="D167" s="947">
        <v>2</v>
      </c>
      <c r="E167" s="947">
        <v>0</v>
      </c>
      <c r="F167" s="947">
        <v>0</v>
      </c>
      <c r="G167" s="947">
        <v>8</v>
      </c>
      <c r="H167" s="947">
        <v>6</v>
      </c>
      <c r="I167" s="947">
        <v>4</v>
      </c>
      <c r="J167" s="947">
        <v>1</v>
      </c>
      <c r="K167" s="947">
        <v>0</v>
      </c>
      <c r="L167" s="947">
        <v>0</v>
      </c>
      <c r="M167" s="947">
        <v>0</v>
      </c>
      <c r="N167" s="947">
        <v>0</v>
      </c>
      <c r="O167" s="947">
        <v>0</v>
      </c>
      <c r="P167" s="948"/>
    </row>
    <row r="168" spans="1:16">
      <c r="A168" s="954" t="s">
        <v>232</v>
      </c>
      <c r="B168" s="947">
        <v>1299</v>
      </c>
      <c r="C168" s="947">
        <v>40</v>
      </c>
      <c r="D168" s="947">
        <v>80</v>
      </c>
      <c r="E168" s="947">
        <v>13</v>
      </c>
      <c r="F168" s="947">
        <v>0</v>
      </c>
      <c r="G168" s="947">
        <v>448</v>
      </c>
      <c r="H168" s="947">
        <v>354</v>
      </c>
      <c r="I168" s="947">
        <v>309</v>
      </c>
      <c r="J168" s="947">
        <v>11</v>
      </c>
      <c r="K168" s="947">
        <v>1</v>
      </c>
      <c r="L168" s="947">
        <v>0</v>
      </c>
      <c r="M168" s="947">
        <v>9</v>
      </c>
      <c r="N168" s="947">
        <v>17</v>
      </c>
      <c r="O168" s="947">
        <v>17</v>
      </c>
      <c r="P168" s="948"/>
    </row>
    <row r="169" spans="1:16">
      <c r="A169" s="946" t="s">
        <v>423</v>
      </c>
      <c r="B169" s="947">
        <v>165</v>
      </c>
      <c r="C169" s="947">
        <v>9</v>
      </c>
      <c r="D169" s="947">
        <v>7</v>
      </c>
      <c r="E169" s="947">
        <v>0</v>
      </c>
      <c r="F169" s="947">
        <v>0</v>
      </c>
      <c r="G169" s="947">
        <v>59</v>
      </c>
      <c r="H169" s="947">
        <v>41</v>
      </c>
      <c r="I169" s="947">
        <v>40</v>
      </c>
      <c r="J169" s="947">
        <v>0</v>
      </c>
      <c r="K169" s="947">
        <v>1</v>
      </c>
      <c r="L169" s="947">
        <v>0</v>
      </c>
      <c r="M169" s="947">
        <v>4</v>
      </c>
      <c r="N169" s="947">
        <v>1</v>
      </c>
      <c r="O169" s="947">
        <v>3</v>
      </c>
      <c r="P169" s="948"/>
    </row>
    <row r="170" spans="1:16" s="951" customFormat="1" ht="24.6" customHeight="1">
      <c r="A170" s="963" t="s">
        <v>424</v>
      </c>
      <c r="B170" s="947">
        <v>833</v>
      </c>
      <c r="C170" s="947">
        <v>62</v>
      </c>
      <c r="D170" s="947">
        <v>54</v>
      </c>
      <c r="E170" s="947">
        <v>10</v>
      </c>
      <c r="F170" s="947">
        <v>0</v>
      </c>
      <c r="G170" s="947">
        <v>343</v>
      </c>
      <c r="H170" s="947">
        <v>146</v>
      </c>
      <c r="I170" s="947">
        <v>194</v>
      </c>
      <c r="J170" s="947">
        <v>8</v>
      </c>
      <c r="K170" s="947">
        <v>0</v>
      </c>
      <c r="L170" s="947">
        <v>0</v>
      </c>
      <c r="M170" s="947">
        <v>10</v>
      </c>
      <c r="N170" s="947">
        <v>2</v>
      </c>
      <c r="O170" s="947">
        <v>4</v>
      </c>
      <c r="P170" s="948"/>
    </row>
    <row r="171" spans="1:16">
      <c r="A171" s="946" t="s">
        <v>425</v>
      </c>
      <c r="B171" s="947">
        <v>381</v>
      </c>
      <c r="C171" s="947">
        <v>40</v>
      </c>
      <c r="D171" s="947">
        <v>25</v>
      </c>
      <c r="E171" s="947">
        <v>10</v>
      </c>
      <c r="F171" s="947">
        <v>0</v>
      </c>
      <c r="G171" s="947">
        <v>127</v>
      </c>
      <c r="H171" s="947">
        <v>108</v>
      </c>
      <c r="I171" s="947">
        <v>56</v>
      </c>
      <c r="J171" s="947">
        <v>3</v>
      </c>
      <c r="K171" s="947">
        <v>0</v>
      </c>
      <c r="L171" s="947">
        <v>0</v>
      </c>
      <c r="M171" s="947">
        <v>7</v>
      </c>
      <c r="N171" s="947">
        <v>1</v>
      </c>
      <c r="O171" s="947">
        <v>4</v>
      </c>
      <c r="P171" s="948"/>
    </row>
    <row r="172" spans="1:16">
      <c r="A172" s="946" t="s">
        <v>426</v>
      </c>
      <c r="B172" s="947">
        <v>237</v>
      </c>
      <c r="C172" s="947">
        <v>9</v>
      </c>
      <c r="D172" s="947">
        <v>38</v>
      </c>
      <c r="E172" s="947">
        <v>4</v>
      </c>
      <c r="F172" s="947">
        <v>0</v>
      </c>
      <c r="G172" s="947">
        <v>76</v>
      </c>
      <c r="H172" s="947">
        <v>34</v>
      </c>
      <c r="I172" s="947">
        <v>71</v>
      </c>
      <c r="J172" s="947">
        <v>1</v>
      </c>
      <c r="K172" s="947">
        <v>0</v>
      </c>
      <c r="L172" s="947">
        <v>0</v>
      </c>
      <c r="M172" s="947">
        <v>0</v>
      </c>
      <c r="N172" s="947">
        <v>3</v>
      </c>
      <c r="O172" s="947">
        <v>1</v>
      </c>
      <c r="P172" s="948"/>
    </row>
    <row r="173" spans="1:16" s="903" customFormat="1">
      <c r="A173" s="955" t="s">
        <v>867</v>
      </c>
      <c r="B173" s="938">
        <v>231008</v>
      </c>
      <c r="C173" s="938">
        <v>6689</v>
      </c>
      <c r="D173" s="938">
        <v>18704</v>
      </c>
      <c r="E173" s="938">
        <v>1015</v>
      </c>
      <c r="F173" s="938">
        <v>0</v>
      </c>
      <c r="G173" s="938">
        <v>64770</v>
      </c>
      <c r="H173" s="938">
        <v>111749</v>
      </c>
      <c r="I173" s="938">
        <v>24854</v>
      </c>
      <c r="J173" s="938">
        <v>2673</v>
      </c>
      <c r="K173" s="938">
        <v>134</v>
      </c>
      <c r="L173" s="938">
        <v>21</v>
      </c>
      <c r="M173" s="938">
        <v>346</v>
      </c>
      <c r="N173" s="938">
        <v>28</v>
      </c>
      <c r="O173" s="938">
        <v>25</v>
      </c>
      <c r="P173" s="945"/>
    </row>
    <row r="174" spans="1:16">
      <c r="A174" s="954" t="s">
        <v>231</v>
      </c>
      <c r="B174" s="947">
        <v>20</v>
      </c>
      <c r="C174" s="947">
        <v>1</v>
      </c>
      <c r="D174" s="947">
        <v>3</v>
      </c>
      <c r="E174" s="947">
        <v>0</v>
      </c>
      <c r="F174" s="947">
        <v>0</v>
      </c>
      <c r="G174" s="947">
        <v>3</v>
      </c>
      <c r="H174" s="947">
        <v>10</v>
      </c>
      <c r="I174" s="947">
        <v>2</v>
      </c>
      <c r="J174" s="947">
        <v>0</v>
      </c>
      <c r="K174" s="947">
        <v>0</v>
      </c>
      <c r="L174" s="947">
        <v>0</v>
      </c>
      <c r="M174" s="947">
        <v>1</v>
      </c>
      <c r="N174" s="947">
        <v>0</v>
      </c>
      <c r="O174" s="947">
        <v>0</v>
      </c>
      <c r="P174" s="948"/>
    </row>
    <row r="175" spans="1:16">
      <c r="A175" s="954" t="s">
        <v>232</v>
      </c>
      <c r="B175" s="947">
        <v>209311</v>
      </c>
      <c r="C175" s="947">
        <v>6162</v>
      </c>
      <c r="D175" s="947">
        <v>17402</v>
      </c>
      <c r="E175" s="947">
        <v>913</v>
      </c>
      <c r="F175" s="947">
        <v>0</v>
      </c>
      <c r="G175" s="947">
        <v>56704</v>
      </c>
      <c r="H175" s="947">
        <v>103579</v>
      </c>
      <c r="I175" s="947">
        <v>22113</v>
      </c>
      <c r="J175" s="947">
        <v>2170</v>
      </c>
      <c r="K175" s="947">
        <v>38</v>
      </c>
      <c r="L175" s="947">
        <v>1</v>
      </c>
      <c r="M175" s="947">
        <v>210</v>
      </c>
      <c r="N175" s="947">
        <v>2</v>
      </c>
      <c r="O175" s="947">
        <v>17</v>
      </c>
      <c r="P175" s="948"/>
    </row>
    <row r="176" spans="1:16">
      <c r="A176" s="946" t="s">
        <v>428</v>
      </c>
      <c r="B176" s="947">
        <v>9550</v>
      </c>
      <c r="C176" s="947">
        <v>165</v>
      </c>
      <c r="D176" s="947">
        <v>429</v>
      </c>
      <c r="E176" s="947">
        <v>16</v>
      </c>
      <c r="F176" s="947">
        <v>0</v>
      </c>
      <c r="G176" s="947">
        <v>3411</v>
      </c>
      <c r="H176" s="947">
        <v>3976</v>
      </c>
      <c r="I176" s="947">
        <v>1204</v>
      </c>
      <c r="J176" s="947">
        <v>254</v>
      </c>
      <c r="K176" s="947">
        <v>58</v>
      </c>
      <c r="L176" s="947">
        <v>1</v>
      </c>
      <c r="M176" s="947">
        <v>31</v>
      </c>
      <c r="N176" s="947">
        <v>4</v>
      </c>
      <c r="O176" s="947">
        <v>1</v>
      </c>
      <c r="P176" s="948"/>
    </row>
    <row r="177" spans="1:16">
      <c r="A177" s="946" t="s">
        <v>429</v>
      </c>
      <c r="B177" s="947">
        <v>3320</v>
      </c>
      <c r="C177" s="947">
        <v>117</v>
      </c>
      <c r="D177" s="947">
        <v>254</v>
      </c>
      <c r="E177" s="947">
        <v>37</v>
      </c>
      <c r="F177" s="947">
        <v>0</v>
      </c>
      <c r="G177" s="947">
        <v>1353</v>
      </c>
      <c r="H177" s="947">
        <v>1003</v>
      </c>
      <c r="I177" s="947">
        <v>406</v>
      </c>
      <c r="J177" s="947">
        <v>97</v>
      </c>
      <c r="K177" s="947">
        <v>21</v>
      </c>
      <c r="L177" s="947">
        <v>2</v>
      </c>
      <c r="M177" s="947">
        <v>25</v>
      </c>
      <c r="N177" s="947">
        <v>4</v>
      </c>
      <c r="O177" s="947">
        <v>1</v>
      </c>
      <c r="P177" s="948"/>
    </row>
    <row r="178" spans="1:16" s="966" customFormat="1" ht="24.6" customHeight="1">
      <c r="A178" s="963" t="s">
        <v>430</v>
      </c>
      <c r="B178" s="965">
        <v>276</v>
      </c>
      <c r="C178" s="965">
        <v>0</v>
      </c>
      <c r="D178" s="965">
        <v>4</v>
      </c>
      <c r="E178" s="965">
        <v>0</v>
      </c>
      <c r="F178" s="965">
        <v>0</v>
      </c>
      <c r="G178" s="965">
        <v>116</v>
      </c>
      <c r="H178" s="965">
        <v>94</v>
      </c>
      <c r="I178" s="965">
        <v>51</v>
      </c>
      <c r="J178" s="965">
        <v>2</v>
      </c>
      <c r="K178" s="965">
        <v>0</v>
      </c>
      <c r="L178" s="965">
        <v>0</v>
      </c>
      <c r="M178" s="965">
        <v>6</v>
      </c>
      <c r="N178" s="965">
        <v>2</v>
      </c>
      <c r="O178" s="965">
        <v>1</v>
      </c>
      <c r="P178" s="948"/>
    </row>
    <row r="179" spans="1:16">
      <c r="A179" s="946" t="s">
        <v>431</v>
      </c>
      <c r="B179" s="947">
        <v>1411</v>
      </c>
      <c r="C179" s="947">
        <v>24</v>
      </c>
      <c r="D179" s="947">
        <v>67</v>
      </c>
      <c r="E179" s="947">
        <v>1</v>
      </c>
      <c r="F179" s="947">
        <v>0</v>
      </c>
      <c r="G179" s="947">
        <v>658</v>
      </c>
      <c r="H179" s="947">
        <v>425</v>
      </c>
      <c r="I179" s="947">
        <v>191</v>
      </c>
      <c r="J179" s="947">
        <v>14</v>
      </c>
      <c r="K179" s="947">
        <v>5</v>
      </c>
      <c r="L179" s="947">
        <v>0</v>
      </c>
      <c r="M179" s="947">
        <v>22</v>
      </c>
      <c r="N179" s="947">
        <v>3</v>
      </c>
      <c r="O179" s="947">
        <v>1</v>
      </c>
      <c r="P179" s="948"/>
    </row>
    <row r="180" spans="1:16">
      <c r="A180" s="946" t="s">
        <v>432</v>
      </c>
      <c r="B180" s="947">
        <v>835</v>
      </c>
      <c r="C180" s="947">
        <v>94</v>
      </c>
      <c r="D180" s="947">
        <v>195</v>
      </c>
      <c r="E180" s="947">
        <v>29</v>
      </c>
      <c r="F180" s="947">
        <v>0</v>
      </c>
      <c r="G180" s="947">
        <v>254</v>
      </c>
      <c r="H180" s="947">
        <v>173</v>
      </c>
      <c r="I180" s="947">
        <v>69</v>
      </c>
      <c r="J180" s="947">
        <v>10</v>
      </c>
      <c r="K180" s="947">
        <v>0</v>
      </c>
      <c r="L180" s="947">
        <v>0</v>
      </c>
      <c r="M180" s="947">
        <v>7</v>
      </c>
      <c r="N180" s="947">
        <v>3</v>
      </c>
      <c r="O180" s="947">
        <v>1</v>
      </c>
      <c r="P180" s="948"/>
    </row>
    <row r="181" spans="1:16">
      <c r="A181" s="946" t="s">
        <v>433</v>
      </c>
      <c r="B181" s="947">
        <v>3443</v>
      </c>
      <c r="C181" s="947">
        <v>70</v>
      </c>
      <c r="D181" s="947">
        <v>200</v>
      </c>
      <c r="E181" s="947">
        <v>8</v>
      </c>
      <c r="F181" s="947">
        <v>0</v>
      </c>
      <c r="G181" s="947">
        <v>1281</v>
      </c>
      <c r="H181" s="947">
        <v>1427</v>
      </c>
      <c r="I181" s="947">
        <v>346</v>
      </c>
      <c r="J181" s="947">
        <v>73</v>
      </c>
      <c r="K181" s="947">
        <v>7</v>
      </c>
      <c r="L181" s="947">
        <v>14</v>
      </c>
      <c r="M181" s="947">
        <v>13</v>
      </c>
      <c r="N181" s="947">
        <v>3</v>
      </c>
      <c r="O181" s="947">
        <v>1</v>
      </c>
      <c r="P181" s="948"/>
    </row>
    <row r="182" spans="1:16">
      <c r="A182" s="946" t="s">
        <v>434</v>
      </c>
      <c r="B182" s="947">
        <v>2044</v>
      </c>
      <c r="C182" s="947">
        <v>44</v>
      </c>
      <c r="D182" s="947">
        <v>120</v>
      </c>
      <c r="E182" s="947">
        <v>7</v>
      </c>
      <c r="F182" s="947">
        <v>0</v>
      </c>
      <c r="G182" s="947">
        <v>718</v>
      </c>
      <c r="H182" s="947">
        <v>763</v>
      </c>
      <c r="I182" s="947">
        <v>318</v>
      </c>
      <c r="J182" s="947">
        <v>44</v>
      </c>
      <c r="K182" s="947">
        <v>3</v>
      </c>
      <c r="L182" s="947">
        <v>1</v>
      </c>
      <c r="M182" s="947">
        <v>21</v>
      </c>
      <c r="N182" s="947">
        <v>4</v>
      </c>
      <c r="O182" s="947">
        <v>1</v>
      </c>
      <c r="P182" s="948"/>
    </row>
    <row r="183" spans="1:16">
      <c r="A183" s="946" t="s">
        <v>435</v>
      </c>
      <c r="B183" s="947">
        <v>798</v>
      </c>
      <c r="C183" s="947">
        <v>12</v>
      </c>
      <c r="D183" s="947">
        <v>30</v>
      </c>
      <c r="E183" s="947">
        <v>4</v>
      </c>
      <c r="F183" s="947">
        <v>0</v>
      </c>
      <c r="G183" s="947">
        <v>272</v>
      </c>
      <c r="H183" s="947">
        <v>299</v>
      </c>
      <c r="I183" s="947">
        <v>154</v>
      </c>
      <c r="J183" s="947">
        <v>9</v>
      </c>
      <c r="K183" s="947">
        <v>2</v>
      </c>
      <c r="L183" s="947">
        <v>2</v>
      </c>
      <c r="M183" s="947">
        <v>10</v>
      </c>
      <c r="N183" s="947">
        <v>3</v>
      </c>
      <c r="O183" s="947">
        <v>1</v>
      </c>
      <c r="P183" s="948"/>
    </row>
    <row r="184" spans="1:16" s="903" customFormat="1">
      <c r="A184" s="955" t="s">
        <v>511</v>
      </c>
      <c r="B184" s="938">
        <v>2958</v>
      </c>
      <c r="C184" s="938">
        <v>78</v>
      </c>
      <c r="D184" s="938">
        <v>413</v>
      </c>
      <c r="E184" s="938">
        <v>35</v>
      </c>
      <c r="F184" s="938">
        <v>0</v>
      </c>
      <c r="G184" s="938">
        <v>696</v>
      </c>
      <c r="H184" s="938">
        <v>907</v>
      </c>
      <c r="I184" s="938">
        <v>617</v>
      </c>
      <c r="J184" s="938">
        <v>26</v>
      </c>
      <c r="K184" s="938">
        <v>0</v>
      </c>
      <c r="L184" s="938">
        <v>3</v>
      </c>
      <c r="M184" s="938">
        <v>156</v>
      </c>
      <c r="N184" s="938">
        <v>11</v>
      </c>
      <c r="O184" s="938">
        <v>16</v>
      </c>
      <c r="P184" s="945"/>
    </row>
    <row r="185" spans="1:16">
      <c r="A185" s="954" t="s">
        <v>231</v>
      </c>
      <c r="B185" s="947">
        <v>24</v>
      </c>
      <c r="C185" s="947">
        <v>3</v>
      </c>
      <c r="D185" s="947">
        <v>2</v>
      </c>
      <c r="E185" s="947">
        <v>0</v>
      </c>
      <c r="F185" s="947">
        <v>0</v>
      </c>
      <c r="G185" s="947">
        <v>8</v>
      </c>
      <c r="H185" s="947">
        <v>5</v>
      </c>
      <c r="I185" s="947">
        <v>5</v>
      </c>
      <c r="J185" s="947">
        <v>0</v>
      </c>
      <c r="K185" s="947">
        <v>0</v>
      </c>
      <c r="L185" s="947">
        <v>0</v>
      </c>
      <c r="M185" s="947">
        <v>1</v>
      </c>
      <c r="N185" s="947">
        <v>0</v>
      </c>
      <c r="O185" s="947">
        <v>0</v>
      </c>
      <c r="P185" s="948"/>
    </row>
    <row r="186" spans="1:16">
      <c r="A186" s="954" t="s">
        <v>232</v>
      </c>
      <c r="B186" s="947">
        <v>926</v>
      </c>
      <c r="C186" s="947">
        <v>13</v>
      </c>
      <c r="D186" s="947">
        <v>209</v>
      </c>
      <c r="E186" s="947">
        <v>5</v>
      </c>
      <c r="F186" s="947">
        <v>0</v>
      </c>
      <c r="G186" s="947">
        <v>174</v>
      </c>
      <c r="H186" s="947">
        <v>281</v>
      </c>
      <c r="I186" s="947">
        <v>146</v>
      </c>
      <c r="J186" s="947">
        <v>4</v>
      </c>
      <c r="K186" s="947">
        <v>0</v>
      </c>
      <c r="L186" s="947">
        <v>3</v>
      </c>
      <c r="M186" s="947">
        <v>79</v>
      </c>
      <c r="N186" s="947">
        <v>1</v>
      </c>
      <c r="O186" s="947">
        <v>11</v>
      </c>
      <c r="P186" s="948"/>
    </row>
    <row r="187" spans="1:16">
      <c r="A187" s="946" t="s">
        <v>439</v>
      </c>
      <c r="B187" s="947">
        <v>525</v>
      </c>
      <c r="C187" s="947">
        <v>6</v>
      </c>
      <c r="D187" s="947">
        <v>42</v>
      </c>
      <c r="E187" s="947">
        <v>4</v>
      </c>
      <c r="F187" s="947">
        <v>0</v>
      </c>
      <c r="G187" s="947">
        <v>135</v>
      </c>
      <c r="H187" s="947">
        <v>150</v>
      </c>
      <c r="I187" s="947">
        <v>163</v>
      </c>
      <c r="J187" s="947">
        <v>7</v>
      </c>
      <c r="K187" s="947">
        <v>0</v>
      </c>
      <c r="L187" s="947">
        <v>0</v>
      </c>
      <c r="M187" s="947">
        <v>15</v>
      </c>
      <c r="N187" s="947">
        <v>2</v>
      </c>
      <c r="O187" s="947">
        <v>1</v>
      </c>
      <c r="P187" s="948"/>
    </row>
    <row r="188" spans="1:16">
      <c r="A188" s="946" t="s">
        <v>440</v>
      </c>
      <c r="B188" s="947">
        <v>506</v>
      </c>
      <c r="C188" s="947">
        <v>12</v>
      </c>
      <c r="D188" s="947">
        <v>41</v>
      </c>
      <c r="E188" s="947">
        <v>19</v>
      </c>
      <c r="F188" s="947">
        <v>0</v>
      </c>
      <c r="G188" s="947">
        <v>133</v>
      </c>
      <c r="H188" s="947">
        <v>172</v>
      </c>
      <c r="I188" s="947">
        <v>99</v>
      </c>
      <c r="J188" s="947">
        <v>5</v>
      </c>
      <c r="K188" s="947">
        <v>0</v>
      </c>
      <c r="L188" s="947">
        <v>0</v>
      </c>
      <c r="M188" s="947">
        <v>21</v>
      </c>
      <c r="N188" s="947">
        <v>3</v>
      </c>
      <c r="O188" s="947">
        <v>1</v>
      </c>
      <c r="P188" s="948"/>
    </row>
    <row r="189" spans="1:16" s="951" customFormat="1" ht="24.6" customHeight="1">
      <c r="A189" s="952" t="s">
        <v>441</v>
      </c>
      <c r="B189" s="947">
        <v>381</v>
      </c>
      <c r="C189" s="947">
        <v>24</v>
      </c>
      <c r="D189" s="947">
        <v>80</v>
      </c>
      <c r="E189" s="947">
        <v>5</v>
      </c>
      <c r="F189" s="947">
        <v>0</v>
      </c>
      <c r="G189" s="947">
        <v>82</v>
      </c>
      <c r="H189" s="947">
        <v>111</v>
      </c>
      <c r="I189" s="947">
        <v>64</v>
      </c>
      <c r="J189" s="947">
        <v>2</v>
      </c>
      <c r="K189" s="947">
        <v>0</v>
      </c>
      <c r="L189" s="947">
        <v>0</v>
      </c>
      <c r="M189" s="947">
        <v>12</v>
      </c>
      <c r="N189" s="947">
        <v>0</v>
      </c>
      <c r="O189" s="947">
        <v>1</v>
      </c>
      <c r="P189" s="948"/>
    </row>
    <row r="190" spans="1:16" s="951" customFormat="1" ht="24.6" customHeight="1">
      <c r="A190" s="963" t="s">
        <v>442</v>
      </c>
      <c r="B190" s="947">
        <v>93</v>
      </c>
      <c r="C190" s="947">
        <v>7</v>
      </c>
      <c r="D190" s="947">
        <v>12</v>
      </c>
      <c r="E190" s="947">
        <v>0</v>
      </c>
      <c r="F190" s="947">
        <v>0</v>
      </c>
      <c r="G190" s="947">
        <v>27</v>
      </c>
      <c r="H190" s="947">
        <v>23</v>
      </c>
      <c r="I190" s="947">
        <v>14</v>
      </c>
      <c r="J190" s="947">
        <v>1</v>
      </c>
      <c r="K190" s="947">
        <v>0</v>
      </c>
      <c r="L190" s="947">
        <v>0</v>
      </c>
      <c r="M190" s="947">
        <v>7</v>
      </c>
      <c r="N190" s="947">
        <v>2</v>
      </c>
      <c r="O190" s="947">
        <v>0</v>
      </c>
      <c r="P190" s="948"/>
    </row>
    <row r="191" spans="1:16">
      <c r="A191" s="954" t="s">
        <v>443</v>
      </c>
      <c r="B191" s="947">
        <v>386</v>
      </c>
      <c r="C191" s="947">
        <v>6</v>
      </c>
      <c r="D191" s="947">
        <v>23</v>
      </c>
      <c r="E191" s="947">
        <v>2</v>
      </c>
      <c r="F191" s="947">
        <v>0</v>
      </c>
      <c r="G191" s="947">
        <v>117</v>
      </c>
      <c r="H191" s="947">
        <v>129</v>
      </c>
      <c r="I191" s="947">
        <v>89</v>
      </c>
      <c r="J191" s="947">
        <v>4</v>
      </c>
      <c r="K191" s="947">
        <v>0</v>
      </c>
      <c r="L191" s="947">
        <v>0</v>
      </c>
      <c r="M191" s="947">
        <v>14</v>
      </c>
      <c r="N191" s="947">
        <v>1</v>
      </c>
      <c r="O191" s="947">
        <v>1</v>
      </c>
      <c r="P191" s="948"/>
    </row>
    <row r="192" spans="1:16">
      <c r="A192" s="954" t="s">
        <v>444</v>
      </c>
      <c r="B192" s="947">
        <v>117</v>
      </c>
      <c r="C192" s="947">
        <v>7</v>
      </c>
      <c r="D192" s="947">
        <v>4</v>
      </c>
      <c r="E192" s="947">
        <v>0</v>
      </c>
      <c r="F192" s="947">
        <v>0</v>
      </c>
      <c r="G192" s="947">
        <v>20</v>
      </c>
      <c r="H192" s="947">
        <v>36</v>
      </c>
      <c r="I192" s="947">
        <v>37</v>
      </c>
      <c r="J192" s="947">
        <v>3</v>
      </c>
      <c r="K192" s="947">
        <v>0</v>
      </c>
      <c r="L192" s="947">
        <v>0</v>
      </c>
      <c r="M192" s="947">
        <v>7</v>
      </c>
      <c r="N192" s="947">
        <v>2</v>
      </c>
      <c r="O192" s="947">
        <v>1</v>
      </c>
      <c r="P192" s="948"/>
    </row>
    <row r="193" spans="1:16" s="957" customFormat="1" ht="47.25" customHeight="1">
      <c r="A193" s="956" t="s">
        <v>868</v>
      </c>
      <c r="B193" s="938">
        <v>2291</v>
      </c>
      <c r="C193" s="938">
        <v>20</v>
      </c>
      <c r="D193" s="938">
        <v>117</v>
      </c>
      <c r="E193" s="938">
        <v>7</v>
      </c>
      <c r="F193" s="938">
        <v>0</v>
      </c>
      <c r="G193" s="938">
        <v>417</v>
      </c>
      <c r="H193" s="938">
        <v>1297</v>
      </c>
      <c r="I193" s="938">
        <v>266</v>
      </c>
      <c r="J193" s="938">
        <v>7</v>
      </c>
      <c r="K193" s="938">
        <v>1</v>
      </c>
      <c r="L193" s="938">
        <v>43</v>
      </c>
      <c r="M193" s="938">
        <v>95</v>
      </c>
      <c r="N193" s="938">
        <v>6</v>
      </c>
      <c r="O193" s="938">
        <v>15</v>
      </c>
      <c r="P193" s="945"/>
    </row>
    <row r="194" spans="1:16">
      <c r="A194" s="954" t="s">
        <v>446</v>
      </c>
      <c r="B194" s="947">
        <v>923</v>
      </c>
      <c r="C194" s="947">
        <v>16</v>
      </c>
      <c r="D194" s="947">
        <v>88</v>
      </c>
      <c r="E194" s="947">
        <v>4</v>
      </c>
      <c r="F194" s="947">
        <v>0</v>
      </c>
      <c r="G194" s="947">
        <v>270</v>
      </c>
      <c r="H194" s="947">
        <v>379</v>
      </c>
      <c r="I194" s="947">
        <v>76</v>
      </c>
      <c r="J194" s="947">
        <v>0</v>
      </c>
      <c r="K194" s="947">
        <v>0</v>
      </c>
      <c r="L194" s="947">
        <v>29</v>
      </c>
      <c r="M194" s="947">
        <v>57</v>
      </c>
      <c r="N194" s="947">
        <v>3</v>
      </c>
      <c r="O194" s="947">
        <v>1</v>
      </c>
      <c r="P194" s="948"/>
    </row>
    <row r="195" spans="1:16" s="951" customFormat="1" ht="47.45" customHeight="1">
      <c r="A195" s="952" t="s">
        <v>869</v>
      </c>
      <c r="B195" s="947">
        <v>121</v>
      </c>
      <c r="C195" s="947">
        <v>0</v>
      </c>
      <c r="D195" s="947">
        <v>2</v>
      </c>
      <c r="E195" s="947">
        <v>2</v>
      </c>
      <c r="F195" s="947">
        <v>0</v>
      </c>
      <c r="G195" s="947">
        <v>25</v>
      </c>
      <c r="H195" s="947">
        <v>50</v>
      </c>
      <c r="I195" s="947">
        <v>26</v>
      </c>
      <c r="J195" s="947">
        <v>5</v>
      </c>
      <c r="K195" s="947">
        <v>0</v>
      </c>
      <c r="L195" s="947">
        <v>1</v>
      </c>
      <c r="M195" s="947">
        <v>6</v>
      </c>
      <c r="N195" s="947">
        <v>0</v>
      </c>
      <c r="O195" s="947">
        <v>4</v>
      </c>
      <c r="P195" s="948"/>
    </row>
    <row r="196" spans="1:16">
      <c r="A196" s="954" t="s">
        <v>448</v>
      </c>
      <c r="B196" s="947">
        <v>57</v>
      </c>
      <c r="C196" s="947">
        <v>1</v>
      </c>
      <c r="D196" s="947">
        <v>11</v>
      </c>
      <c r="E196" s="947">
        <v>0</v>
      </c>
      <c r="F196" s="947">
        <v>0</v>
      </c>
      <c r="G196" s="947">
        <v>12</v>
      </c>
      <c r="H196" s="947">
        <v>22</v>
      </c>
      <c r="I196" s="947">
        <v>6</v>
      </c>
      <c r="J196" s="947">
        <v>0</v>
      </c>
      <c r="K196" s="947">
        <v>0</v>
      </c>
      <c r="L196" s="947">
        <v>3</v>
      </c>
      <c r="M196" s="947">
        <v>0</v>
      </c>
      <c r="N196" s="947">
        <v>1</v>
      </c>
      <c r="O196" s="947">
        <v>1</v>
      </c>
      <c r="P196" s="948"/>
    </row>
    <row r="197" spans="1:16" s="967" customFormat="1" ht="24.6" customHeight="1">
      <c r="A197" s="952" t="s">
        <v>449</v>
      </c>
      <c r="B197" s="965">
        <v>500</v>
      </c>
      <c r="C197" s="965">
        <v>0</v>
      </c>
      <c r="D197" s="965">
        <v>4</v>
      </c>
      <c r="E197" s="965">
        <v>0</v>
      </c>
      <c r="F197" s="965">
        <v>0</v>
      </c>
      <c r="G197" s="965">
        <v>24</v>
      </c>
      <c r="H197" s="965">
        <v>394</v>
      </c>
      <c r="I197" s="965">
        <v>58</v>
      </c>
      <c r="J197" s="965">
        <v>2</v>
      </c>
      <c r="K197" s="965">
        <v>1</v>
      </c>
      <c r="L197" s="965">
        <v>3</v>
      </c>
      <c r="M197" s="965">
        <v>11</v>
      </c>
      <c r="N197" s="965">
        <v>0</v>
      </c>
      <c r="O197" s="965">
        <v>3</v>
      </c>
      <c r="P197" s="948"/>
    </row>
    <row r="198" spans="1:16" s="967" customFormat="1" ht="47.45" customHeight="1">
      <c r="A198" s="968" t="s">
        <v>870</v>
      </c>
      <c r="B198" s="965">
        <v>527</v>
      </c>
      <c r="C198" s="965">
        <v>1</v>
      </c>
      <c r="D198" s="965">
        <v>12</v>
      </c>
      <c r="E198" s="965">
        <v>1</v>
      </c>
      <c r="F198" s="965">
        <v>0</v>
      </c>
      <c r="G198" s="965">
        <v>50</v>
      </c>
      <c r="H198" s="965">
        <v>375</v>
      </c>
      <c r="I198" s="965">
        <v>64</v>
      </c>
      <c r="J198" s="965">
        <v>0</v>
      </c>
      <c r="K198" s="965">
        <v>0</v>
      </c>
      <c r="L198" s="965">
        <v>7</v>
      </c>
      <c r="M198" s="965">
        <v>14</v>
      </c>
      <c r="N198" s="965">
        <v>1</v>
      </c>
      <c r="O198" s="965">
        <v>2</v>
      </c>
      <c r="P198" s="948"/>
    </row>
    <row r="199" spans="1:16" s="951" customFormat="1" ht="24.6" customHeight="1">
      <c r="A199" s="969" t="s">
        <v>452</v>
      </c>
      <c r="B199" s="970">
        <v>163</v>
      </c>
      <c r="C199" s="970">
        <v>2</v>
      </c>
      <c r="D199" s="970">
        <v>0</v>
      </c>
      <c r="E199" s="970">
        <v>0</v>
      </c>
      <c r="F199" s="970">
        <v>0</v>
      </c>
      <c r="G199" s="970">
        <v>36</v>
      </c>
      <c r="H199" s="970">
        <v>77</v>
      </c>
      <c r="I199" s="970">
        <v>36</v>
      </c>
      <c r="J199" s="970">
        <v>0</v>
      </c>
      <c r="K199" s="970">
        <v>0</v>
      </c>
      <c r="L199" s="970">
        <v>0</v>
      </c>
      <c r="M199" s="970">
        <v>7</v>
      </c>
      <c r="N199" s="970">
        <v>1</v>
      </c>
      <c r="O199" s="970">
        <v>4</v>
      </c>
      <c r="P199" s="971"/>
    </row>
    <row r="200" spans="1:16">
      <c r="B200" s="972"/>
      <c r="C200" s="972"/>
      <c r="D200" s="972"/>
      <c r="E200" s="972"/>
      <c r="F200" s="972"/>
      <c r="G200" s="972"/>
      <c r="H200" s="972"/>
      <c r="I200" s="972"/>
      <c r="J200" s="972"/>
      <c r="K200" s="972"/>
      <c r="L200" s="972"/>
      <c r="M200" s="972"/>
      <c r="N200" s="972"/>
      <c r="O200" s="972"/>
      <c r="P200" s="948"/>
    </row>
    <row r="201" spans="1:16" s="977" customFormat="1" ht="20.100000000000001" customHeight="1">
      <c r="A201" s="973"/>
      <c r="B201" s="974"/>
      <c r="C201" s="974"/>
      <c r="D201" s="974"/>
      <c r="E201" s="974"/>
      <c r="F201" s="974"/>
      <c r="G201" s="974"/>
      <c r="H201" s="974"/>
      <c r="I201" s="974"/>
      <c r="J201" s="974"/>
      <c r="K201" s="975"/>
      <c r="L201" s="974"/>
      <c r="M201" s="974"/>
      <c r="N201" s="974"/>
      <c r="O201" s="974"/>
      <c r="P201" s="976"/>
    </row>
    <row r="202" spans="1:16" s="977" customFormat="1" ht="20.100000000000001" customHeight="1">
      <c r="A202" s="978"/>
      <c r="B202" s="979"/>
      <c r="C202" s="979"/>
      <c r="D202" s="979"/>
      <c r="E202" s="979"/>
      <c r="F202" s="979"/>
      <c r="G202" s="979"/>
      <c r="H202" s="979"/>
      <c r="I202" s="979"/>
      <c r="J202" s="979"/>
      <c r="K202" s="979"/>
      <c r="L202" s="979"/>
      <c r="M202" s="979"/>
      <c r="N202" s="980"/>
      <c r="O202" s="979"/>
      <c r="P202" s="979"/>
    </row>
    <row r="203" spans="1:16" s="977" customFormat="1" ht="20.100000000000001" customHeight="1">
      <c r="A203" s="981"/>
      <c r="B203" s="979"/>
      <c r="C203" s="979"/>
      <c r="D203" s="979"/>
      <c r="E203" s="979"/>
      <c r="F203" s="979"/>
      <c r="G203" s="979"/>
      <c r="H203" s="979"/>
      <c r="I203" s="979"/>
      <c r="J203" s="979"/>
      <c r="K203" s="979"/>
      <c r="L203" s="979"/>
      <c r="M203" s="979"/>
      <c r="N203" s="979"/>
      <c r="O203" s="979"/>
      <c r="P203" s="909"/>
    </row>
    <row r="204" spans="1:16" ht="20.100000000000001" customHeight="1"/>
    <row r="205" spans="1:16" ht="18" customHeight="1"/>
  </sheetData>
  <mergeCells count="8">
    <mergeCell ref="A1:O1"/>
    <mergeCell ref="A2:A4"/>
    <mergeCell ref="B2:B4"/>
    <mergeCell ref="C2:O2"/>
    <mergeCell ref="C3:F3"/>
    <mergeCell ref="G3:K3"/>
    <mergeCell ref="L3:M3"/>
    <mergeCell ref="N3:O3"/>
  </mergeCells>
  <printOptions horizontalCentered="1" gridLines="1"/>
  <pageMargins left="0" right="0" top="0.59055118110236204" bottom="0.44685039399999998" header="0.15748031496063" footer="0.15748031496063"/>
  <pageSetup paperSize="9" scale="80" firstPageNumber="55" orientation="landscape" useFirstPageNumber="1" r:id="rId1"/>
  <headerFooter>
    <oddFooter>&amp;C&amp;P</oddFooter>
  </headerFooter>
  <rowBreaks count="4" manualBreakCount="4">
    <brk id="130" max="14" man="1"/>
    <brk id="151" max="14" man="1"/>
    <brk id="172" max="14" man="1"/>
    <brk id="192" max="1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4D05-84FE-42ED-BFAC-52F41F854683}">
  <sheetPr>
    <tabColor rgb="FF54A3BC"/>
  </sheetPr>
  <dimension ref="A1:X25"/>
  <sheetViews>
    <sheetView showZeros="0" view="pageBreakPreview" zoomScale="85" zoomScaleNormal="90" zoomScaleSheetLayoutView="85" workbookViewId="0">
      <pane ySplit="6" topLeftCell="A7" activePane="bottomLeft" state="frozen"/>
      <selection activeCell="J25" sqref="J25"/>
      <selection pane="bottomLeft" activeCell="M9" sqref="M9"/>
    </sheetView>
  </sheetViews>
  <sheetFormatPr defaultColWidth="7.42578125" defaultRowHeight="24"/>
  <cols>
    <col min="1" max="1" width="3.42578125" style="548" customWidth="1"/>
    <col min="2" max="2" width="37" style="548" customWidth="1"/>
    <col min="3" max="3" width="8.7109375" style="548" bestFit="1" customWidth="1"/>
    <col min="4" max="4" width="8" style="548" bestFit="1" customWidth="1"/>
    <col min="5" max="5" width="9.85546875" style="548" bestFit="1" customWidth="1"/>
    <col min="6" max="6" width="7.28515625" style="548" bestFit="1" customWidth="1"/>
    <col min="7" max="7" width="8.7109375" style="548" bestFit="1" customWidth="1"/>
    <col min="8" max="8" width="6.42578125" style="548" customWidth="1"/>
    <col min="9" max="9" width="5.42578125" style="548" customWidth="1"/>
    <col min="10" max="10" width="7.140625" style="548" bestFit="1" customWidth="1"/>
    <col min="11" max="11" width="11.42578125" style="548" customWidth="1"/>
    <col min="12" max="12" width="5.28515625" style="548" bestFit="1" customWidth="1"/>
    <col min="13" max="13" width="6.28515625" style="548" bestFit="1" customWidth="1"/>
    <col min="14" max="14" width="5.28515625" style="548" bestFit="1" customWidth="1"/>
    <col min="15" max="15" width="6.140625" style="548" bestFit="1" customWidth="1"/>
    <col min="16" max="18" width="6.5703125" style="548" bestFit="1" customWidth="1"/>
    <col min="19" max="19" width="5.7109375" style="548" customWidth="1"/>
    <col min="20" max="20" width="5.42578125" style="548" bestFit="1" customWidth="1"/>
    <col min="21" max="22" width="5.42578125" style="548" customWidth="1"/>
    <col min="23" max="23" width="7.42578125" style="548"/>
    <col min="24" max="24" width="8.5703125" style="548" bestFit="1" customWidth="1"/>
    <col min="25" max="16384" width="7.42578125" style="548"/>
  </cols>
  <sheetData>
    <row r="1" spans="1:24" s="982" customFormat="1" ht="48" customHeight="1">
      <c r="A1" s="1780" t="s">
        <v>871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780"/>
      <c r="Q1" s="1780"/>
      <c r="R1" s="1780"/>
      <c r="S1" s="1780"/>
      <c r="T1" s="1780"/>
      <c r="U1" s="1780"/>
      <c r="V1" s="1780"/>
    </row>
    <row r="2" spans="1:24" s="982" customFormat="1" ht="9" customHeight="1">
      <c r="A2" s="983"/>
      <c r="B2" s="983"/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3"/>
      <c r="N2" s="983"/>
      <c r="O2" s="983"/>
      <c r="P2" s="983"/>
      <c r="Q2" s="983"/>
      <c r="R2" s="983"/>
      <c r="S2" s="983"/>
      <c r="T2" s="983"/>
      <c r="U2" s="983"/>
      <c r="V2" s="983"/>
    </row>
    <row r="3" spans="1:24">
      <c r="A3" s="1779" t="s">
        <v>205</v>
      </c>
      <c r="B3" s="1779"/>
      <c r="C3" s="1779" t="s">
        <v>541</v>
      </c>
      <c r="D3" s="1779" t="s">
        <v>872</v>
      </c>
      <c r="E3" s="1779"/>
      <c r="F3" s="1779"/>
      <c r="G3" s="1779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79"/>
      <c r="U3" s="1779"/>
      <c r="V3" s="1779"/>
    </row>
    <row r="4" spans="1:24">
      <c r="A4" s="1779"/>
      <c r="B4" s="1779"/>
      <c r="C4" s="1779"/>
      <c r="D4" s="1779" t="s">
        <v>873</v>
      </c>
      <c r="E4" s="1779"/>
      <c r="F4" s="1779"/>
      <c r="G4" s="1779"/>
      <c r="H4" s="1779"/>
      <c r="I4" s="1779"/>
      <c r="J4" s="1779"/>
      <c r="K4" s="1783" t="s">
        <v>874</v>
      </c>
      <c r="L4" s="1779" t="s">
        <v>875</v>
      </c>
      <c r="M4" s="1779"/>
      <c r="N4" s="1779"/>
      <c r="O4" s="1779"/>
      <c r="P4" s="1779"/>
      <c r="Q4" s="1779"/>
      <c r="R4" s="1779"/>
      <c r="S4" s="1779"/>
      <c r="T4" s="1779"/>
      <c r="U4" s="1779"/>
      <c r="V4" s="1779"/>
    </row>
    <row r="5" spans="1:24">
      <c r="A5" s="1781"/>
      <c r="B5" s="1781"/>
      <c r="C5" s="1781"/>
      <c r="D5" s="1785" t="s">
        <v>876</v>
      </c>
      <c r="E5" s="1785" t="s">
        <v>877</v>
      </c>
      <c r="F5" s="1787" t="s">
        <v>878</v>
      </c>
      <c r="G5" s="1787" t="s">
        <v>879</v>
      </c>
      <c r="H5" s="1787" t="s">
        <v>880</v>
      </c>
      <c r="I5" s="1787" t="s">
        <v>881</v>
      </c>
      <c r="J5" s="1787" t="s">
        <v>882</v>
      </c>
      <c r="K5" s="1783"/>
      <c r="L5" s="1779" t="s">
        <v>840</v>
      </c>
      <c r="M5" s="1779"/>
      <c r="N5" s="1779"/>
      <c r="O5" s="1779" t="s">
        <v>841</v>
      </c>
      <c r="P5" s="1779"/>
      <c r="Q5" s="1779"/>
      <c r="R5" s="1779"/>
      <c r="S5" s="1779"/>
      <c r="T5" s="1779"/>
      <c r="U5" s="1779" t="s">
        <v>842</v>
      </c>
      <c r="V5" s="1779"/>
    </row>
    <row r="6" spans="1:24" s="986" customFormat="1" ht="72">
      <c r="A6" s="1782"/>
      <c r="B6" s="1782"/>
      <c r="C6" s="1782"/>
      <c r="D6" s="1786"/>
      <c r="E6" s="1786"/>
      <c r="F6" s="1788"/>
      <c r="G6" s="1788"/>
      <c r="H6" s="1788"/>
      <c r="I6" s="1788"/>
      <c r="J6" s="1788"/>
      <c r="K6" s="1784"/>
      <c r="L6" s="984" t="s">
        <v>883</v>
      </c>
      <c r="M6" s="984" t="s">
        <v>884</v>
      </c>
      <c r="N6" s="984" t="s">
        <v>885</v>
      </c>
      <c r="O6" s="984" t="s">
        <v>886</v>
      </c>
      <c r="P6" s="984" t="s">
        <v>887</v>
      </c>
      <c r="Q6" s="984" t="s">
        <v>878</v>
      </c>
      <c r="R6" s="984" t="s">
        <v>879</v>
      </c>
      <c r="S6" s="984" t="s">
        <v>880</v>
      </c>
      <c r="T6" s="985" t="s">
        <v>881</v>
      </c>
      <c r="U6" s="985" t="s">
        <v>853</v>
      </c>
      <c r="V6" s="985" t="s">
        <v>854</v>
      </c>
    </row>
    <row r="7" spans="1:24">
      <c r="A7" s="987" t="s">
        <v>212</v>
      </c>
      <c r="B7" s="988"/>
      <c r="C7" s="989">
        <v>444168</v>
      </c>
      <c r="D7" s="989">
        <v>4083</v>
      </c>
      <c r="E7" s="989">
        <v>162849</v>
      </c>
      <c r="F7" s="989">
        <v>95150</v>
      </c>
      <c r="G7" s="989">
        <v>125550</v>
      </c>
      <c r="H7" s="989">
        <v>500</v>
      </c>
      <c r="I7" s="989">
        <v>0</v>
      </c>
      <c r="J7" s="989">
        <v>2391</v>
      </c>
      <c r="K7" s="989">
        <v>35867</v>
      </c>
      <c r="L7" s="989">
        <v>854</v>
      </c>
      <c r="M7" s="989">
        <v>1315</v>
      </c>
      <c r="N7" s="989">
        <v>16</v>
      </c>
      <c r="O7" s="989">
        <v>40</v>
      </c>
      <c r="P7" s="989">
        <v>3317</v>
      </c>
      <c r="Q7" s="989">
        <v>5198</v>
      </c>
      <c r="R7" s="989">
        <v>6647</v>
      </c>
      <c r="S7" s="989">
        <v>149</v>
      </c>
      <c r="T7" s="989">
        <v>0</v>
      </c>
      <c r="U7" s="989">
        <v>162</v>
      </c>
      <c r="V7" s="989">
        <v>80</v>
      </c>
    </row>
    <row r="8" spans="1:24">
      <c r="A8" s="990" t="s">
        <v>143</v>
      </c>
      <c r="B8" s="991"/>
      <c r="C8" s="992">
        <v>99.999999999999986</v>
      </c>
      <c r="D8" s="992">
        <v>0.91924677149186795</v>
      </c>
      <c r="E8" s="992">
        <v>36.663829902199168</v>
      </c>
      <c r="F8" s="992">
        <v>21.422074530357882</v>
      </c>
      <c r="G8" s="992">
        <v>28.266331658291456</v>
      </c>
      <c r="H8" s="992">
        <v>0.11257001855153904</v>
      </c>
      <c r="I8" s="992">
        <v>0</v>
      </c>
      <c r="J8" s="992">
        <v>0.53830982871345978</v>
      </c>
      <c r="K8" s="992">
        <v>8.0750977107761024</v>
      </c>
      <c r="L8" s="992">
        <v>0.1922695916860287</v>
      </c>
      <c r="M8" s="992">
        <v>0.29605914879054773</v>
      </c>
      <c r="N8" s="992">
        <v>3.6022405936492496E-3</v>
      </c>
      <c r="O8" s="992">
        <v>9.0056014841231255E-3</v>
      </c>
      <c r="P8" s="992">
        <v>0.74678950307091008</v>
      </c>
      <c r="Q8" s="992">
        <v>1.1702779128617999</v>
      </c>
      <c r="R8" s="992">
        <v>1.4965058266241602</v>
      </c>
      <c r="S8" s="992">
        <v>3.3545865528358643E-2</v>
      </c>
      <c r="T8" s="992">
        <v>0</v>
      </c>
      <c r="U8" s="992">
        <v>3.6472686010698654E-2</v>
      </c>
      <c r="V8" s="992">
        <v>1.8011202968246251E-2</v>
      </c>
    </row>
    <row r="9" spans="1:24" s="614" customFormat="1">
      <c r="A9" s="993" t="s">
        <v>888</v>
      </c>
      <c r="B9" s="994"/>
      <c r="C9" s="995">
        <v>855</v>
      </c>
      <c r="D9" s="995">
        <v>10</v>
      </c>
      <c r="E9" s="995">
        <v>6</v>
      </c>
      <c r="F9" s="995">
        <v>89</v>
      </c>
      <c r="G9" s="995">
        <v>70</v>
      </c>
      <c r="H9" s="995"/>
      <c r="I9" s="995"/>
      <c r="J9" s="995">
        <v>560</v>
      </c>
      <c r="K9" s="995"/>
      <c r="L9" s="995">
        <v>30</v>
      </c>
      <c r="M9" s="995">
        <v>72</v>
      </c>
      <c r="N9" s="995"/>
      <c r="O9" s="995"/>
      <c r="P9" s="995">
        <v>12</v>
      </c>
      <c r="Q9" s="995">
        <v>6</v>
      </c>
      <c r="R9" s="995"/>
      <c r="S9" s="995"/>
      <c r="T9" s="995"/>
      <c r="U9" s="995"/>
      <c r="V9" s="995"/>
    </row>
    <row r="10" spans="1:24" s="614" customFormat="1">
      <c r="A10" s="993" t="s">
        <v>889</v>
      </c>
      <c r="B10" s="548"/>
      <c r="C10" s="995">
        <v>338</v>
      </c>
      <c r="D10" s="995">
        <v>33</v>
      </c>
      <c r="E10" s="995">
        <v>50</v>
      </c>
      <c r="F10" s="995">
        <v>152</v>
      </c>
      <c r="G10" s="995">
        <v>63</v>
      </c>
      <c r="H10" s="995">
        <v>5</v>
      </c>
      <c r="I10" s="995"/>
      <c r="J10" s="995"/>
      <c r="K10" s="995"/>
      <c r="L10" s="995"/>
      <c r="M10" s="995"/>
      <c r="N10" s="995"/>
      <c r="O10" s="995"/>
      <c r="P10" s="995">
        <v>14</v>
      </c>
      <c r="Q10" s="995">
        <v>4</v>
      </c>
      <c r="R10" s="995">
        <v>13</v>
      </c>
      <c r="S10" s="995"/>
      <c r="T10" s="995"/>
      <c r="U10" s="995">
        <v>3</v>
      </c>
      <c r="V10" s="995">
        <v>1</v>
      </c>
    </row>
    <row r="11" spans="1:24" s="614" customFormat="1">
      <c r="A11" s="993" t="s">
        <v>890</v>
      </c>
      <c r="B11" s="994"/>
      <c r="C11" s="995">
        <v>0</v>
      </c>
      <c r="D11" s="995"/>
      <c r="E11" s="995"/>
      <c r="F11" s="995"/>
      <c r="G11" s="995"/>
      <c r="H11" s="995"/>
      <c r="I11" s="995"/>
      <c r="J11" s="995"/>
      <c r="K11" s="995"/>
      <c r="L11" s="995"/>
      <c r="M11" s="995"/>
      <c r="N11" s="995"/>
      <c r="O11" s="995"/>
      <c r="P11" s="995"/>
      <c r="Q11" s="995"/>
      <c r="R11" s="995"/>
      <c r="S11" s="995"/>
      <c r="T11" s="995"/>
      <c r="U11" s="995"/>
      <c r="V11" s="995"/>
    </row>
    <row r="12" spans="1:24" s="614" customFormat="1">
      <c r="A12" s="993" t="s">
        <v>891</v>
      </c>
      <c r="B12" s="994"/>
      <c r="C12" s="995">
        <v>1045</v>
      </c>
      <c r="D12" s="995">
        <v>67</v>
      </c>
      <c r="E12" s="995">
        <v>90</v>
      </c>
      <c r="F12" s="995">
        <v>232</v>
      </c>
      <c r="G12" s="995">
        <v>186</v>
      </c>
      <c r="H12" s="995">
        <v>8</v>
      </c>
      <c r="I12" s="995"/>
      <c r="J12" s="995">
        <v>354</v>
      </c>
      <c r="K12" s="995">
        <v>2</v>
      </c>
      <c r="L12" s="995">
        <v>13</v>
      </c>
      <c r="M12" s="995">
        <v>16</v>
      </c>
      <c r="N12" s="995"/>
      <c r="O12" s="995"/>
      <c r="P12" s="996">
        <v>27</v>
      </c>
      <c r="Q12" s="995">
        <v>39</v>
      </c>
      <c r="R12" s="995">
        <v>6</v>
      </c>
      <c r="S12" s="995"/>
      <c r="T12" s="995"/>
      <c r="U12" s="995">
        <v>4</v>
      </c>
      <c r="V12" s="995">
        <v>1</v>
      </c>
    </row>
    <row r="13" spans="1:24" s="614" customFormat="1">
      <c r="A13" s="993" t="s">
        <v>892</v>
      </c>
      <c r="B13" s="994"/>
      <c r="C13" s="995">
        <v>2853</v>
      </c>
      <c r="D13" s="995">
        <v>6</v>
      </c>
      <c r="E13" s="995">
        <v>17</v>
      </c>
      <c r="F13" s="995">
        <v>0</v>
      </c>
      <c r="G13" s="995">
        <v>2</v>
      </c>
      <c r="H13" s="995">
        <v>0</v>
      </c>
      <c r="I13" s="995">
        <v>0</v>
      </c>
      <c r="J13" s="995">
        <v>0</v>
      </c>
      <c r="K13" s="995">
        <v>41</v>
      </c>
      <c r="L13" s="995">
        <v>133</v>
      </c>
      <c r="M13" s="995">
        <v>74</v>
      </c>
      <c r="N13" s="995">
        <v>0</v>
      </c>
      <c r="O13" s="995">
        <v>0</v>
      </c>
      <c r="P13" s="995">
        <v>729</v>
      </c>
      <c r="Q13" s="995">
        <v>888</v>
      </c>
      <c r="R13" s="995">
        <v>774</v>
      </c>
      <c r="S13" s="995">
        <v>2</v>
      </c>
      <c r="T13" s="995">
        <v>0</v>
      </c>
      <c r="U13" s="995">
        <v>109</v>
      </c>
      <c r="V13" s="995">
        <v>78</v>
      </c>
    </row>
    <row r="14" spans="1:24" s="614" customFormat="1">
      <c r="A14" s="993" t="s">
        <v>893</v>
      </c>
      <c r="B14" s="994"/>
      <c r="C14" s="995">
        <v>3359</v>
      </c>
      <c r="D14" s="995">
        <v>31</v>
      </c>
      <c r="E14" s="995">
        <v>1667</v>
      </c>
      <c r="F14" s="995">
        <v>282</v>
      </c>
      <c r="G14" s="995">
        <v>205</v>
      </c>
      <c r="H14" s="995">
        <v>6</v>
      </c>
      <c r="I14" s="995"/>
      <c r="J14" s="995"/>
      <c r="K14" s="995">
        <v>743</v>
      </c>
      <c r="L14" s="995"/>
      <c r="M14" s="995">
        <v>10</v>
      </c>
      <c r="N14" s="995"/>
      <c r="O14" s="995">
        <v>1</v>
      </c>
      <c r="P14" s="995">
        <v>151</v>
      </c>
      <c r="Q14" s="995">
        <v>126</v>
      </c>
      <c r="R14" s="995">
        <v>136</v>
      </c>
      <c r="S14" s="995">
        <v>1</v>
      </c>
      <c r="T14" s="995"/>
      <c r="U14" s="995"/>
      <c r="V14" s="995"/>
    </row>
    <row r="15" spans="1:24" s="614" customFormat="1">
      <c r="A15" s="993" t="s">
        <v>894</v>
      </c>
      <c r="B15" s="997"/>
      <c r="C15" s="995">
        <v>416766</v>
      </c>
      <c r="D15" s="995"/>
      <c r="E15" s="995">
        <v>158420</v>
      </c>
      <c r="F15" s="995">
        <v>90163</v>
      </c>
      <c r="G15" s="995">
        <v>120869</v>
      </c>
      <c r="H15" s="995">
        <v>388</v>
      </c>
      <c r="I15" s="995"/>
      <c r="J15" s="995"/>
      <c r="K15" s="995">
        <v>33409</v>
      </c>
      <c r="L15" s="995">
        <v>601</v>
      </c>
      <c r="M15" s="995">
        <v>866</v>
      </c>
      <c r="N15" s="995">
        <v>16</v>
      </c>
      <c r="O15" s="995">
        <v>39</v>
      </c>
      <c r="P15" s="995">
        <v>2333</v>
      </c>
      <c r="Q15" s="995">
        <v>3996</v>
      </c>
      <c r="R15" s="995">
        <v>5525</v>
      </c>
      <c r="S15" s="995">
        <v>141</v>
      </c>
      <c r="T15" s="995"/>
      <c r="U15" s="995"/>
      <c r="V15" s="995"/>
      <c r="X15" s="613"/>
    </row>
    <row r="16" spans="1:24" s="614" customFormat="1">
      <c r="A16" s="993" t="s">
        <v>895</v>
      </c>
      <c r="B16" s="548"/>
      <c r="C16" s="995">
        <v>17042</v>
      </c>
      <c r="D16" s="995">
        <v>3936</v>
      </c>
      <c r="E16" s="995">
        <v>2599</v>
      </c>
      <c r="F16" s="995">
        <v>4232</v>
      </c>
      <c r="G16" s="995">
        <v>4155</v>
      </c>
      <c r="H16" s="995">
        <v>93</v>
      </c>
      <c r="I16" s="995"/>
      <c r="J16" s="995"/>
      <c r="K16" s="995">
        <v>1658</v>
      </c>
      <c r="L16" s="995">
        <v>61</v>
      </c>
      <c r="M16" s="995">
        <v>206</v>
      </c>
      <c r="N16" s="995"/>
      <c r="O16" s="995">
        <v>0</v>
      </c>
      <c r="P16" s="995">
        <v>9</v>
      </c>
      <c r="Q16" s="995">
        <v>21</v>
      </c>
      <c r="R16" s="995">
        <v>21</v>
      </c>
      <c r="S16" s="995">
        <v>5</v>
      </c>
      <c r="T16" s="995"/>
      <c r="U16" s="995">
        <v>46</v>
      </c>
      <c r="V16" s="995"/>
    </row>
    <row r="17" spans="1:22" s="614" customFormat="1">
      <c r="A17" s="998" t="s">
        <v>896</v>
      </c>
      <c r="B17" s="999"/>
      <c r="C17" s="1000">
        <v>1910</v>
      </c>
      <c r="D17" s="1000"/>
      <c r="E17" s="1000"/>
      <c r="F17" s="1000"/>
      <c r="G17" s="1000"/>
      <c r="H17" s="1000"/>
      <c r="I17" s="1000"/>
      <c r="J17" s="1000">
        <v>1477</v>
      </c>
      <c r="K17" s="1000">
        <v>14</v>
      </c>
      <c r="L17" s="1000">
        <v>16</v>
      </c>
      <c r="M17" s="1000">
        <v>71</v>
      </c>
      <c r="N17" s="1000"/>
      <c r="O17" s="1000"/>
      <c r="P17" s="1000">
        <v>42</v>
      </c>
      <c r="Q17" s="1000">
        <v>118</v>
      </c>
      <c r="R17" s="1000">
        <v>172</v>
      </c>
      <c r="S17" s="1000"/>
      <c r="T17" s="1000"/>
      <c r="U17" s="1000"/>
      <c r="V17" s="1000"/>
    </row>
    <row r="18" spans="1:22">
      <c r="B18" s="548" t="s">
        <v>897</v>
      </c>
      <c r="E18" s="1001"/>
      <c r="F18" s="1002"/>
      <c r="G18" s="1002"/>
      <c r="H18" s="1002"/>
    </row>
    <row r="19" spans="1:22">
      <c r="C19" s="1003"/>
      <c r="E19" s="1001"/>
      <c r="F19" s="1002"/>
      <c r="G19" s="1002"/>
      <c r="H19" s="1002"/>
    </row>
    <row r="20" spans="1:22">
      <c r="C20" s="1003"/>
      <c r="D20" s="1003"/>
      <c r="E20" s="1004"/>
    </row>
    <row r="21" spans="1:22">
      <c r="D21" s="1003"/>
      <c r="E21" s="1004"/>
    </row>
    <row r="22" spans="1:22">
      <c r="D22" s="1003"/>
      <c r="E22" s="1004"/>
    </row>
    <row r="25" spans="1:22">
      <c r="A25" s="1005"/>
    </row>
  </sheetData>
  <mergeCells count="17">
    <mergeCell ref="L5:N5"/>
    <mergeCell ref="O5:T5"/>
    <mergeCell ref="A1:V1"/>
    <mergeCell ref="A3:B6"/>
    <mergeCell ref="C3:C6"/>
    <mergeCell ref="D3:V3"/>
    <mergeCell ref="D4:J4"/>
    <mergeCell ref="K4:K6"/>
    <mergeCell ref="L4:V4"/>
    <mergeCell ref="D5:D6"/>
    <mergeCell ref="E5:E6"/>
    <mergeCell ref="F5:F6"/>
    <mergeCell ref="U5:V5"/>
    <mergeCell ref="G5:G6"/>
    <mergeCell ref="H5:H6"/>
    <mergeCell ref="I5:I6"/>
    <mergeCell ref="J5:J6"/>
  </mergeCells>
  <printOptions horizontalCentered="1"/>
  <pageMargins left="0" right="0" top="0.59055118110236204" bottom="0.196850393700787" header="0.15748031496063" footer="0.15748031496063"/>
  <pageSetup paperSize="9" scale="80" firstPageNumber="65" orientation="landscape" useFirstPageNumber="1" r:id="rId1"/>
  <headerFooter alignWithMargins="0"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55C3-F966-4EFB-8EF0-393E4802149A}">
  <sheetPr>
    <tabColor rgb="FF54A3BC"/>
  </sheetPr>
  <dimension ref="A1:AC88"/>
  <sheetViews>
    <sheetView view="pageBreakPreview" zoomScale="70" zoomScaleNormal="100" zoomScaleSheetLayoutView="70" workbookViewId="0">
      <selection activeCell="C60" sqref="C60"/>
    </sheetView>
  </sheetViews>
  <sheetFormatPr defaultColWidth="8.85546875" defaultRowHeight="24"/>
  <cols>
    <col min="1" max="1" width="5.42578125" style="1067" customWidth="1"/>
    <col min="2" max="2" width="35.42578125" style="1067" customWidth="1"/>
    <col min="3" max="3" width="10.42578125" style="1073" customWidth="1"/>
    <col min="4" max="4" width="9.85546875" style="1073" customWidth="1"/>
    <col min="5" max="5" width="10.42578125" style="1073" customWidth="1"/>
    <col min="6" max="6" width="11.140625" style="1073" customWidth="1"/>
    <col min="7" max="7" width="9.85546875" style="1073" customWidth="1"/>
    <col min="8" max="8" width="10.42578125" style="1073" customWidth="1"/>
    <col min="9" max="9" width="11.140625" style="1073" customWidth="1"/>
    <col min="10" max="10" width="9.42578125" style="1073" customWidth="1"/>
    <col min="11" max="12" width="9" style="1073" customWidth="1"/>
    <col min="13" max="13" width="9.42578125" style="1073" customWidth="1"/>
    <col min="14" max="14" width="10.42578125" style="1073" customWidth="1"/>
    <col min="15" max="15" width="15.7109375" style="1064" bestFit="1" customWidth="1"/>
    <col min="16" max="16" width="15.7109375" style="1064" customWidth="1"/>
    <col min="17" max="18" width="9.85546875" style="1065" bestFit="1" customWidth="1"/>
    <col min="19" max="19" width="10.85546875" style="1065" bestFit="1" customWidth="1"/>
    <col min="20" max="20" width="14.5703125" style="1064" bestFit="1" customWidth="1"/>
    <col min="21" max="21" width="9.28515625" style="1064" bestFit="1" customWidth="1"/>
    <col min="22" max="23" width="10" style="1066" bestFit="1" customWidth="1"/>
    <col min="24" max="24" width="8.5703125" style="1067" bestFit="1" customWidth="1"/>
    <col min="25" max="25" width="12.85546875" style="1067" bestFit="1" customWidth="1"/>
    <col min="26" max="26" width="6.85546875" style="1067" customWidth="1"/>
    <col min="27" max="27" width="13.85546875" style="1067" bestFit="1" customWidth="1"/>
    <col min="28" max="28" width="11.7109375" style="1067" customWidth="1"/>
    <col min="29" max="16384" width="8.85546875" style="1067"/>
  </cols>
  <sheetData>
    <row r="1" spans="1:29" s="1009" customFormat="1" ht="26.25" customHeight="1">
      <c r="A1" s="1795" t="s">
        <v>898</v>
      </c>
      <c r="B1" s="1795"/>
      <c r="C1" s="1795"/>
      <c r="D1" s="1795"/>
      <c r="E1" s="1795"/>
      <c r="F1" s="1795"/>
      <c r="G1" s="1795"/>
      <c r="H1" s="1795"/>
      <c r="I1" s="1795"/>
      <c r="J1" s="1795"/>
      <c r="K1" s="1795"/>
      <c r="L1" s="1795"/>
      <c r="M1" s="1795"/>
      <c r="N1" s="1795"/>
      <c r="O1" s="1006"/>
      <c r="P1" s="1006"/>
      <c r="Q1" s="1007"/>
      <c r="R1" s="1007"/>
      <c r="S1" s="1007"/>
      <c r="T1" s="1006"/>
      <c r="U1" s="1006"/>
      <c r="V1" s="1008"/>
      <c r="W1" s="1008"/>
    </row>
    <row r="2" spans="1:29" s="1013" customFormat="1">
      <c r="A2" s="1796" t="s">
        <v>205</v>
      </c>
      <c r="B2" s="1796"/>
      <c r="C2" s="1798" t="s">
        <v>212</v>
      </c>
      <c r="D2" s="1798" t="s">
        <v>839</v>
      </c>
      <c r="E2" s="1798"/>
      <c r="F2" s="1798"/>
      <c r="G2" s="1798"/>
      <c r="H2" s="1798"/>
      <c r="I2" s="1798"/>
      <c r="J2" s="1798"/>
      <c r="K2" s="1798"/>
      <c r="L2" s="1798"/>
      <c r="M2" s="1798"/>
      <c r="N2" s="1798"/>
      <c r="O2" s="1010"/>
      <c r="P2" s="1010"/>
      <c r="Q2" s="1011"/>
      <c r="R2" s="1011"/>
      <c r="S2" s="1011"/>
      <c r="T2" s="1010"/>
      <c r="U2" s="1010"/>
      <c r="V2" s="1012"/>
      <c r="W2" s="1012"/>
    </row>
    <row r="3" spans="1:29" s="1013" customFormat="1">
      <c r="A3" s="1796"/>
      <c r="B3" s="1796"/>
      <c r="C3" s="1798"/>
      <c r="D3" s="1800" t="s">
        <v>840</v>
      </c>
      <c r="E3" s="1800"/>
      <c r="F3" s="1800"/>
      <c r="G3" s="1800" t="s">
        <v>899</v>
      </c>
      <c r="H3" s="1800"/>
      <c r="I3" s="1800"/>
      <c r="J3" s="1800"/>
      <c r="K3" s="1800"/>
      <c r="L3" s="1800" t="s">
        <v>843</v>
      </c>
      <c r="M3" s="1800"/>
      <c r="N3" s="1014" t="s">
        <v>841</v>
      </c>
      <c r="O3" s="1010"/>
      <c r="P3" s="1010"/>
      <c r="Q3" s="1011"/>
      <c r="R3" s="1011"/>
      <c r="S3" s="1011"/>
      <c r="T3" s="1010"/>
      <c r="U3" s="1010"/>
      <c r="V3" s="1012"/>
      <c r="W3" s="1012"/>
    </row>
    <row r="4" spans="1:29" s="1013" customFormat="1" ht="51.75" customHeight="1">
      <c r="A4" s="1797"/>
      <c r="B4" s="1797"/>
      <c r="C4" s="1799"/>
      <c r="D4" s="1015" t="s">
        <v>844</v>
      </c>
      <c r="E4" s="1015" t="s">
        <v>845</v>
      </c>
      <c r="F4" s="1016" t="s">
        <v>900</v>
      </c>
      <c r="G4" s="1015" t="s">
        <v>848</v>
      </c>
      <c r="H4" s="1015" t="s">
        <v>849</v>
      </c>
      <c r="I4" s="1016" t="s">
        <v>850</v>
      </c>
      <c r="J4" s="1015" t="s">
        <v>851</v>
      </c>
      <c r="K4" s="1017" t="s">
        <v>901</v>
      </c>
      <c r="L4" s="1016" t="s">
        <v>902</v>
      </c>
      <c r="M4" s="1016" t="s">
        <v>903</v>
      </c>
      <c r="N4" s="1016" t="s">
        <v>882</v>
      </c>
      <c r="O4" s="925"/>
      <c r="P4" s="925"/>
      <c r="Q4" s="925"/>
      <c r="R4" s="925"/>
      <c r="S4" s="925"/>
      <c r="T4" s="925"/>
      <c r="U4" s="925"/>
      <c r="V4" s="40"/>
      <c r="W4" s="1018"/>
    </row>
    <row r="5" spans="1:29" s="1013" customFormat="1">
      <c r="A5" s="1019" t="s">
        <v>212</v>
      </c>
      <c r="B5" s="1020"/>
      <c r="C5" s="1021">
        <v>9408</v>
      </c>
      <c r="D5" s="1021">
        <v>63</v>
      </c>
      <c r="E5" s="1021">
        <v>268</v>
      </c>
      <c r="F5" s="1021">
        <v>26</v>
      </c>
      <c r="G5" s="1021">
        <v>111</v>
      </c>
      <c r="H5" s="1021">
        <v>956</v>
      </c>
      <c r="I5" s="1021">
        <v>508</v>
      </c>
      <c r="J5" s="1021">
        <v>14</v>
      </c>
      <c r="K5" s="1021">
        <v>0</v>
      </c>
      <c r="L5" s="1021">
        <v>241</v>
      </c>
      <c r="M5" s="1021">
        <v>29</v>
      </c>
      <c r="N5" s="1021">
        <v>7192</v>
      </c>
      <c r="O5" s="1022"/>
      <c r="P5" s="1023"/>
      <c r="Q5" s="1011"/>
      <c r="R5" s="1011"/>
      <c r="S5" s="1011"/>
      <c r="T5" s="1011"/>
      <c r="U5" s="1011"/>
      <c r="V5" s="1011"/>
      <c r="W5" s="1011"/>
      <c r="X5" s="1011"/>
      <c r="Y5" s="1011"/>
      <c r="Z5" s="1011"/>
      <c r="AA5" s="1011"/>
      <c r="AB5" s="1011"/>
      <c r="AC5" s="1024"/>
    </row>
    <row r="6" spans="1:29" s="1013" customFormat="1">
      <c r="A6" s="1019" t="s">
        <v>143</v>
      </c>
      <c r="B6" s="1020"/>
      <c r="C6" s="1025">
        <v>100</v>
      </c>
      <c r="D6" s="1026">
        <v>0.6696428571428571</v>
      </c>
      <c r="E6" s="1026">
        <v>2.8486394557823131</v>
      </c>
      <c r="F6" s="1026">
        <v>0.27636054421768708</v>
      </c>
      <c r="G6" s="1026">
        <v>1.1798469387755102</v>
      </c>
      <c r="H6" s="1026">
        <v>10.161564625850341</v>
      </c>
      <c r="I6" s="1026">
        <v>5.399659863945578</v>
      </c>
      <c r="J6" s="1026">
        <v>0.14880952380952381</v>
      </c>
      <c r="K6" s="1026">
        <v>0</v>
      </c>
      <c r="L6" s="1026">
        <v>2.5616496598639458</v>
      </c>
      <c r="M6" s="1026">
        <v>0.30824829931972786</v>
      </c>
      <c r="N6" s="1026">
        <v>76.445578231292515</v>
      </c>
      <c r="O6" s="1027"/>
      <c r="P6" s="1023"/>
      <c r="Q6" s="1011"/>
      <c r="R6" s="1011"/>
      <c r="S6" s="1011"/>
      <c r="T6" s="1010"/>
      <c r="U6" s="925"/>
      <c r="V6" s="1028"/>
      <c r="W6" s="925"/>
      <c r="X6" s="1024"/>
    </row>
    <row r="7" spans="1:29" s="1013" customFormat="1">
      <c r="A7" s="1029" t="s">
        <v>904</v>
      </c>
      <c r="B7" s="1030"/>
      <c r="C7" s="1031">
        <v>607</v>
      </c>
      <c r="D7" s="1031">
        <v>15</v>
      </c>
      <c r="E7" s="1031">
        <v>39</v>
      </c>
      <c r="F7" s="1031">
        <v>4</v>
      </c>
      <c r="G7" s="1031">
        <v>12</v>
      </c>
      <c r="H7" s="1031">
        <v>77</v>
      </c>
      <c r="I7" s="1031">
        <v>14</v>
      </c>
      <c r="J7" s="1031">
        <v>1</v>
      </c>
      <c r="K7" s="1031">
        <v>0</v>
      </c>
      <c r="L7" s="1031">
        <v>1</v>
      </c>
      <c r="M7" s="1031">
        <v>0</v>
      </c>
      <c r="N7" s="1031">
        <v>444</v>
      </c>
      <c r="O7" s="569"/>
      <c r="P7" s="1032"/>
      <c r="Q7" s="1011"/>
      <c r="R7" s="1011"/>
      <c r="S7" s="1011"/>
      <c r="T7" s="1011"/>
      <c r="U7" s="1011"/>
      <c r="V7" s="1011"/>
      <c r="W7" s="1011"/>
      <c r="X7" s="1011"/>
      <c r="Y7" s="1011"/>
      <c r="Z7" s="1011"/>
      <c r="AA7" s="1011"/>
      <c r="AB7" s="1011"/>
      <c r="AC7" s="1011"/>
    </row>
    <row r="8" spans="1:29" s="1013" customFormat="1">
      <c r="A8" s="1029" t="s">
        <v>905</v>
      </c>
      <c r="B8" s="1033"/>
      <c r="C8" s="1031">
        <v>43</v>
      </c>
      <c r="D8" s="1031">
        <v>0</v>
      </c>
      <c r="E8" s="1031">
        <v>0</v>
      </c>
      <c r="F8" s="1031">
        <v>0</v>
      </c>
      <c r="G8" s="1031">
        <v>0</v>
      </c>
      <c r="H8" s="1031">
        <v>0</v>
      </c>
      <c r="I8" s="1031">
        <v>0</v>
      </c>
      <c r="J8" s="1031">
        <v>0</v>
      </c>
      <c r="K8" s="1031">
        <v>0</v>
      </c>
      <c r="L8" s="1031">
        <v>2</v>
      </c>
      <c r="M8" s="1031">
        <v>0</v>
      </c>
      <c r="N8" s="1031">
        <v>41</v>
      </c>
      <c r="O8" s="569"/>
      <c r="P8" s="1032"/>
      <c r="Q8" s="1011"/>
      <c r="R8" s="1011"/>
      <c r="S8" s="1011"/>
      <c r="T8" s="1010"/>
      <c r="U8" s="925"/>
      <c r="V8" s="1028"/>
      <c r="W8" s="925"/>
    </row>
    <row r="9" spans="1:29" s="1013" customFormat="1">
      <c r="A9" s="1034" t="s">
        <v>906</v>
      </c>
      <c r="B9" s="1030"/>
      <c r="C9" s="1031">
        <v>165</v>
      </c>
      <c r="D9" s="1031">
        <v>1</v>
      </c>
      <c r="E9" s="1031">
        <v>0</v>
      </c>
      <c r="F9" s="1031">
        <v>1</v>
      </c>
      <c r="G9" s="1031">
        <v>4</v>
      </c>
      <c r="H9" s="1031">
        <v>18</v>
      </c>
      <c r="I9" s="1031">
        <v>29</v>
      </c>
      <c r="J9" s="1031">
        <v>6</v>
      </c>
      <c r="K9" s="1031">
        <v>0</v>
      </c>
      <c r="L9" s="1031">
        <v>1</v>
      </c>
      <c r="M9" s="1031">
        <v>0</v>
      </c>
      <c r="N9" s="1031">
        <v>105</v>
      </c>
      <c r="O9" s="569"/>
      <c r="P9" s="1032"/>
      <c r="Q9" s="1011"/>
      <c r="R9" s="1011"/>
      <c r="S9" s="1011"/>
      <c r="T9" s="1010"/>
      <c r="U9" s="925"/>
      <c r="V9" s="1028"/>
      <c r="W9" s="925"/>
    </row>
    <row r="10" spans="1:29" s="1013" customFormat="1">
      <c r="A10" s="1034" t="s">
        <v>907</v>
      </c>
      <c r="B10" s="1030"/>
      <c r="C10" s="1031">
        <v>215</v>
      </c>
      <c r="D10" s="1031">
        <v>0</v>
      </c>
      <c r="E10" s="1031">
        <v>8</v>
      </c>
      <c r="F10" s="1031">
        <v>0</v>
      </c>
      <c r="G10" s="1031">
        <v>2</v>
      </c>
      <c r="H10" s="1031">
        <v>10</v>
      </c>
      <c r="I10" s="1031">
        <v>13</v>
      </c>
      <c r="J10" s="1031">
        <v>0</v>
      </c>
      <c r="K10" s="1031">
        <v>0</v>
      </c>
      <c r="L10" s="1031">
        <v>0</v>
      </c>
      <c r="M10" s="1031">
        <v>0</v>
      </c>
      <c r="N10" s="1031">
        <v>182</v>
      </c>
      <c r="O10" s="569"/>
      <c r="P10" s="1032"/>
      <c r="Q10" s="1011"/>
      <c r="R10" s="1011"/>
      <c r="S10" s="1011"/>
      <c r="T10" s="1010"/>
      <c r="U10" s="925"/>
      <c r="V10" s="1028"/>
      <c r="W10" s="925"/>
    </row>
    <row r="11" spans="1:29" s="1039" customFormat="1">
      <c r="A11" s="1034" t="s">
        <v>908</v>
      </c>
      <c r="B11" s="1030"/>
      <c r="C11" s="1031">
        <v>634</v>
      </c>
      <c r="D11" s="1031">
        <v>10</v>
      </c>
      <c r="E11" s="1031">
        <v>36</v>
      </c>
      <c r="F11" s="1031">
        <v>3</v>
      </c>
      <c r="G11" s="1031">
        <v>6</v>
      </c>
      <c r="H11" s="1031">
        <v>178</v>
      </c>
      <c r="I11" s="1031">
        <v>84</v>
      </c>
      <c r="J11" s="1031">
        <v>4</v>
      </c>
      <c r="K11" s="1031">
        <v>0</v>
      </c>
      <c r="L11" s="1031">
        <v>0</v>
      </c>
      <c r="M11" s="1031">
        <v>0</v>
      </c>
      <c r="N11" s="1031">
        <v>313</v>
      </c>
      <c r="O11" s="569"/>
      <c r="P11" s="1032"/>
      <c r="Q11" s="1035"/>
      <c r="R11" s="1035"/>
      <c r="S11" s="1035"/>
      <c r="T11" s="1036"/>
      <c r="U11" s="1037"/>
      <c r="V11" s="1038"/>
      <c r="W11" s="1037"/>
    </row>
    <row r="12" spans="1:29" s="1013" customFormat="1">
      <c r="A12" s="1034" t="s">
        <v>909</v>
      </c>
      <c r="B12" s="1030"/>
      <c r="C12" s="1031">
        <v>17</v>
      </c>
      <c r="D12" s="1031">
        <v>1</v>
      </c>
      <c r="E12" s="1031">
        <v>1</v>
      </c>
      <c r="F12" s="1031">
        <v>0</v>
      </c>
      <c r="G12" s="1031">
        <v>3</v>
      </c>
      <c r="H12" s="1031">
        <v>4</v>
      </c>
      <c r="I12" s="1031">
        <v>0</v>
      </c>
      <c r="J12" s="1031">
        <v>0</v>
      </c>
      <c r="K12" s="1031">
        <v>0</v>
      </c>
      <c r="L12" s="1031">
        <v>0</v>
      </c>
      <c r="M12" s="1031">
        <v>0</v>
      </c>
      <c r="N12" s="1031">
        <v>8</v>
      </c>
      <c r="O12" s="569"/>
      <c r="P12" s="1040"/>
      <c r="Q12" s="1011"/>
      <c r="R12" s="1011"/>
      <c r="S12" s="1011"/>
      <c r="T12" s="1010"/>
      <c r="U12" s="925"/>
      <c r="V12" s="1028"/>
      <c r="W12" s="925"/>
    </row>
    <row r="13" spans="1:29" s="1013" customFormat="1">
      <c r="A13" s="1789" t="s">
        <v>910</v>
      </c>
      <c r="B13" s="1790"/>
      <c r="C13" s="1031">
        <v>76</v>
      </c>
      <c r="D13" s="1031">
        <v>1</v>
      </c>
      <c r="E13" s="1031">
        <v>13</v>
      </c>
      <c r="F13" s="1031">
        <v>0</v>
      </c>
      <c r="G13" s="1031">
        <v>1</v>
      </c>
      <c r="H13" s="1031">
        <v>9</v>
      </c>
      <c r="I13" s="1031">
        <v>1</v>
      </c>
      <c r="J13" s="1031">
        <v>0</v>
      </c>
      <c r="K13" s="1031">
        <v>0</v>
      </c>
      <c r="L13" s="1031">
        <v>0</v>
      </c>
      <c r="M13" s="1031">
        <v>0</v>
      </c>
      <c r="N13" s="1031">
        <v>51</v>
      </c>
      <c r="O13" s="569"/>
      <c r="P13" s="1032"/>
      <c r="Q13" s="1011"/>
      <c r="R13" s="1011"/>
      <c r="S13" s="1011"/>
      <c r="T13" s="1010"/>
      <c r="U13" s="925"/>
      <c r="V13" s="1028"/>
      <c r="W13" s="925"/>
    </row>
    <row r="14" spans="1:29" s="1046" customFormat="1" ht="45" customHeight="1">
      <c r="A14" s="1789" t="s">
        <v>911</v>
      </c>
      <c r="B14" s="1790"/>
      <c r="C14" s="1042">
        <v>119</v>
      </c>
      <c r="D14" s="1042">
        <v>5</v>
      </c>
      <c r="E14" s="1042">
        <v>1</v>
      </c>
      <c r="F14" s="1042">
        <v>1</v>
      </c>
      <c r="G14" s="1042">
        <v>4</v>
      </c>
      <c r="H14" s="1042">
        <v>22</v>
      </c>
      <c r="I14" s="1042">
        <v>7</v>
      </c>
      <c r="J14" s="1042">
        <v>0</v>
      </c>
      <c r="K14" s="1042">
        <v>0</v>
      </c>
      <c r="L14" s="1042">
        <v>0</v>
      </c>
      <c r="M14" s="1042">
        <v>0</v>
      </c>
      <c r="N14" s="1042">
        <v>79</v>
      </c>
      <c r="O14" s="569"/>
      <c r="P14" s="1032"/>
      <c r="Q14" s="1032"/>
      <c r="R14" s="1032"/>
      <c r="S14" s="1032"/>
      <c r="T14" s="1043"/>
      <c r="U14" s="1044"/>
      <c r="V14" s="1045"/>
      <c r="W14" s="1044"/>
    </row>
    <row r="15" spans="1:29" s="1013" customFormat="1">
      <c r="A15" s="1047" t="s">
        <v>912</v>
      </c>
      <c r="B15" s="1048"/>
      <c r="C15" s="1031">
        <v>132</v>
      </c>
      <c r="D15" s="1042">
        <v>0</v>
      </c>
      <c r="E15" s="1042">
        <v>3</v>
      </c>
      <c r="F15" s="1042">
        <v>0</v>
      </c>
      <c r="G15" s="1042">
        <v>1</v>
      </c>
      <c r="H15" s="1042">
        <v>9</v>
      </c>
      <c r="I15" s="1042">
        <v>3</v>
      </c>
      <c r="J15" s="1042">
        <v>0</v>
      </c>
      <c r="K15" s="1042">
        <v>0</v>
      </c>
      <c r="L15" s="1042">
        <v>1</v>
      </c>
      <c r="M15" s="1042">
        <v>0</v>
      </c>
      <c r="N15" s="1042">
        <v>115</v>
      </c>
      <c r="O15" s="569"/>
      <c r="P15" s="1032"/>
      <c r="Q15" s="1011"/>
      <c r="R15" s="1011"/>
      <c r="S15" s="1011"/>
      <c r="T15" s="1010"/>
      <c r="U15" s="925"/>
      <c r="V15" s="1028"/>
      <c r="W15" s="925"/>
    </row>
    <row r="16" spans="1:29" s="1046" customFormat="1">
      <c r="A16" s="1047" t="s">
        <v>913</v>
      </c>
      <c r="B16" s="1048"/>
      <c r="C16" s="1031">
        <v>89</v>
      </c>
      <c r="D16" s="1042">
        <v>0</v>
      </c>
      <c r="E16" s="1042">
        <v>0</v>
      </c>
      <c r="F16" s="1042">
        <v>0</v>
      </c>
      <c r="G16" s="1042">
        <v>0</v>
      </c>
      <c r="H16" s="1042">
        <v>3</v>
      </c>
      <c r="I16" s="1042">
        <v>0</v>
      </c>
      <c r="J16" s="1042">
        <v>0</v>
      </c>
      <c r="K16" s="1042">
        <v>0</v>
      </c>
      <c r="L16" s="1042">
        <v>1</v>
      </c>
      <c r="M16" s="1042">
        <v>0</v>
      </c>
      <c r="N16" s="1042">
        <v>85</v>
      </c>
      <c r="O16" s="569"/>
      <c r="P16" s="1032"/>
      <c r="Q16" s="1032"/>
      <c r="R16" s="1032"/>
      <c r="S16" s="1032"/>
      <c r="T16" s="1043"/>
      <c r="U16" s="1044"/>
      <c r="V16" s="1045"/>
      <c r="W16" s="1044"/>
    </row>
    <row r="17" spans="1:28" s="1046" customFormat="1">
      <c r="A17" s="1047" t="s">
        <v>914</v>
      </c>
      <c r="B17" s="1049"/>
      <c r="C17" s="1031">
        <v>156</v>
      </c>
      <c r="D17" s="1042">
        <v>0</v>
      </c>
      <c r="E17" s="1042">
        <v>0</v>
      </c>
      <c r="F17" s="1042">
        <v>0</v>
      </c>
      <c r="G17" s="1042">
        <v>2</v>
      </c>
      <c r="H17" s="1042">
        <v>3</v>
      </c>
      <c r="I17" s="1042">
        <v>0</v>
      </c>
      <c r="J17" s="1042">
        <v>0</v>
      </c>
      <c r="K17" s="1042">
        <v>0</v>
      </c>
      <c r="L17" s="1042">
        <v>4</v>
      </c>
      <c r="M17" s="1042">
        <v>1</v>
      </c>
      <c r="N17" s="1042">
        <v>146</v>
      </c>
      <c r="O17" s="569"/>
      <c r="P17" s="1032"/>
      <c r="Q17" s="1032"/>
      <c r="R17" s="1032"/>
      <c r="S17" s="1032"/>
      <c r="T17" s="1043"/>
      <c r="U17" s="1044"/>
      <c r="V17" s="1045"/>
      <c r="W17" s="1044"/>
    </row>
    <row r="18" spans="1:28" s="1046" customFormat="1">
      <c r="A18" s="1047" t="s">
        <v>915</v>
      </c>
      <c r="B18" s="1048"/>
      <c r="C18" s="1031">
        <v>382</v>
      </c>
      <c r="D18" s="1042">
        <v>2</v>
      </c>
      <c r="E18" s="1042">
        <v>2</v>
      </c>
      <c r="F18" s="1042">
        <v>1</v>
      </c>
      <c r="G18" s="1042">
        <v>5</v>
      </c>
      <c r="H18" s="1042">
        <v>41</v>
      </c>
      <c r="I18" s="1042">
        <v>28</v>
      </c>
      <c r="J18" s="1042">
        <v>0</v>
      </c>
      <c r="K18" s="1042">
        <v>0</v>
      </c>
      <c r="L18" s="1042">
        <v>8</v>
      </c>
      <c r="M18" s="1042">
        <v>0</v>
      </c>
      <c r="N18" s="1042">
        <v>295</v>
      </c>
      <c r="O18" s="569"/>
      <c r="P18" s="1032"/>
      <c r="Q18" s="1032"/>
      <c r="R18" s="1032"/>
      <c r="S18" s="1032"/>
      <c r="T18" s="1043"/>
      <c r="U18" s="1044"/>
      <c r="V18" s="1045"/>
      <c r="W18" s="1044"/>
    </row>
    <row r="19" spans="1:28" s="1046" customFormat="1">
      <c r="A19" s="1047" t="s">
        <v>916</v>
      </c>
      <c r="B19" s="1048"/>
      <c r="C19" s="1031">
        <v>108</v>
      </c>
      <c r="D19" s="1042">
        <v>3</v>
      </c>
      <c r="E19" s="1042">
        <v>4</v>
      </c>
      <c r="F19" s="1042">
        <v>0</v>
      </c>
      <c r="G19" s="1042">
        <v>2</v>
      </c>
      <c r="H19" s="1042">
        <v>19</v>
      </c>
      <c r="I19" s="1042">
        <v>15</v>
      </c>
      <c r="J19" s="1042">
        <v>0</v>
      </c>
      <c r="K19" s="1042">
        <v>0</v>
      </c>
      <c r="L19" s="1042">
        <v>0</v>
      </c>
      <c r="M19" s="1042">
        <v>0</v>
      </c>
      <c r="N19" s="1042">
        <v>65</v>
      </c>
      <c r="O19" s="569"/>
      <c r="P19" s="1032"/>
      <c r="Q19" s="1032"/>
      <c r="R19" s="1032"/>
      <c r="S19" s="1032"/>
      <c r="T19" s="1043"/>
      <c r="U19" s="1044"/>
      <c r="V19" s="1045"/>
      <c r="W19" s="1044"/>
    </row>
    <row r="20" spans="1:28" s="1046" customFormat="1">
      <c r="A20" s="1047" t="s">
        <v>917</v>
      </c>
      <c r="B20" s="1048"/>
      <c r="C20" s="1031">
        <v>220</v>
      </c>
      <c r="D20" s="1042">
        <v>0</v>
      </c>
      <c r="E20" s="1042">
        <v>1</v>
      </c>
      <c r="F20" s="1042">
        <v>0</v>
      </c>
      <c r="G20" s="1042">
        <v>6</v>
      </c>
      <c r="H20" s="1042">
        <v>24</v>
      </c>
      <c r="I20" s="1042">
        <v>47</v>
      </c>
      <c r="J20" s="1042">
        <v>0</v>
      </c>
      <c r="K20" s="1042">
        <v>0</v>
      </c>
      <c r="L20" s="1042">
        <v>11</v>
      </c>
      <c r="M20" s="1042">
        <v>0</v>
      </c>
      <c r="N20" s="1042">
        <v>131</v>
      </c>
      <c r="O20" s="569"/>
      <c r="P20" s="1032"/>
      <c r="Q20" s="1032"/>
      <c r="R20" s="1032"/>
      <c r="S20" s="1032"/>
      <c r="T20" s="1043"/>
      <c r="U20" s="1044"/>
      <c r="V20" s="1045"/>
      <c r="W20" s="1044"/>
    </row>
    <row r="21" spans="1:28" s="1046" customFormat="1">
      <c r="A21" s="1047" t="s">
        <v>918</v>
      </c>
      <c r="B21" s="1048"/>
      <c r="C21" s="1031">
        <v>450</v>
      </c>
      <c r="D21" s="1042">
        <v>16</v>
      </c>
      <c r="E21" s="1042">
        <v>23</v>
      </c>
      <c r="F21" s="1042">
        <v>0</v>
      </c>
      <c r="G21" s="1042">
        <v>9</v>
      </c>
      <c r="H21" s="1042">
        <v>128</v>
      </c>
      <c r="I21" s="1042">
        <v>37</v>
      </c>
      <c r="J21" s="1042">
        <v>2</v>
      </c>
      <c r="K21" s="1042">
        <v>0</v>
      </c>
      <c r="L21" s="1042">
        <v>0</v>
      </c>
      <c r="M21" s="1042">
        <v>0</v>
      </c>
      <c r="N21" s="1042">
        <v>235</v>
      </c>
      <c r="O21" s="569"/>
      <c r="P21" s="1032"/>
      <c r="Q21" s="1032"/>
      <c r="R21" s="1032"/>
      <c r="S21" s="1032"/>
      <c r="T21" s="1043"/>
      <c r="U21" s="1044"/>
      <c r="V21" s="1045"/>
      <c r="W21" s="1044"/>
    </row>
    <row r="22" spans="1:28" s="1046" customFormat="1">
      <c r="A22" s="1047" t="s">
        <v>919</v>
      </c>
      <c r="B22" s="1048"/>
      <c r="C22" s="1031">
        <v>44</v>
      </c>
      <c r="D22" s="1042">
        <v>0</v>
      </c>
      <c r="E22" s="1042">
        <v>0</v>
      </c>
      <c r="F22" s="1042">
        <v>0</v>
      </c>
      <c r="G22" s="1042">
        <v>0</v>
      </c>
      <c r="H22" s="1042">
        <v>4</v>
      </c>
      <c r="I22" s="1042">
        <v>2</v>
      </c>
      <c r="J22" s="1042">
        <v>1</v>
      </c>
      <c r="K22" s="1042">
        <v>0</v>
      </c>
      <c r="L22" s="1042">
        <v>0</v>
      </c>
      <c r="M22" s="1042">
        <v>0</v>
      </c>
      <c r="N22" s="1042">
        <v>37</v>
      </c>
      <c r="O22" s="569"/>
      <c r="P22" s="1032"/>
      <c r="Q22" s="1032"/>
      <c r="R22" s="1032"/>
      <c r="S22" s="1032"/>
      <c r="T22" s="1043"/>
      <c r="U22" s="1044"/>
      <c r="V22" s="1045"/>
      <c r="W22" s="1044"/>
    </row>
    <row r="23" spans="1:28" s="1046" customFormat="1">
      <c r="A23" s="1050" t="s">
        <v>920</v>
      </c>
      <c r="B23" s="1051"/>
      <c r="C23" s="1052">
        <v>197</v>
      </c>
      <c r="D23" s="1053">
        <v>4</v>
      </c>
      <c r="E23" s="1053">
        <v>9</v>
      </c>
      <c r="F23" s="1053">
        <v>0</v>
      </c>
      <c r="G23" s="1053">
        <v>6</v>
      </c>
      <c r="H23" s="1053">
        <v>45</v>
      </c>
      <c r="I23" s="1053">
        <v>37</v>
      </c>
      <c r="J23" s="1053">
        <v>0</v>
      </c>
      <c r="K23" s="1053">
        <v>0</v>
      </c>
      <c r="L23" s="1053">
        <v>6</v>
      </c>
      <c r="M23" s="1053">
        <v>0</v>
      </c>
      <c r="N23" s="1053">
        <v>90</v>
      </c>
      <c r="O23" s="569"/>
      <c r="P23" s="1032"/>
      <c r="Q23" s="1032"/>
      <c r="R23" s="1032"/>
      <c r="S23" s="1032"/>
      <c r="T23" s="1043"/>
      <c r="U23" s="1044"/>
      <c r="V23" s="1045"/>
      <c r="W23" s="1044"/>
    </row>
    <row r="24" spans="1:28" s="1046" customFormat="1">
      <c r="A24" s="1047" t="s">
        <v>921</v>
      </c>
      <c r="B24" s="1048"/>
      <c r="C24" s="1031">
        <v>112</v>
      </c>
      <c r="D24" s="1042">
        <v>0</v>
      </c>
      <c r="E24" s="1042">
        <v>2</v>
      </c>
      <c r="F24" s="1042">
        <v>0</v>
      </c>
      <c r="G24" s="1042">
        <v>2</v>
      </c>
      <c r="H24" s="1042">
        <v>15</v>
      </c>
      <c r="I24" s="1042">
        <v>5</v>
      </c>
      <c r="J24" s="1042">
        <v>0</v>
      </c>
      <c r="K24" s="1042">
        <v>0</v>
      </c>
      <c r="L24" s="1042">
        <v>0</v>
      </c>
      <c r="M24" s="1042">
        <v>0</v>
      </c>
      <c r="N24" s="1042">
        <v>88</v>
      </c>
      <c r="O24" s="569"/>
      <c r="P24" s="1032"/>
      <c r="Q24" s="1032"/>
      <c r="R24" s="1032"/>
      <c r="S24" s="1032"/>
      <c r="T24" s="1043"/>
      <c r="U24" s="1044"/>
      <c r="V24" s="1045"/>
      <c r="W24" s="1044"/>
    </row>
    <row r="25" spans="1:28" s="1046" customFormat="1">
      <c r="A25" s="1047" t="s">
        <v>922</v>
      </c>
      <c r="B25" s="1048"/>
      <c r="C25" s="1031">
        <v>104</v>
      </c>
      <c r="D25" s="1042">
        <v>1</v>
      </c>
      <c r="E25" s="1042">
        <v>2</v>
      </c>
      <c r="F25" s="1042">
        <v>0</v>
      </c>
      <c r="G25" s="1042">
        <v>0</v>
      </c>
      <c r="H25" s="1042">
        <v>19</v>
      </c>
      <c r="I25" s="1042">
        <v>13</v>
      </c>
      <c r="J25" s="1042"/>
      <c r="K25" s="1042">
        <v>0</v>
      </c>
      <c r="L25" s="1042">
        <v>4</v>
      </c>
      <c r="M25" s="1042">
        <v>0</v>
      </c>
      <c r="N25" s="1042">
        <v>65</v>
      </c>
      <c r="O25" s="569"/>
      <c r="P25" s="1032"/>
      <c r="Q25" s="1032"/>
      <c r="R25" s="1032"/>
      <c r="S25" s="1032"/>
      <c r="T25" s="1043"/>
      <c r="U25" s="1044"/>
      <c r="V25" s="1045"/>
      <c r="W25" s="1044"/>
    </row>
    <row r="26" spans="1:28" s="1046" customFormat="1">
      <c r="A26" s="1047" t="s">
        <v>923</v>
      </c>
      <c r="B26" s="1048"/>
      <c r="C26" s="1031">
        <v>223</v>
      </c>
      <c r="D26" s="1042">
        <v>1</v>
      </c>
      <c r="E26" s="1042">
        <v>7</v>
      </c>
      <c r="F26" s="1042">
        <v>1</v>
      </c>
      <c r="G26" s="1042">
        <v>6</v>
      </c>
      <c r="H26" s="1042">
        <v>16</v>
      </c>
      <c r="I26" s="1042">
        <v>12</v>
      </c>
      <c r="J26" s="1042">
        <v>0</v>
      </c>
      <c r="K26" s="1042">
        <v>0</v>
      </c>
      <c r="L26" s="1042">
        <v>1</v>
      </c>
      <c r="M26" s="1042">
        <v>0</v>
      </c>
      <c r="N26" s="1042">
        <v>179</v>
      </c>
      <c r="O26" s="569"/>
      <c r="P26" s="1032"/>
      <c r="Q26" s="1032"/>
      <c r="R26" s="1032"/>
      <c r="S26" s="1032"/>
      <c r="T26" s="1032"/>
      <c r="U26" s="1032"/>
      <c r="V26" s="1032"/>
      <c r="W26" s="1032"/>
      <c r="X26" s="1032"/>
      <c r="Y26" s="1032"/>
      <c r="Z26" s="1032"/>
      <c r="AA26" s="1032"/>
      <c r="AB26" s="1032"/>
    </row>
    <row r="27" spans="1:28" s="1046" customFormat="1">
      <c r="A27" s="1047" t="s">
        <v>924</v>
      </c>
      <c r="B27" s="1048"/>
      <c r="C27" s="1031">
        <v>68</v>
      </c>
      <c r="D27" s="1042">
        <v>0</v>
      </c>
      <c r="E27" s="1042">
        <v>0</v>
      </c>
      <c r="F27" s="1042">
        <v>0</v>
      </c>
      <c r="G27" s="1042">
        <v>2</v>
      </c>
      <c r="H27" s="1042"/>
      <c r="I27" s="1042">
        <v>0</v>
      </c>
      <c r="J27" s="1042">
        <v>0</v>
      </c>
      <c r="K27" s="1042">
        <v>0</v>
      </c>
      <c r="L27" s="1042">
        <v>2</v>
      </c>
      <c r="M27" s="1042">
        <v>0</v>
      </c>
      <c r="N27" s="1042">
        <v>61</v>
      </c>
      <c r="O27" s="569"/>
      <c r="P27" s="1032"/>
      <c r="Q27" s="1032"/>
      <c r="R27" s="1032"/>
      <c r="S27" s="1032"/>
      <c r="T27" s="1043"/>
      <c r="U27" s="1044"/>
      <c r="V27" s="1045"/>
      <c r="W27" s="1044"/>
    </row>
    <row r="28" spans="1:28" s="1046" customFormat="1">
      <c r="A28" s="1047" t="s">
        <v>925</v>
      </c>
      <c r="B28" s="1048"/>
      <c r="C28" s="1031">
        <v>288</v>
      </c>
      <c r="D28" s="1042">
        <v>1</v>
      </c>
      <c r="E28" s="1042">
        <v>79</v>
      </c>
      <c r="F28" s="1042">
        <v>12</v>
      </c>
      <c r="G28" s="1042">
        <v>3</v>
      </c>
      <c r="H28" s="1042">
        <v>95</v>
      </c>
      <c r="I28" s="1042">
        <v>43</v>
      </c>
      <c r="J28" s="1042">
        <v>0</v>
      </c>
      <c r="K28" s="1042">
        <v>0</v>
      </c>
      <c r="L28" s="1042">
        <v>3</v>
      </c>
      <c r="M28" s="1042">
        <v>0</v>
      </c>
      <c r="N28" s="1042">
        <v>52</v>
      </c>
      <c r="O28" s="569"/>
      <c r="P28" s="1032"/>
      <c r="Q28" s="1032"/>
      <c r="R28" s="1032"/>
      <c r="S28" s="1032"/>
      <c r="T28" s="1043"/>
      <c r="U28" s="1044"/>
      <c r="V28" s="1045"/>
      <c r="W28" s="1044"/>
    </row>
    <row r="29" spans="1:28" s="1046" customFormat="1">
      <c r="A29" s="1047" t="s">
        <v>926</v>
      </c>
      <c r="B29" s="1048"/>
      <c r="C29" s="1031">
        <v>274</v>
      </c>
      <c r="D29" s="1042">
        <v>1</v>
      </c>
      <c r="E29" s="1042">
        <v>18</v>
      </c>
      <c r="F29" s="1042">
        <v>2</v>
      </c>
      <c r="G29" s="1042">
        <v>5</v>
      </c>
      <c r="H29" s="1042">
        <v>39</v>
      </c>
      <c r="I29" s="1042">
        <v>53</v>
      </c>
      <c r="J29" s="1042">
        <v>0</v>
      </c>
      <c r="K29" s="1042">
        <v>0</v>
      </c>
      <c r="L29" s="1042">
        <v>3</v>
      </c>
      <c r="M29" s="1042">
        <v>0</v>
      </c>
      <c r="N29" s="1042">
        <v>153</v>
      </c>
      <c r="O29" s="569"/>
      <c r="P29" s="1032"/>
      <c r="Q29" s="1032"/>
      <c r="R29" s="1032"/>
      <c r="S29" s="1032"/>
      <c r="T29" s="1043"/>
      <c r="U29" s="1044"/>
      <c r="V29" s="1045"/>
      <c r="W29" s="1044"/>
    </row>
    <row r="30" spans="1:28" s="1046" customFormat="1">
      <c r="A30" s="1047" t="s">
        <v>927</v>
      </c>
      <c r="B30" s="1041"/>
      <c r="C30" s="1031">
        <v>26</v>
      </c>
      <c r="D30" s="1042">
        <v>0</v>
      </c>
      <c r="E30" s="1042">
        <v>0</v>
      </c>
      <c r="F30" s="1042">
        <v>0</v>
      </c>
      <c r="G30" s="1042">
        <v>1</v>
      </c>
      <c r="H30" s="1042"/>
      <c r="I30" s="1042">
        <v>0</v>
      </c>
      <c r="J30" s="1042">
        <v>0</v>
      </c>
      <c r="K30" s="1042">
        <v>0</v>
      </c>
      <c r="L30" s="1042">
        <v>0</v>
      </c>
      <c r="M30" s="1042">
        <v>0</v>
      </c>
      <c r="N30" s="1042">
        <v>25</v>
      </c>
      <c r="O30" s="569"/>
      <c r="P30" s="1032"/>
      <c r="Q30" s="1032"/>
      <c r="R30" s="1032"/>
      <c r="S30" s="1032"/>
      <c r="T30" s="1043"/>
      <c r="U30" s="1044"/>
      <c r="V30" s="1045"/>
      <c r="W30" s="1044"/>
    </row>
    <row r="31" spans="1:28" s="1013" customFormat="1" ht="46.15" customHeight="1">
      <c r="A31" s="1789" t="s">
        <v>928</v>
      </c>
      <c r="B31" s="1791"/>
      <c r="C31" s="1042">
        <v>133</v>
      </c>
      <c r="D31" s="1042">
        <v>0</v>
      </c>
      <c r="E31" s="1042">
        <v>2</v>
      </c>
      <c r="F31" s="1042">
        <v>0</v>
      </c>
      <c r="G31" s="1042">
        <v>2</v>
      </c>
      <c r="H31" s="1042">
        <v>19</v>
      </c>
      <c r="I31" s="1042">
        <v>4</v>
      </c>
      <c r="J31" s="1042">
        <v>0</v>
      </c>
      <c r="K31" s="1042">
        <v>0</v>
      </c>
      <c r="L31" s="1042">
        <v>0</v>
      </c>
      <c r="M31" s="1042">
        <v>0</v>
      </c>
      <c r="N31" s="1042">
        <v>106</v>
      </c>
      <c r="O31" s="569"/>
      <c r="P31" s="1032"/>
      <c r="Q31" s="1011"/>
      <c r="R31" s="1011"/>
      <c r="S31" s="1011"/>
      <c r="T31" s="1010"/>
      <c r="U31" s="925"/>
      <c r="V31" s="1028"/>
      <c r="W31" s="925"/>
    </row>
    <row r="32" spans="1:28" s="1013" customFormat="1">
      <c r="A32" s="1034" t="s">
        <v>929</v>
      </c>
      <c r="B32" s="1030"/>
      <c r="C32" s="1031">
        <v>28</v>
      </c>
      <c r="D32" s="1031">
        <v>0</v>
      </c>
      <c r="E32" s="1031">
        <v>4</v>
      </c>
      <c r="F32" s="1031">
        <v>0</v>
      </c>
      <c r="G32" s="1031">
        <v>5</v>
      </c>
      <c r="H32" s="1031">
        <v>6</v>
      </c>
      <c r="I32" s="1031">
        <v>2</v>
      </c>
      <c r="J32" s="1031">
        <v>0</v>
      </c>
      <c r="K32" s="1031">
        <v>0</v>
      </c>
      <c r="L32" s="1031">
        <v>1</v>
      </c>
      <c r="M32" s="1031">
        <v>0</v>
      </c>
      <c r="N32" s="1031">
        <v>10</v>
      </c>
      <c r="O32" s="569"/>
      <c r="P32" s="1032"/>
      <c r="Q32" s="1011"/>
      <c r="R32" s="1011"/>
      <c r="S32" s="1011"/>
      <c r="T32" s="1010"/>
      <c r="U32" s="925"/>
      <c r="V32" s="1028"/>
      <c r="W32" s="925"/>
    </row>
    <row r="33" spans="1:28" s="1013" customFormat="1">
      <c r="A33" s="1034" t="s">
        <v>930</v>
      </c>
      <c r="B33" s="1030"/>
      <c r="C33" s="1031">
        <v>58</v>
      </c>
      <c r="D33" s="1031">
        <v>0</v>
      </c>
      <c r="E33" s="1031">
        <v>0</v>
      </c>
      <c r="F33" s="1031">
        <v>0</v>
      </c>
      <c r="G33" s="1031">
        <v>0</v>
      </c>
      <c r="H33" s="1031">
        <v>0</v>
      </c>
      <c r="I33" s="1031">
        <v>0</v>
      </c>
      <c r="J33" s="1031">
        <v>0</v>
      </c>
      <c r="K33" s="1031">
        <v>0</v>
      </c>
      <c r="L33" s="1031">
        <v>7</v>
      </c>
      <c r="M33" s="1031">
        <v>1</v>
      </c>
      <c r="N33" s="1031">
        <v>50</v>
      </c>
      <c r="O33" s="569"/>
      <c r="P33" s="1032"/>
      <c r="Q33" s="1011"/>
      <c r="R33" s="1011"/>
      <c r="S33" s="1011"/>
      <c r="T33" s="1010"/>
      <c r="U33" s="925"/>
      <c r="V33" s="1028"/>
      <c r="W33" s="925"/>
    </row>
    <row r="34" spans="1:28" s="1013" customFormat="1">
      <c r="A34" s="1029" t="s">
        <v>931</v>
      </c>
      <c r="B34" s="1030"/>
      <c r="C34" s="1031">
        <v>43</v>
      </c>
      <c r="D34" s="1031">
        <v>0</v>
      </c>
      <c r="E34" s="1031">
        <v>0</v>
      </c>
      <c r="F34" s="1031">
        <v>0</v>
      </c>
      <c r="G34" s="1031">
        <v>2</v>
      </c>
      <c r="H34" s="1031">
        <v>2</v>
      </c>
      <c r="I34" s="1031">
        <v>0</v>
      </c>
      <c r="J34" s="1031">
        <v>0</v>
      </c>
      <c r="K34" s="1031">
        <v>0</v>
      </c>
      <c r="L34" s="1031">
        <v>2</v>
      </c>
      <c r="M34" s="1031">
        <v>0</v>
      </c>
      <c r="N34" s="1031">
        <v>37</v>
      </c>
      <c r="O34" s="569"/>
      <c r="P34" s="1032"/>
      <c r="Q34" s="1011"/>
      <c r="R34" s="1011"/>
      <c r="S34" s="1011"/>
      <c r="T34" s="1010"/>
      <c r="U34" s="925"/>
      <c r="V34" s="1028"/>
      <c r="W34" s="925"/>
    </row>
    <row r="35" spans="1:28" s="1013" customFormat="1">
      <c r="A35" s="1029" t="s">
        <v>932</v>
      </c>
      <c r="B35" s="1030"/>
      <c r="C35" s="1031">
        <v>44</v>
      </c>
      <c r="D35" s="1031">
        <v>0</v>
      </c>
      <c r="E35" s="1031">
        <v>0</v>
      </c>
      <c r="F35" s="1031">
        <v>0</v>
      </c>
      <c r="G35" s="1031">
        <v>0</v>
      </c>
      <c r="H35" s="1031">
        <v>7</v>
      </c>
      <c r="I35" s="1031">
        <v>0</v>
      </c>
      <c r="J35" s="1031">
        <v>0</v>
      </c>
      <c r="K35" s="1031">
        <v>0</v>
      </c>
      <c r="L35" s="1031">
        <v>4</v>
      </c>
      <c r="M35" s="1031">
        <v>1</v>
      </c>
      <c r="N35" s="1031">
        <v>32</v>
      </c>
      <c r="O35" s="569"/>
      <c r="P35" s="1032"/>
      <c r="Q35" s="1011"/>
      <c r="R35" s="1011"/>
      <c r="S35" s="1011"/>
      <c r="T35" s="1010"/>
      <c r="U35" s="925"/>
      <c r="V35" s="1028"/>
      <c r="W35" s="925"/>
    </row>
    <row r="36" spans="1:28" s="1013" customFormat="1">
      <c r="A36" s="1029" t="s">
        <v>933</v>
      </c>
      <c r="B36" s="1030"/>
      <c r="C36" s="1031">
        <v>6</v>
      </c>
      <c r="D36" s="1031">
        <v>0</v>
      </c>
      <c r="E36" s="1031">
        <v>0</v>
      </c>
      <c r="F36" s="1031">
        <v>0</v>
      </c>
      <c r="G36" s="1031">
        <v>0</v>
      </c>
      <c r="H36" s="1031">
        <v>0</v>
      </c>
      <c r="I36" s="1031">
        <v>0</v>
      </c>
      <c r="J36" s="1031">
        <v>0</v>
      </c>
      <c r="K36" s="1031">
        <v>0</v>
      </c>
      <c r="L36" s="1031">
        <v>0</v>
      </c>
      <c r="M36" s="1031">
        <v>0</v>
      </c>
      <c r="N36" s="1031">
        <v>6</v>
      </c>
      <c r="O36" s="569"/>
      <c r="P36" s="1032"/>
      <c r="Q36" s="1011"/>
      <c r="R36" s="1011"/>
      <c r="S36" s="1011"/>
      <c r="T36" s="1010"/>
      <c r="U36" s="925"/>
      <c r="V36" s="1028"/>
      <c r="W36" s="925"/>
    </row>
    <row r="37" spans="1:28" s="1013" customFormat="1">
      <c r="A37" s="1029" t="s">
        <v>934</v>
      </c>
      <c r="B37" s="1030"/>
      <c r="C37" s="1031">
        <v>54</v>
      </c>
      <c r="D37" s="1031">
        <v>0</v>
      </c>
      <c r="E37" s="1031">
        <v>0</v>
      </c>
      <c r="F37" s="1031">
        <v>0</v>
      </c>
      <c r="G37" s="1031">
        <v>0</v>
      </c>
      <c r="H37" s="1031">
        <v>0</v>
      </c>
      <c r="I37" s="1031">
        <v>0</v>
      </c>
      <c r="J37" s="1031">
        <v>0</v>
      </c>
      <c r="K37" s="1031">
        <v>0</v>
      </c>
      <c r="L37" s="1031">
        <v>5</v>
      </c>
      <c r="M37" s="1031">
        <v>1</v>
      </c>
      <c r="N37" s="1031">
        <v>48</v>
      </c>
      <c r="O37" s="569"/>
      <c r="P37" s="1032"/>
      <c r="Q37" s="1011"/>
      <c r="R37" s="1011"/>
      <c r="S37" s="1011"/>
      <c r="T37" s="1010"/>
      <c r="U37" s="925"/>
      <c r="V37" s="1028"/>
      <c r="W37" s="925"/>
    </row>
    <row r="38" spans="1:28" s="1013" customFormat="1">
      <c r="A38" s="1029" t="s">
        <v>935</v>
      </c>
      <c r="B38" s="1030"/>
      <c r="C38" s="1031">
        <v>77</v>
      </c>
      <c r="D38" s="1031">
        <v>0</v>
      </c>
      <c r="E38" s="1031">
        <v>0</v>
      </c>
      <c r="F38" s="1031">
        <v>0</v>
      </c>
      <c r="G38" s="1031">
        <v>0</v>
      </c>
      <c r="H38" s="1031">
        <v>0</v>
      </c>
      <c r="I38" s="1031">
        <v>0</v>
      </c>
      <c r="J38" s="1031">
        <v>0</v>
      </c>
      <c r="K38" s="1031">
        <v>0</v>
      </c>
      <c r="L38" s="1031">
        <v>4</v>
      </c>
      <c r="M38" s="1031">
        <v>1</v>
      </c>
      <c r="N38" s="1031">
        <v>72</v>
      </c>
      <c r="O38" s="569"/>
      <c r="P38" s="1032"/>
      <c r="Q38" s="1011"/>
      <c r="R38" s="1011"/>
      <c r="S38" s="1011"/>
      <c r="T38" s="1010"/>
      <c r="U38" s="925"/>
      <c r="V38" s="1028"/>
      <c r="W38" s="925"/>
    </row>
    <row r="39" spans="1:28" s="1013" customFormat="1">
      <c r="A39" s="1029" t="s">
        <v>936</v>
      </c>
      <c r="B39" s="1030"/>
      <c r="C39" s="1031">
        <v>66</v>
      </c>
      <c r="D39" s="1031">
        <v>0</v>
      </c>
      <c r="E39" s="1031">
        <v>0</v>
      </c>
      <c r="F39" s="1031">
        <v>0</v>
      </c>
      <c r="G39" s="1031">
        <v>0</v>
      </c>
      <c r="H39" s="1031">
        <v>0</v>
      </c>
      <c r="I39" s="1031">
        <v>0</v>
      </c>
      <c r="J39" s="1031">
        <v>0</v>
      </c>
      <c r="K39" s="1031">
        <v>0</v>
      </c>
      <c r="L39" s="1031">
        <v>8</v>
      </c>
      <c r="M39" s="1031">
        <v>1</v>
      </c>
      <c r="N39" s="1031">
        <v>57</v>
      </c>
      <c r="O39" s="569"/>
      <c r="P39" s="1032"/>
      <c r="Q39" s="1011"/>
      <c r="R39" s="1011"/>
      <c r="S39" s="1011"/>
      <c r="T39" s="1010"/>
      <c r="U39" s="925"/>
      <c r="V39" s="1028"/>
      <c r="W39" s="925"/>
    </row>
    <row r="40" spans="1:28" s="1013" customFormat="1">
      <c r="A40" s="1029" t="s">
        <v>937</v>
      </c>
      <c r="B40" s="1030"/>
      <c r="C40" s="1031">
        <v>30</v>
      </c>
      <c r="D40" s="1031">
        <v>0</v>
      </c>
      <c r="E40" s="1031">
        <v>1</v>
      </c>
      <c r="F40" s="1031">
        <v>0</v>
      </c>
      <c r="G40" s="1031">
        <v>0</v>
      </c>
      <c r="H40" s="1031">
        <v>2</v>
      </c>
      <c r="I40" s="1031">
        <v>1</v>
      </c>
      <c r="J40" s="1031">
        <v>0</v>
      </c>
      <c r="K40" s="1031">
        <v>0</v>
      </c>
      <c r="L40" s="1031">
        <v>1</v>
      </c>
      <c r="M40" s="1031">
        <v>1</v>
      </c>
      <c r="N40" s="1031">
        <v>24</v>
      </c>
      <c r="O40" s="569"/>
      <c r="P40" s="1032"/>
      <c r="Q40" s="1011"/>
      <c r="R40" s="1011"/>
      <c r="S40" s="1011"/>
      <c r="T40" s="1010"/>
      <c r="U40" s="925"/>
      <c r="V40" s="1028"/>
      <c r="W40" s="925"/>
    </row>
    <row r="41" spans="1:28" s="1013" customFormat="1">
      <c r="A41" s="1029" t="s">
        <v>938</v>
      </c>
      <c r="B41" s="1030"/>
      <c r="C41" s="1031">
        <v>64</v>
      </c>
      <c r="D41" s="1031">
        <v>0</v>
      </c>
      <c r="E41" s="1031">
        <v>0</v>
      </c>
      <c r="F41" s="1031">
        <v>0</v>
      </c>
      <c r="G41" s="1031">
        <v>0</v>
      </c>
      <c r="H41" s="1031">
        <v>0</v>
      </c>
      <c r="I41" s="1031">
        <v>2</v>
      </c>
      <c r="J41" s="1031">
        <v>0</v>
      </c>
      <c r="K41" s="1031">
        <v>0</v>
      </c>
      <c r="L41" s="1031">
        <v>4</v>
      </c>
      <c r="M41" s="1031">
        <v>1</v>
      </c>
      <c r="N41" s="1031">
        <v>57</v>
      </c>
      <c r="O41" s="569"/>
      <c r="P41" s="1032"/>
      <c r="Q41" s="1011"/>
      <c r="R41" s="1011"/>
      <c r="S41" s="1011"/>
      <c r="T41" s="1010"/>
      <c r="U41" s="925"/>
      <c r="V41" s="1028"/>
      <c r="W41" s="925"/>
    </row>
    <row r="42" spans="1:28" s="1013" customFormat="1">
      <c r="A42" s="1029" t="s">
        <v>939</v>
      </c>
      <c r="B42" s="1030"/>
      <c r="C42" s="1031">
        <v>114</v>
      </c>
      <c r="D42" s="1031">
        <v>0</v>
      </c>
      <c r="E42" s="1031">
        <v>0</v>
      </c>
      <c r="F42" s="1031">
        <v>0</v>
      </c>
      <c r="G42" s="1031">
        <v>0</v>
      </c>
      <c r="H42" s="1031">
        <v>4</v>
      </c>
      <c r="I42" s="1031">
        <v>0</v>
      </c>
      <c r="J42" s="1031">
        <v>0</v>
      </c>
      <c r="K42" s="1031">
        <v>0</v>
      </c>
      <c r="L42" s="1031">
        <v>2</v>
      </c>
      <c r="M42" s="1031">
        <v>0</v>
      </c>
      <c r="N42" s="1031">
        <v>108</v>
      </c>
      <c r="O42" s="569"/>
      <c r="P42" s="1032"/>
      <c r="Q42" s="1011"/>
      <c r="R42" s="1011"/>
      <c r="S42" s="1011"/>
      <c r="T42" s="1010"/>
      <c r="U42" s="925"/>
      <c r="V42" s="1028"/>
      <c r="W42" s="925"/>
    </row>
    <row r="43" spans="1:28" s="1013" customFormat="1">
      <c r="A43" s="1054" t="s">
        <v>940</v>
      </c>
      <c r="B43" s="1055"/>
      <c r="C43" s="1052">
        <v>82</v>
      </c>
      <c r="D43" s="1052">
        <v>0</v>
      </c>
      <c r="E43" s="1052">
        <v>0</v>
      </c>
      <c r="F43" s="1052">
        <v>0</v>
      </c>
      <c r="G43" s="1052">
        <v>0</v>
      </c>
      <c r="H43" s="1052">
        <v>1</v>
      </c>
      <c r="I43" s="1052">
        <v>0</v>
      </c>
      <c r="J43" s="1052">
        <v>0</v>
      </c>
      <c r="K43" s="1052">
        <v>0</v>
      </c>
      <c r="L43" s="1052">
        <v>4</v>
      </c>
      <c r="M43" s="1052">
        <v>1</v>
      </c>
      <c r="N43" s="1052">
        <v>76</v>
      </c>
      <c r="O43" s="569"/>
      <c r="P43" s="1032"/>
      <c r="Q43" s="1011"/>
      <c r="R43" s="1011"/>
      <c r="S43" s="1011"/>
      <c r="T43" s="1010"/>
      <c r="U43" s="925"/>
      <c r="V43" s="1028"/>
      <c r="W43" s="925"/>
    </row>
    <row r="44" spans="1:28" s="1013" customFormat="1">
      <c r="A44" s="1029" t="s">
        <v>941</v>
      </c>
      <c r="B44" s="1030"/>
      <c r="C44" s="1031">
        <v>74</v>
      </c>
      <c r="D44" s="1031">
        <v>0</v>
      </c>
      <c r="E44" s="1031">
        <v>0</v>
      </c>
      <c r="F44" s="1031">
        <v>0</v>
      </c>
      <c r="G44" s="1031">
        <v>0</v>
      </c>
      <c r="H44" s="1031">
        <v>1</v>
      </c>
      <c r="I44" s="1031">
        <v>0</v>
      </c>
      <c r="J44" s="1031">
        <v>0</v>
      </c>
      <c r="K44" s="1031">
        <v>0</v>
      </c>
      <c r="L44" s="1031">
        <v>4</v>
      </c>
      <c r="M44" s="1031">
        <v>1</v>
      </c>
      <c r="N44" s="1031">
        <v>68</v>
      </c>
      <c r="O44" s="569"/>
      <c r="P44" s="1032"/>
      <c r="Q44" s="1011"/>
      <c r="R44" s="1011"/>
      <c r="S44" s="1011"/>
      <c r="T44" s="1010"/>
      <c r="U44" s="925"/>
      <c r="V44" s="1028"/>
      <c r="W44" s="925"/>
    </row>
    <row r="45" spans="1:28" s="1013" customFormat="1">
      <c r="A45" s="1029" t="s">
        <v>942</v>
      </c>
      <c r="B45" s="1030"/>
      <c r="C45" s="1031">
        <v>77</v>
      </c>
      <c r="D45" s="1031">
        <v>0</v>
      </c>
      <c r="E45" s="1031">
        <v>0</v>
      </c>
      <c r="F45" s="1031">
        <v>0</v>
      </c>
      <c r="G45" s="1031">
        <v>0</v>
      </c>
      <c r="H45" s="1031">
        <v>3</v>
      </c>
      <c r="I45" s="1031">
        <v>1</v>
      </c>
      <c r="J45" s="1031">
        <v>0</v>
      </c>
      <c r="K45" s="1031">
        <v>0</v>
      </c>
      <c r="L45" s="1031">
        <v>2</v>
      </c>
      <c r="M45" s="1031">
        <v>1</v>
      </c>
      <c r="N45" s="1031">
        <v>70</v>
      </c>
      <c r="O45" s="569"/>
      <c r="P45" s="1032"/>
      <c r="Q45" s="1011"/>
      <c r="R45" s="1011"/>
      <c r="S45" s="1011"/>
      <c r="T45" s="1010"/>
      <c r="U45" s="925"/>
      <c r="V45" s="1028"/>
      <c r="W45" s="925"/>
    </row>
    <row r="46" spans="1:28" s="1013" customFormat="1">
      <c r="A46" s="1029" t="s">
        <v>943</v>
      </c>
      <c r="B46" s="1030"/>
      <c r="C46" s="1031">
        <v>85</v>
      </c>
      <c r="D46" s="1031">
        <v>0</v>
      </c>
      <c r="E46" s="1031">
        <v>0</v>
      </c>
      <c r="F46" s="1031">
        <v>0</v>
      </c>
      <c r="G46" s="1031">
        <v>0</v>
      </c>
      <c r="H46" s="1031">
        <v>2</v>
      </c>
      <c r="I46" s="1031">
        <v>0</v>
      </c>
      <c r="J46" s="1031">
        <v>0</v>
      </c>
      <c r="K46" s="1031">
        <v>0</v>
      </c>
      <c r="L46" s="1031">
        <v>9</v>
      </c>
      <c r="M46" s="1031">
        <v>0</v>
      </c>
      <c r="N46" s="1031">
        <v>74</v>
      </c>
      <c r="O46" s="569"/>
      <c r="P46" s="1032"/>
      <c r="Q46" s="1011"/>
      <c r="R46" s="1011"/>
      <c r="S46" s="1011"/>
      <c r="T46" s="1010"/>
      <c r="U46" s="925"/>
      <c r="V46" s="1028"/>
      <c r="W46" s="925"/>
    </row>
    <row r="47" spans="1:28" s="1013" customFormat="1">
      <c r="A47" s="1029" t="s">
        <v>944</v>
      </c>
      <c r="B47" s="1030"/>
      <c r="C47" s="1031">
        <v>74</v>
      </c>
      <c r="D47" s="1031">
        <v>0</v>
      </c>
      <c r="E47" s="1031">
        <v>0</v>
      </c>
      <c r="F47" s="1031">
        <v>0</v>
      </c>
      <c r="G47" s="1031">
        <v>1</v>
      </c>
      <c r="H47" s="1031">
        <v>1</v>
      </c>
      <c r="I47" s="1031">
        <v>0</v>
      </c>
      <c r="J47" s="1031">
        <v>0</v>
      </c>
      <c r="K47" s="1031">
        <v>0</v>
      </c>
      <c r="L47" s="1031">
        <v>5</v>
      </c>
      <c r="M47" s="1031">
        <v>0</v>
      </c>
      <c r="N47" s="1031">
        <v>67</v>
      </c>
      <c r="O47" s="569"/>
      <c r="P47" s="1011"/>
      <c r="Q47" s="1011"/>
      <c r="R47" s="1011"/>
      <c r="S47" s="1011"/>
      <c r="T47" s="1011"/>
      <c r="U47" s="1011"/>
      <c r="V47" s="1011"/>
      <c r="W47" s="1011"/>
      <c r="X47" s="1011"/>
      <c r="Y47" s="1011"/>
      <c r="Z47" s="1011"/>
      <c r="AA47" s="1011"/>
      <c r="AB47" s="1011"/>
    </row>
    <row r="48" spans="1:28" s="1013" customFormat="1">
      <c r="A48" s="1029" t="s">
        <v>945</v>
      </c>
      <c r="B48" s="1030"/>
      <c r="C48" s="1031">
        <v>76</v>
      </c>
      <c r="D48" s="1031">
        <v>0</v>
      </c>
      <c r="E48" s="1031">
        <v>0</v>
      </c>
      <c r="F48" s="1031">
        <v>0</v>
      </c>
      <c r="G48" s="1031">
        <v>0</v>
      </c>
      <c r="H48" s="1031">
        <v>0</v>
      </c>
      <c r="I48" s="1031">
        <v>0</v>
      </c>
      <c r="J48" s="1031">
        <v>0</v>
      </c>
      <c r="K48" s="1031">
        <v>0</v>
      </c>
      <c r="L48" s="1031">
        <v>7</v>
      </c>
      <c r="M48" s="1031">
        <v>1</v>
      </c>
      <c r="N48" s="1031">
        <v>68</v>
      </c>
      <c r="O48" s="569"/>
      <c r="P48" s="1011"/>
      <c r="Q48" s="1011"/>
      <c r="R48" s="1011"/>
      <c r="S48" s="1011"/>
      <c r="T48" s="1010"/>
      <c r="U48" s="925"/>
      <c r="V48" s="1028"/>
      <c r="W48" s="925"/>
      <c r="X48" s="1024"/>
    </row>
    <row r="49" spans="1:23" s="1013" customFormat="1">
      <c r="A49" s="1029" t="s">
        <v>946</v>
      </c>
      <c r="B49" s="1030"/>
      <c r="C49" s="1031">
        <v>65</v>
      </c>
      <c r="D49" s="1031">
        <v>0</v>
      </c>
      <c r="E49" s="1031">
        <v>0</v>
      </c>
      <c r="F49" s="1031">
        <v>0</v>
      </c>
      <c r="G49" s="1031">
        <v>0</v>
      </c>
      <c r="H49" s="1031">
        <v>0</v>
      </c>
      <c r="I49" s="1031">
        <v>0</v>
      </c>
      <c r="J49" s="1031">
        <v>0</v>
      </c>
      <c r="K49" s="1031">
        <v>0</v>
      </c>
      <c r="L49" s="1031">
        <v>5</v>
      </c>
      <c r="M49" s="1031">
        <v>1</v>
      </c>
      <c r="N49" s="1031">
        <v>59</v>
      </c>
      <c r="O49" s="569"/>
      <c r="P49" s="1011"/>
      <c r="Q49" s="1011"/>
      <c r="R49" s="1011"/>
      <c r="S49" s="1011"/>
      <c r="T49" s="1010"/>
      <c r="U49" s="925"/>
      <c r="V49" s="1028"/>
      <c r="W49" s="925"/>
    </row>
    <row r="50" spans="1:23" s="1013" customFormat="1">
      <c r="A50" s="1029" t="s">
        <v>947</v>
      </c>
      <c r="B50" s="1030"/>
      <c r="C50" s="1031">
        <v>69</v>
      </c>
      <c r="D50" s="1031">
        <v>0</v>
      </c>
      <c r="E50" s="1031">
        <v>0</v>
      </c>
      <c r="F50" s="1031">
        <v>0</v>
      </c>
      <c r="G50" s="1031">
        <v>0</v>
      </c>
      <c r="H50" s="1031">
        <v>0</v>
      </c>
      <c r="I50" s="1031">
        <v>0</v>
      </c>
      <c r="J50" s="1031">
        <v>0</v>
      </c>
      <c r="K50" s="1031">
        <v>0</v>
      </c>
      <c r="L50" s="1031">
        <v>6</v>
      </c>
      <c r="M50" s="1031">
        <v>1</v>
      </c>
      <c r="N50" s="1031">
        <v>62</v>
      </c>
      <c r="O50" s="569"/>
      <c r="P50" s="1011"/>
      <c r="Q50" s="1011"/>
      <c r="R50" s="1011"/>
      <c r="S50" s="1011"/>
      <c r="T50" s="1010"/>
      <c r="U50" s="925"/>
      <c r="V50" s="1028"/>
      <c r="W50" s="925"/>
    </row>
    <row r="51" spans="1:23" s="1013" customFormat="1">
      <c r="A51" s="1029" t="s">
        <v>948</v>
      </c>
      <c r="B51" s="1030"/>
      <c r="C51" s="1031">
        <v>54</v>
      </c>
      <c r="D51" s="1031">
        <v>0</v>
      </c>
      <c r="E51" s="1031">
        <v>1</v>
      </c>
      <c r="F51" s="1031">
        <v>0</v>
      </c>
      <c r="G51" s="1031">
        <v>0</v>
      </c>
      <c r="H51" s="1031">
        <v>2</v>
      </c>
      <c r="I51" s="1031">
        <v>0</v>
      </c>
      <c r="J51" s="1031">
        <v>0</v>
      </c>
      <c r="K51" s="1031">
        <v>0</v>
      </c>
      <c r="L51" s="1031">
        <v>5</v>
      </c>
      <c r="M51" s="1031">
        <v>1</v>
      </c>
      <c r="N51" s="1031">
        <v>45</v>
      </c>
      <c r="O51" s="569"/>
      <c r="P51" s="1011"/>
      <c r="Q51" s="1011"/>
      <c r="R51" s="1011"/>
      <c r="S51" s="1011"/>
      <c r="T51" s="1010"/>
      <c r="U51" s="925"/>
      <c r="V51" s="1028"/>
      <c r="W51" s="925"/>
    </row>
    <row r="52" spans="1:23" s="1013" customFormat="1">
      <c r="A52" s="1029" t="s">
        <v>949</v>
      </c>
      <c r="B52" s="1030"/>
      <c r="C52" s="1031">
        <v>55</v>
      </c>
      <c r="D52" s="1031">
        <v>0</v>
      </c>
      <c r="E52" s="1031">
        <v>0</v>
      </c>
      <c r="F52" s="1031">
        <v>0</v>
      </c>
      <c r="G52" s="1031">
        <v>0</v>
      </c>
      <c r="H52" s="1031">
        <v>3</v>
      </c>
      <c r="I52" s="1031">
        <v>0</v>
      </c>
      <c r="J52" s="1031">
        <v>0</v>
      </c>
      <c r="K52" s="1031">
        <v>0</v>
      </c>
      <c r="L52" s="1031">
        <v>2</v>
      </c>
      <c r="M52" s="1031">
        <v>1</v>
      </c>
      <c r="N52" s="1031">
        <v>49</v>
      </c>
      <c r="O52" s="569"/>
      <c r="P52" s="1011"/>
      <c r="Q52" s="1011"/>
      <c r="R52" s="1011"/>
      <c r="S52" s="1011"/>
      <c r="T52" s="1010"/>
      <c r="U52" s="925"/>
      <c r="V52" s="1028"/>
      <c r="W52" s="925"/>
    </row>
    <row r="53" spans="1:23" s="1013" customFormat="1">
      <c r="A53" s="1056" t="s">
        <v>950</v>
      </c>
      <c r="B53" s="1030"/>
      <c r="C53" s="1057">
        <v>77</v>
      </c>
      <c r="D53" s="1057">
        <v>0</v>
      </c>
      <c r="E53" s="1057">
        <v>0</v>
      </c>
      <c r="F53" s="1057">
        <v>1</v>
      </c>
      <c r="G53" s="1057">
        <v>0</v>
      </c>
      <c r="H53" s="1057">
        <v>1</v>
      </c>
      <c r="I53" s="1057">
        <v>0</v>
      </c>
      <c r="J53" s="1057">
        <v>0</v>
      </c>
      <c r="K53" s="1057">
        <v>0</v>
      </c>
      <c r="L53" s="1057">
        <v>3</v>
      </c>
      <c r="M53" s="1057">
        <v>1</v>
      </c>
      <c r="N53" s="1057">
        <v>71</v>
      </c>
      <c r="O53" s="1058"/>
      <c r="P53" s="1011"/>
      <c r="Q53" s="1011"/>
      <c r="R53" s="1011"/>
      <c r="S53" s="1011"/>
      <c r="T53" s="1010"/>
      <c r="U53" s="925"/>
      <c r="V53" s="1028"/>
      <c r="W53" s="925"/>
    </row>
    <row r="54" spans="1:23" s="1013" customFormat="1">
      <c r="A54" s="1029" t="s">
        <v>951</v>
      </c>
      <c r="B54" s="1030"/>
      <c r="C54" s="1031">
        <v>57</v>
      </c>
      <c r="D54" s="1031">
        <v>0</v>
      </c>
      <c r="E54" s="1031">
        <v>0</v>
      </c>
      <c r="F54" s="1031">
        <v>0</v>
      </c>
      <c r="G54" s="1031">
        <v>0</v>
      </c>
      <c r="H54" s="1031">
        <v>3</v>
      </c>
      <c r="I54" s="1031">
        <v>0</v>
      </c>
      <c r="J54" s="1031">
        <v>0</v>
      </c>
      <c r="K54" s="1031">
        <v>0</v>
      </c>
      <c r="L54" s="1031">
        <v>2</v>
      </c>
      <c r="M54" s="1031">
        <v>0</v>
      </c>
      <c r="N54" s="1031">
        <v>52</v>
      </c>
      <c r="O54" s="569"/>
      <c r="P54" s="1011"/>
      <c r="Q54" s="1011"/>
      <c r="R54" s="1011"/>
      <c r="S54" s="1011"/>
      <c r="T54" s="1010"/>
      <c r="U54" s="925"/>
      <c r="V54" s="1028"/>
      <c r="W54" s="925"/>
    </row>
    <row r="55" spans="1:23" s="1013" customFormat="1">
      <c r="A55" s="1059" t="s">
        <v>952</v>
      </c>
      <c r="B55" s="1060"/>
      <c r="C55" s="1031">
        <v>10</v>
      </c>
      <c r="D55" s="1031">
        <v>0</v>
      </c>
      <c r="E55" s="1031">
        <v>0</v>
      </c>
      <c r="F55" s="1031">
        <v>0</v>
      </c>
      <c r="G55" s="1031">
        <v>0</v>
      </c>
      <c r="H55" s="1031">
        <v>0</v>
      </c>
      <c r="I55" s="1031">
        <v>0</v>
      </c>
      <c r="J55" s="1031">
        <v>0</v>
      </c>
      <c r="K55" s="1031">
        <v>0</v>
      </c>
      <c r="L55" s="1031">
        <v>0</v>
      </c>
      <c r="M55" s="1031">
        <v>0</v>
      </c>
      <c r="N55" s="1031">
        <v>10</v>
      </c>
      <c r="O55" s="569"/>
      <c r="P55" s="1011"/>
      <c r="Q55" s="1011"/>
      <c r="R55" s="1011"/>
      <c r="S55" s="1011"/>
      <c r="T55" s="1010"/>
      <c r="U55" s="925"/>
      <c r="V55" s="1028"/>
      <c r="W55" s="925"/>
    </row>
    <row r="56" spans="1:23" s="1013" customFormat="1">
      <c r="A56" s="1059" t="s">
        <v>953</v>
      </c>
      <c r="B56" s="1060"/>
      <c r="C56" s="1031">
        <v>61</v>
      </c>
      <c r="D56" s="1031">
        <v>0</v>
      </c>
      <c r="E56" s="1031">
        <v>1</v>
      </c>
      <c r="F56" s="1031">
        <v>0</v>
      </c>
      <c r="G56" s="1031">
        <v>0</v>
      </c>
      <c r="H56" s="1031">
        <v>1</v>
      </c>
      <c r="I56" s="1031">
        <v>0</v>
      </c>
      <c r="J56" s="1031">
        <v>0</v>
      </c>
      <c r="K56" s="1031">
        <v>0</v>
      </c>
      <c r="L56" s="1031">
        <v>4</v>
      </c>
      <c r="M56" s="1031">
        <v>1</v>
      </c>
      <c r="N56" s="1031">
        <v>54</v>
      </c>
      <c r="O56" s="569"/>
      <c r="P56" s="1011"/>
      <c r="Q56" s="1011"/>
      <c r="R56" s="1011"/>
      <c r="S56" s="1011"/>
      <c r="T56" s="1010"/>
      <c r="U56" s="925"/>
      <c r="V56" s="1028"/>
      <c r="W56" s="925"/>
    </row>
    <row r="57" spans="1:23" s="1013" customFormat="1">
      <c r="A57" s="1059" t="s">
        <v>954</v>
      </c>
      <c r="B57" s="1060"/>
      <c r="C57" s="1031">
        <v>49</v>
      </c>
      <c r="D57" s="1031">
        <v>0</v>
      </c>
      <c r="E57" s="1031">
        <v>0</v>
      </c>
      <c r="F57" s="1031">
        <v>0</v>
      </c>
      <c r="G57" s="1031">
        <v>1</v>
      </c>
      <c r="H57" s="1031">
        <v>6</v>
      </c>
      <c r="I57" s="1031">
        <v>0</v>
      </c>
      <c r="J57" s="1031">
        <v>0</v>
      </c>
      <c r="K57" s="1031">
        <v>0</v>
      </c>
      <c r="L57" s="1031">
        <v>0</v>
      </c>
      <c r="M57" s="1031">
        <v>0</v>
      </c>
      <c r="N57" s="1031">
        <v>42</v>
      </c>
      <c r="O57" s="569"/>
      <c r="P57" s="1011"/>
      <c r="Q57" s="1011"/>
      <c r="R57" s="1011"/>
      <c r="S57" s="1011"/>
      <c r="T57" s="1010"/>
      <c r="U57" s="925"/>
      <c r="V57" s="1028"/>
      <c r="W57" s="925"/>
    </row>
    <row r="58" spans="1:23" s="1013" customFormat="1">
      <c r="A58" s="1059" t="s">
        <v>955</v>
      </c>
      <c r="B58" s="1061"/>
      <c r="C58" s="1031">
        <v>58</v>
      </c>
      <c r="D58" s="1031">
        <v>0</v>
      </c>
      <c r="E58" s="1031">
        <v>0</v>
      </c>
      <c r="F58" s="1031">
        <v>0</v>
      </c>
      <c r="G58" s="1031">
        <v>0</v>
      </c>
      <c r="H58" s="1031">
        <v>0</v>
      </c>
      <c r="I58" s="1031">
        <v>0</v>
      </c>
      <c r="J58" s="1031">
        <v>0</v>
      </c>
      <c r="K58" s="1031">
        <v>0</v>
      </c>
      <c r="L58" s="1031">
        <v>10</v>
      </c>
      <c r="M58" s="1031">
        <v>1</v>
      </c>
      <c r="N58" s="1031">
        <v>47</v>
      </c>
      <c r="O58" s="569"/>
      <c r="P58" s="1011"/>
      <c r="Q58" s="1011"/>
      <c r="R58" s="1011"/>
      <c r="S58" s="1011"/>
      <c r="T58" s="1010"/>
      <c r="U58" s="925"/>
      <c r="V58" s="1028"/>
      <c r="W58" s="925"/>
    </row>
    <row r="59" spans="1:23" s="1046" customFormat="1">
      <c r="A59" s="1059" t="s">
        <v>956</v>
      </c>
      <c r="B59" s="1060"/>
      <c r="C59" s="1031">
        <v>90</v>
      </c>
      <c r="D59" s="1031">
        <v>0</v>
      </c>
      <c r="E59" s="1031">
        <v>0</v>
      </c>
      <c r="F59" s="1031">
        <v>0</v>
      </c>
      <c r="G59" s="1031">
        <v>0</v>
      </c>
      <c r="H59" s="1031">
        <v>0</v>
      </c>
      <c r="I59" s="1031">
        <v>0</v>
      </c>
      <c r="J59" s="1031">
        <v>0</v>
      </c>
      <c r="K59" s="1031">
        <v>0</v>
      </c>
      <c r="L59" s="1031">
        <v>4</v>
      </c>
      <c r="M59" s="1031">
        <v>1</v>
      </c>
      <c r="N59" s="1031">
        <v>85</v>
      </c>
      <c r="O59" s="569"/>
      <c r="P59" s="1011"/>
      <c r="Q59" s="1032"/>
      <c r="R59" s="1032"/>
      <c r="S59" s="1032"/>
      <c r="T59" s="1043"/>
      <c r="U59" s="1044"/>
      <c r="V59" s="1045"/>
      <c r="W59" s="1044"/>
    </row>
    <row r="60" spans="1:23" s="1013" customFormat="1">
      <c r="A60" s="1792" t="s">
        <v>957</v>
      </c>
      <c r="B60" s="1793"/>
      <c r="C60" s="1031">
        <v>57</v>
      </c>
      <c r="D60" s="1042">
        <v>0</v>
      </c>
      <c r="E60" s="1042">
        <v>0</v>
      </c>
      <c r="F60" s="1042">
        <v>0</v>
      </c>
      <c r="G60" s="1042">
        <v>0</v>
      </c>
      <c r="H60" s="1042">
        <v>0</v>
      </c>
      <c r="I60" s="1042">
        <v>0</v>
      </c>
      <c r="J60" s="1042">
        <v>0</v>
      </c>
      <c r="K60" s="1042">
        <v>0</v>
      </c>
      <c r="L60" s="1042">
        <v>8</v>
      </c>
      <c r="M60" s="1042">
        <v>1</v>
      </c>
      <c r="N60" s="1042">
        <v>48</v>
      </c>
      <c r="O60" s="569"/>
      <c r="P60" s="1011"/>
      <c r="Q60" s="1011"/>
      <c r="R60" s="1011"/>
      <c r="S60" s="1011"/>
      <c r="T60" s="1010"/>
      <c r="U60" s="925"/>
      <c r="V60" s="1028"/>
      <c r="W60" s="925"/>
    </row>
    <row r="61" spans="1:23" s="1013" customFormat="1">
      <c r="A61" s="1059" t="s">
        <v>958</v>
      </c>
      <c r="B61" s="1060"/>
      <c r="C61" s="1031">
        <v>6</v>
      </c>
      <c r="D61" s="1031">
        <v>0</v>
      </c>
      <c r="E61" s="1031">
        <v>0</v>
      </c>
      <c r="F61" s="1031">
        <v>0</v>
      </c>
      <c r="G61" s="1031">
        <v>0</v>
      </c>
      <c r="H61" s="1031">
        <v>1</v>
      </c>
      <c r="I61" s="1031">
        <v>0</v>
      </c>
      <c r="J61" s="1031">
        <v>0</v>
      </c>
      <c r="K61" s="1031">
        <v>0</v>
      </c>
      <c r="L61" s="1031">
        <v>0</v>
      </c>
      <c r="M61" s="1031">
        <v>0</v>
      </c>
      <c r="N61" s="1031">
        <v>5</v>
      </c>
      <c r="O61" s="569"/>
      <c r="P61" s="1011"/>
      <c r="Q61" s="1011"/>
      <c r="R61" s="1011"/>
      <c r="S61" s="1011"/>
      <c r="T61" s="1010"/>
      <c r="U61" s="925"/>
      <c r="V61" s="1028"/>
      <c r="W61" s="925"/>
    </row>
    <row r="62" spans="1:23" s="1013" customFormat="1">
      <c r="A62" s="1059" t="s">
        <v>959</v>
      </c>
      <c r="B62" s="1060"/>
      <c r="C62" s="1031">
        <v>95</v>
      </c>
      <c r="D62" s="1031">
        <v>0</v>
      </c>
      <c r="E62" s="1031">
        <v>0</v>
      </c>
      <c r="F62" s="1031">
        <v>0</v>
      </c>
      <c r="G62" s="1031">
        <v>0</v>
      </c>
      <c r="H62" s="1031">
        <v>0</v>
      </c>
      <c r="I62" s="1031">
        <v>0</v>
      </c>
      <c r="J62" s="1031">
        <v>0</v>
      </c>
      <c r="K62" s="1031">
        <v>0</v>
      </c>
      <c r="L62" s="1031">
        <v>8</v>
      </c>
      <c r="M62" s="1031">
        <v>1</v>
      </c>
      <c r="N62" s="1031">
        <v>86</v>
      </c>
      <c r="O62" s="569"/>
      <c r="P62" s="1011"/>
      <c r="Q62" s="1011"/>
      <c r="R62" s="1011"/>
      <c r="S62" s="1011"/>
      <c r="T62" s="1010"/>
      <c r="U62" s="925"/>
      <c r="V62" s="1028"/>
      <c r="W62" s="925"/>
    </row>
    <row r="63" spans="1:23" s="1013" customFormat="1">
      <c r="A63" s="1059" t="s">
        <v>960</v>
      </c>
      <c r="B63" s="1060"/>
      <c r="C63" s="1031">
        <v>80</v>
      </c>
      <c r="D63" s="1031">
        <v>0</v>
      </c>
      <c r="E63" s="1031">
        <v>0</v>
      </c>
      <c r="F63" s="1031">
        <v>0</v>
      </c>
      <c r="G63" s="1031">
        <v>0</v>
      </c>
      <c r="H63" s="1031">
        <v>1</v>
      </c>
      <c r="I63" s="1031">
        <v>0</v>
      </c>
      <c r="J63" s="1031">
        <v>0</v>
      </c>
      <c r="K63" s="1031">
        <v>0</v>
      </c>
      <c r="L63" s="1031">
        <v>7</v>
      </c>
      <c r="M63" s="1031">
        <v>1</v>
      </c>
      <c r="N63" s="1031">
        <v>71</v>
      </c>
      <c r="O63" s="569"/>
      <c r="P63" s="1011"/>
      <c r="Q63" s="1011"/>
      <c r="R63" s="1011"/>
      <c r="S63" s="1011"/>
      <c r="T63" s="1010"/>
      <c r="U63" s="925"/>
      <c r="V63" s="1028"/>
      <c r="W63" s="925"/>
    </row>
    <row r="64" spans="1:23" s="1013" customFormat="1">
      <c r="A64" s="1062" t="s">
        <v>961</v>
      </c>
      <c r="B64" s="1063"/>
      <c r="C64" s="1052">
        <v>86</v>
      </c>
      <c r="D64" s="1052">
        <v>0</v>
      </c>
      <c r="E64" s="1052">
        <v>0</v>
      </c>
      <c r="F64" s="1052">
        <v>0</v>
      </c>
      <c r="G64" s="1052">
        <v>1</v>
      </c>
      <c r="H64" s="1052">
        <v>1</v>
      </c>
      <c r="I64" s="1052">
        <v>2</v>
      </c>
      <c r="J64" s="1052">
        <v>0</v>
      </c>
      <c r="K64" s="1052">
        <v>0</v>
      </c>
      <c r="L64" s="1052">
        <v>3</v>
      </c>
      <c r="M64" s="1052">
        <v>0</v>
      </c>
      <c r="N64" s="1052">
        <v>79</v>
      </c>
      <c r="O64" s="569"/>
      <c r="P64" s="1011"/>
      <c r="Q64" s="1011"/>
      <c r="R64" s="1011"/>
      <c r="S64" s="1011"/>
      <c r="T64" s="1010"/>
      <c r="U64" s="925"/>
      <c r="V64" s="1028"/>
      <c r="W64" s="925"/>
    </row>
    <row r="65" spans="1:28" s="1013" customFormat="1">
      <c r="A65" s="1059" t="s">
        <v>962</v>
      </c>
      <c r="B65" s="1060"/>
      <c r="C65" s="1031">
        <v>58</v>
      </c>
      <c r="D65" s="1031">
        <v>0</v>
      </c>
      <c r="E65" s="1031">
        <v>0</v>
      </c>
      <c r="F65" s="1031">
        <v>0</v>
      </c>
      <c r="G65" s="1031">
        <v>0</v>
      </c>
      <c r="H65" s="1031">
        <v>6</v>
      </c>
      <c r="I65" s="1031">
        <v>0</v>
      </c>
      <c r="J65" s="1031">
        <v>0</v>
      </c>
      <c r="K65" s="1031">
        <v>0</v>
      </c>
      <c r="L65" s="1031">
        <v>2</v>
      </c>
      <c r="M65" s="1031">
        <v>1</v>
      </c>
      <c r="N65" s="1031">
        <v>49</v>
      </c>
      <c r="O65" s="569"/>
      <c r="P65" s="1011"/>
      <c r="Q65" s="1011"/>
      <c r="R65" s="1011"/>
      <c r="S65" s="1011"/>
      <c r="T65" s="1010"/>
      <c r="U65" s="925"/>
      <c r="V65" s="1028"/>
      <c r="W65" s="925"/>
    </row>
    <row r="66" spans="1:28" s="1013" customFormat="1">
      <c r="A66" s="1059" t="s">
        <v>963</v>
      </c>
      <c r="B66" s="1061"/>
      <c r="C66" s="1031">
        <v>101</v>
      </c>
      <c r="D66" s="1031">
        <v>0</v>
      </c>
      <c r="E66" s="1031">
        <v>0</v>
      </c>
      <c r="F66" s="1031">
        <v>0</v>
      </c>
      <c r="G66" s="1031">
        <v>2</v>
      </c>
      <c r="H66" s="1031">
        <v>2</v>
      </c>
      <c r="I66" s="1031">
        <v>0</v>
      </c>
      <c r="J66" s="1031">
        <v>0</v>
      </c>
      <c r="K66" s="1031">
        <v>0</v>
      </c>
      <c r="L66" s="1031">
        <v>1</v>
      </c>
      <c r="M66" s="1031">
        <v>0</v>
      </c>
      <c r="N66" s="1031">
        <v>96</v>
      </c>
      <c r="O66" s="569"/>
      <c r="P66" s="1011"/>
      <c r="Q66" s="1011"/>
      <c r="R66" s="1011"/>
      <c r="S66" s="1011"/>
      <c r="T66" s="1010"/>
      <c r="U66" s="925"/>
      <c r="V66" s="1028"/>
      <c r="W66" s="925"/>
    </row>
    <row r="67" spans="1:28" s="1013" customFormat="1">
      <c r="A67" s="1059" t="s">
        <v>964</v>
      </c>
      <c r="B67" s="1060"/>
      <c r="C67" s="1031">
        <v>52</v>
      </c>
      <c r="D67" s="1031">
        <v>0</v>
      </c>
      <c r="E67" s="1031">
        <v>0</v>
      </c>
      <c r="F67" s="1031">
        <v>0</v>
      </c>
      <c r="G67" s="1031">
        <v>0</v>
      </c>
      <c r="H67" s="1031">
        <v>1</v>
      </c>
      <c r="I67" s="1031">
        <v>0</v>
      </c>
      <c r="J67" s="1031">
        <v>0</v>
      </c>
      <c r="K67" s="1031">
        <v>0</v>
      </c>
      <c r="L67" s="1031">
        <v>5</v>
      </c>
      <c r="M67" s="1031">
        <v>1</v>
      </c>
      <c r="N67" s="1031">
        <v>45</v>
      </c>
      <c r="O67" s="569"/>
      <c r="P67" s="1011"/>
      <c r="Q67" s="1011"/>
      <c r="R67" s="1011"/>
      <c r="S67" s="1011"/>
      <c r="T67" s="1010"/>
      <c r="U67" s="925"/>
      <c r="V67" s="1028"/>
      <c r="W67" s="925"/>
    </row>
    <row r="68" spans="1:28" s="1013" customFormat="1">
      <c r="A68" s="1059" t="s">
        <v>965</v>
      </c>
      <c r="B68" s="1061"/>
      <c r="C68" s="1031">
        <v>73</v>
      </c>
      <c r="D68" s="1031">
        <v>0</v>
      </c>
      <c r="E68" s="1031">
        <v>0</v>
      </c>
      <c r="F68" s="1031">
        <v>0</v>
      </c>
      <c r="G68" s="1031">
        <v>0</v>
      </c>
      <c r="H68" s="1031">
        <v>2</v>
      </c>
      <c r="I68" s="1031">
        <v>0</v>
      </c>
      <c r="J68" s="1031">
        <v>0</v>
      </c>
      <c r="K68" s="1031">
        <v>0</v>
      </c>
      <c r="L68" s="1031">
        <v>0</v>
      </c>
      <c r="M68" s="1031">
        <v>1</v>
      </c>
      <c r="N68" s="1031">
        <v>70</v>
      </c>
      <c r="O68" s="569"/>
      <c r="P68" s="1011"/>
      <c r="Q68" s="1011"/>
      <c r="R68" s="1011"/>
      <c r="S68" s="1011"/>
      <c r="T68" s="1010"/>
      <c r="U68" s="925"/>
      <c r="V68" s="1028"/>
      <c r="W68" s="925"/>
    </row>
    <row r="69" spans="1:28" s="1013" customFormat="1">
      <c r="A69" s="1059" t="s">
        <v>966</v>
      </c>
      <c r="B69" s="1060"/>
      <c r="C69" s="1031">
        <v>52</v>
      </c>
      <c r="D69" s="1031">
        <v>0</v>
      </c>
      <c r="E69" s="1031">
        <v>0</v>
      </c>
      <c r="F69" s="1031">
        <v>0</v>
      </c>
      <c r="G69" s="1031">
        <v>0</v>
      </c>
      <c r="H69" s="1031">
        <v>1</v>
      </c>
      <c r="I69" s="1031">
        <v>0</v>
      </c>
      <c r="J69" s="1031">
        <v>0</v>
      </c>
      <c r="K69" s="1031">
        <v>0</v>
      </c>
      <c r="L69" s="1031">
        <v>6</v>
      </c>
      <c r="M69" s="1031">
        <v>1</v>
      </c>
      <c r="N69" s="1031">
        <v>44</v>
      </c>
      <c r="O69" s="569"/>
      <c r="P69" s="1011"/>
      <c r="Q69" s="1011"/>
      <c r="R69" s="1011"/>
      <c r="S69" s="1011"/>
      <c r="T69" s="1010"/>
      <c r="U69" s="925"/>
      <c r="V69" s="1028"/>
      <c r="W69" s="925"/>
    </row>
    <row r="70" spans="1:28" s="1013" customFormat="1">
      <c r="A70" s="1059" t="s">
        <v>967</v>
      </c>
      <c r="B70" s="1061"/>
      <c r="C70" s="1031">
        <v>81</v>
      </c>
      <c r="D70" s="1031">
        <v>0</v>
      </c>
      <c r="E70" s="1031">
        <v>0</v>
      </c>
      <c r="F70" s="1031">
        <v>0</v>
      </c>
      <c r="G70" s="1031">
        <v>0</v>
      </c>
      <c r="H70" s="1031">
        <v>0</v>
      </c>
      <c r="I70" s="1031">
        <v>0</v>
      </c>
      <c r="J70" s="1031">
        <v>0</v>
      </c>
      <c r="K70" s="1031">
        <v>0</v>
      </c>
      <c r="L70" s="1031">
        <v>4</v>
      </c>
      <c r="M70" s="1031">
        <v>1</v>
      </c>
      <c r="N70" s="1031">
        <v>76</v>
      </c>
      <c r="O70" s="569"/>
      <c r="P70" s="1011"/>
      <c r="Q70" s="1011"/>
      <c r="R70" s="1011"/>
      <c r="S70" s="1011"/>
      <c r="T70" s="1011"/>
      <c r="U70" s="1011"/>
      <c r="V70" s="1011"/>
      <c r="W70" s="1011"/>
      <c r="X70" s="1011"/>
      <c r="Y70" s="1011"/>
      <c r="Z70" s="1011"/>
      <c r="AA70" s="1011"/>
      <c r="AB70" s="1011"/>
    </row>
    <row r="71" spans="1:28" s="1013" customFormat="1">
      <c r="A71" s="1059" t="s">
        <v>968</v>
      </c>
      <c r="B71" s="1060"/>
      <c r="C71" s="1031">
        <v>202</v>
      </c>
      <c r="D71" s="1031">
        <v>0</v>
      </c>
      <c r="E71" s="1031">
        <v>0</v>
      </c>
      <c r="F71" s="1031">
        <v>0</v>
      </c>
      <c r="G71" s="1031">
        <v>2</v>
      </c>
      <c r="H71" s="1031">
        <v>7</v>
      </c>
      <c r="I71" s="1031">
        <v>3</v>
      </c>
      <c r="J71" s="1031">
        <v>0</v>
      </c>
      <c r="K71" s="1031">
        <v>0</v>
      </c>
      <c r="L71" s="1031">
        <v>1</v>
      </c>
      <c r="M71" s="1031">
        <v>0</v>
      </c>
      <c r="N71" s="1031">
        <v>189</v>
      </c>
      <c r="O71" s="569"/>
      <c r="P71" s="1011"/>
      <c r="Q71" s="1011"/>
      <c r="R71" s="1011"/>
      <c r="S71" s="1011"/>
      <c r="T71" s="1010"/>
      <c r="U71" s="925"/>
      <c r="V71" s="1028"/>
      <c r="W71" s="925"/>
    </row>
    <row r="72" spans="1:28" s="1013" customFormat="1">
      <c r="A72" s="1059" t="s">
        <v>969</v>
      </c>
      <c r="B72" s="1060"/>
      <c r="C72" s="1031">
        <v>118</v>
      </c>
      <c r="D72" s="1031">
        <v>0</v>
      </c>
      <c r="E72" s="1031">
        <v>0</v>
      </c>
      <c r="F72" s="1031">
        <v>0</v>
      </c>
      <c r="G72" s="1031">
        <v>3</v>
      </c>
      <c r="H72" s="1031">
        <v>5</v>
      </c>
      <c r="I72" s="1031">
        <v>0</v>
      </c>
      <c r="J72" s="1031">
        <v>0</v>
      </c>
      <c r="K72" s="1031">
        <v>0</v>
      </c>
      <c r="L72" s="1031">
        <v>5</v>
      </c>
      <c r="M72" s="1031">
        <v>0</v>
      </c>
      <c r="N72" s="1031">
        <v>105</v>
      </c>
      <c r="O72" s="569"/>
      <c r="P72" s="1010"/>
      <c r="Q72" s="1011"/>
      <c r="R72" s="1011"/>
      <c r="S72" s="1011"/>
      <c r="T72" s="1010"/>
      <c r="U72" s="925"/>
      <c r="V72" s="1028"/>
      <c r="W72" s="925"/>
    </row>
    <row r="73" spans="1:28" s="1013" customFormat="1">
      <c r="A73" s="1059" t="s">
        <v>970</v>
      </c>
      <c r="B73" s="1060"/>
      <c r="C73" s="1031">
        <v>386</v>
      </c>
      <c r="D73" s="1031">
        <v>1</v>
      </c>
      <c r="E73" s="1031">
        <v>2</v>
      </c>
      <c r="F73" s="1031">
        <v>0</v>
      </c>
      <c r="G73" s="1031">
        <v>1</v>
      </c>
      <c r="H73" s="1031">
        <v>28</v>
      </c>
      <c r="I73" s="1031">
        <v>23</v>
      </c>
      <c r="J73" s="1031">
        <v>0</v>
      </c>
      <c r="K73" s="1031">
        <v>0</v>
      </c>
      <c r="L73" s="1031">
        <v>10</v>
      </c>
      <c r="M73" s="1031">
        <v>0</v>
      </c>
      <c r="N73" s="1031">
        <v>321</v>
      </c>
      <c r="O73" s="569"/>
      <c r="P73" s="1011"/>
      <c r="Q73" s="1011"/>
      <c r="R73" s="1011"/>
      <c r="S73" s="1011"/>
      <c r="T73" s="1010"/>
      <c r="U73" s="925"/>
      <c r="V73" s="1028"/>
      <c r="W73" s="925"/>
    </row>
    <row r="74" spans="1:28" s="1013" customFormat="1">
      <c r="A74" s="1059" t="s">
        <v>971</v>
      </c>
      <c r="B74" s="1060"/>
      <c r="C74" s="1031">
        <v>209</v>
      </c>
      <c r="D74" s="1031">
        <v>0</v>
      </c>
      <c r="E74" s="1031">
        <v>3</v>
      </c>
      <c r="F74" s="1031">
        <v>0</v>
      </c>
      <c r="G74" s="1031">
        <v>1</v>
      </c>
      <c r="H74" s="1031">
        <v>11</v>
      </c>
      <c r="I74" s="1031">
        <v>9</v>
      </c>
      <c r="J74" s="1031">
        <v>0</v>
      </c>
      <c r="K74" s="1031">
        <v>0</v>
      </c>
      <c r="L74" s="1031">
        <v>7</v>
      </c>
      <c r="M74" s="1031">
        <v>0</v>
      </c>
      <c r="N74" s="1031">
        <v>178</v>
      </c>
      <c r="O74" s="569"/>
      <c r="P74" s="1011"/>
      <c r="Q74" s="1011"/>
      <c r="R74" s="1011"/>
      <c r="S74" s="1011"/>
      <c r="T74" s="1010"/>
      <c r="U74" s="925"/>
      <c r="V74" s="1028"/>
      <c r="W74" s="925"/>
    </row>
    <row r="75" spans="1:28" s="1013" customFormat="1">
      <c r="A75" s="1059" t="s">
        <v>972</v>
      </c>
      <c r="B75" s="1060"/>
      <c r="C75" s="1031">
        <v>172</v>
      </c>
      <c r="D75" s="1031">
        <v>0</v>
      </c>
      <c r="E75" s="1031">
        <v>0</v>
      </c>
      <c r="F75" s="1031">
        <v>0</v>
      </c>
      <c r="G75" s="1031">
        <v>1</v>
      </c>
      <c r="H75" s="1031">
        <v>13</v>
      </c>
      <c r="I75" s="1031">
        <v>3</v>
      </c>
      <c r="J75" s="1031">
        <v>0</v>
      </c>
      <c r="K75" s="1031">
        <v>0</v>
      </c>
      <c r="L75" s="1031">
        <v>5</v>
      </c>
      <c r="M75" s="1031">
        <v>0</v>
      </c>
      <c r="N75" s="1031">
        <v>150</v>
      </c>
      <c r="O75" s="569"/>
      <c r="P75" s="1010"/>
      <c r="Q75" s="1011"/>
      <c r="R75" s="1011"/>
      <c r="S75" s="1011"/>
      <c r="T75" s="1010"/>
      <c r="U75" s="1010"/>
      <c r="V75" s="1012"/>
      <c r="W75" s="1012"/>
    </row>
    <row r="76" spans="1:28">
      <c r="A76" s="1059" t="s">
        <v>973</v>
      </c>
      <c r="B76" s="1060"/>
      <c r="C76" s="1031">
        <v>330</v>
      </c>
      <c r="D76" s="1031">
        <v>0</v>
      </c>
      <c r="E76" s="1031">
        <v>2</v>
      </c>
      <c r="F76" s="1031">
        <v>0</v>
      </c>
      <c r="G76" s="1031">
        <v>0</v>
      </c>
      <c r="H76" s="1031">
        <v>13</v>
      </c>
      <c r="I76" s="1031">
        <v>7</v>
      </c>
      <c r="J76" s="1031">
        <v>0</v>
      </c>
      <c r="K76" s="1031">
        <v>0</v>
      </c>
      <c r="L76" s="1031">
        <v>6</v>
      </c>
      <c r="M76" s="1031">
        <v>0</v>
      </c>
      <c r="N76" s="1031">
        <v>302</v>
      </c>
      <c r="O76" s="569"/>
    </row>
    <row r="77" spans="1:28">
      <c r="A77" s="1059" t="s">
        <v>974</v>
      </c>
      <c r="B77" s="1060"/>
      <c r="C77" s="1031">
        <v>212</v>
      </c>
      <c r="D77" s="1031">
        <v>0</v>
      </c>
      <c r="E77" s="1031">
        <v>2</v>
      </c>
      <c r="F77" s="1031">
        <v>0</v>
      </c>
      <c r="G77" s="1031">
        <v>1</v>
      </c>
      <c r="H77" s="1031">
        <v>9</v>
      </c>
      <c r="I77" s="1031">
        <v>4</v>
      </c>
      <c r="J77" s="1031">
        <v>0</v>
      </c>
      <c r="K77" s="1031">
        <v>0</v>
      </c>
      <c r="L77" s="1031">
        <v>0</v>
      </c>
      <c r="M77" s="1031">
        <v>0</v>
      </c>
      <c r="N77" s="1031">
        <v>196</v>
      </c>
      <c r="O77" s="569"/>
    </row>
    <row r="78" spans="1:28">
      <c r="A78" s="1059" t="s">
        <v>975</v>
      </c>
      <c r="B78" s="1060"/>
      <c r="C78" s="1031">
        <v>161</v>
      </c>
      <c r="D78" s="1031">
        <v>0</v>
      </c>
      <c r="E78" s="1031">
        <v>1</v>
      </c>
      <c r="F78" s="1031">
        <v>0</v>
      </c>
      <c r="G78" s="1031">
        <v>1</v>
      </c>
      <c r="H78" s="1031">
        <v>6</v>
      </c>
      <c r="I78" s="1031">
        <v>4</v>
      </c>
      <c r="J78" s="1031">
        <v>0</v>
      </c>
      <c r="K78" s="1031">
        <v>0</v>
      </c>
      <c r="L78" s="1031">
        <v>1</v>
      </c>
      <c r="M78" s="1031">
        <v>0</v>
      </c>
      <c r="N78" s="1031">
        <v>148</v>
      </c>
      <c r="O78" s="569"/>
    </row>
    <row r="79" spans="1:28">
      <c r="A79" s="1068" t="s">
        <v>976</v>
      </c>
      <c r="B79" s="1069"/>
      <c r="C79" s="1070">
        <v>298</v>
      </c>
      <c r="D79" s="1070">
        <v>0</v>
      </c>
      <c r="E79" s="1070">
        <v>1</v>
      </c>
      <c r="F79" s="1070">
        <v>0</v>
      </c>
      <c r="G79" s="1070">
        <v>5</v>
      </c>
      <c r="H79" s="1070">
        <v>4</v>
      </c>
      <c r="I79" s="1070">
        <v>0</v>
      </c>
      <c r="J79" s="1070">
        <v>0</v>
      </c>
      <c r="K79" s="1070">
        <v>0</v>
      </c>
      <c r="L79" s="1070">
        <v>4</v>
      </c>
      <c r="M79" s="1070">
        <v>1</v>
      </c>
      <c r="N79" s="1070">
        <v>283</v>
      </c>
      <c r="O79" s="569"/>
    </row>
    <row r="80" spans="1:28">
      <c r="A80" s="1013"/>
      <c r="B80" s="1071"/>
      <c r="C80" s="1072"/>
      <c r="D80" s="1072"/>
      <c r="E80" s="1072"/>
      <c r="F80" s="1072"/>
      <c r="G80" s="1072"/>
      <c r="H80" s="1072"/>
      <c r="I80" s="1072"/>
      <c r="J80" s="1072"/>
      <c r="K80" s="1072"/>
      <c r="L80" s="1072"/>
      <c r="M80" s="1794" t="s">
        <v>200</v>
      </c>
      <c r="N80" s="1794"/>
    </row>
    <row r="85" spans="17:23">
      <c r="Q85" s="1064"/>
      <c r="R85" s="1064"/>
      <c r="S85" s="1064"/>
      <c r="V85" s="1067"/>
      <c r="W85" s="1067"/>
    </row>
    <row r="86" spans="17:23">
      <c r="Q86" s="1064"/>
      <c r="R86" s="1064"/>
      <c r="S86" s="1064"/>
      <c r="V86" s="1067"/>
      <c r="W86" s="1067"/>
    </row>
    <row r="87" spans="17:23">
      <c r="Q87" s="1064"/>
      <c r="R87" s="1064"/>
      <c r="S87" s="1064"/>
      <c r="V87" s="1067"/>
      <c r="W87" s="1067"/>
    </row>
    <row r="88" spans="17:23">
      <c r="Q88" s="1064"/>
      <c r="R88" s="1064"/>
      <c r="S88" s="1064"/>
      <c r="V88" s="1067"/>
      <c r="W88" s="1067"/>
    </row>
  </sheetData>
  <mergeCells count="12">
    <mergeCell ref="A1:N1"/>
    <mergeCell ref="A2:B4"/>
    <mergeCell ref="C2:C4"/>
    <mergeCell ref="D2:N2"/>
    <mergeCell ref="D3:F3"/>
    <mergeCell ref="G3:K3"/>
    <mergeCell ref="L3:M3"/>
    <mergeCell ref="A13:B13"/>
    <mergeCell ref="A14:B14"/>
    <mergeCell ref="A31:B31"/>
    <mergeCell ref="A60:B60"/>
    <mergeCell ref="M80:N80"/>
  </mergeCells>
  <printOptions horizontalCentered="1"/>
  <pageMargins left="0" right="0" top="0.59055118110236204" bottom="0.25" header="0.15748031496063" footer="0.15748031496063"/>
  <pageSetup paperSize="9" scale="85" firstPageNumber="66" orientation="landscape" useFirstPageNumber="1" r:id="rId1"/>
  <headerFooter>
    <oddFooter>&amp;C&amp;P</oddFooter>
  </headerFooter>
  <rowBreaks count="3" manualBreakCount="3">
    <brk id="23" max="13" man="1"/>
    <brk id="43" max="13" man="1"/>
    <brk id="64" max="13" man="1"/>
  </rowBreaks>
  <colBreaks count="1" manualBreakCount="1">
    <brk id="18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8DD-88FF-4276-A36A-2F214D8BD313}">
  <sheetPr>
    <tabColor rgb="FF54A3BC"/>
  </sheetPr>
  <dimension ref="A1:AD33"/>
  <sheetViews>
    <sheetView showZeros="0" view="pageBreakPreview" topLeftCell="A20" zoomScale="70" zoomScaleNormal="80" zoomScaleSheetLayoutView="70" workbookViewId="0">
      <selection activeCell="C30" sqref="C30"/>
    </sheetView>
  </sheetViews>
  <sheetFormatPr defaultColWidth="7.42578125" defaultRowHeight="24"/>
  <cols>
    <col min="1" max="1" width="14.7109375" style="1101" customWidth="1"/>
    <col min="2" max="2" width="19.7109375" style="1101" customWidth="1"/>
    <col min="3" max="3" width="12" style="1101" customWidth="1"/>
    <col min="4" max="4" width="10.28515625" style="1101" customWidth="1"/>
    <col min="5" max="5" width="9.7109375" style="1101" customWidth="1"/>
    <col min="6" max="6" width="9.85546875" style="1101" customWidth="1"/>
    <col min="7" max="8" width="10" style="1101" customWidth="1"/>
    <col min="9" max="9" width="8.5703125" style="1101" customWidth="1"/>
    <col min="10" max="10" width="10.5703125" style="1101" customWidth="1"/>
    <col min="11" max="11" width="10.7109375" style="1101" customWidth="1"/>
    <col min="12" max="12" width="12.28515625" style="1101" customWidth="1"/>
    <col min="13" max="13" width="11.28515625" style="1101" customWidth="1"/>
    <col min="14" max="14" width="9.7109375" style="1101" customWidth="1"/>
    <col min="15" max="16" width="8.42578125" style="1101" customWidth="1"/>
    <col min="17" max="18" width="9.140625" style="1101" customWidth="1"/>
    <col min="19" max="19" width="9.140625" style="1102" customWidth="1"/>
    <col min="20" max="20" width="9.140625" style="1103" bestFit="1" customWidth="1"/>
    <col min="21" max="21" width="8.42578125" style="1101" bestFit="1" customWidth="1"/>
    <col min="22" max="22" width="7.85546875" style="1101" customWidth="1"/>
    <col min="23" max="23" width="8.42578125" style="1101" bestFit="1" customWidth="1"/>
    <col min="24" max="25" width="6.42578125" style="1101" customWidth="1"/>
    <col min="26" max="26" width="8.42578125" style="1101" bestFit="1" customWidth="1"/>
    <col min="27" max="27" width="8.5703125" style="1101" bestFit="1" customWidth="1"/>
    <col min="28" max="28" width="8.42578125" style="1101" bestFit="1" customWidth="1"/>
    <col min="29" max="30" width="7.5703125" style="1101" bestFit="1" customWidth="1"/>
    <col min="31" max="16384" width="7.42578125" style="1101"/>
  </cols>
  <sheetData>
    <row r="1" spans="1:30" s="1078" customFormat="1" ht="26.25" customHeight="1">
      <c r="A1" s="1840" t="s">
        <v>977</v>
      </c>
      <c r="B1" s="1840"/>
      <c r="C1" s="1840"/>
      <c r="D1" s="1840"/>
      <c r="E1" s="1840"/>
      <c r="F1" s="1840"/>
      <c r="G1" s="1840"/>
      <c r="H1" s="1840"/>
      <c r="I1" s="1840"/>
      <c r="J1" s="1840"/>
      <c r="K1" s="1840"/>
      <c r="L1" s="1840"/>
      <c r="M1" s="1840"/>
      <c r="N1" s="1840"/>
      <c r="O1" s="1840"/>
      <c r="P1" s="1840"/>
      <c r="Q1" s="1074"/>
      <c r="R1" s="1074"/>
      <c r="S1" s="1075"/>
      <c r="T1" s="1076"/>
      <c r="U1" s="1076"/>
      <c r="V1" s="1077"/>
    </row>
    <row r="2" spans="1:30" s="1080" customFormat="1">
      <c r="A2" s="1832" t="s">
        <v>212</v>
      </c>
      <c r="B2" s="1832" t="s">
        <v>978</v>
      </c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  <c r="O2" s="1832"/>
      <c r="P2" s="1832"/>
      <c r="Q2" s="1079"/>
      <c r="R2" s="1079"/>
      <c r="S2" s="1079"/>
    </row>
    <row r="3" spans="1:30" s="1080" customFormat="1">
      <c r="A3" s="1832"/>
      <c r="B3" s="1081" t="s">
        <v>979</v>
      </c>
      <c r="C3" s="1081" t="s">
        <v>980</v>
      </c>
      <c r="D3" s="1081" t="s">
        <v>981</v>
      </c>
      <c r="E3" s="1081" t="s">
        <v>982</v>
      </c>
      <c r="F3" s="1081" t="s">
        <v>983</v>
      </c>
      <c r="G3" s="1081" t="s">
        <v>984</v>
      </c>
      <c r="H3" s="1081" t="s">
        <v>985</v>
      </c>
      <c r="I3" s="1081" t="s">
        <v>986</v>
      </c>
      <c r="J3" s="1081" t="s">
        <v>987</v>
      </c>
      <c r="K3" s="1081" t="s">
        <v>988</v>
      </c>
      <c r="L3" s="1081" t="s">
        <v>989</v>
      </c>
      <c r="M3" s="1081" t="s">
        <v>990</v>
      </c>
      <c r="N3" s="1081" t="s">
        <v>991</v>
      </c>
      <c r="O3" s="1081" t="s">
        <v>992</v>
      </c>
      <c r="P3" s="1081" t="s">
        <v>993</v>
      </c>
      <c r="Q3" s="1082"/>
      <c r="R3" s="1082"/>
      <c r="S3" s="1083"/>
      <c r="T3" s="1083"/>
      <c r="U3" s="1083"/>
      <c r="V3" s="1083"/>
    </row>
    <row r="4" spans="1:30" s="1086" customFormat="1">
      <c r="A4" s="1084">
        <v>213086</v>
      </c>
      <c r="B4" s="1084">
        <v>11808</v>
      </c>
      <c r="C4" s="1084">
        <v>18555</v>
      </c>
      <c r="D4" s="1084">
        <v>20427</v>
      </c>
      <c r="E4" s="1084">
        <v>14296</v>
      </c>
      <c r="F4" s="1084">
        <v>17669</v>
      </c>
      <c r="G4" s="1084">
        <v>40996</v>
      </c>
      <c r="H4" s="1084">
        <v>20806</v>
      </c>
      <c r="I4" s="1084">
        <v>16718</v>
      </c>
      <c r="J4" s="1084">
        <v>28121</v>
      </c>
      <c r="K4" s="1084">
        <v>5218</v>
      </c>
      <c r="L4" s="1084">
        <v>13735</v>
      </c>
      <c r="M4" s="1084">
        <v>4193</v>
      </c>
      <c r="N4" s="1084">
        <v>466</v>
      </c>
      <c r="O4" s="1084">
        <v>74</v>
      </c>
      <c r="P4" s="1084">
        <v>4</v>
      </c>
      <c r="Q4" s="1085"/>
      <c r="R4" s="1085"/>
      <c r="S4" s="1085"/>
      <c r="T4" s="1085"/>
      <c r="U4" s="1085"/>
      <c r="V4" s="1085"/>
      <c r="W4" s="1085"/>
      <c r="X4" s="1085"/>
      <c r="Y4" s="1085"/>
    </row>
    <row r="5" spans="1:30" s="1086" customFormat="1">
      <c r="A5" s="1087" t="s">
        <v>143</v>
      </c>
      <c r="B5" s="1088">
        <v>5.541424589133026</v>
      </c>
      <c r="C5" s="1088">
        <v>8.7077517997428266</v>
      </c>
      <c r="D5" s="1088">
        <v>9.5862703321663556</v>
      </c>
      <c r="E5" s="1088">
        <v>6.7090282796617329</v>
      </c>
      <c r="F5" s="1088">
        <v>8.2919572379227162</v>
      </c>
      <c r="G5" s="1088">
        <v>19.239180424805006</v>
      </c>
      <c r="H5" s="1088">
        <v>9.7641327914550935</v>
      </c>
      <c r="I5" s="1088">
        <v>7.8456585603934563</v>
      </c>
      <c r="J5" s="1088">
        <v>13.197019043954084</v>
      </c>
      <c r="K5" s="1088">
        <v>2.4487765503130192</v>
      </c>
      <c r="L5" s="1088">
        <v>6.4457542963873742</v>
      </c>
      <c r="M5" s="1088">
        <v>1.9677501102841106</v>
      </c>
      <c r="N5" s="1088">
        <v>0.21869104493021596</v>
      </c>
      <c r="O5" s="1088">
        <v>3.4727762499648027E-2</v>
      </c>
      <c r="P5" s="1088">
        <v>1.8771763513323258E-3</v>
      </c>
      <c r="Q5" s="1085"/>
      <c r="R5" s="1089"/>
      <c r="S5" s="1090"/>
      <c r="T5" s="1085"/>
      <c r="U5" s="1085"/>
      <c r="V5" s="1085"/>
      <c r="W5" s="1085"/>
      <c r="X5" s="1085"/>
      <c r="Y5" s="1085"/>
    </row>
    <row r="6" spans="1:30" s="1086" customFormat="1" ht="13.15" customHeight="1">
      <c r="A6" s="1091"/>
      <c r="B6" s="1091"/>
      <c r="C6" s="1085"/>
      <c r="D6" s="1085"/>
      <c r="E6" s="1085"/>
      <c r="F6" s="1085"/>
      <c r="G6" s="1085"/>
      <c r="H6" s="1085"/>
      <c r="I6" s="1085"/>
      <c r="J6" s="1085"/>
      <c r="K6" s="1085"/>
      <c r="L6" s="1085"/>
      <c r="M6" s="1085"/>
      <c r="N6" s="1085"/>
      <c r="O6" s="1085"/>
      <c r="P6" s="1085"/>
      <c r="Q6" s="1085"/>
      <c r="R6" s="1089"/>
      <c r="S6" s="1092"/>
      <c r="T6" s="1085"/>
      <c r="U6" s="1085"/>
      <c r="V6" s="1085"/>
      <c r="W6" s="1085"/>
      <c r="X6" s="1085"/>
      <c r="Y6" s="1085"/>
      <c r="Z6" s="1085"/>
      <c r="AA6" s="1085"/>
      <c r="AB6" s="1085"/>
    </row>
    <row r="7" spans="1:30" s="1078" customFormat="1" ht="26.25" customHeight="1">
      <c r="A7" s="1840" t="s">
        <v>994</v>
      </c>
      <c r="B7" s="1840"/>
      <c r="C7" s="1840"/>
      <c r="D7" s="1840"/>
      <c r="E7" s="1840"/>
      <c r="F7" s="1840"/>
      <c r="G7" s="1840"/>
      <c r="H7" s="1840"/>
      <c r="I7" s="1840"/>
      <c r="J7" s="1840"/>
      <c r="K7" s="1840"/>
      <c r="L7" s="1840"/>
      <c r="M7" s="1840"/>
      <c r="N7" s="1840"/>
      <c r="O7" s="1840"/>
      <c r="P7" s="1840"/>
      <c r="Q7" s="1093"/>
      <c r="R7" s="1089"/>
      <c r="S7" s="1094"/>
    </row>
    <row r="8" spans="1:30" s="1086" customFormat="1">
      <c r="A8" s="1833" t="s">
        <v>212</v>
      </c>
      <c r="B8" s="1832" t="s">
        <v>995</v>
      </c>
      <c r="C8" s="1832"/>
      <c r="D8" s="1832"/>
      <c r="E8" s="1832"/>
      <c r="F8" s="1832"/>
      <c r="G8" s="1832"/>
      <c r="H8" s="1832"/>
      <c r="I8" s="1832"/>
      <c r="J8" s="1832"/>
      <c r="K8" s="1832"/>
      <c r="L8" s="1832"/>
      <c r="M8" s="1832"/>
      <c r="N8" s="1832"/>
      <c r="O8" s="1832"/>
      <c r="P8" s="1832"/>
      <c r="R8" s="1089"/>
    </row>
    <row r="9" spans="1:30" s="1095" customFormat="1">
      <c r="A9" s="1833"/>
      <c r="B9" s="1081" t="s">
        <v>996</v>
      </c>
      <c r="C9" s="1081">
        <v>1</v>
      </c>
      <c r="D9" s="1081" t="s">
        <v>997</v>
      </c>
      <c r="E9" s="1833" t="s">
        <v>998</v>
      </c>
      <c r="F9" s="1833"/>
      <c r="G9" s="1833" t="s">
        <v>999</v>
      </c>
      <c r="H9" s="1833"/>
      <c r="I9" s="1833" t="s">
        <v>1000</v>
      </c>
      <c r="J9" s="1833"/>
      <c r="K9" s="1833" t="s">
        <v>1001</v>
      </c>
      <c r="L9" s="1833"/>
      <c r="M9" s="1833" t="s">
        <v>1002</v>
      </c>
      <c r="N9" s="1833"/>
      <c r="O9" s="1833" t="s">
        <v>1003</v>
      </c>
      <c r="P9" s="1833"/>
      <c r="R9" s="1096"/>
      <c r="S9" s="1096"/>
      <c r="T9" s="1096"/>
      <c r="U9" s="1096"/>
      <c r="V9" s="1096"/>
      <c r="W9" s="1096"/>
      <c r="X9" s="1096"/>
      <c r="Y9" s="1096"/>
      <c r="Z9" s="1096"/>
      <c r="AA9" s="1097"/>
      <c r="AB9" s="1097"/>
      <c r="AC9" s="1097"/>
      <c r="AD9" s="1097"/>
    </row>
    <row r="10" spans="1:30" s="1086" customFormat="1">
      <c r="A10" s="1098">
        <v>4257</v>
      </c>
      <c r="B10" s="1099">
        <v>503</v>
      </c>
      <c r="C10" s="1099">
        <v>252</v>
      </c>
      <c r="D10" s="1099">
        <v>842</v>
      </c>
      <c r="E10" s="1835">
        <v>595</v>
      </c>
      <c r="F10" s="1835"/>
      <c r="G10" s="1835">
        <v>416</v>
      </c>
      <c r="H10" s="1835"/>
      <c r="I10" s="1836">
        <v>988</v>
      </c>
      <c r="J10" s="1837"/>
      <c r="K10" s="1836">
        <v>643</v>
      </c>
      <c r="L10" s="1837"/>
      <c r="M10" s="1836">
        <v>17</v>
      </c>
      <c r="N10" s="1837"/>
      <c r="O10" s="1838">
        <v>1</v>
      </c>
      <c r="P10" s="1839"/>
      <c r="Q10" s="1085"/>
      <c r="R10" s="1089"/>
    </row>
    <row r="11" spans="1:30">
      <c r="A11" s="1087" t="s">
        <v>143</v>
      </c>
      <c r="B11" s="1100">
        <v>11.815832746065304</v>
      </c>
      <c r="C11" s="1100">
        <v>5.9196617336152215</v>
      </c>
      <c r="D11" s="1100">
        <v>19.779187221047685</v>
      </c>
      <c r="E11" s="1834">
        <v>13.976979093258162</v>
      </c>
      <c r="F11" s="1834"/>
      <c r="G11" s="1834">
        <v>9.7721400046981444</v>
      </c>
      <c r="H11" s="1834"/>
      <c r="I11" s="1834">
        <v>23.208832511158093</v>
      </c>
      <c r="J11" s="1834"/>
      <c r="K11" s="1834">
        <v>15.104533709184873</v>
      </c>
      <c r="L11" s="1834"/>
      <c r="M11" s="1834">
        <v>0.39934225980737603</v>
      </c>
      <c r="N11" s="1834"/>
      <c r="O11" s="1834">
        <v>2.3490721165139769E-2</v>
      </c>
      <c r="P11" s="1834"/>
      <c r="R11" s="1089"/>
    </row>
    <row r="12" spans="1:30" s="1078" customFormat="1" ht="14.45" customHeight="1">
      <c r="A12" s="1101"/>
      <c r="B12" s="1101"/>
      <c r="C12" s="1101"/>
      <c r="D12" s="1101"/>
      <c r="E12" s="1101"/>
      <c r="F12" s="1101"/>
      <c r="G12" s="1101"/>
      <c r="H12" s="1101"/>
      <c r="I12" s="1101"/>
      <c r="J12" s="1101"/>
      <c r="K12" s="1101"/>
      <c r="L12" s="1101"/>
      <c r="M12" s="1101"/>
      <c r="N12" s="1101"/>
      <c r="O12" s="1101"/>
      <c r="P12" s="1104"/>
      <c r="Q12" s="1093"/>
      <c r="R12" s="1089"/>
      <c r="S12" s="1094"/>
    </row>
    <row r="13" spans="1:30" s="1086" customFormat="1" ht="27.75">
      <c r="A13" s="1829" t="s">
        <v>1004</v>
      </c>
      <c r="B13" s="1830"/>
      <c r="C13" s="1830"/>
      <c r="D13" s="1830"/>
      <c r="E13" s="1830"/>
      <c r="F13" s="1830"/>
      <c r="G13" s="1830"/>
      <c r="H13" s="1830"/>
      <c r="I13" s="1830"/>
      <c r="J13" s="1830"/>
      <c r="K13" s="1830"/>
      <c r="L13" s="1830"/>
      <c r="M13" s="1830"/>
      <c r="N13" s="1830"/>
      <c r="O13" s="1830"/>
      <c r="P13" s="1831"/>
      <c r="R13" s="1089"/>
    </row>
    <row r="14" spans="1:30" s="1086" customFormat="1">
      <c r="A14" s="1832" t="s">
        <v>212</v>
      </c>
      <c r="B14" s="1832" t="s">
        <v>995</v>
      </c>
      <c r="C14" s="1832"/>
      <c r="D14" s="1832"/>
      <c r="E14" s="1832"/>
      <c r="F14" s="1832"/>
      <c r="G14" s="1832"/>
      <c r="H14" s="1832"/>
      <c r="I14" s="1832"/>
      <c r="J14" s="1832"/>
      <c r="K14" s="1832"/>
      <c r="L14" s="1832"/>
      <c r="M14" s="1832"/>
      <c r="N14" s="1832"/>
      <c r="O14" s="1832"/>
      <c r="P14" s="1832"/>
      <c r="R14" s="1089"/>
    </row>
    <row r="15" spans="1:30" s="1086" customFormat="1" ht="25.9" customHeight="1">
      <c r="A15" s="1832"/>
      <c r="B15" s="1081" t="s">
        <v>1005</v>
      </c>
      <c r="C15" s="1833" t="s">
        <v>1006</v>
      </c>
      <c r="D15" s="1833"/>
      <c r="E15" s="1833" t="s">
        <v>1007</v>
      </c>
      <c r="F15" s="1833"/>
      <c r="G15" s="1833">
        <v>1</v>
      </c>
      <c r="H15" s="1833"/>
      <c r="I15" s="1833">
        <v>2</v>
      </c>
      <c r="J15" s="1833"/>
      <c r="K15" s="1833">
        <v>3</v>
      </c>
      <c r="L15" s="1833"/>
      <c r="M15" s="1833">
        <v>4</v>
      </c>
      <c r="N15" s="1833"/>
      <c r="O15" s="1833">
        <v>5</v>
      </c>
      <c r="P15" s="1833"/>
      <c r="R15" s="1089"/>
    </row>
    <row r="16" spans="1:30" s="1086" customFormat="1" ht="25.9" customHeight="1">
      <c r="A16" s="1105">
        <v>5297</v>
      </c>
      <c r="B16" s="1106">
        <v>9</v>
      </c>
      <c r="C16" s="1821">
        <v>680</v>
      </c>
      <c r="D16" s="1821"/>
      <c r="E16" s="1821">
        <v>90</v>
      </c>
      <c r="F16" s="1821"/>
      <c r="G16" s="1821">
        <v>193</v>
      </c>
      <c r="H16" s="1821"/>
      <c r="I16" s="1821">
        <v>799</v>
      </c>
      <c r="J16" s="1821"/>
      <c r="K16" s="1821">
        <v>2449</v>
      </c>
      <c r="L16" s="1821"/>
      <c r="M16" s="1821">
        <v>1076</v>
      </c>
      <c r="N16" s="1821"/>
      <c r="O16" s="1821">
        <v>1</v>
      </c>
      <c r="P16" s="1821"/>
      <c r="R16" s="1089"/>
    </row>
    <row r="17" spans="1:20">
      <c r="A17" s="1087" t="s">
        <v>143</v>
      </c>
      <c r="B17" s="1107">
        <v>0.1699074948083821</v>
      </c>
      <c r="C17" s="1815">
        <v>12.837455163299982</v>
      </c>
      <c r="D17" s="1815"/>
      <c r="E17" s="1815">
        <v>1.699074948083821</v>
      </c>
      <c r="F17" s="1815"/>
      <c r="G17" s="1815">
        <v>3.6435718331130831</v>
      </c>
      <c r="H17" s="1815"/>
      <c r="I17" s="1815">
        <v>15.084009816877478</v>
      </c>
      <c r="J17" s="1815"/>
      <c r="K17" s="1815">
        <v>46.233717198414197</v>
      </c>
      <c r="L17" s="1815"/>
      <c r="M17" s="1815">
        <v>20.313384934868793</v>
      </c>
      <c r="N17" s="1815"/>
      <c r="O17" s="1815">
        <v>1.8878610534264678E-2</v>
      </c>
      <c r="P17" s="1815"/>
      <c r="R17" s="1089"/>
      <c r="T17" s="1101"/>
    </row>
    <row r="18" spans="1:20" ht="13.9" customHeight="1">
      <c r="M18" s="1108"/>
      <c r="R18" s="1089"/>
      <c r="T18" s="1101"/>
    </row>
    <row r="19" spans="1:20" ht="27.75">
      <c r="A19" s="1822" t="s">
        <v>1008</v>
      </c>
      <c r="B19" s="1823"/>
      <c r="C19" s="1823"/>
      <c r="D19" s="1823"/>
      <c r="E19" s="1823"/>
      <c r="F19" s="1823"/>
      <c r="G19" s="1823"/>
      <c r="H19" s="1824"/>
      <c r="I19" s="1109"/>
      <c r="J19" s="1109"/>
      <c r="K19" s="1825" t="s">
        <v>1009</v>
      </c>
      <c r="L19" s="1825"/>
      <c r="M19" s="1825"/>
      <c r="N19" s="1825"/>
      <c r="O19" s="1825"/>
      <c r="P19" s="1825"/>
      <c r="R19" s="1089"/>
      <c r="T19" s="1101"/>
    </row>
    <row r="20" spans="1:20">
      <c r="A20" s="1826" t="s">
        <v>212</v>
      </c>
      <c r="B20" s="1827" t="s">
        <v>995</v>
      </c>
      <c r="C20" s="1827"/>
      <c r="D20" s="1827"/>
      <c r="E20" s="1827"/>
      <c r="F20" s="1827"/>
      <c r="G20" s="1827"/>
      <c r="H20" s="1827"/>
      <c r="I20" s="1110"/>
      <c r="J20" s="1111"/>
      <c r="K20" s="1826" t="s">
        <v>212</v>
      </c>
      <c r="L20" s="1826"/>
      <c r="M20" s="1813" t="s">
        <v>157</v>
      </c>
      <c r="N20" s="1813"/>
      <c r="O20" s="1813" t="s">
        <v>1010</v>
      </c>
      <c r="P20" s="1813"/>
      <c r="Q20" s="1103"/>
      <c r="S20" s="1112"/>
      <c r="T20" s="1101"/>
    </row>
    <row r="21" spans="1:20" ht="20.45" customHeight="1">
      <c r="A21" s="1826"/>
      <c r="B21" s="1113">
        <v>1</v>
      </c>
      <c r="C21" s="1828">
        <v>2</v>
      </c>
      <c r="D21" s="1828"/>
      <c r="E21" s="1828">
        <v>3</v>
      </c>
      <c r="F21" s="1828"/>
      <c r="G21" s="1828">
        <v>4</v>
      </c>
      <c r="H21" s="1828"/>
      <c r="K21" s="1826"/>
      <c r="L21" s="1826"/>
      <c r="M21" s="1813"/>
      <c r="N21" s="1813"/>
      <c r="O21" s="1813"/>
      <c r="P21" s="1813"/>
      <c r="Q21" s="1103"/>
      <c r="T21" s="1101"/>
    </row>
    <row r="22" spans="1:20" ht="20.45" customHeight="1">
      <c r="A22" s="1114">
        <v>333</v>
      </c>
      <c r="B22" s="1115">
        <v>99</v>
      </c>
      <c r="C22" s="1816">
        <v>87</v>
      </c>
      <c r="D22" s="1816"/>
      <c r="E22" s="1816">
        <v>146</v>
      </c>
      <c r="F22" s="1816"/>
      <c r="G22" s="1816">
        <v>1</v>
      </c>
      <c r="H22" s="1816"/>
      <c r="K22" s="1817">
        <v>9</v>
      </c>
      <c r="L22" s="1817"/>
      <c r="M22" s="1818">
        <v>9</v>
      </c>
      <c r="N22" s="1818"/>
      <c r="O22" s="1818" t="s">
        <v>1011</v>
      </c>
      <c r="P22" s="1818"/>
      <c r="Q22" s="1103"/>
      <c r="T22" s="1101"/>
    </row>
    <row r="23" spans="1:20">
      <c r="A23" s="1087" t="s">
        <v>143</v>
      </c>
      <c r="B23" s="1107">
        <v>29.72972972972973</v>
      </c>
      <c r="C23" s="1819">
        <v>26.126126126126124</v>
      </c>
      <c r="D23" s="1820"/>
      <c r="E23" s="1819">
        <v>43.843843843843842</v>
      </c>
      <c r="F23" s="1820"/>
      <c r="G23" s="1819">
        <v>0.3003003003003003</v>
      </c>
      <c r="H23" s="1820"/>
      <c r="K23" s="1821" t="s">
        <v>143</v>
      </c>
      <c r="L23" s="1821"/>
      <c r="M23" s="1815">
        <v>100</v>
      </c>
      <c r="N23" s="1815"/>
      <c r="O23" s="1815" t="s">
        <v>1011</v>
      </c>
      <c r="P23" s="1815"/>
    </row>
    <row r="24" spans="1:20" ht="15" customHeight="1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T24" s="1101"/>
    </row>
    <row r="25" spans="1:20" ht="54" customHeight="1">
      <c r="A25" s="1802" t="s">
        <v>1012</v>
      </c>
      <c r="B25" s="1803"/>
      <c r="C25" s="1803"/>
      <c r="D25" s="1803"/>
      <c r="E25" s="1803"/>
      <c r="F25" s="1803"/>
      <c r="G25" s="1803"/>
      <c r="H25" s="1803"/>
      <c r="I25" s="1803"/>
      <c r="J25" s="1803"/>
      <c r="K25" s="1803"/>
      <c r="L25" s="1803"/>
      <c r="M25" s="1803"/>
      <c r="N25" s="1803"/>
      <c r="O25" s="1803"/>
      <c r="P25" s="1804"/>
      <c r="T25" s="1101"/>
    </row>
    <row r="26" spans="1:20">
      <c r="A26" s="1805" t="s">
        <v>205</v>
      </c>
      <c r="B26" s="1806"/>
      <c r="C26" s="1811" t="s">
        <v>212</v>
      </c>
      <c r="D26" s="1812" t="s">
        <v>839</v>
      </c>
      <c r="E26" s="1812"/>
      <c r="F26" s="1812"/>
      <c r="G26" s="1812"/>
      <c r="H26" s="1812"/>
      <c r="I26" s="1812"/>
      <c r="J26" s="1812"/>
      <c r="K26" s="1812"/>
      <c r="L26" s="1812"/>
      <c r="M26" s="1812"/>
      <c r="N26" s="1812"/>
      <c r="O26" s="1812"/>
      <c r="P26" s="1812"/>
      <c r="T26" s="1101"/>
    </row>
    <row r="27" spans="1:20">
      <c r="A27" s="1807"/>
      <c r="B27" s="1808"/>
      <c r="C27" s="1811"/>
      <c r="D27" s="1813" t="s">
        <v>840</v>
      </c>
      <c r="E27" s="1813"/>
      <c r="F27" s="1813"/>
      <c r="G27" s="1813"/>
      <c r="H27" s="1813"/>
      <c r="I27" s="1813"/>
      <c r="J27" s="1813"/>
      <c r="K27" s="1813"/>
      <c r="L27" s="1813"/>
      <c r="M27" s="1814" t="s">
        <v>842</v>
      </c>
      <c r="N27" s="1814"/>
      <c r="O27" s="1814" t="s">
        <v>843</v>
      </c>
      <c r="P27" s="1814"/>
      <c r="T27" s="1101"/>
    </row>
    <row r="28" spans="1:20" ht="43.5">
      <c r="A28" s="1809"/>
      <c r="B28" s="1810"/>
      <c r="C28" s="1811"/>
      <c r="D28" s="1116" t="s">
        <v>844</v>
      </c>
      <c r="E28" s="1116" t="s">
        <v>845</v>
      </c>
      <c r="F28" s="1116" t="s">
        <v>846</v>
      </c>
      <c r="G28" s="1116" t="s">
        <v>847</v>
      </c>
      <c r="H28" s="1116" t="s">
        <v>848</v>
      </c>
      <c r="I28" s="1116" t="s">
        <v>849</v>
      </c>
      <c r="J28" s="1116" t="s">
        <v>850</v>
      </c>
      <c r="K28" s="1116" t="s">
        <v>851</v>
      </c>
      <c r="L28" s="1116" t="s">
        <v>852</v>
      </c>
      <c r="M28" s="1113" t="s">
        <v>853</v>
      </c>
      <c r="N28" s="1113" t="s">
        <v>854</v>
      </c>
      <c r="O28" s="1113" t="s">
        <v>853</v>
      </c>
      <c r="P28" s="1113" t="s">
        <v>854</v>
      </c>
    </row>
    <row r="29" spans="1:20">
      <c r="A29" s="1117" t="s">
        <v>212</v>
      </c>
      <c r="B29" s="1118"/>
      <c r="C29" s="1119">
        <v>3164</v>
      </c>
      <c r="D29" s="1119">
        <v>72</v>
      </c>
      <c r="E29" s="1119">
        <v>436</v>
      </c>
      <c r="F29" s="1119">
        <v>862</v>
      </c>
      <c r="G29" s="1119" t="s">
        <v>1011</v>
      </c>
      <c r="H29" s="1119">
        <v>444</v>
      </c>
      <c r="I29" s="1119">
        <v>485</v>
      </c>
      <c r="J29" s="1119">
        <v>458</v>
      </c>
      <c r="K29" s="1119">
        <v>338</v>
      </c>
      <c r="L29" s="1119">
        <v>15</v>
      </c>
      <c r="M29" s="1119" t="s">
        <v>1011</v>
      </c>
      <c r="N29" s="1119">
        <v>38</v>
      </c>
      <c r="O29" s="1119" t="s">
        <v>1011</v>
      </c>
      <c r="P29" s="1119">
        <v>16</v>
      </c>
    </row>
    <row r="30" spans="1:20">
      <c r="A30" s="1117" t="s">
        <v>143</v>
      </c>
      <c r="B30" s="1118"/>
      <c r="C30" s="1120">
        <v>100</v>
      </c>
      <c r="D30" s="1120">
        <v>2.2756005056890012</v>
      </c>
      <c r="E30" s="1120">
        <v>13.780025284450062</v>
      </c>
      <c r="F30" s="1120">
        <v>27.243994943109989</v>
      </c>
      <c r="G30" s="1120" t="s">
        <v>1011</v>
      </c>
      <c r="H30" s="1120"/>
      <c r="I30" s="1120">
        <v>15.328697850821746</v>
      </c>
      <c r="J30" s="1120">
        <v>14.475347661188371</v>
      </c>
      <c r="K30" s="1120">
        <v>10.6826801517067</v>
      </c>
      <c r="L30" s="1120">
        <v>0.47408343868520864</v>
      </c>
      <c r="M30" s="1120" t="s">
        <v>1011</v>
      </c>
      <c r="N30" s="1120">
        <v>1.2010113780025284</v>
      </c>
      <c r="O30" s="1120" t="s">
        <v>1011</v>
      </c>
      <c r="P30" s="1120">
        <v>0.50568900126422256</v>
      </c>
    </row>
    <row r="31" spans="1:20">
      <c r="A31" s="1121" t="s">
        <v>1013</v>
      </c>
      <c r="B31" s="1122"/>
      <c r="C31" s="1123">
        <v>2066</v>
      </c>
      <c r="D31" s="1123">
        <v>35</v>
      </c>
      <c r="E31" s="1123">
        <v>304</v>
      </c>
      <c r="F31" s="1123">
        <v>505</v>
      </c>
      <c r="G31" s="1123">
        <v>0</v>
      </c>
      <c r="H31" s="1123">
        <v>274</v>
      </c>
      <c r="I31" s="1123">
        <v>269</v>
      </c>
      <c r="J31" s="1123">
        <v>371</v>
      </c>
      <c r="K31" s="1123">
        <v>271</v>
      </c>
      <c r="L31" s="1123">
        <v>8</v>
      </c>
      <c r="M31" s="1123">
        <v>0</v>
      </c>
      <c r="N31" s="1123">
        <v>20</v>
      </c>
      <c r="O31" s="1123">
        <v>0</v>
      </c>
      <c r="P31" s="1123">
        <v>9</v>
      </c>
    </row>
    <row r="32" spans="1:20">
      <c r="A32" s="1124" t="s">
        <v>1014</v>
      </c>
      <c r="B32" s="1125"/>
      <c r="C32" s="1126">
        <v>1098</v>
      </c>
      <c r="D32" s="1126">
        <v>37</v>
      </c>
      <c r="E32" s="1126">
        <v>132</v>
      </c>
      <c r="F32" s="1126">
        <v>357</v>
      </c>
      <c r="G32" s="1126">
        <v>0</v>
      </c>
      <c r="H32" s="1126">
        <v>170</v>
      </c>
      <c r="I32" s="1126">
        <v>216</v>
      </c>
      <c r="J32" s="1126">
        <v>87</v>
      </c>
      <c r="K32" s="1126">
        <v>67</v>
      </c>
      <c r="L32" s="1126">
        <v>7</v>
      </c>
      <c r="M32" s="1126">
        <v>0</v>
      </c>
      <c r="N32" s="1126">
        <v>18</v>
      </c>
      <c r="O32" s="1126">
        <v>0</v>
      </c>
      <c r="P32" s="1126">
        <v>7</v>
      </c>
    </row>
    <row r="33" spans="1:16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801" t="s">
        <v>200</v>
      </c>
      <c r="O33" s="1801"/>
      <c r="P33" s="1801"/>
    </row>
  </sheetData>
  <mergeCells count="79">
    <mergeCell ref="A1:P1"/>
    <mergeCell ref="A2:A3"/>
    <mergeCell ref="B2:P2"/>
    <mergeCell ref="A7:P7"/>
    <mergeCell ref="A8:A9"/>
    <mergeCell ref="B8:P8"/>
    <mergeCell ref="E9:F9"/>
    <mergeCell ref="G9:H9"/>
    <mergeCell ref="I9:J9"/>
    <mergeCell ref="K9:L9"/>
    <mergeCell ref="O11:P11"/>
    <mergeCell ref="M9:N9"/>
    <mergeCell ref="O9:P9"/>
    <mergeCell ref="E10:F10"/>
    <mergeCell ref="G10:H10"/>
    <mergeCell ref="I10:J10"/>
    <mergeCell ref="K10:L10"/>
    <mergeCell ref="M10:N10"/>
    <mergeCell ref="O10:P10"/>
    <mergeCell ref="E11:F11"/>
    <mergeCell ref="G11:H11"/>
    <mergeCell ref="I11:J11"/>
    <mergeCell ref="K11:L11"/>
    <mergeCell ref="M11:N11"/>
    <mergeCell ref="A13:P13"/>
    <mergeCell ref="A14:A15"/>
    <mergeCell ref="B14:P14"/>
    <mergeCell ref="C15:D15"/>
    <mergeCell ref="E15:F15"/>
    <mergeCell ref="G15:H15"/>
    <mergeCell ref="I15:J15"/>
    <mergeCell ref="K15:L15"/>
    <mergeCell ref="M15:N15"/>
    <mergeCell ref="O15:P15"/>
    <mergeCell ref="O16:P16"/>
    <mergeCell ref="C17:D17"/>
    <mergeCell ref="E17:F17"/>
    <mergeCell ref="G17:H17"/>
    <mergeCell ref="I17:J17"/>
    <mergeCell ref="K17:L17"/>
    <mergeCell ref="M17:N17"/>
    <mergeCell ref="O17:P17"/>
    <mergeCell ref="C16:D16"/>
    <mergeCell ref="E16:F16"/>
    <mergeCell ref="G16:H16"/>
    <mergeCell ref="I16:J16"/>
    <mergeCell ref="K16:L16"/>
    <mergeCell ref="M16:N16"/>
    <mergeCell ref="A19:H19"/>
    <mergeCell ref="K19:P19"/>
    <mergeCell ref="A20:A21"/>
    <mergeCell ref="B20:H20"/>
    <mergeCell ref="K20:L21"/>
    <mergeCell ref="M20:N21"/>
    <mergeCell ref="O20:P21"/>
    <mergeCell ref="C21:D21"/>
    <mergeCell ref="E21:F21"/>
    <mergeCell ref="G21:H21"/>
    <mergeCell ref="O23:P23"/>
    <mergeCell ref="C22:D22"/>
    <mergeCell ref="E22:F22"/>
    <mergeCell ref="G22:H22"/>
    <mergeCell ref="K22:L22"/>
    <mergeCell ref="M22:N22"/>
    <mergeCell ref="O22:P22"/>
    <mergeCell ref="C23:D23"/>
    <mergeCell ref="E23:F23"/>
    <mergeCell ref="G23:H23"/>
    <mergeCell ref="K23:L23"/>
    <mergeCell ref="M23:N23"/>
    <mergeCell ref="N33:P33"/>
    <mergeCell ref="A25:P25"/>
    <mergeCell ref="A26:B28"/>
    <mergeCell ref="C26:C28"/>
    <mergeCell ref="D26:P26"/>
    <mergeCell ref="D27:G27"/>
    <mergeCell ref="H27:L27"/>
    <mergeCell ref="M27:N27"/>
    <mergeCell ref="O27:P27"/>
  </mergeCells>
  <printOptions horizontalCentered="1"/>
  <pageMargins left="0.78740157480314998" right="0" top="0.59055118100000004" bottom="0" header="0.15748031496063" footer="0.15748031496063"/>
  <pageSetup paperSize="9" scale="59" firstPageNumber="70" orientation="landscape" useFirstPageNumber="1" r:id="rId1"/>
  <headerFooter alignWithMargins="0">
    <oddFooter>&amp;A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D95D-E433-4188-8E8E-4FD155746221}">
  <sheetPr>
    <tabColor rgb="FF54A3BC"/>
  </sheetPr>
  <dimension ref="A1:Y32"/>
  <sheetViews>
    <sheetView showZeros="0" view="pageBreakPreview" topLeftCell="A21" zoomScale="90" zoomScaleNormal="90" zoomScaleSheetLayoutView="90" workbookViewId="0">
      <selection activeCell="B24" sqref="B24"/>
    </sheetView>
  </sheetViews>
  <sheetFormatPr defaultColWidth="7.42578125" defaultRowHeight="24"/>
  <cols>
    <col min="1" max="1" width="59.28515625" style="1152" customWidth="1"/>
    <col min="2" max="2" width="10.140625" style="1152" customWidth="1"/>
    <col min="3" max="5" width="7.42578125" style="1152" customWidth="1"/>
    <col min="6" max="6" width="6.42578125" style="1152" customWidth="1"/>
    <col min="7" max="15" width="7.42578125" style="1152" customWidth="1"/>
    <col min="16" max="16" width="13.7109375" style="548" bestFit="1" customWidth="1"/>
    <col min="17" max="17" width="8.85546875" style="548" bestFit="1" customWidth="1"/>
    <col min="18" max="18" width="9" style="548" bestFit="1" customWidth="1"/>
    <col min="19" max="19" width="9.7109375" style="548" bestFit="1" customWidth="1"/>
    <col min="20" max="20" width="7.140625" style="548" bestFit="1" customWidth="1"/>
    <col min="21" max="21" width="7.42578125" style="1152"/>
    <col min="22" max="24" width="7.42578125" style="1152" bestFit="1" customWidth="1"/>
    <col min="25" max="16384" width="7.42578125" style="1152"/>
  </cols>
  <sheetData>
    <row r="1" spans="1:19" s="982" customFormat="1" ht="26.25" customHeight="1">
      <c r="A1" s="1780" t="s">
        <v>1015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127"/>
      <c r="Q1" s="1127"/>
      <c r="R1" s="1127"/>
      <c r="S1" s="1127"/>
    </row>
    <row r="2" spans="1:19" s="982" customFormat="1" ht="26.25" customHeight="1">
      <c r="A2" s="1128"/>
      <c r="B2" s="1128"/>
      <c r="C2" s="1128"/>
      <c r="D2" s="1128"/>
      <c r="E2" s="1128"/>
      <c r="F2" s="1128"/>
      <c r="G2" s="1128"/>
      <c r="H2" s="1128"/>
      <c r="I2" s="1128"/>
      <c r="J2" s="1128"/>
      <c r="K2" s="1128"/>
      <c r="L2" s="1128"/>
      <c r="M2" s="1128"/>
      <c r="N2" s="1128"/>
      <c r="O2" s="1128"/>
      <c r="P2" s="1127"/>
      <c r="Q2" s="1127"/>
      <c r="R2" s="1127"/>
      <c r="S2" s="1127"/>
    </row>
    <row r="3" spans="1:19" s="982" customFormat="1" ht="26.25" customHeight="1">
      <c r="A3" s="1128"/>
      <c r="B3" s="1128"/>
      <c r="C3" s="1128"/>
      <c r="D3" s="1128"/>
      <c r="E3" s="1128"/>
      <c r="F3" s="1128"/>
      <c r="G3" s="1128"/>
      <c r="H3" s="1128"/>
      <c r="I3" s="1128"/>
      <c r="J3" s="1128"/>
      <c r="K3" s="1128"/>
      <c r="L3" s="1128"/>
      <c r="M3" s="1128"/>
      <c r="N3" s="1128"/>
      <c r="O3" s="1128"/>
      <c r="P3" s="1127"/>
      <c r="Q3" s="1127"/>
      <c r="R3" s="1127"/>
      <c r="S3" s="1127"/>
    </row>
    <row r="4" spans="1:19" s="982" customFormat="1" ht="26.25" customHeight="1">
      <c r="A4" s="1128"/>
      <c r="B4" s="1128"/>
      <c r="C4" s="1128"/>
      <c r="D4" s="1128"/>
      <c r="E4" s="1128"/>
      <c r="F4" s="1128"/>
      <c r="G4" s="1128"/>
      <c r="H4" s="1128"/>
      <c r="I4" s="1128"/>
      <c r="J4" s="1128"/>
      <c r="K4" s="1128"/>
      <c r="L4" s="1128"/>
      <c r="M4" s="1128"/>
      <c r="N4" s="1128"/>
      <c r="O4" s="1128"/>
      <c r="P4" s="1127"/>
      <c r="Q4" s="1127"/>
      <c r="R4" s="1127"/>
      <c r="S4" s="1127"/>
    </row>
    <row r="5" spans="1:19" s="982" customFormat="1" ht="26.25" customHeight="1">
      <c r="A5" s="1128"/>
      <c r="B5" s="1128"/>
      <c r="C5" s="1128"/>
      <c r="D5" s="1128"/>
      <c r="E5" s="1128"/>
      <c r="F5" s="1128"/>
      <c r="G5" s="1128"/>
      <c r="H5" s="1128"/>
      <c r="I5" s="1128"/>
      <c r="J5" s="1128"/>
      <c r="K5" s="1128"/>
      <c r="L5" s="1128"/>
      <c r="M5" s="1128"/>
      <c r="N5" s="1128"/>
      <c r="O5" s="1128"/>
      <c r="P5" s="1127"/>
      <c r="Q5" s="1127"/>
      <c r="R5" s="1127"/>
      <c r="S5" s="1127"/>
    </row>
    <row r="6" spans="1:19" s="982" customFormat="1" ht="26.25" customHeight="1">
      <c r="A6" s="1128"/>
      <c r="B6" s="1128"/>
      <c r="C6" s="1128"/>
      <c r="D6" s="1128"/>
      <c r="E6" s="1128"/>
      <c r="F6" s="1128"/>
      <c r="G6" s="1128"/>
      <c r="H6" s="1128"/>
      <c r="I6" s="1128"/>
      <c r="J6" s="1128"/>
      <c r="K6" s="1128"/>
      <c r="L6" s="1128"/>
      <c r="M6" s="1128"/>
      <c r="N6" s="1128"/>
      <c r="O6" s="1128"/>
      <c r="P6" s="1127"/>
      <c r="Q6" s="1127"/>
      <c r="R6" s="1127"/>
      <c r="S6" s="1127"/>
    </row>
    <row r="7" spans="1:19" s="982" customFormat="1" ht="26.25" customHeight="1">
      <c r="A7" s="1128"/>
      <c r="B7" s="1128"/>
      <c r="C7" s="1128"/>
      <c r="D7" s="1128"/>
      <c r="E7" s="1128"/>
      <c r="F7" s="1128"/>
      <c r="G7" s="1128"/>
      <c r="H7" s="1128"/>
      <c r="I7" s="1128"/>
      <c r="J7" s="1128"/>
      <c r="K7" s="1128"/>
      <c r="L7" s="1128"/>
      <c r="M7" s="1128"/>
      <c r="N7" s="1128"/>
      <c r="O7" s="1128"/>
      <c r="P7" s="1127"/>
      <c r="Q7" s="1127"/>
      <c r="R7" s="1127"/>
      <c r="S7" s="1127"/>
    </row>
    <row r="8" spans="1:19" s="982" customFormat="1" ht="26.25" customHeight="1">
      <c r="A8" s="1128"/>
      <c r="B8" s="1128"/>
      <c r="C8" s="1128"/>
      <c r="D8" s="1128"/>
      <c r="E8" s="1128"/>
      <c r="F8" s="1128"/>
      <c r="G8" s="1128"/>
      <c r="H8" s="1128"/>
      <c r="I8" s="1128"/>
      <c r="J8" s="1128"/>
      <c r="K8" s="1128"/>
      <c r="L8" s="1128"/>
      <c r="M8" s="1128"/>
      <c r="N8" s="1128"/>
      <c r="O8" s="1128"/>
      <c r="P8" s="1127"/>
      <c r="Q8" s="1127"/>
      <c r="R8" s="1127"/>
      <c r="S8" s="1127"/>
    </row>
    <row r="9" spans="1:19" s="982" customFormat="1" ht="26.25" customHeight="1">
      <c r="A9" s="1128"/>
      <c r="B9" s="1128"/>
      <c r="C9" s="1128"/>
      <c r="D9" s="1128"/>
      <c r="E9" s="1128"/>
      <c r="F9" s="1128"/>
      <c r="G9" s="1128"/>
      <c r="H9" s="1128"/>
      <c r="I9" s="1128"/>
      <c r="J9" s="1128"/>
      <c r="K9" s="1128"/>
      <c r="L9" s="1128"/>
      <c r="M9" s="1128"/>
      <c r="N9" s="1128"/>
      <c r="O9" s="1128"/>
      <c r="P9" s="1127"/>
      <c r="Q9" s="1127"/>
      <c r="R9" s="1127"/>
      <c r="S9" s="1127"/>
    </row>
    <row r="10" spans="1:19" s="982" customFormat="1" ht="26.25" customHeight="1">
      <c r="A10" s="1128"/>
      <c r="B10" s="1128"/>
      <c r="C10" s="1128"/>
      <c r="D10" s="1128"/>
      <c r="E10" s="1128"/>
      <c r="F10" s="1128"/>
      <c r="G10" s="1128"/>
      <c r="H10" s="1128"/>
      <c r="I10" s="1128"/>
      <c r="J10" s="1128"/>
      <c r="K10" s="1128"/>
      <c r="L10" s="1128"/>
      <c r="M10" s="1128"/>
      <c r="N10" s="1128"/>
      <c r="O10" s="1128"/>
      <c r="P10" s="1127"/>
      <c r="Q10" s="1127"/>
      <c r="R10" s="1127"/>
      <c r="S10" s="1127"/>
    </row>
    <row r="11" spans="1:19" s="982" customFormat="1" ht="26.25" customHeight="1">
      <c r="A11" s="1128"/>
      <c r="B11" s="1128"/>
      <c r="C11" s="1128"/>
      <c r="D11" s="1128"/>
      <c r="E11" s="1128"/>
      <c r="F11" s="1128"/>
      <c r="G11" s="1128"/>
      <c r="H11" s="1128"/>
      <c r="I11" s="1128"/>
      <c r="J11" s="1128"/>
      <c r="K11" s="1128"/>
      <c r="L11" s="1128"/>
      <c r="M11" s="1128"/>
      <c r="N11" s="1128"/>
      <c r="O11" s="1128"/>
      <c r="P11" s="1127"/>
      <c r="Q11" s="1127"/>
      <c r="R11" s="1127"/>
      <c r="S11" s="1127"/>
    </row>
    <row r="12" spans="1:19" s="982" customFormat="1" ht="26.25" customHeight="1">
      <c r="A12" s="1128"/>
      <c r="B12" s="1128"/>
      <c r="C12" s="1128"/>
      <c r="D12" s="1128"/>
      <c r="E12" s="1128"/>
      <c r="F12" s="1128"/>
      <c r="G12" s="1128"/>
      <c r="H12" s="1128"/>
      <c r="I12" s="1128"/>
      <c r="J12" s="1128"/>
      <c r="K12" s="1128"/>
      <c r="L12" s="1128"/>
      <c r="M12" s="1128"/>
      <c r="N12" s="1128"/>
      <c r="O12" s="1128"/>
      <c r="P12" s="1129"/>
      <c r="Q12" s="1127"/>
      <c r="R12" s="1127"/>
      <c r="S12" s="1127"/>
    </row>
    <row r="13" spans="1:19" s="982" customFormat="1" ht="26.25" customHeight="1">
      <c r="A13" s="1128"/>
      <c r="B13" s="1128"/>
      <c r="C13" s="1128"/>
      <c r="D13" s="1128"/>
      <c r="E13" s="1128"/>
      <c r="F13" s="1128"/>
      <c r="G13" s="1128"/>
      <c r="H13" s="1128"/>
      <c r="I13" s="1128"/>
      <c r="J13" s="1128"/>
      <c r="K13" s="1128"/>
      <c r="L13" s="1128"/>
      <c r="M13" s="1128"/>
      <c r="N13" s="1128"/>
      <c r="O13" s="1128"/>
      <c r="P13" s="1127"/>
      <c r="Q13" s="1127"/>
      <c r="R13" s="1127"/>
      <c r="S13" s="1127"/>
    </row>
    <row r="14" spans="1:19" s="982" customFormat="1" ht="26.25" customHeight="1">
      <c r="A14" s="1128"/>
      <c r="B14" s="1128"/>
      <c r="C14" s="1128"/>
      <c r="D14" s="1128"/>
      <c r="E14" s="1128"/>
      <c r="F14" s="1128"/>
      <c r="G14" s="1128"/>
      <c r="H14" s="1128"/>
      <c r="I14" s="1128"/>
      <c r="J14" s="1128"/>
      <c r="K14" s="1128"/>
      <c r="L14" s="1128"/>
      <c r="M14" s="1128"/>
      <c r="N14" s="1128"/>
      <c r="O14" s="1128"/>
      <c r="P14" s="1127"/>
      <c r="Q14" s="1127"/>
      <c r="R14" s="1127"/>
      <c r="S14" s="1127"/>
    </row>
    <row r="15" spans="1:19" s="982" customFormat="1" ht="26.25" customHeight="1">
      <c r="A15" s="1128"/>
      <c r="B15" s="1128"/>
      <c r="C15" s="1128"/>
      <c r="D15" s="1128"/>
      <c r="E15" s="1128"/>
      <c r="F15" s="1128"/>
      <c r="G15" s="1128"/>
      <c r="H15" s="1128"/>
      <c r="I15" s="1128"/>
      <c r="J15" s="1128"/>
      <c r="K15" s="1128"/>
      <c r="L15" s="1128"/>
      <c r="M15" s="1128"/>
      <c r="N15" s="1128"/>
      <c r="O15" s="1128"/>
      <c r="P15" s="1127"/>
      <c r="Q15" s="1127"/>
      <c r="R15" s="1127"/>
      <c r="S15" s="1127"/>
    </row>
    <row r="16" spans="1:19" s="982" customFormat="1" ht="26.25" customHeight="1">
      <c r="A16" s="1128"/>
      <c r="B16" s="1128"/>
      <c r="C16" s="1128"/>
      <c r="D16" s="1128"/>
      <c r="E16" s="1128"/>
      <c r="F16" s="1128"/>
      <c r="G16" s="1128"/>
      <c r="H16" s="1128"/>
      <c r="I16" s="1128"/>
      <c r="J16" s="1128"/>
      <c r="K16" s="1128"/>
      <c r="L16" s="1128"/>
      <c r="M16" s="1128"/>
      <c r="N16" s="1128"/>
      <c r="O16" s="1128"/>
      <c r="P16" s="1127"/>
      <c r="Q16" s="1127"/>
      <c r="R16" s="1127"/>
      <c r="S16" s="1127"/>
    </row>
    <row r="17" spans="1:25" s="982" customFormat="1" ht="15" customHeight="1">
      <c r="A17" s="1128"/>
      <c r="B17" s="1130"/>
      <c r="C17" s="1130"/>
      <c r="D17" s="1130"/>
      <c r="E17" s="1130"/>
      <c r="F17" s="1130"/>
      <c r="G17" s="1130"/>
      <c r="H17" s="1130"/>
      <c r="I17" s="1130"/>
      <c r="J17" s="1130"/>
      <c r="K17" s="1130"/>
      <c r="L17" s="1130"/>
      <c r="M17" s="1130"/>
      <c r="N17" s="1130"/>
      <c r="O17" s="1130"/>
      <c r="P17" s="1127"/>
      <c r="Q17" s="1127"/>
      <c r="R17" s="1127"/>
      <c r="S17" s="1127"/>
    </row>
    <row r="18" spans="1:25" s="551" customFormat="1">
      <c r="A18" s="1841" t="s">
        <v>205</v>
      </c>
      <c r="B18" s="1841" t="s">
        <v>541</v>
      </c>
      <c r="C18" s="1842" t="s">
        <v>1016</v>
      </c>
      <c r="D18" s="1843"/>
      <c r="E18" s="1843"/>
      <c r="F18" s="1843"/>
      <c r="G18" s="1843"/>
      <c r="H18" s="1843"/>
      <c r="I18" s="1843"/>
      <c r="J18" s="1843"/>
      <c r="K18" s="1843"/>
      <c r="L18" s="1843"/>
      <c r="M18" s="1843"/>
      <c r="N18" s="1843"/>
      <c r="O18" s="1844"/>
      <c r="Q18" s="549"/>
      <c r="R18" s="549"/>
    </row>
    <row r="19" spans="1:25" s="551" customFormat="1">
      <c r="A19" s="1841"/>
      <c r="B19" s="1841"/>
      <c r="C19" s="1131" t="s">
        <v>1017</v>
      </c>
      <c r="D19" s="1131" t="s">
        <v>1018</v>
      </c>
      <c r="E19" s="1132" t="s">
        <v>1019</v>
      </c>
      <c r="F19" s="1132" t="s">
        <v>1020</v>
      </c>
      <c r="G19" s="1132" t="s">
        <v>1021</v>
      </c>
      <c r="H19" s="1132" t="s">
        <v>1022</v>
      </c>
      <c r="I19" s="1132" t="s">
        <v>1023</v>
      </c>
      <c r="J19" s="1132" t="s">
        <v>1024</v>
      </c>
      <c r="K19" s="1132" t="s">
        <v>1025</v>
      </c>
      <c r="L19" s="1132" t="s">
        <v>1026</v>
      </c>
      <c r="M19" s="1132" t="s">
        <v>1027</v>
      </c>
      <c r="N19" s="1132" t="s">
        <v>1028</v>
      </c>
      <c r="O19" s="1132" t="s">
        <v>1029</v>
      </c>
      <c r="P19" s="1133"/>
      <c r="Q19" s="1133"/>
      <c r="R19" s="1133"/>
      <c r="S19" s="1133"/>
      <c r="T19" s="1133"/>
      <c r="U19" s="1133"/>
      <c r="V19" s="1133"/>
      <c r="W19" s="1133"/>
    </row>
    <row r="20" spans="1:25" s="551" customFormat="1">
      <c r="A20" s="1134" t="s">
        <v>212</v>
      </c>
      <c r="B20" s="1135">
        <v>26022</v>
      </c>
      <c r="C20" s="1135">
        <v>2038</v>
      </c>
      <c r="D20" s="1135">
        <v>3758</v>
      </c>
      <c r="E20" s="1135">
        <v>165</v>
      </c>
      <c r="F20" s="1135">
        <v>0</v>
      </c>
      <c r="G20" s="1135">
        <v>8006</v>
      </c>
      <c r="H20" s="1135">
        <v>6608</v>
      </c>
      <c r="I20" s="1135">
        <v>3827</v>
      </c>
      <c r="J20" s="1135">
        <v>264</v>
      </c>
      <c r="K20" s="1135">
        <v>9</v>
      </c>
      <c r="L20" s="1135">
        <v>785</v>
      </c>
      <c r="M20" s="1135">
        <v>465</v>
      </c>
      <c r="N20" s="1135">
        <v>45</v>
      </c>
      <c r="O20" s="1135">
        <v>52</v>
      </c>
      <c r="P20" s="549"/>
      <c r="Q20" s="549"/>
      <c r="R20" s="549"/>
      <c r="S20" s="549"/>
      <c r="T20" s="549"/>
      <c r="U20" s="1136"/>
      <c r="V20" s="1137"/>
      <c r="W20" s="1136"/>
      <c r="X20" s="549"/>
    </row>
    <row r="21" spans="1:25" s="551" customFormat="1">
      <c r="A21" s="1138" t="s">
        <v>143</v>
      </c>
      <c r="B21" s="1139">
        <v>100</v>
      </c>
      <c r="C21" s="1139">
        <v>7.831834601491046</v>
      </c>
      <c r="D21" s="1139">
        <v>14.44162631619399</v>
      </c>
      <c r="E21" s="1139">
        <v>0.6340788563523172</v>
      </c>
      <c r="F21" s="1139">
        <v>0</v>
      </c>
      <c r="G21" s="1139">
        <v>30.766274690646377</v>
      </c>
      <c r="H21" s="1139">
        <v>25.39389747137038</v>
      </c>
      <c r="I21" s="1139">
        <v>14.706786565214051</v>
      </c>
      <c r="J21" s="1139">
        <v>1.0145261701637076</v>
      </c>
      <c r="K21" s="1139">
        <v>3.4586119437399122E-2</v>
      </c>
      <c r="L21" s="1139">
        <v>3.0166781953731459</v>
      </c>
      <c r="M21" s="1139">
        <v>1.7869495042656214</v>
      </c>
      <c r="N21" s="1139">
        <v>0.17293059718699563</v>
      </c>
      <c r="O21" s="1139">
        <v>0.19983091230497274</v>
      </c>
      <c r="P21" s="1140"/>
      <c r="Q21" s="613"/>
      <c r="R21" s="613"/>
      <c r="S21" s="613"/>
      <c r="T21" s="613"/>
      <c r="U21" s="549"/>
      <c r="V21" s="1136"/>
      <c r="W21" s="1137"/>
      <c r="X21" s="1136"/>
      <c r="Y21" s="549"/>
    </row>
    <row r="22" spans="1:25" s="614" customFormat="1">
      <c r="A22" s="1141" t="s">
        <v>1030</v>
      </c>
      <c r="B22" s="1142">
        <v>3165</v>
      </c>
      <c r="C22" s="1143">
        <v>4</v>
      </c>
      <c r="D22" s="1144">
        <v>0</v>
      </c>
      <c r="E22" s="1144">
        <v>26</v>
      </c>
      <c r="F22" s="1144">
        <v>0</v>
      </c>
      <c r="G22" s="1144">
        <v>649</v>
      </c>
      <c r="H22" s="1144">
        <v>1409</v>
      </c>
      <c r="I22" s="1144">
        <v>424</v>
      </c>
      <c r="J22" s="1144">
        <v>11</v>
      </c>
      <c r="K22" s="1144">
        <v>2</v>
      </c>
      <c r="L22" s="1144">
        <v>482</v>
      </c>
      <c r="M22" s="1144">
        <v>117</v>
      </c>
      <c r="N22" s="1144">
        <v>18</v>
      </c>
      <c r="O22" s="1144">
        <v>23</v>
      </c>
      <c r="P22" s="1141"/>
      <c r="Q22" s="613"/>
      <c r="R22" s="613"/>
      <c r="S22" s="613"/>
      <c r="T22" s="613"/>
      <c r="U22" s="613"/>
      <c r="V22" s="38"/>
      <c r="W22" s="1145"/>
      <c r="X22" s="38"/>
    </row>
    <row r="23" spans="1:25" s="614" customFormat="1">
      <c r="A23" s="1141" t="s">
        <v>1031</v>
      </c>
      <c r="B23" s="1142">
        <v>190</v>
      </c>
      <c r="C23" s="1143">
        <v>0</v>
      </c>
      <c r="D23" s="1144">
        <v>0</v>
      </c>
      <c r="E23" s="1144">
        <v>0</v>
      </c>
      <c r="F23" s="1144">
        <v>0</v>
      </c>
      <c r="G23" s="1144">
        <v>80</v>
      </c>
      <c r="H23" s="1144">
        <v>28</v>
      </c>
      <c r="I23" s="1144">
        <v>17</v>
      </c>
      <c r="J23" s="1144">
        <v>12</v>
      </c>
      <c r="K23" s="1144">
        <v>1</v>
      </c>
      <c r="L23" s="1144">
        <v>36</v>
      </c>
      <c r="M23" s="1144">
        <v>13</v>
      </c>
      <c r="N23" s="1144">
        <v>0</v>
      </c>
      <c r="O23" s="1144">
        <v>3</v>
      </c>
      <c r="P23" s="1141"/>
      <c r="Q23" s="613"/>
      <c r="R23" s="613"/>
      <c r="S23" s="613"/>
      <c r="T23" s="613"/>
      <c r="U23" s="613"/>
      <c r="V23" s="38"/>
      <c r="W23" s="1145"/>
      <c r="X23" s="38"/>
    </row>
    <row r="24" spans="1:25" s="614" customFormat="1">
      <c r="A24" s="1141" t="s">
        <v>1032</v>
      </c>
      <c r="B24" s="1142">
        <v>10577</v>
      </c>
      <c r="C24" s="1144">
        <v>1370</v>
      </c>
      <c r="D24" s="1144">
        <v>2663</v>
      </c>
      <c r="E24" s="1144">
        <v>10</v>
      </c>
      <c r="F24" s="1144">
        <v>0</v>
      </c>
      <c r="G24" s="1144">
        <v>2724</v>
      </c>
      <c r="H24" s="1144">
        <v>1546</v>
      </c>
      <c r="I24" s="1144">
        <v>1942</v>
      </c>
      <c r="J24" s="1144">
        <v>4</v>
      </c>
      <c r="K24" s="1144">
        <v>0</v>
      </c>
      <c r="L24" s="1144">
        <v>168</v>
      </c>
      <c r="M24" s="1144">
        <v>142</v>
      </c>
      <c r="N24" s="1144">
        <v>5</v>
      </c>
      <c r="O24" s="1144">
        <v>3</v>
      </c>
      <c r="P24" s="1141"/>
      <c r="Q24" s="613"/>
      <c r="R24" s="613"/>
      <c r="S24" s="613"/>
      <c r="T24" s="613"/>
      <c r="U24" s="613"/>
      <c r="V24" s="38"/>
      <c r="W24" s="1145"/>
      <c r="X24" s="38"/>
    </row>
    <row r="25" spans="1:25" s="614" customFormat="1">
      <c r="A25" s="1141" t="s">
        <v>1033</v>
      </c>
      <c r="B25" s="1142">
        <v>2494</v>
      </c>
      <c r="C25" s="1143">
        <v>113</v>
      </c>
      <c r="D25" s="1144">
        <v>151</v>
      </c>
      <c r="E25" s="1144">
        <v>7</v>
      </c>
      <c r="F25" s="1144">
        <v>0</v>
      </c>
      <c r="G25" s="1144">
        <v>658</v>
      </c>
      <c r="H25" s="1144">
        <v>940</v>
      </c>
      <c r="I25" s="1144">
        <v>516</v>
      </c>
      <c r="J25" s="1144"/>
      <c r="K25" s="1144">
        <v>4</v>
      </c>
      <c r="L25" s="1144">
        <v>0</v>
      </c>
      <c r="M25" s="1144">
        <v>29</v>
      </c>
      <c r="N25" s="1144">
        <v>0</v>
      </c>
      <c r="O25" s="1144">
        <v>5</v>
      </c>
      <c r="P25" s="1141"/>
      <c r="Q25" s="613"/>
      <c r="R25" s="613"/>
      <c r="S25" s="613"/>
      <c r="T25" s="613"/>
      <c r="U25" s="613"/>
      <c r="V25" s="38"/>
      <c r="W25" s="1145"/>
      <c r="X25" s="38"/>
    </row>
    <row r="26" spans="1:25" s="614" customFormat="1">
      <c r="A26" s="1146" t="s">
        <v>1034</v>
      </c>
      <c r="B26" s="1142">
        <v>3025</v>
      </c>
      <c r="C26" s="1143">
        <v>126</v>
      </c>
      <c r="D26" s="1144">
        <v>193</v>
      </c>
      <c r="E26" s="1144">
        <v>42</v>
      </c>
      <c r="F26" s="1144">
        <v>0</v>
      </c>
      <c r="G26" s="1144">
        <v>781</v>
      </c>
      <c r="H26" s="1144">
        <v>1045</v>
      </c>
      <c r="I26" s="1144">
        <v>555</v>
      </c>
      <c r="J26" s="1144">
        <v>145</v>
      </c>
      <c r="K26" s="1144">
        <v>1</v>
      </c>
      <c r="L26" s="1144">
        <v>0</v>
      </c>
      <c r="M26" s="1144">
        <v>110</v>
      </c>
      <c r="N26" s="1144">
        <v>17</v>
      </c>
      <c r="O26" s="1144">
        <v>10</v>
      </c>
      <c r="P26" s="1146"/>
      <c r="Q26" s="613"/>
      <c r="R26" s="613"/>
      <c r="S26" s="613"/>
      <c r="T26" s="613"/>
      <c r="U26" s="613"/>
      <c r="V26" s="38"/>
      <c r="W26" s="1145"/>
      <c r="X26" s="38"/>
    </row>
    <row r="27" spans="1:25" s="614" customFormat="1">
      <c r="A27" s="1141" t="s">
        <v>1035</v>
      </c>
      <c r="B27" s="1142">
        <v>195</v>
      </c>
      <c r="C27" s="1143">
        <v>0</v>
      </c>
      <c r="D27" s="1144">
        <v>0</v>
      </c>
      <c r="E27" s="1144">
        <v>12</v>
      </c>
      <c r="F27" s="1144">
        <v>0</v>
      </c>
      <c r="G27" s="1144">
        <v>57</v>
      </c>
      <c r="H27" s="1144"/>
      <c r="I27" s="1144">
        <v>24</v>
      </c>
      <c r="J27" s="1144">
        <v>8</v>
      </c>
      <c r="K27" s="1144">
        <v>0</v>
      </c>
      <c r="L27" s="1144">
        <v>13</v>
      </c>
      <c r="M27" s="1144">
        <v>10</v>
      </c>
      <c r="N27" s="1144">
        <v>0</v>
      </c>
      <c r="O27" s="1144">
        <v>4</v>
      </c>
      <c r="P27" s="1141"/>
      <c r="Q27" s="613"/>
      <c r="R27" s="613"/>
      <c r="S27" s="613"/>
      <c r="T27" s="613"/>
      <c r="U27" s="613"/>
      <c r="V27" s="38"/>
      <c r="W27" s="1145"/>
      <c r="X27" s="38"/>
    </row>
    <row r="28" spans="1:25" s="614" customFormat="1">
      <c r="A28" s="1147" t="s">
        <v>1036</v>
      </c>
      <c r="B28" s="1148">
        <v>6376</v>
      </c>
      <c r="C28" s="1149">
        <v>425</v>
      </c>
      <c r="D28" s="1150">
        <v>751</v>
      </c>
      <c r="E28" s="1150">
        <v>68</v>
      </c>
      <c r="F28" s="1150">
        <v>0</v>
      </c>
      <c r="G28" s="1150">
        <v>3057</v>
      </c>
      <c r="H28" s="1150">
        <v>1573</v>
      </c>
      <c r="I28" s="1150">
        <v>349</v>
      </c>
      <c r="J28" s="1150">
        <v>13</v>
      </c>
      <c r="K28" s="1150">
        <v>1</v>
      </c>
      <c r="L28" s="1150">
        <v>86</v>
      </c>
      <c r="M28" s="1150">
        <v>44</v>
      </c>
      <c r="N28" s="1150">
        <v>5</v>
      </c>
      <c r="O28" s="1150">
        <v>4</v>
      </c>
      <c r="P28" s="994"/>
      <c r="Q28" s="613"/>
      <c r="R28" s="613"/>
      <c r="S28" s="613"/>
      <c r="T28" s="613"/>
      <c r="U28" s="613"/>
      <c r="V28" s="38"/>
      <c r="W28" s="1145"/>
      <c r="X28" s="38"/>
    </row>
    <row r="29" spans="1:25">
      <c r="A29" s="1151"/>
      <c r="C29" s="1151"/>
      <c r="D29" s="1151"/>
      <c r="E29" s="1151"/>
      <c r="F29" s="1151"/>
      <c r="G29" s="1153"/>
      <c r="H29" s="1151"/>
      <c r="I29" s="1151"/>
      <c r="J29" s="1151"/>
      <c r="K29" s="1151"/>
      <c r="L29" s="1151"/>
      <c r="M29" s="1845" t="s">
        <v>200</v>
      </c>
      <c r="N29" s="1845"/>
      <c r="O29" s="1845"/>
      <c r="P29" s="1003"/>
      <c r="Q29" s="1154"/>
      <c r="R29" s="1154"/>
      <c r="S29" s="1154"/>
      <c r="T29" s="1003"/>
    </row>
    <row r="30" spans="1:25">
      <c r="A30" s="1151"/>
      <c r="C30" s="1151"/>
      <c r="D30" s="1151"/>
      <c r="E30" s="1003"/>
      <c r="J30" s="1151"/>
      <c r="K30" s="1151"/>
      <c r="L30" s="1151"/>
      <c r="M30" s="1151"/>
      <c r="N30" s="1151"/>
      <c r="O30" s="1151"/>
      <c r="P30" s="1003"/>
      <c r="Q30" s="1003"/>
      <c r="R30" s="1003"/>
      <c r="S30" s="1003"/>
      <c r="T30" s="1003"/>
    </row>
    <row r="31" spans="1:25">
      <c r="C31" s="1151"/>
      <c r="D31" s="1151"/>
      <c r="E31" s="1151"/>
      <c r="J31" s="1151"/>
      <c r="K31" s="1151"/>
      <c r="L31" s="1151"/>
      <c r="M31" s="1151"/>
      <c r="N31" s="1151"/>
      <c r="O31" s="1151"/>
      <c r="Q31" s="1002"/>
      <c r="R31" s="1002"/>
      <c r="S31" s="1002"/>
      <c r="T31" s="1002"/>
    </row>
    <row r="32" spans="1:25">
      <c r="Q32" s="1002"/>
      <c r="R32" s="1002"/>
      <c r="S32" s="1002"/>
      <c r="T32" s="1002"/>
    </row>
  </sheetData>
  <mergeCells count="5">
    <mergeCell ref="A1:O1"/>
    <mergeCell ref="A18:A19"/>
    <mergeCell ref="B18:B19"/>
    <mergeCell ref="C18:O18"/>
    <mergeCell ref="M29:O29"/>
  </mergeCells>
  <printOptions horizontalCentered="1"/>
  <pageMargins left="0" right="0" top="0.59055118110236204" bottom="0.196850393700787" header="0.15748031496063" footer="0.3"/>
  <pageSetup paperSize="9" scale="71" firstPageNumber="71" orientation="landscape" useFirstPageNumber="1" r:id="rId1"/>
  <headerFooter alignWithMargins="0">
    <oddFooter>&amp;C&amp;P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2FE1-F4AC-40C1-BD0C-527B10A285C4}">
  <sheetPr>
    <tabColor rgb="FF54A3BC"/>
  </sheetPr>
  <dimension ref="A1:U25"/>
  <sheetViews>
    <sheetView showZeros="0" view="pageBreakPreview" zoomScaleNormal="90" zoomScaleSheetLayoutView="100" zoomScalePageLayoutView="80" workbookViewId="0">
      <selection activeCell="B11" sqref="B11"/>
    </sheetView>
  </sheetViews>
  <sheetFormatPr defaultColWidth="7.42578125" defaultRowHeight="24"/>
  <cols>
    <col min="1" max="1" width="32" style="1168" customWidth="1"/>
    <col min="2" max="2" width="9.42578125" style="1168" bestFit="1" customWidth="1"/>
    <col min="3" max="5" width="6.42578125" style="1168" customWidth="1"/>
    <col min="6" max="6" width="5.42578125" style="1168" customWidth="1"/>
    <col min="7" max="7" width="6.42578125" style="1168" customWidth="1"/>
    <col min="8" max="8" width="8.85546875" style="1168" bestFit="1" customWidth="1"/>
    <col min="9" max="10" width="6.42578125" style="1168" customWidth="1"/>
    <col min="11" max="11" width="5.42578125" style="1168" customWidth="1"/>
    <col min="12" max="15" width="6.42578125" style="1168" customWidth="1"/>
    <col min="16" max="17" width="8.42578125" style="1168" customWidth="1"/>
    <col min="18" max="19" width="6.85546875" style="1168" customWidth="1"/>
    <col min="20" max="20" width="6.140625" style="1168" customWidth="1"/>
    <col min="21" max="21" width="5.42578125" style="1168" bestFit="1" customWidth="1"/>
    <col min="22" max="16384" width="7.42578125" style="1168"/>
  </cols>
  <sheetData>
    <row r="1" spans="1:21" s="1155" customFormat="1" ht="57.6" customHeight="1">
      <c r="A1" s="1847" t="s">
        <v>1037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  <c r="N1" s="1847"/>
      <c r="O1" s="1847"/>
      <c r="P1" s="1847"/>
      <c r="Q1" s="1847"/>
      <c r="R1" s="1847"/>
      <c r="S1" s="1847"/>
      <c r="T1" s="1847"/>
      <c r="U1" s="1847"/>
    </row>
    <row r="2" spans="1:21" s="1155" customFormat="1" ht="10.15" customHeight="1">
      <c r="A2" s="1156"/>
      <c r="B2" s="1157"/>
      <c r="C2" s="1156"/>
      <c r="D2" s="1156"/>
      <c r="E2" s="1156"/>
      <c r="F2" s="1156"/>
      <c r="G2" s="1156"/>
      <c r="H2" s="1156"/>
      <c r="I2" s="1156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</row>
    <row r="3" spans="1:21" s="1158" customFormat="1" ht="27.75" customHeight="1">
      <c r="A3" s="1848" t="s">
        <v>471</v>
      </c>
      <c r="B3" s="1851" t="s">
        <v>212</v>
      </c>
      <c r="C3" s="1854" t="s">
        <v>872</v>
      </c>
      <c r="D3" s="1854"/>
      <c r="E3" s="1854"/>
      <c r="F3" s="1854"/>
      <c r="G3" s="1854"/>
      <c r="H3" s="1854"/>
      <c r="I3" s="1854"/>
      <c r="J3" s="1854"/>
      <c r="K3" s="1854"/>
      <c r="L3" s="1854"/>
      <c r="M3" s="1854"/>
      <c r="N3" s="1854"/>
      <c r="O3" s="1854"/>
      <c r="P3" s="1854"/>
      <c r="Q3" s="1854"/>
      <c r="R3" s="1854"/>
      <c r="S3" s="1854"/>
      <c r="T3" s="1854"/>
      <c r="U3" s="1854"/>
    </row>
    <row r="4" spans="1:21" s="1158" customFormat="1">
      <c r="A4" s="1849"/>
      <c r="B4" s="1852"/>
      <c r="C4" s="1855" t="s">
        <v>840</v>
      </c>
      <c r="D4" s="1855"/>
      <c r="E4" s="1855"/>
      <c r="F4" s="1855"/>
      <c r="G4" s="1855" t="s">
        <v>841</v>
      </c>
      <c r="H4" s="1855"/>
      <c r="I4" s="1855"/>
      <c r="J4" s="1855"/>
      <c r="K4" s="1855"/>
      <c r="L4" s="1855" t="s">
        <v>842</v>
      </c>
      <c r="M4" s="1855"/>
      <c r="N4" s="1855" t="s">
        <v>843</v>
      </c>
      <c r="O4" s="1855"/>
      <c r="P4" s="1856" t="s">
        <v>1038</v>
      </c>
      <c r="Q4" s="1856" t="s">
        <v>877</v>
      </c>
      <c r="R4" s="1856" t="s">
        <v>1022</v>
      </c>
      <c r="S4" s="1856" t="s">
        <v>1023</v>
      </c>
      <c r="T4" s="1856" t="s">
        <v>1024</v>
      </c>
      <c r="U4" s="1856" t="s">
        <v>1039</v>
      </c>
    </row>
    <row r="5" spans="1:21" s="1161" customFormat="1" ht="48" customHeight="1">
      <c r="A5" s="1850"/>
      <c r="B5" s="1853"/>
      <c r="C5" s="1159" t="s">
        <v>1017</v>
      </c>
      <c r="D5" s="1159" t="s">
        <v>1018</v>
      </c>
      <c r="E5" s="1159" t="s">
        <v>1019</v>
      </c>
      <c r="F5" s="1159" t="s">
        <v>1040</v>
      </c>
      <c r="G5" s="1159" t="s">
        <v>1021</v>
      </c>
      <c r="H5" s="1159" t="s">
        <v>1022</v>
      </c>
      <c r="I5" s="1159" t="s">
        <v>1023</v>
      </c>
      <c r="J5" s="1159" t="s">
        <v>1024</v>
      </c>
      <c r="K5" s="1159" t="s">
        <v>1025</v>
      </c>
      <c r="L5" s="1160" t="s">
        <v>853</v>
      </c>
      <c r="M5" s="1160" t="s">
        <v>854</v>
      </c>
      <c r="N5" s="1160" t="s">
        <v>853</v>
      </c>
      <c r="O5" s="1160" t="s">
        <v>854</v>
      </c>
      <c r="P5" s="1857"/>
      <c r="Q5" s="1857"/>
      <c r="R5" s="1857"/>
      <c r="S5" s="1857"/>
      <c r="T5" s="1857"/>
      <c r="U5" s="1857"/>
    </row>
    <row r="6" spans="1:21" s="1164" customFormat="1">
      <c r="A6" s="1162" t="s">
        <v>212</v>
      </c>
      <c r="B6" s="1163">
        <v>268063</v>
      </c>
      <c r="C6" s="1163">
        <v>2453</v>
      </c>
      <c r="D6" s="1163">
        <v>5568</v>
      </c>
      <c r="E6" s="1163">
        <v>399</v>
      </c>
      <c r="F6" s="1163">
        <v>0</v>
      </c>
      <c r="G6" s="1163">
        <v>6148</v>
      </c>
      <c r="H6" s="1163">
        <v>4065</v>
      </c>
      <c r="I6" s="1163">
        <v>1750</v>
      </c>
      <c r="J6" s="1163">
        <v>62</v>
      </c>
      <c r="K6" s="1163">
        <v>3</v>
      </c>
      <c r="L6" s="1163">
        <v>284</v>
      </c>
      <c r="M6" s="1163">
        <v>116</v>
      </c>
      <c r="N6" s="1163">
        <v>45</v>
      </c>
      <c r="O6" s="1163">
        <v>32</v>
      </c>
      <c r="P6" s="1163">
        <v>3399</v>
      </c>
      <c r="Q6" s="1163">
        <v>2184</v>
      </c>
      <c r="R6" s="1163">
        <v>5653</v>
      </c>
      <c r="S6" s="1163">
        <v>2937</v>
      </c>
      <c r="T6" s="1163">
        <v>27</v>
      </c>
      <c r="U6" s="1163">
        <v>1</v>
      </c>
    </row>
    <row r="7" spans="1:21" s="1164" customFormat="1">
      <c r="A7" s="1165" t="s">
        <v>1041</v>
      </c>
      <c r="B7" s="1166">
        <v>20925</v>
      </c>
      <c r="C7" s="1166">
        <v>2453</v>
      </c>
      <c r="D7" s="1166">
        <v>5568</v>
      </c>
      <c r="E7" s="1166">
        <v>399</v>
      </c>
      <c r="F7" s="1166">
        <v>0</v>
      </c>
      <c r="G7" s="1166">
        <v>6148</v>
      </c>
      <c r="H7" s="1166">
        <v>4065</v>
      </c>
      <c r="I7" s="1166">
        <v>1750</v>
      </c>
      <c r="J7" s="1166">
        <v>62</v>
      </c>
      <c r="K7" s="1166">
        <v>3</v>
      </c>
      <c r="L7" s="1166">
        <v>284</v>
      </c>
      <c r="M7" s="1166">
        <v>116</v>
      </c>
      <c r="N7" s="1166">
        <v>45</v>
      </c>
      <c r="O7" s="1166">
        <v>32</v>
      </c>
      <c r="P7" s="1166">
        <v>0</v>
      </c>
      <c r="Q7" s="1166">
        <v>0</v>
      </c>
      <c r="R7" s="1166">
        <v>0</v>
      </c>
      <c r="S7" s="1166">
        <v>0</v>
      </c>
      <c r="T7" s="1166">
        <v>0</v>
      </c>
      <c r="U7" s="1166"/>
    </row>
    <row r="8" spans="1:21" s="1164" customFormat="1">
      <c r="A8" s="1165" t="s">
        <v>1042</v>
      </c>
      <c r="B8" s="1166">
        <v>14201</v>
      </c>
      <c r="C8" s="1167"/>
      <c r="D8" s="1167"/>
      <c r="E8" s="1167"/>
      <c r="F8" s="1167"/>
      <c r="G8" s="1167"/>
      <c r="H8" s="1167"/>
      <c r="I8" s="1167"/>
      <c r="J8" s="1167"/>
      <c r="K8" s="1167"/>
      <c r="L8" s="1167"/>
      <c r="M8" s="1167"/>
      <c r="N8" s="1167"/>
      <c r="O8" s="1167"/>
      <c r="P8" s="1167">
        <v>3399</v>
      </c>
      <c r="Q8" s="1167">
        <v>2184</v>
      </c>
      <c r="R8" s="1167">
        <v>5653</v>
      </c>
      <c r="S8" s="1167">
        <v>2937</v>
      </c>
      <c r="T8" s="1167">
        <v>27</v>
      </c>
      <c r="U8" s="1167">
        <v>1</v>
      </c>
    </row>
    <row r="9" spans="1:21" s="1164" customFormat="1">
      <c r="A9" s="1165" t="s">
        <v>1043</v>
      </c>
      <c r="B9" s="1166">
        <v>27833</v>
      </c>
      <c r="C9" s="1166"/>
      <c r="D9" s="1166"/>
      <c r="E9" s="1166"/>
      <c r="F9" s="1166"/>
      <c r="G9" s="1166"/>
      <c r="H9" s="1166"/>
      <c r="I9" s="1166"/>
      <c r="J9" s="1166"/>
      <c r="K9" s="1166"/>
      <c r="L9" s="1166"/>
      <c r="M9" s="1166"/>
      <c r="N9" s="1166"/>
      <c r="O9" s="1166"/>
      <c r="P9" s="1166"/>
      <c r="Q9" s="1166"/>
      <c r="R9" s="1166"/>
      <c r="S9" s="1166"/>
      <c r="T9" s="1166"/>
      <c r="U9" s="1166"/>
    </row>
    <row r="10" spans="1:21" s="548" customFormat="1">
      <c r="A10" s="1165" t="s">
        <v>1044</v>
      </c>
      <c r="B10" s="1166">
        <v>81163</v>
      </c>
      <c r="C10" s="1166"/>
      <c r="D10" s="1166"/>
      <c r="E10" s="1166"/>
      <c r="F10" s="1166"/>
      <c r="G10" s="1166"/>
      <c r="H10" s="1166"/>
      <c r="I10" s="1166"/>
      <c r="J10" s="1166"/>
      <c r="K10" s="1166"/>
      <c r="L10" s="1166"/>
      <c r="M10" s="1166"/>
      <c r="N10" s="1166"/>
      <c r="O10" s="1166"/>
      <c r="P10" s="1166"/>
      <c r="Q10" s="1166"/>
      <c r="R10" s="1166"/>
      <c r="S10" s="1166"/>
      <c r="T10" s="1166"/>
      <c r="U10" s="1166"/>
    </row>
    <row r="11" spans="1:21">
      <c r="A11" s="1165" t="s">
        <v>1045</v>
      </c>
      <c r="B11" s="1166">
        <v>70367</v>
      </c>
      <c r="C11" s="1166"/>
      <c r="D11" s="1166"/>
      <c r="E11" s="1166"/>
      <c r="F11" s="1166"/>
      <c r="G11" s="1166"/>
      <c r="H11" s="1166"/>
      <c r="I11" s="1166"/>
      <c r="J11" s="1166"/>
      <c r="K11" s="1166"/>
      <c r="L11" s="1166"/>
      <c r="M11" s="1166"/>
      <c r="N11" s="1166"/>
      <c r="O11" s="1166"/>
      <c r="P11" s="1166"/>
      <c r="Q11" s="1166"/>
      <c r="R11" s="1166"/>
      <c r="S11" s="1166"/>
      <c r="T11" s="1166"/>
      <c r="U11" s="1166"/>
    </row>
    <row r="12" spans="1:21" s="1155" customFormat="1" ht="26.25" customHeight="1">
      <c r="A12" s="1169" t="s">
        <v>1046</v>
      </c>
      <c r="B12" s="1170">
        <v>53574</v>
      </c>
      <c r="C12" s="1170"/>
      <c r="D12" s="1170"/>
      <c r="E12" s="1170"/>
      <c r="F12" s="1170"/>
      <c r="G12" s="1170"/>
      <c r="H12" s="1170"/>
      <c r="I12" s="1170"/>
      <c r="J12" s="1170"/>
      <c r="K12" s="1170"/>
      <c r="L12" s="1170"/>
      <c r="M12" s="1170"/>
      <c r="N12" s="1170"/>
      <c r="O12" s="1170"/>
      <c r="P12" s="1171"/>
      <c r="Q12" s="1170"/>
      <c r="R12" s="1170"/>
      <c r="S12" s="1170"/>
      <c r="T12" s="1170"/>
      <c r="U12" s="1170"/>
    </row>
    <row r="13" spans="1:21" s="1174" customFormat="1" ht="24.6" customHeight="1">
      <c r="A13" s="1168"/>
      <c r="B13" s="1172"/>
      <c r="C13" s="1173"/>
      <c r="D13" s="1173"/>
      <c r="E13" s="1173"/>
      <c r="F13" s="1173"/>
      <c r="G13" s="1173"/>
      <c r="H13" s="1173"/>
      <c r="I13" s="1173"/>
      <c r="J13" s="1173"/>
      <c r="K13" s="1173"/>
      <c r="L13" s="1173"/>
      <c r="M13" s="1173"/>
      <c r="N13" s="1173"/>
      <c r="O13" s="1173"/>
      <c r="P13" s="1168"/>
      <c r="Q13" s="1168"/>
      <c r="R13" s="1168"/>
      <c r="S13" s="1846" t="s">
        <v>200</v>
      </c>
      <c r="T13" s="1846"/>
      <c r="U13" s="1846"/>
    </row>
    <row r="14" spans="1:21" s="1174" customFormat="1">
      <c r="A14" s="1168"/>
      <c r="B14" s="1175"/>
      <c r="C14" s="1173"/>
      <c r="D14" s="1176"/>
      <c r="E14" s="1176"/>
      <c r="F14" s="1176"/>
      <c r="G14" s="1177"/>
      <c r="H14" s="1176"/>
      <c r="I14" s="1176"/>
      <c r="J14" s="1176"/>
      <c r="K14" s="1176"/>
      <c r="L14" s="1176"/>
      <c r="M14" s="1176"/>
      <c r="N14" s="1176"/>
      <c r="O14" s="1176"/>
      <c r="P14" s="1173"/>
      <c r="Q14" s="1173"/>
      <c r="R14" s="1173"/>
      <c r="S14" s="1173"/>
      <c r="T14" s="1173"/>
      <c r="U14" s="1173"/>
    </row>
    <row r="15" spans="1:21" s="1174" customFormat="1">
      <c r="A15" s="1168"/>
      <c r="B15" s="1175"/>
      <c r="C15" s="1176"/>
      <c r="D15" s="1176"/>
      <c r="E15" s="1177"/>
      <c r="F15" s="1176"/>
      <c r="G15" s="1176"/>
      <c r="H15" s="1173"/>
      <c r="I15" s="1176"/>
      <c r="J15" s="1176"/>
      <c r="K15" s="1176"/>
      <c r="L15" s="1176"/>
      <c r="M15" s="1176"/>
      <c r="N15" s="1176"/>
      <c r="O15" s="1176"/>
      <c r="P15" s="1176"/>
      <c r="Q15" s="1173"/>
      <c r="R15" s="1176"/>
      <c r="S15" s="1176"/>
      <c r="T15" s="1176"/>
    </row>
    <row r="16" spans="1:21" s="1164" customFormat="1">
      <c r="A16" s="1168"/>
      <c r="B16" s="1175"/>
      <c r="C16" s="1168"/>
      <c r="D16" s="1168"/>
      <c r="E16" s="1168"/>
      <c r="F16" s="1168"/>
      <c r="G16" s="1168"/>
      <c r="H16" s="1168"/>
      <c r="I16" s="1168"/>
      <c r="J16" s="1168"/>
      <c r="K16" s="1168"/>
      <c r="L16" s="1168"/>
      <c r="M16" s="1168"/>
      <c r="N16" s="1168"/>
      <c r="O16" s="1168"/>
      <c r="P16" s="1168"/>
      <c r="Q16" s="1168"/>
      <c r="R16" s="1168"/>
      <c r="S16" s="1168"/>
      <c r="T16" s="1168"/>
    </row>
    <row r="17" spans="1:20" s="1178" customFormat="1">
      <c r="A17" s="1168"/>
      <c r="B17" s="1175"/>
      <c r="C17" s="1168"/>
      <c r="D17" s="1168"/>
      <c r="E17" s="1168"/>
      <c r="F17" s="1168"/>
      <c r="G17" s="1168"/>
      <c r="H17" s="1168"/>
      <c r="I17" s="1168"/>
      <c r="J17" s="1168"/>
      <c r="K17" s="1168"/>
      <c r="L17" s="1168"/>
      <c r="M17" s="1168"/>
      <c r="N17" s="1168"/>
      <c r="O17" s="1168"/>
      <c r="P17" s="1168"/>
      <c r="Q17" s="1168"/>
      <c r="R17" s="1168"/>
      <c r="S17" s="1168"/>
      <c r="T17" s="1168"/>
    </row>
    <row r="18" spans="1:20" s="1178" customFormat="1">
      <c r="A18" s="1168"/>
      <c r="B18" s="1175"/>
      <c r="C18" s="1168"/>
      <c r="D18" s="1168"/>
      <c r="E18" s="1168"/>
      <c r="F18" s="1168"/>
      <c r="G18" s="1168"/>
      <c r="H18" s="1168"/>
      <c r="I18" s="1168"/>
      <c r="J18" s="1168"/>
      <c r="K18" s="1168"/>
      <c r="L18" s="1168"/>
      <c r="M18" s="1168"/>
      <c r="N18" s="1168"/>
      <c r="O18" s="1168"/>
      <c r="P18" s="1168"/>
      <c r="Q18" s="1168"/>
      <c r="R18" s="1168"/>
      <c r="S18" s="1168"/>
      <c r="T18" s="1168"/>
    </row>
    <row r="19" spans="1:20" s="548" customFormat="1">
      <c r="A19" s="1168"/>
      <c r="B19" s="1175"/>
      <c r="C19" s="1168"/>
      <c r="D19" s="1168"/>
      <c r="E19" s="1168"/>
      <c r="F19" s="1168"/>
      <c r="G19" s="1168"/>
      <c r="H19" s="1168"/>
      <c r="I19" s="1168"/>
      <c r="J19" s="1168"/>
      <c r="K19" s="1168"/>
      <c r="L19" s="1168"/>
      <c r="M19" s="1168"/>
      <c r="N19" s="1168"/>
      <c r="O19" s="1168"/>
      <c r="P19" s="1168"/>
      <c r="Q19" s="1168"/>
      <c r="R19" s="1168"/>
      <c r="S19" s="1168"/>
      <c r="T19" s="1168"/>
    </row>
    <row r="20" spans="1:20">
      <c r="B20" s="1175"/>
    </row>
    <row r="25" spans="1:20">
      <c r="A25" s="1179"/>
    </row>
  </sheetData>
  <mergeCells count="15">
    <mergeCell ref="S13:U13"/>
    <mergeCell ref="A1:U1"/>
    <mergeCell ref="A3:A5"/>
    <mergeCell ref="B3:B5"/>
    <mergeCell ref="C3:U3"/>
    <mergeCell ref="C4:F4"/>
    <mergeCell ref="G4:K4"/>
    <mergeCell ref="L4:M4"/>
    <mergeCell ref="N4:O4"/>
    <mergeCell ref="P4:P5"/>
    <mergeCell ref="Q4:Q5"/>
    <mergeCell ref="R4:R5"/>
    <mergeCell ref="S4:S5"/>
    <mergeCell ref="T4:T5"/>
    <mergeCell ref="U4:U5"/>
  </mergeCells>
  <printOptions horizontalCentered="1"/>
  <pageMargins left="0" right="0" top="0.59055118110236204" bottom="0.196850393700787" header="0.15748031496063" footer="0.3"/>
  <pageSetup paperSize="9" scale="80" firstPageNumber="72" orientation="landscape" useFirstPageNumber="1" r:id="rId1"/>
  <headerFooter alignWithMargins="0">
    <oddFooter>&amp;C&amp;P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6506-2E1E-45B7-99FC-6E18FC18B80A}">
  <sheetPr>
    <tabColor rgb="FF54A3BC"/>
  </sheetPr>
  <dimension ref="A1:P394"/>
  <sheetViews>
    <sheetView view="pageBreakPreview" zoomScale="90" zoomScaleNormal="100" zoomScaleSheetLayoutView="90" workbookViewId="0">
      <selection activeCell="J25" sqref="J25"/>
    </sheetView>
  </sheetViews>
  <sheetFormatPr defaultColWidth="9.140625" defaultRowHeight="24"/>
  <cols>
    <col min="1" max="1" width="50.42578125" style="171" customWidth="1"/>
    <col min="2" max="2" width="12.7109375" style="171" customWidth="1"/>
    <col min="3" max="3" width="62" style="171" customWidth="1"/>
    <col min="4" max="4" width="11.7109375" style="172" customWidth="1"/>
    <col min="5" max="6" width="9.140625" style="171"/>
    <col min="7" max="7" width="11.140625" style="171" bestFit="1" customWidth="1"/>
    <col min="8" max="16384" width="9.140625" style="171"/>
  </cols>
  <sheetData>
    <row r="1" spans="1:16" s="163" customFormat="1" ht="30.75">
      <c r="A1" s="1858" t="s">
        <v>1047</v>
      </c>
      <c r="B1" s="1858"/>
      <c r="C1" s="1858"/>
      <c r="D1" s="1858"/>
      <c r="F1" s="1180"/>
    </row>
    <row r="2" spans="1:16" s="164" customFormat="1">
      <c r="F2" s="1181"/>
      <c r="G2" s="1182"/>
    </row>
    <row r="3" spans="1:16" s="164" customFormat="1">
      <c r="F3" s="1181"/>
      <c r="G3" s="1182"/>
    </row>
    <row r="4" spans="1:16" s="165" customFormat="1">
      <c r="F4" s="1183"/>
      <c r="G4" s="1184"/>
    </row>
    <row r="5" spans="1:16" s="165" customFormat="1">
      <c r="F5" s="1183"/>
      <c r="G5" s="1184"/>
    </row>
    <row r="6" spans="1:16" s="165" customFormat="1">
      <c r="F6" s="1183"/>
      <c r="G6" s="1184"/>
    </row>
    <row r="7" spans="1:16" s="165" customFormat="1">
      <c r="F7" s="1183"/>
      <c r="G7" s="1184"/>
    </row>
    <row r="8" spans="1:16" s="165" customFormat="1">
      <c r="F8" s="1183"/>
      <c r="G8" s="1184"/>
    </row>
    <row r="9" spans="1:16" s="165" customFormat="1">
      <c r="F9" s="1183"/>
      <c r="G9" s="1184"/>
    </row>
    <row r="10" spans="1:16" s="165" customFormat="1">
      <c r="F10" s="1183"/>
      <c r="G10" s="1184"/>
    </row>
    <row r="11" spans="1:16" s="165" customFormat="1">
      <c r="F11" s="1183"/>
      <c r="G11" s="1184"/>
    </row>
    <row r="12" spans="1:16" s="165" customFormat="1">
      <c r="F12" s="1183"/>
      <c r="G12" s="1184"/>
      <c r="P12" s="166"/>
    </row>
    <row r="13" spans="1:16" s="165" customFormat="1">
      <c r="F13" s="1183"/>
      <c r="G13" s="1184"/>
    </row>
    <row r="14" spans="1:16" s="165" customFormat="1">
      <c r="F14" s="1183"/>
      <c r="G14" s="1184"/>
    </row>
    <row r="15" spans="1:16" s="165" customFormat="1">
      <c r="F15" s="1183"/>
      <c r="G15" s="1184"/>
    </row>
    <row r="16" spans="1:16" s="165" customFormat="1">
      <c r="F16" s="1183"/>
      <c r="G16" s="1184"/>
    </row>
    <row r="17" spans="1:7" s="165" customFormat="1">
      <c r="F17" s="1183"/>
      <c r="G17" s="1184"/>
    </row>
    <row r="18" spans="1:7" s="165" customFormat="1">
      <c r="F18" s="1183"/>
      <c r="G18" s="1184"/>
    </row>
    <row r="19" spans="1:7" s="165" customFormat="1">
      <c r="F19" s="1183"/>
      <c r="G19" s="1184"/>
    </row>
    <row r="20" spans="1:7" s="165" customFormat="1">
      <c r="F20" s="1183"/>
      <c r="G20" s="1184"/>
    </row>
    <row r="21" spans="1:7" s="165" customFormat="1">
      <c r="F21" s="1183"/>
      <c r="G21" s="1184"/>
    </row>
    <row r="22" spans="1:7" s="165" customFormat="1">
      <c r="F22" s="175"/>
      <c r="G22" s="1184"/>
    </row>
    <row r="23" spans="1:7" s="167" customFormat="1" ht="24.6" customHeight="1">
      <c r="F23" s="1185"/>
      <c r="G23" s="1186"/>
    </row>
    <row r="24" spans="1:7" s="168" customFormat="1">
      <c r="G24" s="1187"/>
    </row>
    <row r="25" spans="1:7" s="165" customFormat="1">
      <c r="A25" s="169"/>
      <c r="F25" s="175"/>
    </row>
    <row r="26" spans="1:7" s="165" customFormat="1">
      <c r="F26" s="175"/>
    </row>
    <row r="27" spans="1:7" s="165" customFormat="1">
      <c r="F27" s="175"/>
    </row>
    <row r="28" spans="1:7" s="170" customFormat="1"/>
    <row r="29" spans="1:7" ht="20.100000000000001" customHeight="1"/>
    <row r="30" spans="1:7" s="175" customFormat="1" ht="20.100000000000001" customHeight="1">
      <c r="B30" s="1188"/>
      <c r="C30" s="1188"/>
      <c r="D30" s="1189"/>
    </row>
    <row r="31" spans="1:7" s="175" customFormat="1" ht="20.100000000000001" customHeight="1">
      <c r="B31" s="174"/>
      <c r="C31" s="174"/>
      <c r="D31" s="174"/>
    </row>
    <row r="32" spans="1:7" s="1184" customFormat="1" ht="20.100000000000001" customHeight="1">
      <c r="A32" s="173"/>
      <c r="B32" s="174"/>
      <c r="C32" s="174"/>
      <c r="D32" s="174"/>
      <c r="E32" s="173"/>
    </row>
    <row r="33" spans="1:5" s="1184" customFormat="1" ht="20.100000000000001" customHeight="1">
      <c r="A33" s="173"/>
      <c r="B33" s="174"/>
      <c r="C33" s="174"/>
      <c r="D33" s="174"/>
      <c r="E33" s="173"/>
    </row>
    <row r="34" spans="1:5" s="1184" customFormat="1" ht="20.100000000000001" customHeight="1">
      <c r="A34" s="173"/>
      <c r="B34" s="174"/>
      <c r="C34" s="174"/>
      <c r="D34" s="174"/>
      <c r="E34" s="173"/>
    </row>
    <row r="35" spans="1:5" s="1184" customFormat="1" ht="20.100000000000001" customHeight="1">
      <c r="A35" s="173"/>
      <c r="B35" s="174"/>
      <c r="C35" s="174"/>
      <c r="D35" s="174"/>
      <c r="E35" s="173"/>
    </row>
    <row r="36" spans="1:5" s="1184" customFormat="1" ht="20.100000000000001" customHeight="1">
      <c r="A36" s="173"/>
      <c r="B36" s="174"/>
      <c r="C36" s="174"/>
      <c r="D36" s="174"/>
      <c r="E36" s="173"/>
    </row>
    <row r="37" spans="1:5" s="1184" customFormat="1" ht="20.100000000000001" customHeight="1">
      <c r="A37" s="177"/>
      <c r="B37" s="174"/>
      <c r="C37" s="174"/>
      <c r="D37" s="174"/>
      <c r="E37" s="173"/>
    </row>
    <row r="38" spans="1:5" ht="20.100000000000001" customHeight="1"/>
    <row r="39" spans="1:5" ht="20.100000000000001" customHeight="1"/>
    <row r="40" spans="1:5" ht="20.100000000000001" customHeight="1"/>
    <row r="41" spans="1:5" ht="20.100000000000001" customHeight="1"/>
    <row r="42" spans="1:5" ht="20.100000000000001" customHeight="1"/>
    <row r="43" spans="1:5" ht="20.100000000000001" customHeight="1"/>
    <row r="44" spans="1:5" ht="20.100000000000001" customHeight="1"/>
    <row r="45" spans="1:5" ht="20.100000000000001" customHeight="1"/>
    <row r="46" spans="1:5" ht="20.100000000000001" customHeight="1"/>
    <row r="47" spans="1:5" ht="20.100000000000001" customHeight="1"/>
    <row r="48" spans="1: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</sheetData>
  <mergeCells count="1">
    <mergeCell ref="A1:D1"/>
  </mergeCells>
  <printOptions horizontalCentered="1"/>
  <pageMargins left="0" right="0" top="0.75" bottom="0.75" header="0.3" footer="0.3"/>
  <pageSetup paperSize="9" firstPageNumber="73" orientation="landscape" useFirstPageNumber="1" r:id="rId1"/>
  <headerFooter>
    <oddFooter>&amp;C&amp;P</oddFooter>
  </headerFooter>
  <rowBreaks count="1" manualBreakCount="1">
    <brk id="44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3B64-0202-4256-99E1-7E20382ED9C9}">
  <sheetPr>
    <tabColor rgb="FF54A3BC"/>
  </sheetPr>
  <dimension ref="A1:P370"/>
  <sheetViews>
    <sheetView view="pageBreakPreview" topLeftCell="A12" zoomScale="112" zoomScaleNormal="70" zoomScaleSheetLayoutView="112" workbookViewId="0">
      <selection activeCell="J25" sqref="J25"/>
    </sheetView>
  </sheetViews>
  <sheetFormatPr defaultColWidth="9.140625" defaultRowHeight="24"/>
  <cols>
    <col min="1" max="1" width="50.42578125" style="171" customWidth="1"/>
    <col min="2" max="2" width="18.5703125" style="171" customWidth="1"/>
    <col min="3" max="3" width="62" style="171" customWidth="1"/>
    <col min="4" max="4" width="11.7109375" style="172" customWidth="1"/>
    <col min="5" max="5" width="16.42578125" style="172" customWidth="1"/>
    <col min="6" max="6" width="9.140625" style="171"/>
    <col min="7" max="7" width="11.28515625" style="175" customWidth="1"/>
    <col min="8" max="8" width="13.5703125" style="175" customWidth="1"/>
    <col min="9" max="16384" width="9.140625" style="171"/>
  </cols>
  <sheetData>
    <row r="1" spans="1:16" s="163" customFormat="1" ht="30.75">
      <c r="A1" s="1858" t="s">
        <v>1048</v>
      </c>
      <c r="B1" s="1858"/>
      <c r="C1" s="1858"/>
      <c r="D1" s="1858"/>
      <c r="G1" s="1188"/>
      <c r="H1" s="1188"/>
    </row>
    <row r="2" spans="1:16" s="164" customFormat="1">
      <c r="F2" s="1181"/>
      <c r="G2" s="1184"/>
      <c r="H2" s="1184"/>
    </row>
    <row r="3" spans="1:16" s="164" customFormat="1">
      <c r="F3" s="1181"/>
      <c r="G3" s="1184"/>
      <c r="H3" s="1184"/>
    </row>
    <row r="4" spans="1:16" s="165" customFormat="1">
      <c r="F4" s="1183"/>
      <c r="G4" s="1184"/>
      <c r="H4" s="1184"/>
    </row>
    <row r="5" spans="1:16" s="165" customFormat="1">
      <c r="F5" s="1183"/>
      <c r="G5" s="1184"/>
      <c r="H5" s="1184"/>
    </row>
    <row r="6" spans="1:16" s="165" customFormat="1">
      <c r="F6" s="1183"/>
      <c r="G6" s="1184"/>
      <c r="H6" s="1184"/>
    </row>
    <row r="7" spans="1:16" s="165" customFormat="1">
      <c r="F7" s="1183"/>
      <c r="G7" s="1184"/>
      <c r="H7" s="1184"/>
    </row>
    <row r="8" spans="1:16" s="165" customFormat="1">
      <c r="F8" s="1183"/>
      <c r="G8" s="1184"/>
      <c r="H8" s="1184"/>
    </row>
    <row r="9" spans="1:16" s="165" customFormat="1">
      <c r="F9" s="1183"/>
      <c r="G9" s="1184"/>
      <c r="H9" s="1184"/>
    </row>
    <row r="10" spans="1:16" s="165" customFormat="1">
      <c r="F10" s="1183"/>
      <c r="G10" s="1184"/>
      <c r="H10" s="1184"/>
    </row>
    <row r="11" spans="1:16" s="165" customFormat="1">
      <c r="F11" s="1183"/>
      <c r="G11" s="1184"/>
      <c r="H11" s="1184"/>
    </row>
    <row r="12" spans="1:16" s="165" customFormat="1">
      <c r="F12" s="1183"/>
      <c r="G12" s="1184"/>
      <c r="H12" s="1184"/>
      <c r="P12" s="166"/>
    </row>
    <row r="13" spans="1:16" s="165" customFormat="1">
      <c r="F13" s="1183"/>
      <c r="G13" s="1184"/>
      <c r="H13" s="1184"/>
    </row>
    <row r="14" spans="1:16" s="165" customFormat="1">
      <c r="F14" s="1183"/>
      <c r="G14" s="1184"/>
      <c r="H14" s="1184"/>
    </row>
    <row r="15" spans="1:16" s="165" customFormat="1">
      <c r="F15" s="1183"/>
      <c r="G15" s="1184"/>
      <c r="H15" s="1184"/>
    </row>
    <row r="16" spans="1:16" s="165" customFormat="1">
      <c r="F16" s="1183"/>
      <c r="G16" s="1184"/>
      <c r="H16" s="1184"/>
    </row>
    <row r="17" spans="1:8" s="165" customFormat="1">
      <c r="F17" s="1183"/>
      <c r="G17" s="1184"/>
      <c r="H17" s="1184"/>
    </row>
    <row r="18" spans="1:8" s="165" customFormat="1">
      <c r="F18" s="1183"/>
      <c r="G18" s="1184"/>
      <c r="H18" s="1184"/>
    </row>
    <row r="19" spans="1:8" s="165" customFormat="1">
      <c r="F19" s="1183"/>
      <c r="G19" s="1184"/>
      <c r="H19" s="1184"/>
    </row>
    <row r="20" spans="1:8" ht="20.100000000000001" customHeight="1"/>
    <row r="21" spans="1:8" ht="20.100000000000001" customHeight="1"/>
    <row r="22" spans="1:8" ht="20.100000000000001" customHeight="1"/>
    <row r="23" spans="1:8" ht="20.100000000000001" customHeight="1"/>
    <row r="24" spans="1:8" ht="20.100000000000001" customHeight="1"/>
    <row r="25" spans="1:8" ht="20.100000000000001" customHeight="1">
      <c r="A25" s="1190"/>
    </row>
    <row r="26" spans="1:8" ht="20.100000000000001" customHeight="1"/>
    <row r="27" spans="1:8" ht="20.100000000000001" customHeight="1"/>
    <row r="28" spans="1:8" ht="20.100000000000001" customHeight="1"/>
    <row r="29" spans="1:8" ht="20.100000000000001" customHeight="1"/>
    <row r="30" spans="1:8" ht="20.100000000000001" customHeight="1"/>
    <row r="31" spans="1:8" ht="20.100000000000001" customHeight="1"/>
    <row r="32" spans="1:8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</sheetData>
  <mergeCells count="1">
    <mergeCell ref="A1:D1"/>
  </mergeCells>
  <printOptions horizontalCentered="1"/>
  <pageMargins left="0" right="0" top="0.75" bottom="0.75" header="0.3" footer="0.3"/>
  <pageSetup paperSize="9" firstPageNumber="74" orientation="landscape" useFirstPageNumber="1" r:id="rId1"/>
  <headerFooter>
    <oddFooter>&amp;C&amp;P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6920-D038-49AA-B73B-E4F15652BD29}">
  <sheetPr>
    <tabColor rgb="FFFE938C"/>
  </sheetPr>
  <dimension ref="A1:P34"/>
  <sheetViews>
    <sheetView view="pageBreakPreview" topLeftCell="A13" zoomScale="80" zoomScaleNormal="70" zoomScaleSheetLayoutView="80" workbookViewId="0">
      <selection activeCell="C16" sqref="C16"/>
    </sheetView>
  </sheetViews>
  <sheetFormatPr defaultColWidth="8.85546875" defaultRowHeight="24"/>
  <cols>
    <col min="1" max="1" width="50.28515625" style="1191" bestFit="1" customWidth="1"/>
    <col min="2" max="2" width="13.7109375" style="1191" customWidth="1"/>
    <col min="3" max="3" width="11.7109375" style="1191" customWidth="1"/>
    <col min="4" max="4" width="12" style="1191" customWidth="1"/>
    <col min="5" max="5" width="11.42578125" style="1191" customWidth="1"/>
    <col min="6" max="8" width="8.85546875" style="33"/>
    <col min="9" max="9" width="50.28515625" style="33" bestFit="1" customWidth="1"/>
    <col min="10" max="10" width="12.140625" style="33" bestFit="1" customWidth="1"/>
    <col min="11" max="11" width="9.42578125" style="33" bestFit="1" customWidth="1"/>
    <col min="12" max="12" width="10.28515625" style="33" bestFit="1" customWidth="1"/>
    <col min="13" max="16384" width="8.85546875" style="33"/>
  </cols>
  <sheetData>
    <row r="1" spans="1:16" ht="27" customHeight="1">
      <c r="A1" s="1859" t="s">
        <v>1049</v>
      </c>
      <c r="B1" s="1859"/>
      <c r="C1" s="1859"/>
      <c r="D1" s="1859"/>
      <c r="E1" s="1859"/>
    </row>
    <row r="2" spans="1:16">
      <c r="G2" s="1"/>
    </row>
    <row r="3" spans="1:16">
      <c r="D3" s="1192"/>
      <c r="I3" s="1"/>
    </row>
    <row r="11" spans="1:16" ht="15.6" customHeight="1"/>
    <row r="12" spans="1:16">
      <c r="A12" s="1860" t="s">
        <v>205</v>
      </c>
      <c r="B12" s="1860" t="s">
        <v>472</v>
      </c>
      <c r="C12" s="1860"/>
      <c r="D12" s="1860" t="s">
        <v>473</v>
      </c>
      <c r="E12" s="1860"/>
      <c r="P12" s="4"/>
    </row>
    <row r="13" spans="1:16">
      <c r="A13" s="1861"/>
      <c r="B13" s="1193" t="s">
        <v>190</v>
      </c>
      <c r="C13" s="1193" t="s">
        <v>143</v>
      </c>
      <c r="D13" s="1193" t="s">
        <v>190</v>
      </c>
      <c r="E13" s="1193" t="s">
        <v>143</v>
      </c>
      <c r="J13" s="73"/>
      <c r="K13" s="73"/>
      <c r="L13" s="68"/>
    </row>
    <row r="14" spans="1:16" ht="24.6" customHeight="1">
      <c r="A14" s="1194" t="s">
        <v>493</v>
      </c>
      <c r="B14" s="1195">
        <v>8295</v>
      </c>
      <c r="C14" s="1196">
        <f>B14/$B$34*100</f>
        <v>1.8473976080710897</v>
      </c>
      <c r="D14" s="1195">
        <v>7025</v>
      </c>
      <c r="E14" s="1197">
        <f>D14/$D$34*100</f>
        <v>1.6964992948358804</v>
      </c>
      <c r="H14" s="1198"/>
      <c r="J14" s="34"/>
    </row>
    <row r="15" spans="1:16" ht="24.6" customHeight="1">
      <c r="A15" s="1194" t="s">
        <v>494</v>
      </c>
      <c r="B15" s="1195">
        <v>32008</v>
      </c>
      <c r="C15" s="1196">
        <f t="shared" ref="C15:C33" si="0">B15/$B$34*100</f>
        <v>7.1285717467316987</v>
      </c>
      <c r="D15" s="1195">
        <v>28761</v>
      </c>
      <c r="E15" s="1197">
        <f t="shared" ref="E15:E33" si="1">D15/$D$34*100</f>
        <v>6.9456250845230967</v>
      </c>
      <c r="H15" s="1198"/>
      <c r="J15" s="73"/>
      <c r="K15" s="73"/>
      <c r="L15" s="68"/>
    </row>
    <row r="16" spans="1:16" ht="24.6" customHeight="1">
      <c r="A16" s="1194" t="s">
        <v>495</v>
      </c>
      <c r="B16" s="1195">
        <v>1996</v>
      </c>
      <c r="C16" s="1196">
        <f t="shared" si="0"/>
        <v>0.44453352932005963</v>
      </c>
      <c r="D16" s="1195">
        <v>1568</v>
      </c>
      <c r="E16" s="1197">
        <f t="shared" si="1"/>
        <v>0.37866347249859933</v>
      </c>
      <c r="H16" s="1198"/>
      <c r="J16" s="73"/>
      <c r="K16" s="73"/>
      <c r="L16" s="68"/>
    </row>
    <row r="17" spans="1:12" ht="24.6" customHeight="1">
      <c r="A17" s="1194" t="s">
        <v>858</v>
      </c>
      <c r="B17" s="1199">
        <v>796</v>
      </c>
      <c r="C17" s="1196">
        <f t="shared" si="0"/>
        <v>0.17727890247433242</v>
      </c>
      <c r="D17" s="1199">
        <v>735</v>
      </c>
      <c r="E17" s="1197">
        <f t="shared" si="1"/>
        <v>0.17749850273371842</v>
      </c>
      <c r="H17" s="1198"/>
      <c r="J17" s="73"/>
      <c r="K17" s="73"/>
      <c r="L17" s="68"/>
    </row>
    <row r="18" spans="1:12" ht="24.6" customHeight="1">
      <c r="A18" s="1194" t="s">
        <v>497</v>
      </c>
      <c r="B18" s="1195">
        <v>3642</v>
      </c>
      <c r="C18" s="1196">
        <f t="shared" si="0"/>
        <v>0.81111779247678217</v>
      </c>
      <c r="D18" s="1195">
        <v>3099</v>
      </c>
      <c r="E18" s="1197">
        <f t="shared" si="1"/>
        <v>0.7483916462201271</v>
      </c>
      <c r="H18" s="1198"/>
      <c r="J18" s="73"/>
      <c r="K18" s="73"/>
      <c r="L18" s="68"/>
    </row>
    <row r="19" spans="1:12" ht="24.6" customHeight="1">
      <c r="A19" s="1194" t="s">
        <v>859</v>
      </c>
      <c r="B19" s="1195">
        <v>1413</v>
      </c>
      <c r="C19" s="1196">
        <f t="shared" si="0"/>
        <v>0.31469232311084389</v>
      </c>
      <c r="D19" s="1195">
        <v>1196</v>
      </c>
      <c r="E19" s="1197">
        <f t="shared" si="1"/>
        <v>0.28882749560479898</v>
      </c>
      <c r="H19" s="1198"/>
      <c r="J19" s="73"/>
      <c r="K19" s="73"/>
      <c r="L19" s="68"/>
    </row>
    <row r="20" spans="1:12" ht="24.6" customHeight="1">
      <c r="A20" s="1194" t="s">
        <v>499</v>
      </c>
      <c r="B20" s="1195">
        <v>36277</v>
      </c>
      <c r="C20" s="1196">
        <f t="shared" si="0"/>
        <v>8.0793300817353746</v>
      </c>
      <c r="D20" s="1195">
        <v>33746</v>
      </c>
      <c r="E20" s="1197">
        <f t="shared" si="1"/>
        <v>8.1494754738123305</v>
      </c>
      <c r="H20" s="1198"/>
      <c r="J20" s="73"/>
      <c r="K20" s="73"/>
      <c r="L20" s="68"/>
    </row>
    <row r="21" spans="1:12" ht="24.6" customHeight="1">
      <c r="A21" s="1194" t="s">
        <v>500</v>
      </c>
      <c r="B21" s="1195">
        <v>14823</v>
      </c>
      <c r="C21" s="1196">
        <f t="shared" si="0"/>
        <v>3.3012627781118455</v>
      </c>
      <c r="D21" s="1195">
        <v>13696</v>
      </c>
      <c r="E21" s="1197">
        <f t="shared" si="1"/>
        <v>3.3075095148857243</v>
      </c>
      <c r="H21" s="1198"/>
      <c r="J21" s="73"/>
      <c r="K21" s="34"/>
      <c r="L21" s="68"/>
    </row>
    <row r="22" spans="1:12" ht="24.6" customHeight="1">
      <c r="A22" s="1194" t="s">
        <v>501</v>
      </c>
      <c r="B22" s="1195">
        <v>2295</v>
      </c>
      <c r="C22" s="1196">
        <f t="shared" si="0"/>
        <v>0.51112447384245341</v>
      </c>
      <c r="D22" s="1195">
        <v>2133</v>
      </c>
      <c r="E22" s="1197">
        <f t="shared" si="1"/>
        <v>0.51510789977009719</v>
      </c>
      <c r="H22" s="1198"/>
      <c r="J22" s="73"/>
    </row>
    <row r="23" spans="1:12" ht="24.6" customHeight="1">
      <c r="A23" s="1194" t="s">
        <v>502</v>
      </c>
      <c r="B23" s="1195">
        <v>11040</v>
      </c>
      <c r="C23" s="1196">
        <f t="shared" si="0"/>
        <v>2.4587425669806908</v>
      </c>
      <c r="D23" s="1195">
        <v>9481</v>
      </c>
      <c r="E23" s="1197">
        <f t="shared" si="1"/>
        <v>2.2896099379841965</v>
      </c>
      <c r="H23" s="1198"/>
      <c r="J23" s="73"/>
    </row>
    <row r="24" spans="1:12" ht="24.6" customHeight="1">
      <c r="A24" s="1194" t="s">
        <v>503</v>
      </c>
      <c r="B24" s="1195">
        <v>1611</v>
      </c>
      <c r="C24" s="1196">
        <f t="shared" si="0"/>
        <v>0.35878933654038886</v>
      </c>
      <c r="D24" s="1195">
        <v>1462</v>
      </c>
      <c r="E24" s="1197">
        <f t="shared" si="1"/>
        <v>0.35306504897509711</v>
      </c>
      <c r="H24" s="1198"/>
      <c r="J24" s="73"/>
    </row>
    <row r="25" spans="1:12" ht="24.6" customHeight="1">
      <c r="A25" s="1200" t="s">
        <v>504</v>
      </c>
      <c r="B25" s="1195">
        <v>3922</v>
      </c>
      <c r="C25" s="1196">
        <f t="shared" si="0"/>
        <v>0.87347720540745188</v>
      </c>
      <c r="D25" s="1195">
        <v>3616</v>
      </c>
      <c r="E25" s="1197">
        <f t="shared" si="1"/>
        <v>0.87324433453758632</v>
      </c>
      <c r="H25" s="1198"/>
      <c r="J25" s="73"/>
    </row>
    <row r="26" spans="1:12" ht="24.6" customHeight="1">
      <c r="A26" s="1194" t="s">
        <v>505</v>
      </c>
      <c r="B26" s="1195">
        <v>43475</v>
      </c>
      <c r="C26" s="1196">
        <f t="shared" si="0"/>
        <v>9.6824124184316602</v>
      </c>
      <c r="D26" s="1195">
        <v>39153</v>
      </c>
      <c r="E26" s="1197">
        <f t="shared" si="1"/>
        <v>9.4552365680724861</v>
      </c>
      <c r="H26" s="1198"/>
      <c r="J26" s="73"/>
    </row>
    <row r="27" spans="1:12" ht="24.6" customHeight="1">
      <c r="A27" s="1194" t="s">
        <v>506</v>
      </c>
      <c r="B27" s="1195">
        <v>20887</v>
      </c>
      <c r="C27" s="1196">
        <f t="shared" si="0"/>
        <v>4.6517894924389216</v>
      </c>
      <c r="D27" s="1195">
        <v>19357</v>
      </c>
      <c r="E27" s="1197">
        <f t="shared" si="1"/>
        <v>4.67461022777767</v>
      </c>
      <c r="H27" s="1198"/>
      <c r="J27" s="73"/>
    </row>
    <row r="28" spans="1:12" ht="24.6" customHeight="1">
      <c r="A28" s="1194" t="s">
        <v>507</v>
      </c>
      <c r="B28" s="1195">
        <v>6635</v>
      </c>
      <c r="C28" s="1196">
        <f t="shared" si="0"/>
        <v>1.4776953742678336</v>
      </c>
      <c r="D28" s="1195">
        <v>6130</v>
      </c>
      <c r="E28" s="1197">
        <f t="shared" si="1"/>
        <v>1.4803616622553659</v>
      </c>
      <c r="H28" s="1198"/>
      <c r="J28" s="73"/>
      <c r="K28" s="73"/>
      <c r="L28" s="68"/>
    </row>
    <row r="29" spans="1:12" ht="24.6" customHeight="1">
      <c r="A29" s="1194" t="s">
        <v>865</v>
      </c>
      <c r="B29" s="1195">
        <v>4007</v>
      </c>
      <c r="C29" s="1196">
        <f t="shared" si="0"/>
        <v>0.89240774147569102</v>
      </c>
      <c r="D29" s="1195">
        <v>3737</v>
      </c>
      <c r="E29" s="1197">
        <f t="shared" si="1"/>
        <v>0.90246517648422553</v>
      </c>
      <c r="H29" s="1198"/>
      <c r="J29" s="73"/>
    </row>
    <row r="30" spans="1:12" ht="24.6" customHeight="1">
      <c r="A30" s="1194" t="s">
        <v>866</v>
      </c>
      <c r="B30" s="1195">
        <v>3720</v>
      </c>
      <c r="C30" s="1196">
        <f t="shared" si="0"/>
        <v>0.82848934322175449</v>
      </c>
      <c r="D30" s="1195">
        <v>2936</v>
      </c>
      <c r="E30" s="1197">
        <f t="shared" si="1"/>
        <v>0.70902803268870385</v>
      </c>
      <c r="H30" s="1198"/>
      <c r="J30" s="73"/>
    </row>
    <row r="31" spans="1:12" ht="24.6" customHeight="1">
      <c r="A31" s="1194" t="s">
        <v>867</v>
      </c>
      <c r="B31" s="1195">
        <v>246339</v>
      </c>
      <c r="C31" s="1196">
        <f t="shared" si="0"/>
        <v>54.862697935458002</v>
      </c>
      <c r="D31" s="1195">
        <v>231008</v>
      </c>
      <c r="E31" s="1197">
        <f t="shared" si="1"/>
        <v>55.787175672803848</v>
      </c>
      <c r="H31" s="1198"/>
      <c r="J31" s="73"/>
    </row>
    <row r="32" spans="1:12" ht="24.6" customHeight="1">
      <c r="A32" s="1194" t="s">
        <v>511</v>
      </c>
      <c r="B32" s="1195">
        <v>3288</v>
      </c>
      <c r="C32" s="1196">
        <f t="shared" si="0"/>
        <v>0.73227767755729278</v>
      </c>
      <c r="D32" s="1195">
        <v>2958</v>
      </c>
      <c r="E32" s="1197">
        <f t="shared" si="1"/>
        <v>0.71434091304263836</v>
      </c>
      <c r="H32" s="1198"/>
      <c r="J32" s="73"/>
    </row>
    <row r="33" spans="1:10" ht="24.6" customHeight="1">
      <c r="A33" s="1194" t="s">
        <v>512</v>
      </c>
      <c r="B33" s="1195">
        <v>2541</v>
      </c>
      <c r="C33" s="1196">
        <f t="shared" si="0"/>
        <v>0.56591167234582751</v>
      </c>
      <c r="D33" s="1195">
        <v>2291</v>
      </c>
      <c r="E33" s="1197">
        <f t="shared" si="1"/>
        <v>0.55326404049380806</v>
      </c>
      <c r="H33" s="1198"/>
      <c r="J33" s="1198"/>
    </row>
    <row r="34" spans="1:10" ht="22.15" customHeight="1">
      <c r="A34" s="1193" t="s">
        <v>212</v>
      </c>
      <c r="B34" s="1201">
        <f>SUM(B14:B33)</f>
        <v>449010</v>
      </c>
      <c r="C34" s="1202">
        <v>100</v>
      </c>
      <c r="D34" s="1201">
        <f>SUM(D14:D33)</f>
        <v>414088</v>
      </c>
      <c r="E34" s="1202">
        <v>100</v>
      </c>
      <c r="H34" s="1198"/>
      <c r="J34" s="1198"/>
    </row>
  </sheetData>
  <mergeCells count="4">
    <mergeCell ref="A1:E1"/>
    <mergeCell ref="A12:A13"/>
    <mergeCell ref="B12:C12"/>
    <mergeCell ref="D12:E12"/>
  </mergeCells>
  <printOptions horizontalCentered="1"/>
  <pageMargins left="0" right="0" top="0.75" bottom="0.5" header="0.3" footer="0.3"/>
  <pageSetup paperSize="9" scale="90" firstPageNumber="75" orientation="portrait" useFirstPageNumber="1" r:id="rId1"/>
  <headerFooter>
    <oddFooter>&amp;C&amp;P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6DBF-8200-46F7-B16A-8FA9612C2F9C}">
  <sheetPr>
    <tabColor rgb="FFFE938C"/>
  </sheetPr>
  <dimension ref="A1:P64"/>
  <sheetViews>
    <sheetView view="pageBreakPreview" topLeftCell="A128" zoomScale="90" zoomScaleNormal="95" zoomScaleSheetLayoutView="90" workbookViewId="0">
      <selection activeCell="B64" sqref="B64"/>
    </sheetView>
  </sheetViews>
  <sheetFormatPr defaultColWidth="8.85546875" defaultRowHeight="17.25"/>
  <cols>
    <col min="1" max="1" width="50.28515625" style="1" bestFit="1" customWidth="1"/>
    <col min="2" max="2" width="18.7109375" style="1" customWidth="1"/>
    <col min="3" max="3" width="18.28515625" style="1" customWidth="1"/>
    <col min="4" max="6" width="16.85546875" style="1" customWidth="1"/>
    <col min="7" max="9" width="7.5703125" style="1" customWidth="1"/>
    <col min="10" max="16384" width="8.85546875" style="1"/>
  </cols>
  <sheetData>
    <row r="1" spans="1:16" ht="27">
      <c r="A1" s="1862" t="s">
        <v>1050</v>
      </c>
      <c r="B1" s="1862"/>
      <c r="C1" s="1862"/>
    </row>
    <row r="2" spans="1:16" ht="27">
      <c r="A2" s="1862" t="s">
        <v>1051</v>
      </c>
      <c r="B2" s="1862"/>
      <c r="C2" s="1862"/>
    </row>
    <row r="12" spans="1:16" ht="21.75">
      <c r="P12" s="4"/>
    </row>
    <row r="14" spans="1:16" ht="24">
      <c r="D14" s="40"/>
      <c r="E14" s="40"/>
    </row>
    <row r="25" spans="1:1">
      <c r="A25" s="5"/>
    </row>
    <row r="42" spans="1:3" ht="24">
      <c r="A42" s="1863" t="s">
        <v>205</v>
      </c>
      <c r="B42" s="1865" t="s">
        <v>143</v>
      </c>
      <c r="C42" s="1865"/>
    </row>
    <row r="43" spans="1:3" ht="24">
      <c r="A43" s="1864"/>
      <c r="B43" s="1203" t="s">
        <v>537</v>
      </c>
      <c r="C43" s="1203" t="s">
        <v>538</v>
      </c>
    </row>
    <row r="44" spans="1:3" ht="24">
      <c r="A44" s="1204" t="s">
        <v>493</v>
      </c>
      <c r="B44" s="1205">
        <v>39.601423487544487</v>
      </c>
      <c r="C44" s="1205">
        <v>60.398576512455513</v>
      </c>
    </row>
    <row r="45" spans="1:3" ht="24">
      <c r="A45" s="1194" t="s">
        <v>494</v>
      </c>
      <c r="B45" s="1205">
        <v>25.336393032231147</v>
      </c>
      <c r="C45" s="1205">
        <v>74.663606967768857</v>
      </c>
    </row>
    <row r="46" spans="1:3" ht="24">
      <c r="A46" s="1194" t="s">
        <v>495</v>
      </c>
      <c r="B46" s="1205">
        <v>38.392857142857146</v>
      </c>
      <c r="C46" s="1205">
        <v>61.607142857142861</v>
      </c>
    </row>
    <row r="47" spans="1:3" ht="24">
      <c r="A47" s="1194" t="s">
        <v>858</v>
      </c>
      <c r="B47" s="1205">
        <v>40.136054421768705</v>
      </c>
      <c r="C47" s="1205">
        <v>59.863945578231295</v>
      </c>
    </row>
    <row r="48" spans="1:3" ht="24">
      <c r="A48" s="1194" t="s">
        <v>497</v>
      </c>
      <c r="B48" s="1205">
        <v>21.490803484995162</v>
      </c>
      <c r="C48" s="1205">
        <v>78.509196515004845</v>
      </c>
    </row>
    <row r="49" spans="1:3" ht="24">
      <c r="A49" s="1194" t="s">
        <v>859</v>
      </c>
      <c r="B49" s="1205">
        <v>28.762541806020064</v>
      </c>
      <c r="C49" s="1205">
        <v>71.237458193979933</v>
      </c>
    </row>
    <row r="50" spans="1:3" ht="24">
      <c r="A50" s="1194" t="s">
        <v>499</v>
      </c>
      <c r="B50" s="1205">
        <v>42.618384401114206</v>
      </c>
      <c r="C50" s="1205">
        <v>57.381615598885794</v>
      </c>
    </row>
    <row r="51" spans="1:3" ht="24">
      <c r="A51" s="1194" t="s">
        <v>500</v>
      </c>
      <c r="B51" s="1205">
        <v>58.33820093457944</v>
      </c>
      <c r="C51" s="1205">
        <v>41.66179906542056</v>
      </c>
    </row>
    <row r="52" spans="1:3" ht="24">
      <c r="A52" s="1194" t="s">
        <v>501</v>
      </c>
      <c r="B52" s="1205">
        <v>43.50679793717768</v>
      </c>
      <c r="C52" s="1205">
        <v>56.493202062822313</v>
      </c>
    </row>
    <row r="53" spans="1:3" ht="24">
      <c r="A53" s="1194" t="s">
        <v>502</v>
      </c>
      <c r="B53" s="1205">
        <v>52.694863411032586</v>
      </c>
      <c r="C53" s="1205">
        <v>47.305136588967407</v>
      </c>
    </row>
    <row r="54" spans="1:3" ht="24">
      <c r="A54" s="1194" t="s">
        <v>503</v>
      </c>
      <c r="B54" s="1205">
        <v>48.700410396716826</v>
      </c>
      <c r="C54" s="1205">
        <v>51.299589603283167</v>
      </c>
    </row>
    <row r="55" spans="1:3" ht="24">
      <c r="A55" s="1194" t="s">
        <v>504</v>
      </c>
      <c r="B55" s="1205">
        <v>27.820796460176989</v>
      </c>
      <c r="C55" s="1205">
        <v>72.179203539823007</v>
      </c>
    </row>
    <row r="56" spans="1:3" ht="24">
      <c r="A56" s="1194" t="s">
        <v>505</v>
      </c>
      <c r="B56" s="1205">
        <v>46.836768574566449</v>
      </c>
      <c r="C56" s="1205">
        <v>53.163231425433551</v>
      </c>
    </row>
    <row r="57" spans="1:3" ht="24">
      <c r="A57" s="1194" t="s">
        <v>506</v>
      </c>
      <c r="B57" s="1205">
        <v>64.090509893061949</v>
      </c>
      <c r="C57" s="1205">
        <v>35.909490106938058</v>
      </c>
    </row>
    <row r="58" spans="1:3" ht="24">
      <c r="A58" s="1194" t="s">
        <v>507</v>
      </c>
      <c r="B58" s="1205">
        <v>28.368678629690049</v>
      </c>
      <c r="C58" s="1205">
        <v>71.631321370309948</v>
      </c>
    </row>
    <row r="59" spans="1:3" ht="24">
      <c r="A59" s="1194" t="s">
        <v>865</v>
      </c>
      <c r="B59" s="1205">
        <v>41.717955579341719</v>
      </c>
      <c r="C59" s="1205">
        <v>58.282044420658288</v>
      </c>
    </row>
    <row r="60" spans="1:3" ht="24">
      <c r="A60" s="1194" t="s">
        <v>866</v>
      </c>
      <c r="B60" s="1205">
        <v>30.756130790190735</v>
      </c>
      <c r="C60" s="1205">
        <v>69.243869209809262</v>
      </c>
    </row>
    <row r="61" spans="1:3" ht="24">
      <c r="A61" s="1194" t="s">
        <v>867</v>
      </c>
      <c r="B61" s="1205">
        <v>19.306690677379137</v>
      </c>
      <c r="C61" s="1205">
        <v>80.693309322620863</v>
      </c>
    </row>
    <row r="62" spans="1:3" ht="24">
      <c r="A62" s="1194" t="s">
        <v>511</v>
      </c>
      <c r="B62" s="1205">
        <v>40.432724814063562</v>
      </c>
      <c r="C62" s="1205">
        <v>59.567275185936438</v>
      </c>
    </row>
    <row r="63" spans="1:3" ht="24">
      <c r="A63" s="1194" t="s">
        <v>512</v>
      </c>
      <c r="B63" s="1206">
        <v>43.649061545176778</v>
      </c>
      <c r="C63" s="1206">
        <v>56.350938454823222</v>
      </c>
    </row>
    <row r="64" spans="1:3" ht="24">
      <c r="A64" s="1203" t="s">
        <v>144</v>
      </c>
      <c r="B64" s="1207">
        <v>29.880363594211858</v>
      </c>
      <c r="C64" s="1208">
        <v>70.119636405788142</v>
      </c>
    </row>
  </sheetData>
  <mergeCells count="4">
    <mergeCell ref="A1:C1"/>
    <mergeCell ref="A2:C2"/>
    <mergeCell ref="A42:A43"/>
    <mergeCell ref="B42:C42"/>
  </mergeCells>
  <printOptions horizontalCentered="1"/>
  <pageMargins left="0" right="0" top="0.75" bottom="0.75" header="0.3" footer="0.3"/>
  <pageSetup paperSize="9" firstPageNumber="76" orientation="portrait" useFirstPageNumber="1" r:id="rId1"/>
  <headerFooter>
    <oddFooter>&amp;C&amp;P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55E8-A7A3-495A-B65B-E3A6FA79E523}">
  <sheetPr>
    <tabColor rgb="FFFE938C"/>
  </sheetPr>
  <dimension ref="A1:P67"/>
  <sheetViews>
    <sheetView view="pageBreakPreview" topLeftCell="A27" zoomScale="90" zoomScaleNormal="100" zoomScaleSheetLayoutView="90" workbookViewId="0">
      <selection activeCell="D52" sqref="D52"/>
    </sheetView>
  </sheetViews>
  <sheetFormatPr defaultColWidth="8.85546875" defaultRowHeight="17.25"/>
  <cols>
    <col min="1" max="1" width="44" style="1" customWidth="1"/>
    <col min="2" max="5" width="8.140625" style="1" customWidth="1"/>
    <col min="6" max="6" width="8.5703125" style="1" bestFit="1" customWidth="1"/>
    <col min="7" max="7" width="8.85546875" style="1" customWidth="1"/>
    <col min="8" max="8" width="9.140625" style="1" customWidth="1"/>
    <col min="9" max="10" width="8.85546875" style="1"/>
    <col min="11" max="11" width="35.28515625" style="1" bestFit="1" customWidth="1"/>
    <col min="12" max="16384" width="8.85546875" style="1"/>
  </cols>
  <sheetData>
    <row r="1" spans="1:16" ht="30.75">
      <c r="A1" s="1866" t="s">
        <v>1052</v>
      </c>
      <c r="B1" s="1866"/>
      <c r="C1" s="1866"/>
      <c r="D1" s="1866"/>
      <c r="E1" s="1866"/>
      <c r="F1" s="1866"/>
      <c r="G1" s="1866"/>
      <c r="H1" s="1866"/>
    </row>
    <row r="4" spans="1:16" ht="24">
      <c r="E4" s="1209"/>
    </row>
    <row r="12" spans="1:16" ht="21.75">
      <c r="P12" s="4"/>
    </row>
    <row r="14" spans="1:16" ht="24">
      <c r="E14" s="40"/>
    </row>
    <row r="25" spans="1:1">
      <c r="A25" s="5"/>
    </row>
    <row r="43" spans="1:14" ht="30.75">
      <c r="A43" s="1867" t="s">
        <v>1053</v>
      </c>
      <c r="B43" s="1867"/>
      <c r="C43" s="1867"/>
      <c r="D43" s="1867"/>
      <c r="E43" s="1867"/>
      <c r="F43" s="1867"/>
      <c r="G43" s="1867"/>
      <c r="H43" s="1867"/>
    </row>
    <row r="44" spans="1:14" ht="10.15" customHeight="1">
      <c r="A44" s="1210"/>
      <c r="B44" s="1210"/>
      <c r="C44" s="1210"/>
      <c r="D44" s="1210"/>
      <c r="E44" s="1210"/>
      <c r="F44" s="1210"/>
      <c r="G44" s="1210"/>
      <c r="H44" s="1210"/>
    </row>
    <row r="45" spans="1:14" ht="43.5">
      <c r="A45" s="1211" t="s">
        <v>205</v>
      </c>
      <c r="B45" s="1211" t="s">
        <v>212</v>
      </c>
      <c r="C45" s="1211" t="s">
        <v>571</v>
      </c>
      <c r="D45" s="1211" t="s">
        <v>570</v>
      </c>
      <c r="E45" s="1211" t="s">
        <v>569</v>
      </c>
      <c r="F45" s="1211" t="s">
        <v>1054</v>
      </c>
      <c r="G45" s="1211" t="s">
        <v>1055</v>
      </c>
      <c r="H45" s="1211" t="s">
        <v>1056</v>
      </c>
    </row>
    <row r="46" spans="1:14" ht="21.75">
      <c r="A46" s="1212" t="s">
        <v>493</v>
      </c>
      <c r="B46" s="1213">
        <v>7025</v>
      </c>
      <c r="C46" s="1214">
        <v>128</v>
      </c>
      <c r="D46" s="1215">
        <v>2505</v>
      </c>
      <c r="E46" s="1213">
        <v>2992</v>
      </c>
      <c r="F46" s="1213">
        <v>5625</v>
      </c>
      <c r="G46" s="1216">
        <v>1400</v>
      </c>
      <c r="H46" s="1217">
        <f>F46/B46*100</f>
        <v>80.071174377224196</v>
      </c>
      <c r="I46" s="1218"/>
      <c r="M46" s="1218"/>
      <c r="N46" s="1218"/>
    </row>
    <row r="47" spans="1:14" ht="21.75">
      <c r="A47" s="1212" t="s">
        <v>494</v>
      </c>
      <c r="B47" s="1213">
        <v>28761</v>
      </c>
      <c r="C47" s="1214">
        <v>94</v>
      </c>
      <c r="D47" s="1215">
        <v>4405</v>
      </c>
      <c r="E47" s="1213">
        <v>16596</v>
      </c>
      <c r="F47" s="1213">
        <v>21095</v>
      </c>
      <c r="G47" s="1213">
        <v>7666</v>
      </c>
      <c r="H47" s="1217">
        <f t="shared" ref="H47:H65" si="0">F47/B47*100</f>
        <v>73.345850283369842</v>
      </c>
      <c r="I47" s="1218"/>
      <c r="N47" s="1218"/>
    </row>
    <row r="48" spans="1:14" ht="21.75">
      <c r="A48" s="1212" t="s">
        <v>495</v>
      </c>
      <c r="B48" s="1213">
        <v>1568</v>
      </c>
      <c r="C48" s="1214">
        <v>92</v>
      </c>
      <c r="D48" s="1219">
        <v>724</v>
      </c>
      <c r="E48" s="1214">
        <v>565</v>
      </c>
      <c r="F48" s="1213">
        <v>1381</v>
      </c>
      <c r="G48" s="1214">
        <v>187</v>
      </c>
      <c r="H48" s="1217">
        <f t="shared" si="0"/>
        <v>88.073979591836732</v>
      </c>
      <c r="I48" s="1218"/>
    </row>
    <row r="49" spans="1:15" ht="21.75">
      <c r="A49" s="1212" t="s">
        <v>858</v>
      </c>
      <c r="B49" s="1213">
        <v>735</v>
      </c>
      <c r="C49" s="1214">
        <v>14</v>
      </c>
      <c r="D49" s="1219">
        <v>306</v>
      </c>
      <c r="E49" s="1214">
        <v>357</v>
      </c>
      <c r="F49" s="1213">
        <v>677</v>
      </c>
      <c r="G49" s="1214">
        <v>58</v>
      </c>
      <c r="H49" s="1217">
        <f t="shared" si="0"/>
        <v>92.10884353741497</v>
      </c>
      <c r="M49" s="1218"/>
      <c r="N49" s="1218"/>
    </row>
    <row r="50" spans="1:15" ht="21.75">
      <c r="A50" s="1212" t="s">
        <v>497</v>
      </c>
      <c r="B50" s="1213">
        <v>3099</v>
      </c>
      <c r="C50" s="1214">
        <v>17</v>
      </c>
      <c r="D50" s="1219">
        <v>886</v>
      </c>
      <c r="E50" s="1213">
        <v>1720</v>
      </c>
      <c r="F50" s="1213">
        <v>2623</v>
      </c>
      <c r="G50" s="1214">
        <v>476</v>
      </c>
      <c r="H50" s="1217">
        <f t="shared" si="0"/>
        <v>84.640206518231693</v>
      </c>
      <c r="I50" s="1218"/>
      <c r="N50" s="1218"/>
    </row>
    <row r="51" spans="1:15" ht="21.75">
      <c r="A51" s="1212" t="s">
        <v>859</v>
      </c>
      <c r="B51" s="1213">
        <v>1196</v>
      </c>
      <c r="C51" s="1214">
        <v>98</v>
      </c>
      <c r="D51" s="1219">
        <v>498</v>
      </c>
      <c r="E51" s="1214">
        <v>513</v>
      </c>
      <c r="F51" s="1213">
        <v>1109</v>
      </c>
      <c r="G51" s="1214">
        <v>87</v>
      </c>
      <c r="H51" s="1217">
        <f t="shared" si="0"/>
        <v>92.725752508361197</v>
      </c>
      <c r="I51" s="1218"/>
      <c r="K51" s="1218"/>
      <c r="M51" s="1218"/>
      <c r="N51" s="1218"/>
      <c r="O51" s="1218"/>
    </row>
    <row r="52" spans="1:15" ht="21.75">
      <c r="A52" s="1212" t="s">
        <v>499</v>
      </c>
      <c r="B52" s="1213">
        <v>33746</v>
      </c>
      <c r="C52" s="1214">
        <v>395</v>
      </c>
      <c r="D52" s="1215">
        <v>7262</v>
      </c>
      <c r="E52" s="1213">
        <v>18588</v>
      </c>
      <c r="F52" s="1213">
        <v>26245</v>
      </c>
      <c r="G52" s="1213">
        <v>7501</v>
      </c>
      <c r="H52" s="1217">
        <f t="shared" si="0"/>
        <v>77.772180406566704</v>
      </c>
      <c r="I52" s="1218"/>
      <c r="K52" s="1218"/>
      <c r="M52" s="1218"/>
      <c r="N52" s="1218"/>
      <c r="O52" s="1218"/>
    </row>
    <row r="53" spans="1:15" ht="21.75">
      <c r="A53" s="1212" t="s">
        <v>500</v>
      </c>
      <c r="B53" s="1213">
        <v>13696</v>
      </c>
      <c r="C53" s="1214">
        <v>81</v>
      </c>
      <c r="D53" s="1215">
        <v>2355</v>
      </c>
      <c r="E53" s="1213">
        <v>5940</v>
      </c>
      <c r="F53" s="1213">
        <v>8376</v>
      </c>
      <c r="G53" s="1213">
        <v>5320</v>
      </c>
      <c r="H53" s="1217">
        <f t="shared" si="0"/>
        <v>61.15654205607477</v>
      </c>
      <c r="I53" s="1218"/>
      <c r="K53" s="1218"/>
      <c r="M53" s="1218"/>
      <c r="N53" s="1218"/>
      <c r="O53" s="1218"/>
    </row>
    <row r="54" spans="1:15" ht="21.75">
      <c r="A54" s="1212" t="s">
        <v>501</v>
      </c>
      <c r="B54" s="1213">
        <v>2133</v>
      </c>
      <c r="C54" s="1214">
        <v>42</v>
      </c>
      <c r="D54" s="1219">
        <v>366</v>
      </c>
      <c r="E54" s="1213">
        <v>1198</v>
      </c>
      <c r="F54" s="1213">
        <v>1606</v>
      </c>
      <c r="G54" s="1214">
        <v>527</v>
      </c>
      <c r="H54" s="1217">
        <f t="shared" si="0"/>
        <v>75.293014533520861</v>
      </c>
      <c r="I54" s="1218"/>
      <c r="M54" s="1218"/>
      <c r="N54" s="1218"/>
    </row>
    <row r="55" spans="1:15" ht="21.75">
      <c r="A55" s="1212" t="s">
        <v>502</v>
      </c>
      <c r="B55" s="1213">
        <v>9481</v>
      </c>
      <c r="C55" s="1214">
        <v>106</v>
      </c>
      <c r="D55" s="1215">
        <v>2467</v>
      </c>
      <c r="E55" s="1213">
        <v>5695</v>
      </c>
      <c r="F55" s="1213">
        <v>8268</v>
      </c>
      <c r="G55" s="1213">
        <v>1213</v>
      </c>
      <c r="H55" s="1217">
        <f t="shared" si="0"/>
        <v>87.205990929226871</v>
      </c>
      <c r="I55" s="1218"/>
      <c r="K55" s="1218"/>
      <c r="M55" s="1218"/>
      <c r="N55" s="1218"/>
      <c r="O55" s="1218"/>
    </row>
    <row r="56" spans="1:15" ht="21.75">
      <c r="A56" s="1212" t="s">
        <v>503</v>
      </c>
      <c r="B56" s="1213">
        <v>1462</v>
      </c>
      <c r="C56" s="1214">
        <v>49</v>
      </c>
      <c r="D56" s="1219">
        <v>480</v>
      </c>
      <c r="E56" s="1214">
        <v>721</v>
      </c>
      <c r="F56" s="1213">
        <v>1250</v>
      </c>
      <c r="G56" s="1214">
        <v>212</v>
      </c>
      <c r="H56" s="1217">
        <f t="shared" si="0"/>
        <v>85.499316005471954</v>
      </c>
      <c r="I56" s="1218"/>
      <c r="N56" s="1218"/>
    </row>
    <row r="57" spans="1:15" ht="21.75">
      <c r="A57" s="1212" t="s">
        <v>504</v>
      </c>
      <c r="B57" s="1213">
        <v>3616</v>
      </c>
      <c r="C57" s="1214">
        <v>51</v>
      </c>
      <c r="D57" s="1215">
        <v>1563</v>
      </c>
      <c r="E57" s="1213">
        <v>1497</v>
      </c>
      <c r="F57" s="1213">
        <v>3111</v>
      </c>
      <c r="G57" s="1214">
        <v>505</v>
      </c>
      <c r="H57" s="1217">
        <f t="shared" si="0"/>
        <v>86.034292035398224</v>
      </c>
      <c r="I57" s="1218"/>
      <c r="K57" s="1218"/>
      <c r="M57" s="1218"/>
      <c r="N57" s="1218"/>
    </row>
    <row r="58" spans="1:15" ht="21.75">
      <c r="A58" s="1212" t="s">
        <v>505</v>
      </c>
      <c r="B58" s="1213">
        <v>39153</v>
      </c>
      <c r="C58" s="1214">
        <v>127</v>
      </c>
      <c r="D58" s="1215">
        <v>10932</v>
      </c>
      <c r="E58" s="1213">
        <v>20692</v>
      </c>
      <c r="F58" s="1213">
        <v>31751</v>
      </c>
      <c r="G58" s="1213">
        <v>7402</v>
      </c>
      <c r="H58" s="1217">
        <f t="shared" si="0"/>
        <v>81.09467984573341</v>
      </c>
      <c r="I58" s="1218"/>
      <c r="K58" s="1218"/>
      <c r="M58" s="1218"/>
      <c r="N58" s="1218"/>
      <c r="O58" s="1218"/>
    </row>
    <row r="59" spans="1:15" ht="21.75">
      <c r="A59" s="1212" t="s">
        <v>506</v>
      </c>
      <c r="B59" s="1213">
        <v>19357</v>
      </c>
      <c r="C59" s="1214">
        <v>88</v>
      </c>
      <c r="D59" s="1215">
        <v>3256</v>
      </c>
      <c r="E59" s="1213">
        <v>9847</v>
      </c>
      <c r="F59" s="1213">
        <v>13191</v>
      </c>
      <c r="G59" s="1213">
        <v>6166</v>
      </c>
      <c r="H59" s="1217">
        <f t="shared" si="0"/>
        <v>68.145890375574723</v>
      </c>
      <c r="I59" s="1218"/>
      <c r="K59" s="1218"/>
      <c r="M59" s="1218"/>
      <c r="N59" s="1218"/>
      <c r="O59" s="1218"/>
    </row>
    <row r="60" spans="1:15" ht="21.75">
      <c r="A60" s="1212" t="s">
        <v>507</v>
      </c>
      <c r="B60" s="1213">
        <v>6130</v>
      </c>
      <c r="C60" s="1214">
        <v>17</v>
      </c>
      <c r="D60" s="1215">
        <v>1078</v>
      </c>
      <c r="E60" s="1213">
        <v>4140</v>
      </c>
      <c r="F60" s="1213">
        <v>5235</v>
      </c>
      <c r="G60" s="1214">
        <v>895</v>
      </c>
      <c r="H60" s="1217">
        <f t="shared" si="0"/>
        <v>85.399673735725941</v>
      </c>
      <c r="I60" s="1218"/>
      <c r="K60" s="1218"/>
      <c r="M60" s="1218"/>
      <c r="N60" s="1218"/>
      <c r="O60" s="1218"/>
    </row>
    <row r="61" spans="1:15" ht="21.75">
      <c r="A61" s="1212" t="s">
        <v>865</v>
      </c>
      <c r="B61" s="1213">
        <v>3737</v>
      </c>
      <c r="C61" s="1214">
        <v>34</v>
      </c>
      <c r="D61" s="1215">
        <v>1184</v>
      </c>
      <c r="E61" s="1213">
        <v>2292</v>
      </c>
      <c r="F61" s="1213">
        <v>3510</v>
      </c>
      <c r="G61" s="1214">
        <v>227</v>
      </c>
      <c r="H61" s="1217">
        <f t="shared" si="0"/>
        <v>93.925608777093927</v>
      </c>
      <c r="I61" s="1218"/>
      <c r="K61" s="1218"/>
      <c r="M61" s="1218"/>
      <c r="N61" s="1218"/>
    </row>
    <row r="62" spans="1:15" ht="21.75">
      <c r="A62" s="1212" t="s">
        <v>866</v>
      </c>
      <c r="B62" s="1213">
        <v>2936</v>
      </c>
      <c r="C62" s="1214">
        <v>124</v>
      </c>
      <c r="D62" s="1219">
        <v>951</v>
      </c>
      <c r="E62" s="1213">
        <v>1555</v>
      </c>
      <c r="F62" s="1213">
        <v>2630</v>
      </c>
      <c r="G62" s="1214">
        <v>306</v>
      </c>
      <c r="H62" s="1217">
        <f t="shared" si="0"/>
        <v>89.577656675749324</v>
      </c>
      <c r="I62" s="1218"/>
      <c r="K62" s="1218"/>
      <c r="M62" s="1218"/>
      <c r="N62" s="1218"/>
    </row>
    <row r="63" spans="1:15" ht="21.75">
      <c r="A63" s="1212" t="s">
        <v>867</v>
      </c>
      <c r="B63" s="1213">
        <v>231008</v>
      </c>
      <c r="C63" s="1213">
        <v>13871</v>
      </c>
      <c r="D63" s="1215">
        <v>7346</v>
      </c>
      <c r="E63" s="1213">
        <v>184361</v>
      </c>
      <c r="F63" s="1213">
        <v>205578</v>
      </c>
      <c r="G63" s="1213">
        <v>25430</v>
      </c>
      <c r="H63" s="1217">
        <f t="shared" si="0"/>
        <v>88.991723230364315</v>
      </c>
      <c r="I63" s="1218"/>
      <c r="M63" s="1218"/>
      <c r="N63" s="1218"/>
    </row>
    <row r="64" spans="1:15" ht="21.75">
      <c r="A64" s="1212" t="s">
        <v>511</v>
      </c>
      <c r="B64" s="1213">
        <v>2958</v>
      </c>
      <c r="C64" s="1214">
        <v>47</v>
      </c>
      <c r="D64" s="1219">
        <v>887</v>
      </c>
      <c r="E64" s="1213">
        <v>1582</v>
      </c>
      <c r="F64" s="1213">
        <v>2516</v>
      </c>
      <c r="G64" s="1214">
        <v>442</v>
      </c>
      <c r="H64" s="1217">
        <f t="shared" si="0"/>
        <v>85.057471264367805</v>
      </c>
      <c r="I64" s="1218"/>
      <c r="K64" s="1218"/>
      <c r="M64" s="1218"/>
      <c r="N64" s="1218"/>
      <c r="O64" s="1218"/>
    </row>
    <row r="65" spans="1:15" ht="21.75">
      <c r="A65" s="1220" t="s">
        <v>512</v>
      </c>
      <c r="B65" s="1213">
        <v>2291</v>
      </c>
      <c r="C65" s="1214">
        <v>19</v>
      </c>
      <c r="D65" s="1215">
        <v>1095</v>
      </c>
      <c r="E65" s="1213">
        <v>1045</v>
      </c>
      <c r="F65" s="1213">
        <v>2159</v>
      </c>
      <c r="G65" s="1214">
        <v>132</v>
      </c>
      <c r="H65" s="1217">
        <f t="shared" si="0"/>
        <v>94.238323876036674</v>
      </c>
      <c r="I65" s="1218"/>
      <c r="M65" s="1218"/>
      <c r="N65" s="1218"/>
    </row>
    <row r="66" spans="1:15" ht="21.75">
      <c r="A66" s="1221" t="s">
        <v>212</v>
      </c>
      <c r="B66" s="1222">
        <f>SUM(B46:B65)</f>
        <v>414088</v>
      </c>
      <c r="C66" s="1222">
        <f>SUM(C46:C65)</f>
        <v>15494</v>
      </c>
      <c r="D66" s="1222">
        <f>SUM(D46:D65)</f>
        <v>50546</v>
      </c>
      <c r="E66" s="1222">
        <f t="shared" ref="E66:G66" si="1">SUM(E46:E65)</f>
        <v>281896</v>
      </c>
      <c r="F66" s="1222">
        <f t="shared" si="1"/>
        <v>347936</v>
      </c>
      <c r="G66" s="1222">
        <f t="shared" si="1"/>
        <v>66152</v>
      </c>
      <c r="H66" s="1868">
        <f>F66/B66*100</f>
        <v>84.024651764842247</v>
      </c>
      <c r="I66" s="1218"/>
      <c r="K66" s="1218"/>
      <c r="M66" s="1218"/>
      <c r="N66" s="1218"/>
      <c r="O66" s="1218"/>
    </row>
    <row r="67" spans="1:15" ht="21.75">
      <c r="A67" s="1221" t="s">
        <v>143</v>
      </c>
      <c r="B67" s="1223">
        <v>100</v>
      </c>
      <c r="C67" s="1223">
        <v>2.92</v>
      </c>
      <c r="D67" s="1223">
        <v>11.11</v>
      </c>
      <c r="E67" s="1223">
        <v>71.290000000000006</v>
      </c>
      <c r="F67" s="1223">
        <v>85.32</v>
      </c>
      <c r="G67" s="1223">
        <v>14.68</v>
      </c>
      <c r="H67" s="1869"/>
    </row>
  </sheetData>
  <mergeCells count="3">
    <mergeCell ref="A1:H1"/>
    <mergeCell ref="A43:H43"/>
    <mergeCell ref="H66:H67"/>
  </mergeCells>
  <printOptions horizontalCentered="1"/>
  <pageMargins left="0" right="0" top="0.75" bottom="0.75" header="0.3" footer="0.3"/>
  <pageSetup paperSize="9" scale="97" firstPageNumber="78" orientation="portrait" useFirstPageNumber="1" r:id="rId1"/>
  <headerFooter>
    <oddFooter>&amp;C&amp;P</oddFooter>
  </headerFooter>
  <rowBreaks count="1" manualBreakCount="1">
    <brk id="42" max="7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43B9-CEF7-4367-B597-3E549A2B8C00}">
  <sheetPr>
    <tabColor rgb="FFFE938C"/>
  </sheetPr>
  <dimension ref="A1:K39"/>
  <sheetViews>
    <sheetView view="pageBreakPreview" zoomScaleNormal="100" zoomScaleSheetLayoutView="100" workbookViewId="0">
      <selection activeCell="E23" sqref="E23"/>
    </sheetView>
  </sheetViews>
  <sheetFormatPr defaultColWidth="8.85546875" defaultRowHeight="21.75"/>
  <cols>
    <col min="1" max="2" width="8.28515625" style="4" customWidth="1"/>
    <col min="3" max="4" width="8.85546875" style="4"/>
    <col min="5" max="5" width="13.5703125" style="4" customWidth="1"/>
    <col min="6" max="6" width="7.140625" style="4" customWidth="1"/>
    <col min="7" max="16384" width="8.85546875" style="4"/>
  </cols>
  <sheetData>
    <row r="1" spans="1:9" ht="27">
      <c r="A1" s="1877" t="s">
        <v>1057</v>
      </c>
      <c r="B1" s="1877"/>
      <c r="C1" s="1877"/>
      <c r="D1" s="1877"/>
      <c r="E1" s="1877"/>
      <c r="F1" s="1877"/>
      <c r="G1" s="1877"/>
      <c r="H1" s="1877"/>
      <c r="I1" s="1877"/>
    </row>
    <row r="14" spans="1:9" ht="24">
      <c r="E14" s="40"/>
    </row>
    <row r="18" spans="1:11" ht="12" customHeight="1"/>
    <row r="22" spans="1:11" ht="24">
      <c r="C22" s="1872" t="s">
        <v>1058</v>
      </c>
      <c r="D22" s="1873"/>
      <c r="E22" s="1224" t="s">
        <v>190</v>
      </c>
      <c r="F22" s="1872" t="s">
        <v>143</v>
      </c>
      <c r="G22" s="1873"/>
      <c r="K22" s="1225"/>
    </row>
    <row r="23" spans="1:11" ht="24">
      <c r="C23" s="1870" t="s">
        <v>843</v>
      </c>
      <c r="D23" s="1871"/>
      <c r="E23" s="1226">
        <v>1106</v>
      </c>
      <c r="G23" s="68">
        <v>0.26709298506597628</v>
      </c>
      <c r="K23" s="1225"/>
    </row>
    <row r="24" spans="1:11" ht="24">
      <c r="C24" s="1870" t="s">
        <v>842</v>
      </c>
      <c r="D24" s="1871"/>
      <c r="E24" s="1226">
        <v>6700</v>
      </c>
      <c r="G24" s="68">
        <v>1.6180135623345762</v>
      </c>
      <c r="K24" s="1225"/>
    </row>
    <row r="25" spans="1:11" ht="24">
      <c r="A25" s="1227"/>
      <c r="C25" s="1870" t="s">
        <v>841</v>
      </c>
      <c r="D25" s="1871"/>
      <c r="E25" s="1226">
        <v>320179</v>
      </c>
      <c r="G25" s="68">
        <v>77.321487220107798</v>
      </c>
      <c r="K25" s="1225"/>
    </row>
    <row r="26" spans="1:11" ht="24">
      <c r="C26" s="1870" t="s">
        <v>840</v>
      </c>
      <c r="D26" s="1871"/>
      <c r="E26" s="1226">
        <v>86103</v>
      </c>
      <c r="G26" s="68">
        <v>20.793406232491645</v>
      </c>
    </row>
    <row r="27" spans="1:11" ht="24">
      <c r="C27" s="1872" t="s">
        <v>212</v>
      </c>
      <c r="D27" s="1873"/>
      <c r="E27" s="1228">
        <v>414088</v>
      </c>
      <c r="F27" s="1874">
        <v>100</v>
      </c>
      <c r="G27" s="1875"/>
    </row>
    <row r="28" spans="1:11">
      <c r="C28" s="1229"/>
      <c r="D28" s="1229"/>
      <c r="E28" s="1229"/>
      <c r="F28" s="1876" t="s">
        <v>1059</v>
      </c>
      <c r="G28" s="1876"/>
    </row>
    <row r="31" spans="1:11">
      <c r="H31" s="1229"/>
      <c r="I31" s="1229"/>
    </row>
    <row r="32" spans="1:11">
      <c r="H32" s="1229"/>
      <c r="I32" s="1229"/>
    </row>
    <row r="33" spans="3:9">
      <c r="H33" s="1229"/>
      <c r="I33" s="1229"/>
    </row>
    <row r="34" spans="3:9">
      <c r="H34" s="1229"/>
      <c r="I34" s="1229"/>
    </row>
    <row r="35" spans="3:9">
      <c r="H35" s="1229"/>
      <c r="I35" s="1229"/>
    </row>
    <row r="36" spans="3:9">
      <c r="H36" s="1229"/>
      <c r="I36" s="1229"/>
    </row>
    <row r="37" spans="3:9" ht="14.45" customHeight="1">
      <c r="H37" s="1229"/>
      <c r="I37" s="1229"/>
    </row>
    <row r="38" spans="3:9">
      <c r="C38" s="1229"/>
      <c r="D38" s="1229"/>
      <c r="E38" s="1229"/>
      <c r="F38" s="1229"/>
      <c r="G38" s="1229"/>
      <c r="H38" s="1229"/>
      <c r="I38" s="1229"/>
    </row>
    <row r="39" spans="3:9">
      <c r="C39" s="1229"/>
      <c r="D39" s="1229"/>
      <c r="E39" s="1229"/>
      <c r="F39" s="1229"/>
    </row>
  </sheetData>
  <mergeCells count="10">
    <mergeCell ref="C26:D26"/>
    <mergeCell ref="C27:D27"/>
    <mergeCell ref="F27:G27"/>
    <mergeCell ref="F28:G28"/>
    <mergeCell ref="A1:I1"/>
    <mergeCell ref="C22:D22"/>
    <mergeCell ref="F22:G22"/>
    <mergeCell ref="C23:D23"/>
    <mergeCell ref="C24:D24"/>
    <mergeCell ref="C25:D25"/>
  </mergeCells>
  <printOptions horizontalCentered="1"/>
  <pageMargins left="0" right="0" top="0.75" bottom="0.75" header="0.3" footer="0.3"/>
  <pageSetup paperSize="9" firstPageNumber="80" orientation="portrait" useFirstPageNumber="1" r:id="rId1"/>
  <headerFooter>
    <oddFooter>&amp;C&amp;P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73C2-C38B-425B-A6B9-E9FD1FAA1C89}">
  <sheetPr>
    <tabColor rgb="FFFE938C"/>
  </sheetPr>
  <dimension ref="A1:L33"/>
  <sheetViews>
    <sheetView view="pageBreakPreview" topLeftCell="A13" zoomScale="85" zoomScaleNormal="100" zoomScaleSheetLayoutView="85" workbookViewId="0">
      <selection activeCell="C21" sqref="C21"/>
    </sheetView>
  </sheetViews>
  <sheetFormatPr defaultColWidth="8.85546875" defaultRowHeight="21.75"/>
  <cols>
    <col min="1" max="5" width="19.5703125" style="4" customWidth="1"/>
    <col min="6" max="7" width="8.85546875" style="4"/>
    <col min="8" max="8" width="29.42578125" style="4" bestFit="1" customWidth="1"/>
    <col min="9" max="10" width="11" style="4" bestFit="1" customWidth="1"/>
    <col min="11" max="16384" width="8.85546875" style="4"/>
  </cols>
  <sheetData>
    <row r="1" spans="1:12" ht="30.75">
      <c r="A1" s="1879" t="s">
        <v>1060</v>
      </c>
      <c r="B1" s="1879"/>
      <c r="C1" s="1879"/>
      <c r="D1" s="1879"/>
      <c r="E1" s="1879"/>
    </row>
    <row r="2" spans="1:12" ht="30.75">
      <c r="A2" s="1879" t="s">
        <v>1061</v>
      </c>
      <c r="B2" s="1879"/>
      <c r="C2" s="1879"/>
      <c r="D2" s="1879"/>
      <c r="E2" s="1879"/>
    </row>
    <row r="3" spans="1:12" ht="30.75">
      <c r="A3" s="31"/>
      <c r="B3" s="31"/>
      <c r="C3" s="31"/>
      <c r="D3" s="31"/>
      <c r="E3" s="31"/>
    </row>
    <row r="4" spans="1:12" ht="30.75">
      <c r="A4" s="31"/>
      <c r="B4" s="31"/>
      <c r="C4" s="31"/>
      <c r="D4" s="31"/>
      <c r="E4" s="31"/>
    </row>
    <row r="5" spans="1:12" ht="30.75">
      <c r="A5" s="31"/>
      <c r="B5" s="31"/>
      <c r="C5" s="31"/>
      <c r="D5" s="31"/>
      <c r="E5" s="31"/>
    </row>
    <row r="6" spans="1:12" ht="30.75">
      <c r="A6" s="31"/>
      <c r="B6" s="31"/>
      <c r="C6" s="31"/>
      <c r="D6" s="31"/>
      <c r="E6" s="31"/>
    </row>
    <row r="7" spans="1:12" ht="30.75">
      <c r="A7" s="31"/>
      <c r="B7" s="31"/>
      <c r="C7" s="31"/>
      <c r="D7" s="31"/>
      <c r="E7" s="31"/>
    </row>
    <row r="8" spans="1:12" ht="30.75">
      <c r="A8" s="31"/>
      <c r="B8" s="31"/>
      <c r="C8" s="31"/>
      <c r="D8" s="31"/>
      <c r="E8" s="31"/>
    </row>
    <row r="9" spans="1:12" ht="30.75">
      <c r="A9" s="31"/>
      <c r="B9" s="31"/>
      <c r="C9" s="31"/>
      <c r="D9" s="31"/>
      <c r="E9" s="31"/>
    </row>
    <row r="10" spans="1:12" ht="30.75">
      <c r="A10" s="31"/>
      <c r="B10" s="31"/>
      <c r="C10" s="31"/>
      <c r="D10" s="31"/>
      <c r="E10" s="31"/>
    </row>
    <row r="11" spans="1:12" ht="30.75">
      <c r="A11" s="31"/>
      <c r="B11" s="31"/>
      <c r="C11" s="31"/>
      <c r="D11" s="31"/>
      <c r="E11" s="31"/>
    </row>
    <row r="12" spans="1:12" ht="30.75">
      <c r="A12" s="31"/>
      <c r="B12" s="31"/>
      <c r="C12" s="31"/>
      <c r="D12" s="31"/>
      <c r="E12" s="31"/>
    </row>
    <row r="13" spans="1:12" ht="21.6" customHeight="1">
      <c r="A13" s="31"/>
      <c r="B13" s="31"/>
      <c r="C13" s="31"/>
      <c r="D13" s="31"/>
      <c r="E13" s="31"/>
    </row>
    <row r="14" spans="1:12" ht="24">
      <c r="A14" s="1231" t="s">
        <v>1058</v>
      </c>
      <c r="B14" s="1231" t="s">
        <v>1062</v>
      </c>
      <c r="C14" s="1231" t="s">
        <v>1063</v>
      </c>
      <c r="D14" s="1231" t="s">
        <v>1064</v>
      </c>
      <c r="E14" s="1232" t="s">
        <v>143</v>
      </c>
    </row>
    <row r="15" spans="1:12">
      <c r="A15" s="1880" t="s">
        <v>843</v>
      </c>
      <c r="B15" s="1234" t="s">
        <v>212</v>
      </c>
      <c r="C15" s="1235">
        <v>1250</v>
      </c>
      <c r="D15" s="1235">
        <v>1106</v>
      </c>
      <c r="E15" s="1236">
        <v>0.26709298506597628</v>
      </c>
      <c r="H15" s="1225"/>
    </row>
    <row r="16" spans="1:12">
      <c r="A16" s="1880"/>
      <c r="B16" s="1219" t="s">
        <v>854</v>
      </c>
      <c r="C16" s="1214">
        <v>589</v>
      </c>
      <c r="D16" s="1214">
        <v>530</v>
      </c>
      <c r="E16" s="1217">
        <v>0.12799211761751125</v>
      </c>
      <c r="H16" s="1225"/>
      <c r="I16" s="37"/>
      <c r="J16" s="37"/>
      <c r="L16" s="1237"/>
    </row>
    <row r="17" spans="1:12">
      <c r="A17" s="1881"/>
      <c r="B17" s="1239" t="s">
        <v>853</v>
      </c>
      <c r="C17" s="1240">
        <v>661</v>
      </c>
      <c r="D17" s="1240">
        <v>576</v>
      </c>
      <c r="E17" s="1241">
        <v>0.13910086744846506</v>
      </c>
      <c r="H17" s="1225"/>
      <c r="I17" s="37"/>
      <c r="J17" s="37"/>
      <c r="L17" s="1237"/>
    </row>
    <row r="18" spans="1:12">
      <c r="A18" s="1882" t="s">
        <v>842</v>
      </c>
      <c r="B18" s="1243" t="s">
        <v>212</v>
      </c>
      <c r="C18" s="1244">
        <v>7140</v>
      </c>
      <c r="D18" s="1244">
        <v>6700</v>
      </c>
      <c r="E18" s="1245">
        <v>1.6180135623345762</v>
      </c>
      <c r="I18" s="37"/>
      <c r="J18" s="37"/>
      <c r="L18" s="1237"/>
    </row>
    <row r="19" spans="1:12">
      <c r="A19" s="1880"/>
      <c r="B19" s="1219" t="s">
        <v>854</v>
      </c>
      <c r="C19" s="1213">
        <v>5397</v>
      </c>
      <c r="D19" s="1213">
        <v>5024</v>
      </c>
      <c r="E19" s="1217">
        <v>1.2132686771893897</v>
      </c>
      <c r="H19" s="1225"/>
      <c r="I19" s="37"/>
      <c r="J19" s="37"/>
      <c r="L19" s="1237"/>
    </row>
    <row r="20" spans="1:12">
      <c r="A20" s="1881"/>
      <c r="B20" s="1239" t="s">
        <v>853</v>
      </c>
      <c r="C20" s="1246">
        <v>1743</v>
      </c>
      <c r="D20" s="1246">
        <v>1676</v>
      </c>
      <c r="E20" s="1241">
        <v>0.40474488514518653</v>
      </c>
      <c r="I20" s="37"/>
      <c r="J20" s="37"/>
      <c r="L20" s="1237"/>
    </row>
    <row r="21" spans="1:12">
      <c r="A21" s="1242" t="s">
        <v>841</v>
      </c>
      <c r="B21" s="1243" t="s">
        <v>212</v>
      </c>
      <c r="C21" s="1244">
        <v>343506</v>
      </c>
      <c r="D21" s="1244">
        <v>320179</v>
      </c>
      <c r="E21" s="1245">
        <v>77.321487220107798</v>
      </c>
      <c r="H21" s="1225"/>
      <c r="I21" s="37"/>
      <c r="J21" s="37"/>
      <c r="L21" s="1237"/>
    </row>
    <row r="22" spans="1:12">
      <c r="A22" s="1233"/>
      <c r="B22" s="1219" t="s">
        <v>852</v>
      </c>
      <c r="C22" s="1214">
        <v>338</v>
      </c>
      <c r="D22" s="1214">
        <v>223</v>
      </c>
      <c r="E22" s="1217">
        <v>5.3853287223971716E-2</v>
      </c>
      <c r="H22" s="1225"/>
      <c r="I22" s="37"/>
      <c r="J22" s="37"/>
      <c r="L22" s="1237"/>
    </row>
    <row r="23" spans="1:12">
      <c r="A23" s="1233"/>
      <c r="B23" s="1219" t="s">
        <v>851</v>
      </c>
      <c r="C23" s="1213">
        <v>4517</v>
      </c>
      <c r="D23" s="1213">
        <v>3623</v>
      </c>
      <c r="E23" s="1217">
        <v>0.87493479646838357</v>
      </c>
      <c r="I23" s="37"/>
      <c r="J23" s="37"/>
      <c r="L23" s="1237"/>
    </row>
    <row r="24" spans="1:12">
      <c r="A24" s="1233"/>
      <c r="B24" s="1219" t="s">
        <v>1065</v>
      </c>
      <c r="C24" s="1213">
        <v>50804</v>
      </c>
      <c r="D24" s="1213">
        <v>46884</v>
      </c>
      <c r="E24" s="1217">
        <v>11.322231023357354</v>
      </c>
      <c r="H24" s="1225"/>
      <c r="I24" s="37"/>
      <c r="J24" s="37"/>
      <c r="L24" s="1237"/>
    </row>
    <row r="25" spans="1:12">
      <c r="A25" s="1247"/>
      <c r="B25" s="1219" t="s">
        <v>849</v>
      </c>
      <c r="C25" s="1213">
        <v>167914</v>
      </c>
      <c r="D25" s="1213">
        <v>165998</v>
      </c>
      <c r="E25" s="1217">
        <v>40.087614226927606</v>
      </c>
      <c r="H25" s="1225"/>
      <c r="I25" s="37"/>
      <c r="J25" s="37"/>
      <c r="L25" s="1237"/>
    </row>
    <row r="26" spans="1:12">
      <c r="A26" s="1238"/>
      <c r="B26" s="1239" t="s">
        <v>848</v>
      </c>
      <c r="C26" s="1246">
        <v>119933</v>
      </c>
      <c r="D26" s="1246">
        <v>103451</v>
      </c>
      <c r="E26" s="1241">
        <v>24.982853886130485</v>
      </c>
      <c r="H26" s="1225"/>
      <c r="I26" s="37"/>
      <c r="J26" s="37"/>
      <c r="L26" s="1237"/>
    </row>
    <row r="27" spans="1:12">
      <c r="A27" s="1882" t="s">
        <v>840</v>
      </c>
      <c r="B27" s="1243" t="s">
        <v>212</v>
      </c>
      <c r="C27" s="1244">
        <v>97114</v>
      </c>
      <c r="D27" s="1244">
        <v>86103</v>
      </c>
      <c r="E27" s="1245">
        <v>20.793406232491645</v>
      </c>
      <c r="H27" s="1225"/>
      <c r="I27" s="37"/>
      <c r="J27" s="37"/>
      <c r="L27" s="1237"/>
    </row>
    <row r="28" spans="1:12">
      <c r="A28" s="1880"/>
      <c r="B28" s="1219" t="s">
        <v>1066</v>
      </c>
      <c r="C28" s="1214">
        <v>6</v>
      </c>
      <c r="D28" s="1214">
        <v>6</v>
      </c>
      <c r="E28" s="1248">
        <v>1.4489673692548444E-3</v>
      </c>
      <c r="I28" s="37"/>
      <c r="J28" s="37"/>
      <c r="L28" s="1237"/>
    </row>
    <row r="29" spans="1:12">
      <c r="A29" s="1880"/>
      <c r="B29" s="1219" t="s">
        <v>846</v>
      </c>
      <c r="C29" s="1213">
        <v>7852</v>
      </c>
      <c r="D29" s="1213">
        <v>7040</v>
      </c>
      <c r="E29" s="1217">
        <v>1.7001217132590174</v>
      </c>
      <c r="H29" s="1225"/>
      <c r="I29" s="37"/>
      <c r="J29" s="37"/>
      <c r="L29" s="1237"/>
    </row>
    <row r="30" spans="1:12">
      <c r="A30" s="1880"/>
      <c r="B30" s="1219" t="s">
        <v>845</v>
      </c>
      <c r="C30" s="1213">
        <v>58031</v>
      </c>
      <c r="D30" s="1213">
        <v>56463</v>
      </c>
      <c r="E30" s="1217">
        <v>13.635507428372712</v>
      </c>
      <c r="H30" s="1225"/>
      <c r="I30" s="37"/>
      <c r="J30" s="37"/>
      <c r="L30" s="1237"/>
    </row>
    <row r="31" spans="1:12">
      <c r="A31" s="1880"/>
      <c r="B31" s="1219" t="s">
        <v>844</v>
      </c>
      <c r="C31" s="1213">
        <v>31225</v>
      </c>
      <c r="D31" s="1213">
        <v>22594</v>
      </c>
      <c r="E31" s="1217">
        <v>5.4563281234906595</v>
      </c>
      <c r="I31" s="37"/>
      <c r="J31" s="37"/>
      <c r="L31" s="1237"/>
    </row>
    <row r="32" spans="1:12">
      <c r="A32" s="1878" t="s">
        <v>212</v>
      </c>
      <c r="B32" s="1878"/>
      <c r="C32" s="1222">
        <v>449010</v>
      </c>
      <c r="D32" s="1222">
        <f>+D27+D21+D18+D15</f>
        <v>414088</v>
      </c>
      <c r="E32" s="1249">
        <v>100</v>
      </c>
      <c r="H32" s="1225"/>
      <c r="I32" s="37"/>
      <c r="J32" s="37"/>
      <c r="L32" s="1237"/>
    </row>
    <row r="33" spans="9:12">
      <c r="I33" s="37"/>
      <c r="J33" s="37"/>
      <c r="L33" s="1237"/>
    </row>
  </sheetData>
  <mergeCells count="6">
    <mergeCell ref="A32:B32"/>
    <mergeCell ref="A1:E1"/>
    <mergeCell ref="A2:E2"/>
    <mergeCell ref="A15:A17"/>
    <mergeCell ref="A18:A20"/>
    <mergeCell ref="A27:A31"/>
  </mergeCells>
  <printOptions horizontalCentered="1"/>
  <pageMargins left="0" right="0" top="0.75" bottom="0.5" header="0.3" footer="0.3"/>
  <pageSetup paperSize="9" scale="94" firstPageNumber="81" orientation="portrait" useFirstPageNumber="1" r:id="rId1"/>
  <headerFooter>
    <oddFooter>&amp;C&amp;P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4A43-37DC-445A-8BF8-9BFA7DA8F6F9}">
  <sheetPr>
    <tabColor rgb="FFFE938C"/>
  </sheetPr>
  <dimension ref="A1:P25"/>
  <sheetViews>
    <sheetView view="pageBreakPreview" zoomScaleNormal="100" zoomScaleSheetLayoutView="100" workbookViewId="0">
      <selection activeCell="I32" sqref="I32"/>
    </sheetView>
  </sheetViews>
  <sheetFormatPr defaultRowHeight="15"/>
  <sheetData>
    <row r="1" spans="1:16" ht="30.75">
      <c r="A1" s="1883" t="s">
        <v>1067</v>
      </c>
      <c r="B1" s="1883"/>
      <c r="C1" s="1883"/>
      <c r="D1" s="1883"/>
      <c r="E1" s="1883"/>
      <c r="F1" s="1883"/>
      <c r="G1" s="1883"/>
      <c r="H1" s="1883"/>
      <c r="I1" s="1883"/>
      <c r="J1" s="1883"/>
      <c r="K1" s="1883"/>
      <c r="L1" s="1883"/>
      <c r="M1" s="1883"/>
      <c r="N1" s="1883"/>
      <c r="O1" s="1883"/>
      <c r="P1" s="1883"/>
    </row>
    <row r="12" spans="1:16" ht="21.75">
      <c r="P12" s="4"/>
    </row>
    <row r="14" spans="1:16" ht="24">
      <c r="E14" s="161"/>
    </row>
    <row r="25" spans="1:1">
      <c r="A25" s="162"/>
    </row>
  </sheetData>
  <mergeCells count="1">
    <mergeCell ref="A1:P1"/>
  </mergeCells>
  <printOptions horizontalCentered="1"/>
  <pageMargins left="0" right="0" top="0.75" bottom="0.5" header="0.3" footer="0.3"/>
  <pageSetup paperSize="9" scale="98" firstPageNumber="82" orientation="landscape" useFirstPageNumber="1" r:id="rId1"/>
  <headerFooter>
    <oddFooter>&amp;C&amp;P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16D0-1A06-40A4-B0AC-770B62856D5B}">
  <sheetPr>
    <tabColor rgb="FFFE938C"/>
  </sheetPr>
  <dimension ref="A1:AN48"/>
  <sheetViews>
    <sheetView showGridLines="0" view="pageBreakPreview" zoomScaleNormal="100" zoomScaleSheetLayoutView="100" workbookViewId="0">
      <selection activeCell="E8" sqref="E8"/>
    </sheetView>
  </sheetViews>
  <sheetFormatPr defaultColWidth="8.85546875" defaultRowHeight="21.75"/>
  <cols>
    <col min="1" max="1" width="11.5703125" style="1229" customWidth="1"/>
    <col min="2" max="2" width="7.5703125" style="1229" bestFit="1" customWidth="1"/>
    <col min="3" max="3" width="6.5703125" style="1229" bestFit="1" customWidth="1"/>
    <col min="4" max="7" width="6.7109375" style="1229" customWidth="1"/>
    <col min="8" max="8" width="6.5703125" style="1229" customWidth="1"/>
    <col min="9" max="10" width="7.5703125" style="1229" bestFit="1" customWidth="1"/>
    <col min="11" max="13" width="6.7109375" style="1229" customWidth="1"/>
    <col min="14" max="14" width="7.7109375" style="1229" bestFit="1" customWidth="1"/>
    <col min="15" max="16" width="7.140625" style="1229" customWidth="1"/>
    <col min="17" max="20" width="6.5703125" style="1229" customWidth="1"/>
    <col min="21" max="21" width="13.7109375" style="1229" customWidth="1"/>
    <col min="22" max="22" width="7.140625" style="1229" bestFit="1" customWidth="1"/>
    <col min="23" max="16384" width="8.85546875" style="1229"/>
  </cols>
  <sheetData>
    <row r="1" spans="1:34" ht="28.35" customHeight="1">
      <c r="A1" s="1885" t="s">
        <v>1068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  <c r="T1" s="1885"/>
    </row>
    <row r="2" spans="1:34" ht="9" customHeight="1">
      <c r="A2" s="1250"/>
      <c r="B2" s="1250"/>
      <c r="C2" s="1250"/>
      <c r="D2" s="1250"/>
      <c r="E2" s="1250"/>
      <c r="F2" s="1250"/>
      <c r="G2" s="1250"/>
      <c r="H2" s="1250"/>
      <c r="I2" s="1250"/>
      <c r="J2" s="1250"/>
      <c r="K2" s="1250"/>
      <c r="L2" s="1250"/>
      <c r="M2" s="1250"/>
      <c r="N2" s="1250"/>
      <c r="O2" s="1250"/>
      <c r="P2" s="1250"/>
      <c r="Q2" s="1250"/>
      <c r="R2" s="1250"/>
      <c r="S2" s="1250"/>
      <c r="T2" s="1250"/>
    </row>
    <row r="3" spans="1:34" s="1252" customFormat="1" ht="18" customHeight="1">
      <c r="A3" s="1886" t="s">
        <v>205</v>
      </c>
      <c r="B3" s="1886" t="s">
        <v>212</v>
      </c>
      <c r="C3" s="1886" t="s">
        <v>143</v>
      </c>
      <c r="D3" s="1888" t="s">
        <v>840</v>
      </c>
      <c r="E3" s="1889"/>
      <c r="F3" s="1889"/>
      <c r="G3" s="1889"/>
      <c r="H3" s="1889"/>
      <c r="I3" s="1888" t="s">
        <v>841</v>
      </c>
      <c r="J3" s="1888"/>
      <c r="K3" s="1888"/>
      <c r="L3" s="1888"/>
      <c r="M3" s="1888"/>
      <c r="N3" s="1888"/>
      <c r="O3" s="1888" t="s">
        <v>842</v>
      </c>
      <c r="P3" s="1889"/>
      <c r="Q3" s="1889"/>
      <c r="R3" s="1888" t="s">
        <v>843</v>
      </c>
      <c r="S3" s="1889"/>
      <c r="T3" s="1889"/>
    </row>
    <row r="4" spans="1:34" s="1252" customFormat="1" ht="18" customHeight="1">
      <c r="A4" s="1886"/>
      <c r="B4" s="1887"/>
      <c r="C4" s="1887"/>
      <c r="D4" s="1251" t="s">
        <v>1017</v>
      </c>
      <c r="E4" s="1251" t="s">
        <v>1018</v>
      </c>
      <c r="F4" s="1251" t="s">
        <v>1019</v>
      </c>
      <c r="G4" s="1251" t="s">
        <v>1020</v>
      </c>
      <c r="H4" s="1251" t="s">
        <v>212</v>
      </c>
      <c r="I4" s="1251" t="s">
        <v>1021</v>
      </c>
      <c r="J4" s="1251" t="s">
        <v>1022</v>
      </c>
      <c r="K4" s="1251" t="s">
        <v>1023</v>
      </c>
      <c r="L4" s="1251" t="s">
        <v>1024</v>
      </c>
      <c r="M4" s="1251" t="s">
        <v>1025</v>
      </c>
      <c r="N4" s="1251" t="s">
        <v>212</v>
      </c>
      <c r="O4" s="1251" t="s">
        <v>1026</v>
      </c>
      <c r="P4" s="1251" t="s">
        <v>1027</v>
      </c>
      <c r="Q4" s="1251" t="s">
        <v>212</v>
      </c>
      <c r="R4" s="1251" t="s">
        <v>1028</v>
      </c>
      <c r="S4" s="1251" t="s">
        <v>1029</v>
      </c>
      <c r="T4" s="1251" t="s">
        <v>212</v>
      </c>
    </row>
    <row r="5" spans="1:34" s="1252" customFormat="1" ht="19.899999999999999" customHeight="1">
      <c r="A5" s="1253" t="s">
        <v>619</v>
      </c>
      <c r="B5" s="1254">
        <v>7025</v>
      </c>
      <c r="C5" s="1255">
        <v>1.6964992948358804</v>
      </c>
      <c r="D5" s="1256">
        <v>301</v>
      </c>
      <c r="E5" s="1256">
        <v>1295</v>
      </c>
      <c r="F5" s="1256">
        <v>178</v>
      </c>
      <c r="G5" s="1257">
        <v>0</v>
      </c>
      <c r="H5" s="1256">
        <v>1774</v>
      </c>
      <c r="I5" s="1256">
        <v>1569</v>
      </c>
      <c r="J5" s="1256">
        <v>1779</v>
      </c>
      <c r="K5" s="1256">
        <v>1322</v>
      </c>
      <c r="L5" s="1256">
        <v>152</v>
      </c>
      <c r="M5" s="1256">
        <v>33</v>
      </c>
      <c r="N5" s="1258">
        <v>4855</v>
      </c>
      <c r="O5" s="1256">
        <v>88</v>
      </c>
      <c r="P5" s="1256">
        <v>219</v>
      </c>
      <c r="Q5" s="1256">
        <v>307</v>
      </c>
      <c r="R5" s="1256">
        <v>15</v>
      </c>
      <c r="S5" s="1256">
        <v>74</v>
      </c>
      <c r="T5" s="1256">
        <v>89</v>
      </c>
      <c r="V5" s="1259"/>
      <c r="Y5" s="1259"/>
      <c r="AB5" s="1259"/>
      <c r="AC5" s="1259"/>
      <c r="AD5" s="1259"/>
      <c r="AE5" s="1259"/>
      <c r="AH5" s="1259"/>
    </row>
    <row r="6" spans="1:34" s="1252" customFormat="1" ht="19.899999999999999" customHeight="1">
      <c r="A6" s="1260" t="s">
        <v>620</v>
      </c>
      <c r="B6" s="1261">
        <v>28761</v>
      </c>
      <c r="C6" s="1262">
        <v>6.9456250845230967</v>
      </c>
      <c r="D6" s="1263">
        <v>2089</v>
      </c>
      <c r="E6" s="1263">
        <v>6898</v>
      </c>
      <c r="F6" s="1263">
        <v>302</v>
      </c>
      <c r="G6" s="1264">
        <v>0</v>
      </c>
      <c r="H6" s="1263">
        <v>9289</v>
      </c>
      <c r="I6" s="1263">
        <v>5289</v>
      </c>
      <c r="J6" s="1263">
        <v>10796</v>
      </c>
      <c r="K6" s="1263">
        <v>2624</v>
      </c>
      <c r="L6" s="1263">
        <v>131</v>
      </c>
      <c r="M6" s="1263">
        <v>24</v>
      </c>
      <c r="N6" s="1265">
        <v>18864</v>
      </c>
      <c r="O6" s="1263">
        <v>4</v>
      </c>
      <c r="P6" s="1263">
        <v>563</v>
      </c>
      <c r="Q6" s="1263">
        <v>567</v>
      </c>
      <c r="R6" s="1263">
        <v>22</v>
      </c>
      <c r="S6" s="1263">
        <v>19</v>
      </c>
      <c r="T6" s="1263">
        <v>41</v>
      </c>
      <c r="V6" s="1259"/>
      <c r="X6" s="1259"/>
      <c r="Y6" s="1259"/>
      <c r="AB6" s="1259"/>
      <c r="AC6" s="1259"/>
      <c r="AD6" s="1259"/>
      <c r="AE6" s="1259"/>
      <c r="AH6" s="1259"/>
    </row>
    <row r="7" spans="1:34" s="1252" customFormat="1" ht="19.899999999999999" customHeight="1">
      <c r="A7" s="1260" t="s">
        <v>621</v>
      </c>
      <c r="B7" s="1261">
        <v>1568</v>
      </c>
      <c r="C7" s="1262">
        <v>0.37866347249859933</v>
      </c>
      <c r="D7" s="1263">
        <v>57</v>
      </c>
      <c r="E7" s="1263">
        <v>208</v>
      </c>
      <c r="F7" s="1263">
        <v>8</v>
      </c>
      <c r="G7" s="1264">
        <v>0</v>
      </c>
      <c r="H7" s="1263">
        <v>273</v>
      </c>
      <c r="I7" s="1263">
        <v>336</v>
      </c>
      <c r="J7" s="1263">
        <v>552</v>
      </c>
      <c r="K7" s="1263">
        <v>170</v>
      </c>
      <c r="L7" s="1263">
        <v>3</v>
      </c>
      <c r="M7" s="1264">
        <v>0</v>
      </c>
      <c r="N7" s="1265">
        <v>1061</v>
      </c>
      <c r="O7" s="1263">
        <v>57</v>
      </c>
      <c r="P7" s="1263">
        <v>8</v>
      </c>
      <c r="Q7" s="1263">
        <v>65</v>
      </c>
      <c r="R7" s="1263">
        <v>85</v>
      </c>
      <c r="S7" s="1263">
        <v>84</v>
      </c>
      <c r="T7" s="1263">
        <v>169</v>
      </c>
      <c r="V7" s="1259"/>
      <c r="AH7" s="1259"/>
    </row>
    <row r="8" spans="1:34" s="1252" customFormat="1" ht="19.899999999999999" customHeight="1">
      <c r="A8" s="1260" t="s">
        <v>1069</v>
      </c>
      <c r="B8" s="1261">
        <v>735</v>
      </c>
      <c r="C8" s="1262">
        <v>0.17749850273371842</v>
      </c>
      <c r="D8" s="1263">
        <v>34</v>
      </c>
      <c r="E8" s="1263">
        <v>52</v>
      </c>
      <c r="F8" s="1263">
        <v>3</v>
      </c>
      <c r="G8" s="1264">
        <v>0</v>
      </c>
      <c r="H8" s="1263">
        <v>89</v>
      </c>
      <c r="I8" s="1263">
        <v>170</v>
      </c>
      <c r="J8" s="1263">
        <v>229</v>
      </c>
      <c r="K8" s="1263">
        <v>137</v>
      </c>
      <c r="L8" s="1263">
        <v>8</v>
      </c>
      <c r="M8" s="1264">
        <v>0</v>
      </c>
      <c r="N8" s="1265">
        <v>544</v>
      </c>
      <c r="O8" s="1263">
        <v>16</v>
      </c>
      <c r="P8" s="1263">
        <v>77</v>
      </c>
      <c r="Q8" s="1263">
        <v>93</v>
      </c>
      <c r="R8" s="1263">
        <v>3</v>
      </c>
      <c r="S8" s="1263">
        <v>6</v>
      </c>
      <c r="T8" s="1263">
        <v>9</v>
      </c>
    </row>
    <row r="9" spans="1:34" s="1252" customFormat="1" ht="19.899999999999999" customHeight="1">
      <c r="A9" s="1260" t="s">
        <v>623</v>
      </c>
      <c r="B9" s="1261">
        <v>3099</v>
      </c>
      <c r="C9" s="1262">
        <v>0.7483916462201271</v>
      </c>
      <c r="D9" s="1263">
        <v>222</v>
      </c>
      <c r="E9" s="1263">
        <v>436</v>
      </c>
      <c r="F9" s="1263">
        <v>16</v>
      </c>
      <c r="G9" s="1264">
        <v>0</v>
      </c>
      <c r="H9" s="1263">
        <v>674</v>
      </c>
      <c r="I9" s="1263">
        <v>830</v>
      </c>
      <c r="J9" s="1263">
        <v>926</v>
      </c>
      <c r="K9" s="1263">
        <v>438</v>
      </c>
      <c r="L9" s="1263">
        <v>14</v>
      </c>
      <c r="M9" s="1264">
        <v>1</v>
      </c>
      <c r="N9" s="1265">
        <v>2209</v>
      </c>
      <c r="O9" s="1263">
        <v>96</v>
      </c>
      <c r="P9" s="1263">
        <v>97</v>
      </c>
      <c r="Q9" s="1263">
        <v>193</v>
      </c>
      <c r="R9" s="1263">
        <v>10</v>
      </c>
      <c r="S9" s="1263">
        <v>13</v>
      </c>
      <c r="T9" s="1263">
        <v>23</v>
      </c>
      <c r="V9" s="1259"/>
      <c r="AH9" s="1259"/>
    </row>
    <row r="10" spans="1:34" s="1252" customFormat="1" ht="19.899999999999999" customHeight="1">
      <c r="A10" s="1260" t="s">
        <v>885</v>
      </c>
      <c r="B10" s="1261">
        <v>1196</v>
      </c>
      <c r="C10" s="1262">
        <v>0.28882749560479898</v>
      </c>
      <c r="D10" s="1263">
        <v>23</v>
      </c>
      <c r="E10" s="1263">
        <v>95</v>
      </c>
      <c r="F10" s="1263">
        <v>9</v>
      </c>
      <c r="G10" s="1264">
        <v>0</v>
      </c>
      <c r="H10" s="1263">
        <v>127</v>
      </c>
      <c r="I10" s="1263">
        <v>392</v>
      </c>
      <c r="J10" s="1263">
        <v>365</v>
      </c>
      <c r="K10" s="1263">
        <v>254</v>
      </c>
      <c r="L10" s="1263">
        <v>17</v>
      </c>
      <c r="M10" s="1263">
        <v>1</v>
      </c>
      <c r="N10" s="1265">
        <v>1029</v>
      </c>
      <c r="O10" s="1263">
        <v>3</v>
      </c>
      <c r="P10" s="1263">
        <v>24</v>
      </c>
      <c r="Q10" s="1263">
        <v>27</v>
      </c>
      <c r="R10" s="1263">
        <v>6</v>
      </c>
      <c r="S10" s="1263">
        <v>7</v>
      </c>
      <c r="T10" s="1263">
        <v>13</v>
      </c>
      <c r="V10" s="1259"/>
    </row>
    <row r="11" spans="1:34" s="1252" customFormat="1" ht="19.899999999999999" customHeight="1">
      <c r="A11" s="1260" t="s">
        <v>625</v>
      </c>
      <c r="B11" s="1261">
        <v>33746</v>
      </c>
      <c r="C11" s="1262">
        <v>8.1494754738123305</v>
      </c>
      <c r="D11" s="1263">
        <v>2807</v>
      </c>
      <c r="E11" s="1263">
        <v>4765</v>
      </c>
      <c r="F11" s="1263">
        <v>2200</v>
      </c>
      <c r="G11" s="1264">
        <v>0</v>
      </c>
      <c r="H11" s="1263">
        <v>9772</v>
      </c>
      <c r="I11" s="1263">
        <v>8708</v>
      </c>
      <c r="J11" s="1263">
        <v>9302</v>
      </c>
      <c r="K11" s="1263">
        <v>4783</v>
      </c>
      <c r="L11" s="1263">
        <v>184</v>
      </c>
      <c r="M11" s="1263">
        <v>4</v>
      </c>
      <c r="N11" s="1265">
        <v>22981</v>
      </c>
      <c r="O11" s="1263">
        <v>359</v>
      </c>
      <c r="P11" s="1263">
        <v>561</v>
      </c>
      <c r="Q11" s="1263">
        <v>920</v>
      </c>
      <c r="R11" s="1263">
        <v>43</v>
      </c>
      <c r="S11" s="1263">
        <v>30</v>
      </c>
      <c r="T11" s="1263">
        <v>73</v>
      </c>
      <c r="V11" s="1259"/>
      <c r="X11" s="1259"/>
      <c r="Y11" s="1259"/>
      <c r="Z11" s="1259"/>
      <c r="AB11" s="1259"/>
      <c r="AC11" s="1259"/>
      <c r="AD11" s="1259"/>
      <c r="AE11" s="1259"/>
      <c r="AH11" s="1259"/>
    </row>
    <row r="12" spans="1:34" s="1252" customFormat="1" ht="19.899999999999999" customHeight="1">
      <c r="A12" s="1260" t="s">
        <v>626</v>
      </c>
      <c r="B12" s="1261">
        <v>13696</v>
      </c>
      <c r="C12" s="1262">
        <v>3.3075095148857243</v>
      </c>
      <c r="D12" s="1263">
        <v>1933</v>
      </c>
      <c r="E12" s="1263">
        <v>5530</v>
      </c>
      <c r="F12" s="1263">
        <v>1040</v>
      </c>
      <c r="G12" s="1264">
        <v>0</v>
      </c>
      <c r="H12" s="1263">
        <v>8503</v>
      </c>
      <c r="I12" s="1263">
        <v>1933</v>
      </c>
      <c r="J12" s="1263">
        <v>1834</v>
      </c>
      <c r="K12" s="1263">
        <v>860</v>
      </c>
      <c r="L12" s="1263">
        <v>129</v>
      </c>
      <c r="M12" s="1263">
        <v>7</v>
      </c>
      <c r="N12" s="1265">
        <v>4763</v>
      </c>
      <c r="O12" s="1263">
        <v>197</v>
      </c>
      <c r="P12" s="1266">
        <v>200</v>
      </c>
      <c r="Q12" s="1263">
        <v>397</v>
      </c>
      <c r="R12" s="1263">
        <v>18</v>
      </c>
      <c r="S12" s="1263">
        <v>15</v>
      </c>
      <c r="T12" s="1263">
        <v>33</v>
      </c>
      <c r="V12" s="1259"/>
      <c r="X12" s="1259"/>
      <c r="Y12" s="1259"/>
      <c r="AB12" s="1259"/>
      <c r="AC12" s="1259"/>
      <c r="AD12" s="1259"/>
      <c r="AH12" s="1259"/>
    </row>
    <row r="13" spans="1:34" s="1252" customFormat="1" ht="19.899999999999999" customHeight="1">
      <c r="A13" s="1260" t="s">
        <v>627</v>
      </c>
      <c r="B13" s="1261">
        <v>2133</v>
      </c>
      <c r="C13" s="1262">
        <v>0.51510789977009719</v>
      </c>
      <c r="D13" s="1263">
        <v>255</v>
      </c>
      <c r="E13" s="1263">
        <v>512</v>
      </c>
      <c r="F13" s="1263">
        <v>172</v>
      </c>
      <c r="G13" s="1264">
        <v>0</v>
      </c>
      <c r="H13" s="1263">
        <v>939</v>
      </c>
      <c r="I13" s="1263">
        <v>415</v>
      </c>
      <c r="J13" s="1263">
        <v>383</v>
      </c>
      <c r="K13" s="1263">
        <v>242</v>
      </c>
      <c r="L13" s="1263">
        <v>17</v>
      </c>
      <c r="M13" s="1264">
        <v>2</v>
      </c>
      <c r="N13" s="1265">
        <v>1059</v>
      </c>
      <c r="O13" s="1263">
        <v>52</v>
      </c>
      <c r="P13" s="1263">
        <v>65</v>
      </c>
      <c r="Q13" s="1263">
        <v>117</v>
      </c>
      <c r="R13" s="1263">
        <v>9</v>
      </c>
      <c r="S13" s="1263">
        <v>9</v>
      </c>
      <c r="T13" s="1263">
        <v>18</v>
      </c>
      <c r="V13" s="1259"/>
      <c r="AH13" s="1259"/>
    </row>
    <row r="14" spans="1:34" s="1252" customFormat="1" ht="19.899999999999999" customHeight="1">
      <c r="A14" s="1260" t="s">
        <v>628</v>
      </c>
      <c r="B14" s="1261">
        <v>9481</v>
      </c>
      <c r="C14" s="1262">
        <v>2.2896099379841965</v>
      </c>
      <c r="D14" s="1263">
        <v>480</v>
      </c>
      <c r="E14" s="1263">
        <v>1753</v>
      </c>
      <c r="F14" s="1263">
        <v>772</v>
      </c>
      <c r="G14" s="1264">
        <v>0</v>
      </c>
      <c r="H14" s="1263">
        <v>3005</v>
      </c>
      <c r="I14" s="1263">
        <v>2593</v>
      </c>
      <c r="J14" s="1263">
        <v>2196</v>
      </c>
      <c r="K14" s="1263">
        <v>1415</v>
      </c>
      <c r="L14" s="1263">
        <v>29</v>
      </c>
      <c r="M14" s="1263">
        <v>0</v>
      </c>
      <c r="N14" s="1265">
        <v>6233</v>
      </c>
      <c r="O14" s="1263">
        <v>18</v>
      </c>
      <c r="P14" s="1263">
        <v>189</v>
      </c>
      <c r="Q14" s="1263">
        <v>207</v>
      </c>
      <c r="R14" s="1263">
        <v>19</v>
      </c>
      <c r="S14" s="1263">
        <v>17</v>
      </c>
      <c r="T14" s="1263">
        <v>36</v>
      </c>
      <c r="V14" s="1259"/>
      <c r="Y14" s="1259"/>
      <c r="AB14" s="1259"/>
      <c r="AC14" s="1259"/>
      <c r="AD14" s="1259"/>
      <c r="AE14" s="1259"/>
      <c r="AH14" s="1259"/>
    </row>
    <row r="15" spans="1:34" s="1252" customFormat="1" ht="19.899999999999999" customHeight="1">
      <c r="A15" s="1260" t="s">
        <v>629</v>
      </c>
      <c r="B15" s="1261">
        <v>1462</v>
      </c>
      <c r="C15" s="1262">
        <v>0.35306504897509711</v>
      </c>
      <c r="D15" s="1263">
        <v>66</v>
      </c>
      <c r="E15" s="1267">
        <v>137</v>
      </c>
      <c r="F15" s="1263">
        <v>51</v>
      </c>
      <c r="G15" s="1264">
        <v>0</v>
      </c>
      <c r="H15" s="1263">
        <v>254</v>
      </c>
      <c r="I15" s="1263">
        <v>445</v>
      </c>
      <c r="J15" s="1263">
        <v>361</v>
      </c>
      <c r="K15" s="1263">
        <v>251</v>
      </c>
      <c r="L15" s="1263">
        <v>19</v>
      </c>
      <c r="M15" s="1264">
        <v>0</v>
      </c>
      <c r="N15" s="1265">
        <v>1076</v>
      </c>
      <c r="O15" s="1263">
        <v>10</v>
      </c>
      <c r="P15" s="1263">
        <v>103</v>
      </c>
      <c r="Q15" s="1263">
        <v>113</v>
      </c>
      <c r="R15" s="1263">
        <v>6</v>
      </c>
      <c r="S15" s="1263">
        <v>13</v>
      </c>
      <c r="T15" s="1263">
        <v>19</v>
      </c>
      <c r="V15" s="1259"/>
    </row>
    <row r="16" spans="1:34" s="1252" customFormat="1" ht="19.899999999999999" customHeight="1">
      <c r="A16" s="1260" t="s">
        <v>630</v>
      </c>
      <c r="B16" s="1261">
        <v>3616</v>
      </c>
      <c r="C16" s="1262">
        <v>0.87324433453758632</v>
      </c>
      <c r="D16" s="1263">
        <v>173</v>
      </c>
      <c r="E16" s="1263">
        <v>394</v>
      </c>
      <c r="F16" s="1263">
        <v>31</v>
      </c>
      <c r="G16" s="1264">
        <v>0</v>
      </c>
      <c r="H16" s="1263">
        <v>598</v>
      </c>
      <c r="I16" s="1263">
        <v>766</v>
      </c>
      <c r="J16" s="1263">
        <v>1274</v>
      </c>
      <c r="K16" s="1263">
        <v>695</v>
      </c>
      <c r="L16" s="1263">
        <v>47</v>
      </c>
      <c r="M16" s="1263">
        <v>3</v>
      </c>
      <c r="N16" s="1265">
        <v>2785</v>
      </c>
      <c r="O16" s="1263">
        <v>63</v>
      </c>
      <c r="P16" s="1263">
        <v>130</v>
      </c>
      <c r="Q16" s="1263">
        <v>193</v>
      </c>
      <c r="R16" s="1263">
        <v>23</v>
      </c>
      <c r="S16" s="1263">
        <v>17</v>
      </c>
      <c r="T16" s="1263">
        <v>40</v>
      </c>
      <c r="V16" s="1259"/>
      <c r="AD16" s="1259"/>
      <c r="AH16" s="1259"/>
    </row>
    <row r="17" spans="1:40" s="1252" customFormat="1" ht="19.899999999999999" customHeight="1">
      <c r="A17" s="1260" t="s">
        <v>631</v>
      </c>
      <c r="B17" s="1261">
        <v>39153</v>
      </c>
      <c r="C17" s="1262">
        <v>9.4552365680724861</v>
      </c>
      <c r="D17" s="1263">
        <v>3040</v>
      </c>
      <c r="E17" s="1263">
        <v>8904</v>
      </c>
      <c r="F17" s="1263">
        <v>745</v>
      </c>
      <c r="G17" s="1264">
        <v>0</v>
      </c>
      <c r="H17" s="1263">
        <v>12689</v>
      </c>
      <c r="I17" s="1263">
        <v>7071</v>
      </c>
      <c r="J17" s="1263">
        <v>12358</v>
      </c>
      <c r="K17" s="1263">
        <v>4898</v>
      </c>
      <c r="L17" s="1263">
        <v>51</v>
      </c>
      <c r="M17" s="1263">
        <v>5</v>
      </c>
      <c r="N17" s="1265">
        <v>24383</v>
      </c>
      <c r="O17" s="1263">
        <v>385</v>
      </c>
      <c r="P17" s="1263">
        <v>1400</v>
      </c>
      <c r="Q17" s="1263">
        <v>1785</v>
      </c>
      <c r="R17" s="1263">
        <v>199</v>
      </c>
      <c r="S17" s="1263">
        <v>97</v>
      </c>
      <c r="T17" s="1263">
        <v>296</v>
      </c>
      <c r="V17" s="1259"/>
      <c r="X17" s="1259"/>
      <c r="Y17" s="1259"/>
      <c r="AB17" s="1259"/>
      <c r="AC17" s="1259"/>
      <c r="AD17" s="1259"/>
      <c r="AE17" s="1259"/>
      <c r="AH17" s="1259"/>
      <c r="AJ17" s="1259"/>
      <c r="AK17" s="1259"/>
    </row>
    <row r="18" spans="1:40" s="1252" customFormat="1" ht="19.899999999999999" customHeight="1">
      <c r="A18" s="1260" t="s">
        <v>632</v>
      </c>
      <c r="B18" s="1261">
        <v>19357</v>
      </c>
      <c r="C18" s="1262">
        <v>4.67461022777767</v>
      </c>
      <c r="D18" s="1263">
        <v>3786</v>
      </c>
      <c r="E18" s="1263">
        <v>4856</v>
      </c>
      <c r="F18" s="1263">
        <v>172</v>
      </c>
      <c r="G18" s="1264">
        <v>0</v>
      </c>
      <c r="H18" s="1263">
        <v>8814</v>
      </c>
      <c r="I18" s="1263">
        <v>3428</v>
      </c>
      <c r="J18" s="1263">
        <v>5334</v>
      </c>
      <c r="K18" s="1263">
        <v>1183</v>
      </c>
      <c r="L18" s="1263">
        <v>51</v>
      </c>
      <c r="M18" s="1263">
        <v>1</v>
      </c>
      <c r="N18" s="1265">
        <v>9997</v>
      </c>
      <c r="O18" s="1263">
        <v>202</v>
      </c>
      <c r="P18" s="1263">
        <v>299</v>
      </c>
      <c r="Q18" s="1263">
        <v>501</v>
      </c>
      <c r="R18" s="1263">
        <v>26</v>
      </c>
      <c r="S18" s="1263">
        <v>19</v>
      </c>
      <c r="T18" s="1263">
        <v>45</v>
      </c>
      <c r="V18" s="1259"/>
      <c r="X18" s="1259"/>
      <c r="Y18" s="1259"/>
      <c r="AB18" s="1259"/>
      <c r="AC18" s="1259"/>
      <c r="AD18" s="1259"/>
      <c r="AE18" s="1259"/>
      <c r="AH18" s="1259"/>
    </row>
    <row r="19" spans="1:40" s="1252" customFormat="1" ht="19.899999999999999" customHeight="1">
      <c r="A19" s="1260" t="s">
        <v>633</v>
      </c>
      <c r="B19" s="1261">
        <v>6130</v>
      </c>
      <c r="C19" s="1262">
        <v>1.4803616622553659</v>
      </c>
      <c r="D19" s="1263">
        <v>250</v>
      </c>
      <c r="E19" s="1263">
        <v>761</v>
      </c>
      <c r="F19" s="1263">
        <v>27</v>
      </c>
      <c r="G19" s="1264">
        <v>0</v>
      </c>
      <c r="H19" s="1263">
        <v>1038</v>
      </c>
      <c r="I19" s="1263">
        <v>1548</v>
      </c>
      <c r="J19" s="1263">
        <v>2300</v>
      </c>
      <c r="K19" s="1263">
        <v>787</v>
      </c>
      <c r="L19" s="1263">
        <v>22</v>
      </c>
      <c r="M19" s="1263">
        <v>2</v>
      </c>
      <c r="N19" s="1265">
        <v>4659</v>
      </c>
      <c r="O19" s="1263">
        <v>51</v>
      </c>
      <c r="P19" s="1263">
        <v>355</v>
      </c>
      <c r="Q19" s="1263">
        <v>406</v>
      </c>
      <c r="R19" s="1263">
        <v>14</v>
      </c>
      <c r="S19" s="1263">
        <v>13</v>
      </c>
      <c r="T19" s="1263">
        <v>27</v>
      </c>
      <c r="V19" s="1259"/>
      <c r="AB19" s="1259"/>
      <c r="AC19" s="1259"/>
      <c r="AD19" s="1259"/>
      <c r="AH19" s="1259"/>
    </row>
    <row r="20" spans="1:40" s="1252" customFormat="1" ht="19.899999999999999" customHeight="1">
      <c r="A20" s="1260" t="s">
        <v>1070</v>
      </c>
      <c r="B20" s="1261">
        <v>3737</v>
      </c>
      <c r="C20" s="1262">
        <v>0.90246517648422553</v>
      </c>
      <c r="D20" s="1263">
        <v>131</v>
      </c>
      <c r="E20" s="1263">
        <v>427</v>
      </c>
      <c r="F20" s="1263">
        <v>220</v>
      </c>
      <c r="G20" s="1263">
        <v>6</v>
      </c>
      <c r="H20" s="1263">
        <v>784</v>
      </c>
      <c r="I20" s="1263">
        <v>1014</v>
      </c>
      <c r="J20" s="1263">
        <v>1367</v>
      </c>
      <c r="K20" s="1263">
        <v>414</v>
      </c>
      <c r="L20" s="1263">
        <v>19</v>
      </c>
      <c r="M20" s="1263">
        <v>3</v>
      </c>
      <c r="N20" s="1265">
        <v>2817</v>
      </c>
      <c r="O20" s="1263">
        <v>8</v>
      </c>
      <c r="P20" s="1263">
        <v>107</v>
      </c>
      <c r="Q20" s="1263">
        <v>115</v>
      </c>
      <c r="R20" s="1263">
        <v>9</v>
      </c>
      <c r="S20" s="1263">
        <v>12</v>
      </c>
      <c r="T20" s="1263">
        <v>21</v>
      </c>
      <c r="V20" s="1259"/>
      <c r="AC20" s="1259"/>
      <c r="AD20" s="1259"/>
      <c r="AH20" s="1259"/>
    </row>
    <row r="21" spans="1:40" s="1252" customFormat="1" ht="19.899999999999999" customHeight="1">
      <c r="A21" s="1260" t="s">
        <v>1071</v>
      </c>
      <c r="B21" s="1261">
        <v>2936</v>
      </c>
      <c r="C21" s="1262">
        <v>0.70902803268870385</v>
      </c>
      <c r="D21" s="1263">
        <v>160</v>
      </c>
      <c r="E21" s="1263">
        <v>206</v>
      </c>
      <c r="F21" s="1263">
        <v>37</v>
      </c>
      <c r="G21" s="1264">
        <v>0</v>
      </c>
      <c r="H21" s="1263">
        <v>403</v>
      </c>
      <c r="I21" s="1263">
        <v>1061</v>
      </c>
      <c r="J21" s="1263">
        <v>689</v>
      </c>
      <c r="K21" s="1263">
        <v>674</v>
      </c>
      <c r="L21" s="1263">
        <v>24</v>
      </c>
      <c r="M21" s="1263">
        <v>2</v>
      </c>
      <c r="N21" s="1265">
        <v>2450</v>
      </c>
      <c r="O21" s="1264">
        <v>0</v>
      </c>
      <c r="P21" s="1263">
        <v>30</v>
      </c>
      <c r="Q21" s="1263">
        <v>30</v>
      </c>
      <c r="R21" s="1263">
        <v>24</v>
      </c>
      <c r="S21" s="1263">
        <v>29</v>
      </c>
      <c r="T21" s="1263">
        <v>53</v>
      </c>
      <c r="V21" s="1259"/>
      <c r="AH21" s="1259"/>
    </row>
    <row r="22" spans="1:40" s="1252" customFormat="1" ht="19.899999999999999" customHeight="1">
      <c r="A22" s="1260" t="s">
        <v>1072</v>
      </c>
      <c r="B22" s="1261">
        <v>231008</v>
      </c>
      <c r="C22" s="1262">
        <v>55.787175672803848</v>
      </c>
      <c r="D22" s="1263">
        <v>6689</v>
      </c>
      <c r="E22" s="1263">
        <v>18704</v>
      </c>
      <c r="F22" s="1263">
        <v>1015</v>
      </c>
      <c r="G22" s="1264">
        <v>0</v>
      </c>
      <c r="H22" s="1263">
        <v>26408</v>
      </c>
      <c r="I22" s="1263">
        <v>64770</v>
      </c>
      <c r="J22" s="1263">
        <v>111749</v>
      </c>
      <c r="K22" s="1263">
        <v>24854</v>
      </c>
      <c r="L22" s="1263">
        <v>2673</v>
      </c>
      <c r="M22" s="1263">
        <v>134</v>
      </c>
      <c r="N22" s="1265">
        <v>204180</v>
      </c>
      <c r="O22" s="1263">
        <v>21</v>
      </c>
      <c r="P22" s="1263">
        <v>346</v>
      </c>
      <c r="Q22" s="1263">
        <v>367</v>
      </c>
      <c r="R22" s="1263">
        <v>28</v>
      </c>
      <c r="S22" s="1263">
        <v>25</v>
      </c>
      <c r="T22" s="1263">
        <v>53</v>
      </c>
      <c r="V22" s="1259"/>
      <c r="X22" s="1259"/>
      <c r="Y22" s="1259"/>
      <c r="Z22" s="1259"/>
      <c r="AB22" s="1259"/>
      <c r="AC22" s="1259"/>
      <c r="AD22" s="1259"/>
      <c r="AE22" s="1259"/>
      <c r="AF22" s="1259"/>
      <c r="AH22" s="1259"/>
    </row>
    <row r="23" spans="1:40" s="1252" customFormat="1" ht="19.899999999999999" customHeight="1">
      <c r="A23" s="1260" t="s">
        <v>637</v>
      </c>
      <c r="B23" s="1261">
        <v>2958</v>
      </c>
      <c r="C23" s="1262">
        <v>0.71434091304263836</v>
      </c>
      <c r="D23" s="1263">
        <v>78</v>
      </c>
      <c r="E23" s="1263">
        <v>413</v>
      </c>
      <c r="F23" s="1252">
        <v>35</v>
      </c>
      <c r="G23" s="1263">
        <v>0</v>
      </c>
      <c r="H23" s="1263">
        <v>526</v>
      </c>
      <c r="I23" s="1263">
        <v>696</v>
      </c>
      <c r="J23" s="1263">
        <v>907</v>
      </c>
      <c r="K23" s="1263">
        <v>617</v>
      </c>
      <c r="L23" s="1263">
        <v>26</v>
      </c>
      <c r="M23" s="1264">
        <v>0</v>
      </c>
      <c r="N23" s="1265">
        <v>2246</v>
      </c>
      <c r="O23" s="1263">
        <v>3</v>
      </c>
      <c r="P23" s="1263">
        <v>156</v>
      </c>
      <c r="Q23" s="1263">
        <v>159</v>
      </c>
      <c r="R23" s="1263">
        <v>11</v>
      </c>
      <c r="S23" s="1263">
        <v>16</v>
      </c>
      <c r="T23" s="1263">
        <v>27</v>
      </c>
      <c r="V23" s="1259"/>
      <c r="AH23" s="1259"/>
    </row>
    <row r="24" spans="1:40" s="1252" customFormat="1" ht="19.899999999999999" customHeight="1">
      <c r="A24" s="1260" t="s">
        <v>1073</v>
      </c>
      <c r="B24" s="1268">
        <v>2291</v>
      </c>
      <c r="C24" s="1269">
        <v>0.55326404049380806</v>
      </c>
      <c r="D24" s="1263">
        <v>20</v>
      </c>
      <c r="E24" s="1263">
        <v>117</v>
      </c>
      <c r="F24" s="1252">
        <v>7</v>
      </c>
      <c r="G24" s="1263">
        <v>0</v>
      </c>
      <c r="H24" s="1263">
        <v>144</v>
      </c>
      <c r="I24" s="1263">
        <v>417</v>
      </c>
      <c r="J24" s="1263">
        <v>1297</v>
      </c>
      <c r="K24" s="1263">
        <v>266</v>
      </c>
      <c r="L24" s="1263">
        <v>7</v>
      </c>
      <c r="M24" s="1263">
        <v>1</v>
      </c>
      <c r="N24" s="1265">
        <v>1988</v>
      </c>
      <c r="O24" s="1263">
        <v>43</v>
      </c>
      <c r="P24" s="1263">
        <v>95</v>
      </c>
      <c r="Q24" s="1263">
        <v>138</v>
      </c>
      <c r="R24" s="1263">
        <v>6</v>
      </c>
      <c r="S24" s="1263">
        <v>15</v>
      </c>
      <c r="T24" s="1263">
        <v>21</v>
      </c>
      <c r="V24" s="1259"/>
      <c r="AD24" s="1259"/>
      <c r="AH24" s="1259"/>
    </row>
    <row r="25" spans="1:40" ht="20.25" customHeight="1">
      <c r="A25" s="1270" t="s">
        <v>144</v>
      </c>
      <c r="B25" s="1271">
        <v>414088</v>
      </c>
      <c r="C25" s="1271">
        <v>100</v>
      </c>
      <c r="D25" s="1271">
        <v>22594</v>
      </c>
      <c r="E25" s="1271">
        <v>56463</v>
      </c>
      <c r="F25" s="1271">
        <v>7040</v>
      </c>
      <c r="G25" s="1271">
        <v>6</v>
      </c>
      <c r="H25" s="1271">
        <v>86103</v>
      </c>
      <c r="I25" s="1271">
        <v>103451</v>
      </c>
      <c r="J25" s="1271">
        <v>165998</v>
      </c>
      <c r="K25" s="1271">
        <v>46884</v>
      </c>
      <c r="L25" s="1271">
        <v>3623</v>
      </c>
      <c r="M25" s="1271">
        <v>223</v>
      </c>
      <c r="N25" s="1271">
        <v>320179</v>
      </c>
      <c r="O25" s="1271">
        <v>1676</v>
      </c>
      <c r="P25" s="1271">
        <v>5024</v>
      </c>
      <c r="Q25" s="1271">
        <v>6700</v>
      </c>
      <c r="R25" s="1271">
        <v>576</v>
      </c>
      <c r="S25" s="1271">
        <v>530</v>
      </c>
      <c r="T25" s="1271">
        <v>1106</v>
      </c>
      <c r="V25" s="1272"/>
      <c r="X25" s="1272"/>
      <c r="Y25" s="1272"/>
      <c r="Z25" s="1272"/>
      <c r="AB25" s="1272"/>
      <c r="AC25" s="1272"/>
      <c r="AD25" s="1272"/>
      <c r="AE25" s="1272"/>
      <c r="AF25" s="1272"/>
      <c r="AH25" s="1272"/>
      <c r="AI25" s="1272"/>
      <c r="AJ25" s="1272"/>
      <c r="AK25" s="1272"/>
      <c r="AN25" s="1272"/>
    </row>
    <row r="26" spans="1:40" ht="20.25" customHeight="1">
      <c r="A26" s="1270" t="s">
        <v>143</v>
      </c>
      <c r="B26" s="1270">
        <v>100</v>
      </c>
      <c r="C26" s="1270">
        <v>100</v>
      </c>
      <c r="D26" s="1273">
        <v>5.4563281234906595</v>
      </c>
      <c r="E26" s="1273">
        <v>13.635507428372712</v>
      </c>
      <c r="F26" s="1273">
        <v>1.7001217132590174</v>
      </c>
      <c r="G26" s="1273">
        <v>1.4489673692548444E-3</v>
      </c>
      <c r="H26" s="1273">
        <v>20.793406232491645</v>
      </c>
      <c r="I26" s="1273">
        <v>24.982853886130485</v>
      </c>
      <c r="J26" s="1273">
        <v>40.087614226927606</v>
      </c>
      <c r="K26" s="1273">
        <v>11.322231023357354</v>
      </c>
      <c r="L26" s="1273">
        <v>0.87493479646838357</v>
      </c>
      <c r="M26" s="1273">
        <v>5.3853287223971716E-2</v>
      </c>
      <c r="N26" s="1273">
        <v>77.321487220107798</v>
      </c>
      <c r="O26" s="1273">
        <v>0.40474488514518653</v>
      </c>
      <c r="P26" s="1273">
        <v>1.2132686771893897</v>
      </c>
      <c r="Q26" s="1273">
        <v>1.6180135623345762</v>
      </c>
      <c r="R26" s="1273">
        <v>0.13910086744846506</v>
      </c>
      <c r="S26" s="1273">
        <v>0.12799211761751125</v>
      </c>
      <c r="T26" s="1273">
        <v>0.26709298506597628</v>
      </c>
    </row>
    <row r="27" spans="1:40" s="1274" customFormat="1" ht="16.899999999999999" customHeight="1">
      <c r="S27" s="1884" t="s">
        <v>1059</v>
      </c>
      <c r="T27" s="1884"/>
    </row>
    <row r="28" spans="1:40" ht="19.149999999999999" customHeight="1"/>
    <row r="29" spans="1:40">
      <c r="E29" s="1272"/>
      <c r="H29" s="1272"/>
      <c r="I29" s="1272"/>
      <c r="J29" s="1272"/>
      <c r="K29" s="1272"/>
      <c r="N29" s="1272"/>
    </row>
    <row r="30" spans="1:40">
      <c r="D30" s="1272"/>
      <c r="E30" s="1272"/>
      <c r="H30" s="1272"/>
      <c r="I30" s="1272"/>
      <c r="J30" s="1272"/>
      <c r="K30" s="1272"/>
      <c r="N30" s="1272"/>
    </row>
    <row r="31" spans="1:40">
      <c r="N31" s="1272"/>
    </row>
    <row r="33" spans="4:17">
      <c r="N33" s="1272"/>
    </row>
    <row r="34" spans="4:17">
      <c r="N34" s="1272"/>
    </row>
    <row r="35" spans="4:17">
      <c r="D35" s="1272"/>
      <c r="E35" s="1272"/>
      <c r="F35" s="1272"/>
      <c r="H35" s="1272"/>
      <c r="I35" s="1272"/>
      <c r="J35" s="1272"/>
      <c r="K35" s="1272"/>
      <c r="N35" s="1272"/>
    </row>
    <row r="36" spans="4:17">
      <c r="D36" s="1272"/>
      <c r="E36" s="1272"/>
      <c r="F36" s="1272"/>
      <c r="H36" s="1272"/>
      <c r="I36" s="1272"/>
      <c r="J36" s="1272"/>
      <c r="N36" s="1272"/>
    </row>
    <row r="37" spans="4:17">
      <c r="N37" s="1272"/>
    </row>
    <row r="38" spans="4:17">
      <c r="E38" s="1272"/>
      <c r="H38" s="1272"/>
      <c r="I38" s="1272"/>
      <c r="J38" s="1272"/>
      <c r="K38" s="1272"/>
      <c r="N38" s="1272"/>
    </row>
    <row r="39" spans="4:17">
      <c r="N39" s="1272"/>
    </row>
    <row r="40" spans="4:17">
      <c r="J40" s="1272"/>
      <c r="N40" s="1272"/>
    </row>
    <row r="41" spans="4:17">
      <c r="D41" s="1272"/>
      <c r="E41" s="1272"/>
      <c r="H41" s="1272"/>
      <c r="I41" s="1272"/>
      <c r="J41" s="1272"/>
      <c r="K41" s="1272"/>
      <c r="N41" s="1272"/>
      <c r="P41" s="1272"/>
      <c r="Q41" s="1272"/>
    </row>
    <row r="42" spans="4:17">
      <c r="D42" s="1272"/>
      <c r="E42" s="1272"/>
      <c r="H42" s="1272"/>
      <c r="I42" s="1272"/>
      <c r="J42" s="1272"/>
      <c r="K42" s="1272"/>
      <c r="N42" s="1272"/>
    </row>
    <row r="43" spans="4:17">
      <c r="H43" s="1272"/>
      <c r="I43" s="1272"/>
      <c r="J43" s="1272"/>
      <c r="N43" s="1272"/>
    </row>
    <row r="44" spans="4:17">
      <c r="I44" s="1272"/>
      <c r="J44" s="1272"/>
      <c r="N44" s="1272"/>
    </row>
    <row r="45" spans="4:17">
      <c r="I45" s="1272"/>
      <c r="N45" s="1272"/>
    </row>
    <row r="46" spans="4:17">
      <c r="D46" s="1272"/>
      <c r="E46" s="1272"/>
      <c r="F46" s="1272"/>
      <c r="H46" s="1272"/>
      <c r="I46" s="1272"/>
      <c r="J46" s="1272"/>
      <c r="K46" s="1272"/>
      <c r="L46" s="1272"/>
      <c r="N46" s="1272"/>
    </row>
    <row r="47" spans="4:17">
      <c r="N47" s="1272"/>
    </row>
    <row r="48" spans="4:17">
      <c r="J48" s="1272"/>
      <c r="N48" s="1272"/>
    </row>
  </sheetData>
  <mergeCells count="9">
    <mergeCell ref="S27:T27"/>
    <mergeCell ref="A1:T1"/>
    <mergeCell ref="A3:A4"/>
    <mergeCell ref="B3:B4"/>
    <mergeCell ref="C3:C4"/>
    <mergeCell ref="D3:H3"/>
    <mergeCell ref="I3:N3"/>
    <mergeCell ref="O3:Q3"/>
    <mergeCell ref="R3:T3"/>
  </mergeCells>
  <printOptions horizontalCentered="1"/>
  <pageMargins left="0" right="0" top="0.53740157499999996" bottom="0.5" header="0.78740157480314998" footer="0.3"/>
  <pageSetup paperSize="9" scale="95" firstPageNumber="83" orientation="landscape" useFirstPageNumber="1" r:id="rId1"/>
  <headerFooter alignWithMargins="0">
    <oddFooter>&amp;C&amp;P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983D-51F3-47AA-B66D-57E872446567}">
  <sheetPr>
    <tabColor rgb="FFFE938C"/>
  </sheetPr>
  <dimension ref="A1:S27"/>
  <sheetViews>
    <sheetView showGridLines="0" zoomScaleNormal="100" zoomScaleSheetLayoutView="100" workbookViewId="0">
      <pane ySplit="1" topLeftCell="A2" activePane="bottomLeft" state="frozenSplit"/>
      <selection activeCell="I32" sqref="I32"/>
      <selection pane="bottomLeft" activeCell="B11" sqref="B11"/>
    </sheetView>
  </sheetViews>
  <sheetFormatPr defaultColWidth="8.85546875" defaultRowHeight="21.75"/>
  <cols>
    <col min="1" max="1" width="12.5703125" style="1229" customWidth="1"/>
    <col min="2" max="2" width="7.5703125" style="1229" customWidth="1"/>
    <col min="3" max="18" width="6.7109375" style="1229" customWidth="1"/>
    <col min="19" max="19" width="7.140625" style="1229" customWidth="1"/>
    <col min="20" max="20" width="10.7109375" style="1229" customWidth="1"/>
    <col min="21" max="16384" width="8.85546875" style="1229"/>
  </cols>
  <sheetData>
    <row r="1" spans="1:19" ht="28.35" customHeight="1">
      <c r="A1" s="1891" t="s">
        <v>1074</v>
      </c>
      <c r="B1" s="1891"/>
      <c r="C1" s="1891"/>
      <c r="D1" s="1891"/>
      <c r="E1" s="1891"/>
      <c r="F1" s="1891"/>
      <c r="G1" s="1891"/>
      <c r="H1" s="1891"/>
      <c r="I1" s="1891"/>
      <c r="J1" s="1891"/>
      <c r="K1" s="1891"/>
      <c r="L1" s="1891"/>
      <c r="M1" s="1891"/>
      <c r="N1" s="1891"/>
      <c r="O1" s="1891"/>
      <c r="P1" s="1891"/>
      <c r="Q1" s="1891"/>
      <c r="R1" s="1891"/>
      <c r="S1" s="1891"/>
    </row>
    <row r="2" spans="1:19" ht="4.9000000000000004" customHeight="1">
      <c r="A2" s="1275"/>
      <c r="B2" s="1275"/>
      <c r="C2" s="1275"/>
      <c r="D2" s="1275"/>
      <c r="E2" s="1275"/>
      <c r="F2" s="1275"/>
      <c r="G2" s="1275"/>
      <c r="H2" s="1275"/>
      <c r="I2" s="1275"/>
      <c r="J2" s="1275"/>
      <c r="K2" s="1275"/>
      <c r="L2" s="1275"/>
      <c r="M2" s="1275"/>
      <c r="N2" s="1275"/>
      <c r="O2" s="1275"/>
      <c r="P2" s="1275"/>
      <c r="Q2" s="1275"/>
      <c r="R2" s="1275"/>
      <c r="S2" s="1275"/>
    </row>
    <row r="3" spans="1:19" ht="19.899999999999999" customHeight="1">
      <c r="A3" s="1892" t="s">
        <v>205</v>
      </c>
      <c r="B3" s="1892" t="s">
        <v>212</v>
      </c>
      <c r="C3" s="1894" t="s">
        <v>840</v>
      </c>
      <c r="D3" s="1894"/>
      <c r="E3" s="1894"/>
      <c r="F3" s="1894"/>
      <c r="G3" s="1894"/>
      <c r="H3" s="1894" t="s">
        <v>841</v>
      </c>
      <c r="I3" s="1895"/>
      <c r="J3" s="1895"/>
      <c r="K3" s="1895"/>
      <c r="L3" s="1895"/>
      <c r="M3" s="1895"/>
      <c r="N3" s="1894" t="s">
        <v>842</v>
      </c>
      <c r="O3" s="1895"/>
      <c r="P3" s="1895"/>
      <c r="Q3" s="1896" t="s">
        <v>843</v>
      </c>
      <c r="R3" s="1897"/>
      <c r="S3" s="1898"/>
    </row>
    <row r="4" spans="1:19" ht="18" customHeight="1">
      <c r="A4" s="1892"/>
      <c r="B4" s="1893"/>
      <c r="C4" s="1277" t="s">
        <v>1017</v>
      </c>
      <c r="D4" s="1277" t="s">
        <v>1018</v>
      </c>
      <c r="E4" s="1277" t="s">
        <v>1019</v>
      </c>
      <c r="F4" s="1277" t="s">
        <v>1020</v>
      </c>
      <c r="G4" s="1277" t="s">
        <v>212</v>
      </c>
      <c r="H4" s="1277" t="s">
        <v>1021</v>
      </c>
      <c r="I4" s="1277" t="s">
        <v>1022</v>
      </c>
      <c r="J4" s="1277" t="s">
        <v>1023</v>
      </c>
      <c r="K4" s="1277" t="s">
        <v>1024</v>
      </c>
      <c r="L4" s="1277" t="s">
        <v>1025</v>
      </c>
      <c r="M4" s="1277" t="s">
        <v>212</v>
      </c>
      <c r="N4" s="1277" t="s">
        <v>1026</v>
      </c>
      <c r="O4" s="1277" t="s">
        <v>1027</v>
      </c>
      <c r="P4" s="1277" t="s">
        <v>212</v>
      </c>
      <c r="Q4" s="1277" t="s">
        <v>1028</v>
      </c>
      <c r="R4" s="1277" t="s">
        <v>1029</v>
      </c>
      <c r="S4" s="1277" t="s">
        <v>212</v>
      </c>
    </row>
    <row r="5" spans="1:19" ht="20.45" customHeight="1">
      <c r="A5" s="1278" t="s">
        <v>619</v>
      </c>
      <c r="B5" s="1279">
        <v>100</v>
      </c>
      <c r="C5" s="1280">
        <v>4.2846975088967971</v>
      </c>
      <c r="D5" s="1280">
        <v>18.434163701067614</v>
      </c>
      <c r="E5" s="1280">
        <v>2.5338078291814945</v>
      </c>
      <c r="F5" s="1280">
        <v>0</v>
      </c>
      <c r="G5" s="1280">
        <v>25.252669039145907</v>
      </c>
      <c r="H5" s="1280">
        <v>22.334519572953738</v>
      </c>
      <c r="I5" s="1280">
        <v>25.323843416370106</v>
      </c>
      <c r="J5" s="1280">
        <v>18.818505338078293</v>
      </c>
      <c r="K5" s="1280">
        <v>2.1637010676156585</v>
      </c>
      <c r="L5" s="1280">
        <v>0.46975088967971534</v>
      </c>
      <c r="M5" s="1280">
        <v>69.110320284697508</v>
      </c>
      <c r="N5" s="1280">
        <v>1.2526690391459074</v>
      </c>
      <c r="O5" s="1280">
        <v>3.1174377224199286</v>
      </c>
      <c r="P5" s="1280">
        <v>4.370106761565836</v>
      </c>
      <c r="Q5" s="1280">
        <v>0.21352313167259787</v>
      </c>
      <c r="R5" s="1280">
        <v>1.0533807829181496</v>
      </c>
      <c r="S5" s="1280">
        <v>1.2669039145907472</v>
      </c>
    </row>
    <row r="6" spans="1:19" ht="20.45" customHeight="1">
      <c r="A6" s="1281" t="s">
        <v>620</v>
      </c>
      <c r="B6" s="1282">
        <v>100</v>
      </c>
      <c r="C6" s="1283">
        <v>7.2633079517402042</v>
      </c>
      <c r="D6" s="1283">
        <v>23.983867042175167</v>
      </c>
      <c r="E6" s="1283">
        <v>1.050033030840374</v>
      </c>
      <c r="F6" s="1283">
        <v>0</v>
      </c>
      <c r="G6" s="1283">
        <v>32.297208024755747</v>
      </c>
      <c r="H6" s="1283">
        <v>18.389485761969336</v>
      </c>
      <c r="I6" s="1283">
        <v>37.536942387260524</v>
      </c>
      <c r="J6" s="1283">
        <v>9.1234658043878873</v>
      </c>
      <c r="K6" s="1283">
        <v>0.45547790410625499</v>
      </c>
      <c r="L6" s="1283">
        <v>8.3446333576718476E-2</v>
      </c>
      <c r="M6" s="1283">
        <v>65.588818191300717</v>
      </c>
      <c r="N6" s="1283">
        <v>1.3907722262786413E-2</v>
      </c>
      <c r="O6" s="1283">
        <v>1.9575119084871875</v>
      </c>
      <c r="P6" s="1283">
        <v>1.9714196307499741</v>
      </c>
      <c r="Q6" s="1283">
        <v>7.6492472445325269E-2</v>
      </c>
      <c r="R6" s="1283">
        <v>6.6061680748235457E-2</v>
      </c>
      <c r="S6" s="1283">
        <v>0.14255415319356074</v>
      </c>
    </row>
    <row r="7" spans="1:19" ht="20.45" customHeight="1">
      <c r="A7" s="1281" t="s">
        <v>621</v>
      </c>
      <c r="B7" s="1282">
        <v>100</v>
      </c>
      <c r="C7" s="1283">
        <v>3.635204081632653</v>
      </c>
      <c r="D7" s="1283">
        <v>13.26530612244898</v>
      </c>
      <c r="E7" s="1283">
        <v>0.51020408163265307</v>
      </c>
      <c r="F7" s="1283">
        <v>0</v>
      </c>
      <c r="G7" s="1283">
        <v>17.410714285714285</v>
      </c>
      <c r="H7" s="1283">
        <v>21.428571428571427</v>
      </c>
      <c r="I7" s="1283">
        <v>35.204081632653065</v>
      </c>
      <c r="J7" s="1283">
        <v>10.841836734693878</v>
      </c>
      <c r="K7" s="1283">
        <v>0.19132653061224489</v>
      </c>
      <c r="L7" s="1283">
        <v>0</v>
      </c>
      <c r="M7" s="1283">
        <v>67.665816326530617</v>
      </c>
      <c r="N7" s="1283">
        <v>3.635204081632653</v>
      </c>
      <c r="O7" s="1283">
        <v>0.51020408163265307</v>
      </c>
      <c r="P7" s="1283">
        <v>4.1454081632653059</v>
      </c>
      <c r="Q7" s="1283">
        <v>5.420918367346939</v>
      </c>
      <c r="R7" s="1283">
        <v>5.3571428571428568</v>
      </c>
      <c r="S7" s="1283">
        <v>10.778061224489797</v>
      </c>
    </row>
    <row r="8" spans="1:19" ht="20.45" customHeight="1">
      <c r="A8" s="1281" t="s">
        <v>1069</v>
      </c>
      <c r="B8" s="1282">
        <v>100</v>
      </c>
      <c r="C8" s="1283">
        <v>4.6258503401360542</v>
      </c>
      <c r="D8" s="1283">
        <v>7.0748299319727899</v>
      </c>
      <c r="E8" s="1283">
        <v>0.40816326530612246</v>
      </c>
      <c r="F8" s="1283">
        <v>0</v>
      </c>
      <c r="G8" s="1283">
        <v>12.108843537414966</v>
      </c>
      <c r="H8" s="1283">
        <v>23.129251700680271</v>
      </c>
      <c r="I8" s="1283">
        <v>31.15646258503401</v>
      </c>
      <c r="J8" s="1283">
        <v>18.639455782312925</v>
      </c>
      <c r="K8" s="1283">
        <v>1.0884353741496597</v>
      </c>
      <c r="L8" s="1283">
        <v>0</v>
      </c>
      <c r="M8" s="1283">
        <v>74.013605442176868</v>
      </c>
      <c r="N8" s="1283">
        <v>2.1768707482993195</v>
      </c>
      <c r="O8" s="1283">
        <v>10.476190476190476</v>
      </c>
      <c r="P8" s="1283">
        <v>12.653061224489795</v>
      </c>
      <c r="Q8" s="1283">
        <v>0.40816326530612246</v>
      </c>
      <c r="R8" s="1283">
        <v>0.81632653061224492</v>
      </c>
      <c r="S8" s="1283">
        <v>1.2244897959183674</v>
      </c>
    </row>
    <row r="9" spans="1:19" ht="20.45" customHeight="1">
      <c r="A9" s="1281" t="s">
        <v>623</v>
      </c>
      <c r="B9" s="1282">
        <v>100</v>
      </c>
      <c r="C9" s="1283">
        <v>7.1636011616650537</v>
      </c>
      <c r="D9" s="1283">
        <v>14.069054533720553</v>
      </c>
      <c r="E9" s="1283">
        <v>0.51629557921910296</v>
      </c>
      <c r="F9" s="1283">
        <v>0</v>
      </c>
      <c r="G9" s="1283">
        <v>21.74895127460471</v>
      </c>
      <c r="H9" s="1283">
        <v>26.782833171990966</v>
      </c>
      <c r="I9" s="1283">
        <v>29.88060664730558</v>
      </c>
      <c r="J9" s="1283">
        <v>14.133591481122942</v>
      </c>
      <c r="K9" s="1283">
        <v>0.45175863181671505</v>
      </c>
      <c r="L9" s="1283">
        <v>3.2268473701193935E-2</v>
      </c>
      <c r="M9" s="1283">
        <v>71.281058405937401</v>
      </c>
      <c r="N9" s="1283">
        <v>3.0977734753146176</v>
      </c>
      <c r="O9" s="1283">
        <v>3.130041949015812</v>
      </c>
      <c r="P9" s="1283">
        <v>6.2278154243304291</v>
      </c>
      <c r="Q9" s="1283">
        <v>0.32268473701193934</v>
      </c>
      <c r="R9" s="1283">
        <v>0.41949015811552115</v>
      </c>
      <c r="S9" s="1283">
        <v>0.74217489512746049</v>
      </c>
    </row>
    <row r="10" spans="1:19" ht="20.45" customHeight="1">
      <c r="A10" s="1281" t="s">
        <v>885</v>
      </c>
      <c r="B10" s="1282">
        <v>100</v>
      </c>
      <c r="C10" s="1283">
        <v>1.9230769230769231</v>
      </c>
      <c r="D10" s="1283">
        <v>7.9431438127090299</v>
      </c>
      <c r="E10" s="1283">
        <v>0.75250836120401343</v>
      </c>
      <c r="F10" s="1283">
        <v>0</v>
      </c>
      <c r="G10" s="1283">
        <v>10.618729096989966</v>
      </c>
      <c r="H10" s="1283">
        <v>32.775919732441473</v>
      </c>
      <c r="I10" s="1283">
        <v>30.518394648829432</v>
      </c>
      <c r="J10" s="1283">
        <v>21.237458193979933</v>
      </c>
      <c r="K10" s="1283">
        <v>1.4214046822742474</v>
      </c>
      <c r="L10" s="1283">
        <v>8.3612040133779264E-2</v>
      </c>
      <c r="M10" s="1283">
        <v>86.036789297658871</v>
      </c>
      <c r="N10" s="1283">
        <v>0.25083612040133779</v>
      </c>
      <c r="O10" s="1283">
        <v>2.0066889632107023</v>
      </c>
      <c r="P10" s="1283">
        <v>2.2575250836120402</v>
      </c>
      <c r="Q10" s="1283">
        <v>0.50167224080267558</v>
      </c>
      <c r="R10" s="1283">
        <v>0.58528428093645479</v>
      </c>
      <c r="S10" s="1283">
        <v>1.0869565217391304</v>
      </c>
    </row>
    <row r="11" spans="1:19" ht="20.45" customHeight="1">
      <c r="A11" s="1281" t="s">
        <v>625</v>
      </c>
      <c r="B11" s="1282">
        <v>100</v>
      </c>
      <c r="C11" s="1283">
        <v>8.3180228767853972</v>
      </c>
      <c r="D11" s="1283">
        <v>14.120192022758252</v>
      </c>
      <c r="E11" s="1283">
        <v>6.5192911752503999</v>
      </c>
      <c r="F11" s="1283">
        <v>0</v>
      </c>
      <c r="G11" s="1283">
        <v>28.957506074794047</v>
      </c>
      <c r="H11" s="1283">
        <v>25.80453979730931</v>
      </c>
      <c r="I11" s="1283">
        <v>27.564748414626916</v>
      </c>
      <c r="J11" s="1283">
        <v>14.173531677828482</v>
      </c>
      <c r="K11" s="1283">
        <v>0.54524980738457884</v>
      </c>
      <c r="L11" s="1283">
        <v>1.1853256682273456E-2</v>
      </c>
      <c r="M11" s="1283">
        <v>68.099922953831566</v>
      </c>
      <c r="N11" s="1283">
        <v>1.0638297872340425</v>
      </c>
      <c r="O11" s="1283">
        <v>1.6624192496888519</v>
      </c>
      <c r="P11" s="1283">
        <v>2.7262490369228947</v>
      </c>
      <c r="Q11" s="1283">
        <v>0.12742250933443963</v>
      </c>
      <c r="R11" s="1283">
        <v>8.8899425117050915E-2</v>
      </c>
      <c r="S11" s="1283">
        <v>0.21632193445149053</v>
      </c>
    </row>
    <row r="12" spans="1:19" ht="20.45" customHeight="1">
      <c r="A12" s="1281" t="s">
        <v>626</v>
      </c>
      <c r="B12" s="1282">
        <v>100</v>
      </c>
      <c r="C12" s="1283">
        <v>14.113609813084112</v>
      </c>
      <c r="D12" s="1283">
        <v>40.376752336448597</v>
      </c>
      <c r="E12" s="1283">
        <v>7.593457943925233</v>
      </c>
      <c r="F12" s="1283">
        <v>0</v>
      </c>
      <c r="G12" s="1283">
        <v>62.083820093457945</v>
      </c>
      <c r="H12" s="1283">
        <v>14.113609813084112</v>
      </c>
      <c r="I12" s="1283">
        <v>13.390771028037381</v>
      </c>
      <c r="J12" s="1283">
        <v>6.2792056074766363</v>
      </c>
      <c r="K12" s="1283">
        <v>0.94188084112149539</v>
      </c>
      <c r="L12" s="1283">
        <v>5.1109813084112145E-2</v>
      </c>
      <c r="M12" s="1283">
        <v>34.776577102803742</v>
      </c>
      <c r="N12" s="1283">
        <v>1.438376168224299</v>
      </c>
      <c r="O12" s="1283">
        <v>1.4602803738317758</v>
      </c>
      <c r="P12" s="1283">
        <v>2.898656542056075</v>
      </c>
      <c r="Q12" s="1283">
        <v>0.13142523364485981</v>
      </c>
      <c r="R12" s="1283">
        <v>0.10952102803738317</v>
      </c>
      <c r="S12" s="1283">
        <v>0.24094626168224298</v>
      </c>
    </row>
    <row r="13" spans="1:19" ht="20.45" customHeight="1">
      <c r="A13" s="1281" t="s">
        <v>627</v>
      </c>
      <c r="B13" s="1282">
        <v>100</v>
      </c>
      <c r="C13" s="1283">
        <v>11.954992967651195</v>
      </c>
      <c r="D13" s="1283">
        <v>24.003750586029067</v>
      </c>
      <c r="E13" s="1283">
        <v>8.0637599624941387</v>
      </c>
      <c r="F13" s="1283">
        <v>0</v>
      </c>
      <c r="G13" s="1283">
        <v>44.022503516174403</v>
      </c>
      <c r="H13" s="1283">
        <v>19.456165025785278</v>
      </c>
      <c r="I13" s="1283">
        <v>17.955930614158465</v>
      </c>
      <c r="J13" s="1283">
        <v>11.345522737927801</v>
      </c>
      <c r="K13" s="1283">
        <v>0.79699953117674627</v>
      </c>
      <c r="L13" s="1283">
        <v>9.3764650726676044E-2</v>
      </c>
      <c r="M13" s="1283">
        <v>49.648382559774966</v>
      </c>
      <c r="N13" s="1283">
        <v>2.4378809188935771</v>
      </c>
      <c r="O13" s="1283">
        <v>3.0473511486169715</v>
      </c>
      <c r="P13" s="1283">
        <v>5.485232067510549</v>
      </c>
      <c r="Q13" s="1283">
        <v>0.42194092827004215</v>
      </c>
      <c r="R13" s="1283">
        <v>0.42194092827004215</v>
      </c>
      <c r="S13" s="1283">
        <v>0.8438818565400843</v>
      </c>
    </row>
    <row r="14" spans="1:19" ht="20.45" customHeight="1">
      <c r="A14" s="1281" t="s">
        <v>628</v>
      </c>
      <c r="B14" s="1282">
        <v>100</v>
      </c>
      <c r="C14" s="1283">
        <v>5.0627570931336363</v>
      </c>
      <c r="D14" s="1283">
        <v>18.489610800548466</v>
      </c>
      <c r="E14" s="1283">
        <v>8.1426009914565967</v>
      </c>
      <c r="F14" s="1283">
        <v>0</v>
      </c>
      <c r="G14" s="1283">
        <v>31.694968885138696</v>
      </c>
      <c r="H14" s="1283">
        <v>27.349435713532326</v>
      </c>
      <c r="I14" s="1283">
        <v>23.162113701086383</v>
      </c>
      <c r="J14" s="1283">
        <v>14.924586014133531</v>
      </c>
      <c r="K14" s="1283">
        <v>0.30587490771015718</v>
      </c>
      <c r="L14" s="1283">
        <v>0</v>
      </c>
      <c r="M14" s="1283">
        <v>65.7420103364624</v>
      </c>
      <c r="N14" s="1283">
        <v>0.18985339099251133</v>
      </c>
      <c r="O14" s="1283">
        <v>1.993460605421369</v>
      </c>
      <c r="P14" s="1283">
        <v>2.1833139964138804</v>
      </c>
      <c r="Q14" s="1283">
        <v>0.20040080160320639</v>
      </c>
      <c r="R14" s="1283">
        <v>0.17930598038181628</v>
      </c>
      <c r="S14" s="1283">
        <v>0.37970678198502267</v>
      </c>
    </row>
    <row r="15" spans="1:19" ht="20.45" customHeight="1">
      <c r="A15" s="1281" t="s">
        <v>629</v>
      </c>
      <c r="B15" s="1282">
        <v>100</v>
      </c>
      <c r="C15" s="1283">
        <v>4.5143638850889189</v>
      </c>
      <c r="D15" s="1283">
        <v>9.3707250341997277</v>
      </c>
      <c r="E15" s="1283">
        <v>3.4883720930232558</v>
      </c>
      <c r="F15" s="1283">
        <v>0</v>
      </c>
      <c r="G15" s="1283">
        <v>17.373461012311903</v>
      </c>
      <c r="H15" s="1283">
        <v>30.437756497948016</v>
      </c>
      <c r="I15" s="1283">
        <v>24.692202462380301</v>
      </c>
      <c r="J15" s="1283">
        <v>17.168262653898768</v>
      </c>
      <c r="K15" s="1283">
        <v>1.2995896032831737</v>
      </c>
      <c r="L15" s="1283">
        <v>0</v>
      </c>
      <c r="M15" s="1283">
        <v>73.597811217510255</v>
      </c>
      <c r="N15" s="1283">
        <v>0.68399452804377558</v>
      </c>
      <c r="O15" s="1283">
        <v>7.0451436388508899</v>
      </c>
      <c r="P15" s="1283">
        <v>7.729138166894665</v>
      </c>
      <c r="Q15" s="1283">
        <v>0.41039671682626538</v>
      </c>
      <c r="R15" s="1283">
        <v>0.8891928864569083</v>
      </c>
      <c r="S15" s="1283">
        <v>1.2995896032831737</v>
      </c>
    </row>
    <row r="16" spans="1:19" ht="20.45" customHeight="1">
      <c r="A16" s="1281" t="s">
        <v>630</v>
      </c>
      <c r="B16" s="1282">
        <v>100</v>
      </c>
      <c r="C16" s="1283">
        <v>4.7842920353982299</v>
      </c>
      <c r="D16" s="1283">
        <v>10.896017699115044</v>
      </c>
      <c r="E16" s="1283">
        <v>0.85730088495575218</v>
      </c>
      <c r="F16" s="1283">
        <v>0</v>
      </c>
      <c r="G16" s="1283">
        <v>16.537610619469024</v>
      </c>
      <c r="H16" s="1283">
        <v>21.183628318584073</v>
      </c>
      <c r="I16" s="1283">
        <v>35.232300884955755</v>
      </c>
      <c r="J16" s="1283">
        <v>19.220132743362832</v>
      </c>
      <c r="K16" s="1283">
        <v>1.2997787610619469</v>
      </c>
      <c r="L16" s="1283">
        <v>8.2964601769911508E-2</v>
      </c>
      <c r="M16" s="1283">
        <v>77.018805309734518</v>
      </c>
      <c r="N16" s="1283">
        <v>1.7422566371681416</v>
      </c>
      <c r="O16" s="1283">
        <v>3.5951327433628317</v>
      </c>
      <c r="P16" s="1283">
        <v>5.3373893805309738</v>
      </c>
      <c r="Q16" s="1283">
        <v>0.63606194690265494</v>
      </c>
      <c r="R16" s="1283">
        <v>0.4701327433628319</v>
      </c>
      <c r="S16" s="1283">
        <v>1.1061946902654867</v>
      </c>
    </row>
    <row r="17" spans="1:19" ht="20.45" customHeight="1">
      <c r="A17" s="1281" t="s">
        <v>631</v>
      </c>
      <c r="B17" s="1282">
        <v>100</v>
      </c>
      <c r="C17" s="1283">
        <v>7.7644114116415084</v>
      </c>
      <c r="D17" s="1283">
        <v>22.741552371465787</v>
      </c>
      <c r="E17" s="1283">
        <v>1.9027916123924091</v>
      </c>
      <c r="F17" s="1283">
        <v>0</v>
      </c>
      <c r="G17" s="1283">
        <v>32.408755395499703</v>
      </c>
      <c r="H17" s="1283">
        <v>18.059918780170101</v>
      </c>
      <c r="I17" s="1283">
        <v>31.56335402140321</v>
      </c>
      <c r="J17" s="1283">
        <v>12.50989707046714</v>
      </c>
      <c r="K17" s="1283">
        <v>0.13025821776109112</v>
      </c>
      <c r="L17" s="1283">
        <v>1.2770413505989325E-2</v>
      </c>
      <c r="M17" s="1283">
        <v>62.276198503307533</v>
      </c>
      <c r="N17" s="1283">
        <v>0.98332183996117783</v>
      </c>
      <c r="O17" s="1283">
        <v>3.5757157816770109</v>
      </c>
      <c r="P17" s="1283">
        <v>4.5590376216381889</v>
      </c>
      <c r="Q17" s="1283">
        <v>0.50826245753837507</v>
      </c>
      <c r="R17" s="1283">
        <v>0.24774602201619289</v>
      </c>
      <c r="S17" s="1283">
        <v>0.75600847955456796</v>
      </c>
    </row>
    <row r="18" spans="1:19" ht="20.45" customHeight="1">
      <c r="A18" s="1281" t="s">
        <v>632</v>
      </c>
      <c r="B18" s="1282">
        <v>100</v>
      </c>
      <c r="C18" s="1283">
        <v>19.558815932220902</v>
      </c>
      <c r="D18" s="1283">
        <v>25.086532003926227</v>
      </c>
      <c r="E18" s="1283">
        <v>0.88856744330216464</v>
      </c>
      <c r="F18" s="1283">
        <v>0</v>
      </c>
      <c r="G18" s="1283">
        <v>45.533915379449297</v>
      </c>
      <c r="H18" s="1283">
        <v>17.709355788603606</v>
      </c>
      <c r="I18" s="1283">
        <v>27.555922921940386</v>
      </c>
      <c r="J18" s="1283">
        <v>6.1114842175957014</v>
      </c>
      <c r="K18" s="1283">
        <v>0.26347057911866506</v>
      </c>
      <c r="L18" s="1283">
        <v>5.1660897866404919E-3</v>
      </c>
      <c r="M18" s="1283">
        <v>51.645399597044992</v>
      </c>
      <c r="N18" s="1283">
        <v>1.0435501369013793</v>
      </c>
      <c r="O18" s="1283">
        <v>1.5446608462055069</v>
      </c>
      <c r="P18" s="1283">
        <v>2.5882109831068862</v>
      </c>
      <c r="Q18" s="1283">
        <v>0.13431833445265279</v>
      </c>
      <c r="R18" s="1283">
        <v>9.8155705946169347E-2</v>
      </c>
      <c r="S18" s="1283">
        <v>0.23247404039882213</v>
      </c>
    </row>
    <row r="19" spans="1:19" ht="20.45" customHeight="1">
      <c r="A19" s="1281" t="s">
        <v>633</v>
      </c>
      <c r="B19" s="1282">
        <v>100</v>
      </c>
      <c r="C19" s="1283">
        <v>4.0783034257748776</v>
      </c>
      <c r="D19" s="1283">
        <v>12.414355628058727</v>
      </c>
      <c r="E19" s="1283">
        <v>0.44045676998368682</v>
      </c>
      <c r="F19" s="1283">
        <v>0</v>
      </c>
      <c r="G19" s="1283">
        <v>16.933115823817289</v>
      </c>
      <c r="H19" s="1283">
        <v>25.252854812398041</v>
      </c>
      <c r="I19" s="1283">
        <v>37.520391517128878</v>
      </c>
      <c r="J19" s="1283">
        <v>12.838499184339314</v>
      </c>
      <c r="K19" s="1283">
        <v>0.35889070146818924</v>
      </c>
      <c r="L19" s="1283">
        <v>3.2626427406199018E-2</v>
      </c>
      <c r="M19" s="1283">
        <v>76.003262642740623</v>
      </c>
      <c r="N19" s="1283">
        <v>0.83197389885807504</v>
      </c>
      <c r="O19" s="1283">
        <v>5.7911908646003258</v>
      </c>
      <c r="P19" s="1283">
        <v>6.6231647634584014</v>
      </c>
      <c r="Q19" s="1283">
        <v>0.22838499184339314</v>
      </c>
      <c r="R19" s="1283">
        <v>0.21207177814029365</v>
      </c>
      <c r="S19" s="1283">
        <v>0.44045676998368682</v>
      </c>
    </row>
    <row r="20" spans="1:19" ht="20.45" customHeight="1">
      <c r="A20" s="1281" t="s">
        <v>1070</v>
      </c>
      <c r="B20" s="1282">
        <v>100</v>
      </c>
      <c r="C20" s="1283">
        <v>3.5054856837035056</v>
      </c>
      <c r="D20" s="1283">
        <v>11.426277762911425</v>
      </c>
      <c r="E20" s="1283">
        <v>5.8870751940058872</v>
      </c>
      <c r="F20" s="1283">
        <v>0.16055659620016055</v>
      </c>
      <c r="G20" s="1283">
        <v>20.979395236820981</v>
      </c>
      <c r="H20" s="1283">
        <v>27.134064757827137</v>
      </c>
      <c r="I20" s="1283">
        <v>36.580144500936576</v>
      </c>
      <c r="J20" s="1283">
        <v>11.078405137811078</v>
      </c>
      <c r="K20" s="1283">
        <v>0.50842922130050838</v>
      </c>
      <c r="L20" s="1283">
        <v>8.0278298100080275E-2</v>
      </c>
      <c r="M20" s="1283">
        <v>75.381321915975391</v>
      </c>
      <c r="N20" s="1283">
        <v>0.21407546160021407</v>
      </c>
      <c r="O20" s="1283">
        <v>2.8632592989028631</v>
      </c>
      <c r="P20" s="1283">
        <v>3.0773347605030774</v>
      </c>
      <c r="Q20" s="1283">
        <v>0.24083489430024083</v>
      </c>
      <c r="R20" s="1283">
        <v>0.3211131924003211</v>
      </c>
      <c r="S20" s="1283">
        <v>0.56194808670056196</v>
      </c>
    </row>
    <row r="21" spans="1:19" ht="20.45" customHeight="1">
      <c r="A21" s="1281" t="s">
        <v>1071</v>
      </c>
      <c r="B21" s="1282">
        <v>100</v>
      </c>
      <c r="C21" s="1283">
        <v>5.4495912806539506</v>
      </c>
      <c r="D21" s="1283">
        <v>7.016348773841961</v>
      </c>
      <c r="E21" s="1283">
        <v>1.2602179836512262</v>
      </c>
      <c r="F21" s="1283">
        <v>0</v>
      </c>
      <c r="G21" s="1283">
        <v>13.726158038147137</v>
      </c>
      <c r="H21" s="1283">
        <v>36.137602179836513</v>
      </c>
      <c r="I21" s="1283">
        <v>23.467302452316076</v>
      </c>
      <c r="J21" s="1283">
        <v>22.95640326975477</v>
      </c>
      <c r="K21" s="1283">
        <v>0.81743869209809261</v>
      </c>
      <c r="L21" s="1283">
        <v>6.811989100817438E-2</v>
      </c>
      <c r="M21" s="1283">
        <v>83.446866485013629</v>
      </c>
      <c r="N21" s="1283">
        <v>0</v>
      </c>
      <c r="O21" s="1283">
        <v>1.0217983651226159</v>
      </c>
      <c r="P21" s="1283">
        <v>1.0217983651226159</v>
      </c>
      <c r="Q21" s="1283">
        <v>0.81743869209809261</v>
      </c>
      <c r="R21" s="1283">
        <v>0.9877384196185286</v>
      </c>
      <c r="S21" s="1283">
        <v>1.8051771117166211</v>
      </c>
    </row>
    <row r="22" spans="1:19" ht="20.45" customHeight="1">
      <c r="A22" s="1281" t="s">
        <v>1072</v>
      </c>
      <c r="B22" s="1282">
        <v>100</v>
      </c>
      <c r="C22" s="1283">
        <v>2.8955707161656741</v>
      </c>
      <c r="D22" s="1283">
        <v>8.0966892921457276</v>
      </c>
      <c r="E22" s="1283">
        <v>0.43937872281479429</v>
      </c>
      <c r="F22" s="1283">
        <v>0</v>
      </c>
      <c r="G22" s="1283">
        <v>11.431638731126196</v>
      </c>
      <c r="H22" s="1283">
        <v>28.037990026319438</v>
      </c>
      <c r="I22" s="1283">
        <v>48.374515168305862</v>
      </c>
      <c r="J22" s="1283">
        <v>10.758934755506303</v>
      </c>
      <c r="K22" s="1283">
        <v>1.1571027843191579</v>
      </c>
      <c r="L22" s="1283">
        <v>5.8006649120376785E-2</v>
      </c>
      <c r="M22" s="1283">
        <v>88.386549383571136</v>
      </c>
      <c r="N22" s="1283">
        <v>9.0905942651336741E-3</v>
      </c>
      <c r="O22" s="1283">
        <v>0.14977836265410721</v>
      </c>
      <c r="P22" s="1283">
        <v>0.15886895691924088</v>
      </c>
      <c r="Q22" s="1283">
        <v>1.2120792353511567E-2</v>
      </c>
      <c r="R22" s="1283">
        <v>1.0822136029921043E-2</v>
      </c>
      <c r="S22" s="1283">
        <v>2.294292838343261E-2</v>
      </c>
    </row>
    <row r="23" spans="1:19" ht="20.45" customHeight="1">
      <c r="A23" s="1281" t="s">
        <v>637</v>
      </c>
      <c r="B23" s="1282">
        <v>100</v>
      </c>
      <c r="C23" s="1283">
        <v>2.6369168356997972</v>
      </c>
      <c r="D23" s="1283">
        <v>13.962136578769439</v>
      </c>
      <c r="E23" s="1283">
        <v>1.1832319134550371</v>
      </c>
      <c r="F23" s="1283">
        <v>0</v>
      </c>
      <c r="G23" s="1283">
        <v>17.782285327924274</v>
      </c>
      <c r="H23" s="1283">
        <v>23.52941176470588</v>
      </c>
      <c r="I23" s="1283">
        <v>30.662609871534819</v>
      </c>
      <c r="J23" s="1283">
        <v>20.858688302907368</v>
      </c>
      <c r="K23" s="1283">
        <v>0.87897227856659899</v>
      </c>
      <c r="L23" s="1283">
        <v>0</v>
      </c>
      <c r="M23" s="1283">
        <v>75.929682217714671</v>
      </c>
      <c r="N23" s="1283">
        <v>0.10141987829614604</v>
      </c>
      <c r="O23" s="1283">
        <v>5.2738336713995944</v>
      </c>
      <c r="P23" s="1283">
        <v>5.3752535496957403</v>
      </c>
      <c r="Q23" s="1283">
        <v>0.37187288708586885</v>
      </c>
      <c r="R23" s="1283">
        <v>0.54090601757944556</v>
      </c>
      <c r="S23" s="1283">
        <v>0.91277890466531442</v>
      </c>
    </row>
    <row r="24" spans="1:19" ht="20.45" customHeight="1">
      <c r="A24" s="1281" t="s">
        <v>1073</v>
      </c>
      <c r="B24" s="1282">
        <v>100</v>
      </c>
      <c r="C24" s="1283">
        <v>0.87298123090353563</v>
      </c>
      <c r="D24" s="1283">
        <v>5.106940200785683</v>
      </c>
      <c r="E24" s="1283">
        <v>0.30554343081623747</v>
      </c>
      <c r="F24" s="1283">
        <v>0</v>
      </c>
      <c r="G24" s="1283">
        <v>6.2854648625054566</v>
      </c>
      <c r="H24" s="1283">
        <v>18.201658664338716</v>
      </c>
      <c r="I24" s="1283">
        <v>56.612832824094284</v>
      </c>
      <c r="J24" s="1283">
        <v>11.610650371017023</v>
      </c>
      <c r="K24" s="1283">
        <v>0.30554343081623747</v>
      </c>
      <c r="L24" s="1283">
        <v>4.3649061545176775E-2</v>
      </c>
      <c r="M24" s="1283">
        <v>86.774334351811433</v>
      </c>
      <c r="N24" s="1283">
        <v>1.8769096464426014</v>
      </c>
      <c r="O24" s="1283">
        <v>4.1466608467917947</v>
      </c>
      <c r="P24" s="1283">
        <v>6.023570493234395</v>
      </c>
      <c r="Q24" s="1283">
        <v>0.26189436927106069</v>
      </c>
      <c r="R24" s="1283">
        <v>0.65473592317765161</v>
      </c>
      <c r="S24" s="1283">
        <v>0.9166302924487123</v>
      </c>
    </row>
    <row r="25" spans="1:19">
      <c r="A25" s="1270" t="s">
        <v>144</v>
      </c>
      <c r="B25" s="1284">
        <v>100</v>
      </c>
      <c r="C25" s="1285">
        <v>5.4563281234906595</v>
      </c>
      <c r="D25" s="1285">
        <v>13.635507428372712</v>
      </c>
      <c r="E25" s="1285">
        <v>1.7001217132590174</v>
      </c>
      <c r="F25" s="1285">
        <v>1.4489673692548444E-3</v>
      </c>
      <c r="G25" s="1285">
        <v>20.793406232491645</v>
      </c>
      <c r="H25" s="1285">
        <v>24.982853886130485</v>
      </c>
      <c r="I25" s="1285">
        <v>40.087614226927606</v>
      </c>
      <c r="J25" s="1285">
        <v>11.322231023357354</v>
      </c>
      <c r="K25" s="1285">
        <v>0.87493479646838357</v>
      </c>
      <c r="L25" s="1285">
        <v>5.3853287223971716E-2</v>
      </c>
      <c r="M25" s="1285">
        <v>77.321487220107798</v>
      </c>
      <c r="N25" s="1285">
        <v>0.40474488514518653</v>
      </c>
      <c r="O25" s="1285">
        <v>1.2132686771893897</v>
      </c>
      <c r="P25" s="1285">
        <v>1.6180135623345762</v>
      </c>
      <c r="Q25" s="1285">
        <v>0.13910086744846506</v>
      </c>
      <c r="R25" s="1285">
        <v>0.12799211761751125</v>
      </c>
      <c r="S25" s="1285">
        <v>0.26709298506597628</v>
      </c>
    </row>
    <row r="26" spans="1:19" ht="18.600000000000001" customHeight="1">
      <c r="R26" s="1890"/>
      <c r="S26" s="1890"/>
    </row>
    <row r="27" spans="1:19" ht="51.95" customHeight="1"/>
  </sheetData>
  <mergeCells count="8">
    <mergeCell ref="R26:S26"/>
    <mergeCell ref="A1:S1"/>
    <mergeCell ref="A3:A4"/>
    <mergeCell ref="B3:B4"/>
    <mergeCell ref="C3:G3"/>
    <mergeCell ref="H3:M3"/>
    <mergeCell ref="N3:P3"/>
    <mergeCell ref="Q3:S3"/>
  </mergeCells>
  <printOptions horizontalCentered="1"/>
  <pageMargins left="0" right="0" top="0.5" bottom="0.5" header="1" footer="0.3"/>
  <pageSetup paperSize="9" firstPageNumber="84" orientation="landscape" useFirstPageNumber="1" r:id="rId1"/>
  <headerFooter alignWithMargins="0">
    <oddFooter>&amp;C&amp;P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EFA8-A182-476C-8CBA-5368FFE09D48}">
  <sheetPr>
    <tabColor rgb="FFFE938C"/>
  </sheetPr>
  <dimension ref="A1:P25"/>
  <sheetViews>
    <sheetView view="pageBreakPreview" zoomScale="90" zoomScaleNormal="100" zoomScaleSheetLayoutView="90" workbookViewId="0">
      <selection activeCell="D12" sqref="D12"/>
    </sheetView>
  </sheetViews>
  <sheetFormatPr defaultColWidth="8.85546875" defaultRowHeight="17.25"/>
  <cols>
    <col min="1" max="1" width="26.5703125" style="1" customWidth="1"/>
    <col min="2" max="2" width="15" style="1" customWidth="1"/>
    <col min="3" max="6" width="14.28515625" style="1" customWidth="1"/>
    <col min="7" max="7" width="8.85546875" style="1"/>
    <col min="8" max="8" width="20.7109375" style="1" bestFit="1" customWidth="1"/>
    <col min="9" max="16384" width="8.85546875" style="1"/>
  </cols>
  <sheetData>
    <row r="1" spans="1:16" ht="27.75">
      <c r="A1" s="1899" t="s">
        <v>1075</v>
      </c>
      <c r="B1" s="1899"/>
      <c r="C1" s="1899"/>
      <c r="D1" s="1899"/>
      <c r="E1" s="1899"/>
      <c r="F1" s="1899"/>
    </row>
    <row r="2" spans="1:16" ht="11.45" customHeight="1">
      <c r="A2" s="1286"/>
      <c r="B2" s="1286"/>
      <c r="C2" s="1286"/>
      <c r="D2" s="1286"/>
      <c r="E2" s="1286"/>
      <c r="F2" s="1286"/>
    </row>
    <row r="3" spans="1:16" ht="21.75">
      <c r="A3" s="1900" t="s">
        <v>1076</v>
      </c>
      <c r="B3" s="1900" t="s">
        <v>1063</v>
      </c>
      <c r="C3" s="1901" t="s">
        <v>1077</v>
      </c>
      <c r="D3" s="1901"/>
      <c r="E3" s="1901"/>
      <c r="F3" s="1901"/>
    </row>
    <row r="4" spans="1:16" ht="21.75">
      <c r="A4" s="1900"/>
      <c r="B4" s="1900"/>
      <c r="C4" s="1287" t="s">
        <v>212</v>
      </c>
      <c r="D4" s="1287" t="s">
        <v>537</v>
      </c>
      <c r="E4" s="1287" t="s">
        <v>538</v>
      </c>
      <c r="F4" s="1287" t="s">
        <v>806</v>
      </c>
    </row>
    <row r="5" spans="1:16" ht="21.75">
      <c r="A5" s="1288" t="s">
        <v>1078</v>
      </c>
      <c r="B5" s="1289">
        <v>1250</v>
      </c>
      <c r="C5" s="1289">
        <v>1106</v>
      </c>
      <c r="D5" s="1290">
        <v>815</v>
      </c>
      <c r="E5" s="1290">
        <v>291</v>
      </c>
      <c r="F5" s="1291">
        <v>26.311030741410491</v>
      </c>
      <c r="I5" s="1218"/>
      <c r="J5" s="1218"/>
    </row>
    <row r="6" spans="1:16" ht="21.75">
      <c r="A6" s="1292" t="s">
        <v>1079</v>
      </c>
      <c r="B6" s="1293">
        <v>589</v>
      </c>
      <c r="C6" s="1293">
        <v>530</v>
      </c>
      <c r="D6" s="1293">
        <v>397</v>
      </c>
      <c r="E6" s="1293">
        <v>133</v>
      </c>
      <c r="F6" s="1294">
        <v>25.09433962264151</v>
      </c>
    </row>
    <row r="7" spans="1:16" ht="21.75">
      <c r="A7" s="1292" t="s">
        <v>1080</v>
      </c>
      <c r="B7" s="1293">
        <v>661</v>
      </c>
      <c r="C7" s="1293">
        <v>576</v>
      </c>
      <c r="D7" s="1293">
        <v>418</v>
      </c>
      <c r="E7" s="1293">
        <v>158</v>
      </c>
      <c r="F7" s="1294">
        <v>27.430555555555557</v>
      </c>
    </row>
    <row r="8" spans="1:16" ht="21.75">
      <c r="A8" s="1288" t="s">
        <v>1081</v>
      </c>
      <c r="B8" s="1289">
        <v>7140</v>
      </c>
      <c r="C8" s="1289">
        <v>6700</v>
      </c>
      <c r="D8" s="1289">
        <v>4346</v>
      </c>
      <c r="E8" s="1289">
        <v>2354</v>
      </c>
      <c r="F8" s="1291">
        <v>35.134328358208954</v>
      </c>
      <c r="I8" s="1218"/>
      <c r="J8" s="1218"/>
      <c r="K8" s="1218"/>
      <c r="L8" s="1218"/>
    </row>
    <row r="9" spans="1:16" ht="21.75">
      <c r="A9" s="1292" t="s">
        <v>1079</v>
      </c>
      <c r="B9" s="1295">
        <v>5397</v>
      </c>
      <c r="C9" s="1295">
        <v>5024</v>
      </c>
      <c r="D9" s="1295">
        <v>3279</v>
      </c>
      <c r="E9" s="1295">
        <v>1745</v>
      </c>
      <c r="F9" s="1294">
        <v>34.733280254777071</v>
      </c>
      <c r="I9" s="1218"/>
      <c r="J9" s="1218"/>
      <c r="K9" s="1218"/>
      <c r="L9" s="1218"/>
    </row>
    <row r="10" spans="1:16" ht="21.75">
      <c r="A10" s="1292" t="s">
        <v>1080</v>
      </c>
      <c r="B10" s="1295">
        <v>1743</v>
      </c>
      <c r="C10" s="1295">
        <v>1676</v>
      </c>
      <c r="D10" s="1295">
        <v>1067</v>
      </c>
      <c r="E10" s="1293">
        <v>609</v>
      </c>
      <c r="F10" s="1294">
        <v>36.336515513126493</v>
      </c>
      <c r="I10" s="1218"/>
      <c r="J10" s="1218"/>
      <c r="K10" s="1218"/>
    </row>
    <row r="11" spans="1:16" ht="21.75">
      <c r="A11" s="1288" t="s">
        <v>1082</v>
      </c>
      <c r="B11" s="1289">
        <v>343506</v>
      </c>
      <c r="C11" s="1289">
        <v>320179</v>
      </c>
      <c r="D11" s="1289">
        <v>83452</v>
      </c>
      <c r="E11" s="1289">
        <v>236727</v>
      </c>
      <c r="F11" s="1291">
        <v>73.935829645292159</v>
      </c>
      <c r="I11" s="1218"/>
      <c r="J11" s="1218"/>
      <c r="K11" s="1218"/>
      <c r="L11" s="1218"/>
    </row>
    <row r="12" spans="1:16" ht="21.75">
      <c r="A12" s="1292" t="s">
        <v>1083</v>
      </c>
      <c r="B12" s="1293">
        <v>338</v>
      </c>
      <c r="C12" s="1293">
        <v>223</v>
      </c>
      <c r="D12" s="1293">
        <v>112</v>
      </c>
      <c r="E12" s="1293">
        <v>111</v>
      </c>
      <c r="F12" s="1294">
        <v>49.775784753363226</v>
      </c>
      <c r="P12" s="4"/>
    </row>
    <row r="13" spans="1:16" ht="21.75">
      <c r="A13" s="1292" t="s">
        <v>1084</v>
      </c>
      <c r="B13" s="1295">
        <v>4517</v>
      </c>
      <c r="C13" s="1295">
        <v>3623</v>
      </c>
      <c r="D13" s="1295">
        <v>1752</v>
      </c>
      <c r="E13" s="1295">
        <v>1871</v>
      </c>
      <c r="F13" s="1294">
        <v>51.642285398840734</v>
      </c>
      <c r="I13" s="1218"/>
      <c r="J13" s="1218"/>
      <c r="K13" s="1218"/>
      <c r="L13" s="1218"/>
    </row>
    <row r="14" spans="1:16" ht="24">
      <c r="A14" s="1292" t="s">
        <v>1085</v>
      </c>
      <c r="B14" s="1295">
        <v>50804</v>
      </c>
      <c r="C14" s="1295">
        <v>46884</v>
      </c>
      <c r="D14" s="1295">
        <v>15149</v>
      </c>
      <c r="E14" s="1296">
        <v>31735</v>
      </c>
      <c r="F14" s="1294">
        <v>67.688337172596192</v>
      </c>
      <c r="I14" s="1218"/>
      <c r="J14" s="1218"/>
      <c r="K14" s="1218"/>
      <c r="L14" s="1218"/>
    </row>
    <row r="15" spans="1:16" ht="21.75">
      <c r="A15" s="1292" t="s">
        <v>1086</v>
      </c>
      <c r="B15" s="1295">
        <v>167914</v>
      </c>
      <c r="C15" s="1295">
        <v>165998</v>
      </c>
      <c r="D15" s="1295">
        <v>39088</v>
      </c>
      <c r="E15" s="1295">
        <v>126910</v>
      </c>
      <c r="F15" s="1294">
        <v>76.452728346124658</v>
      </c>
      <c r="I15" s="1218"/>
      <c r="J15" s="1218"/>
      <c r="K15" s="1218"/>
      <c r="L15" s="1218"/>
    </row>
    <row r="16" spans="1:16" ht="21.75">
      <c r="A16" s="1292" t="s">
        <v>1087</v>
      </c>
      <c r="B16" s="1295">
        <v>119933</v>
      </c>
      <c r="C16" s="1295">
        <v>103451</v>
      </c>
      <c r="D16" s="1295">
        <v>27351</v>
      </c>
      <c r="E16" s="1295">
        <v>76100</v>
      </c>
      <c r="F16" s="1294">
        <v>73.561396216566294</v>
      </c>
      <c r="I16" s="1218"/>
      <c r="J16" s="1218"/>
      <c r="K16" s="1218"/>
      <c r="L16" s="1218"/>
    </row>
    <row r="17" spans="1:12" ht="21.75">
      <c r="A17" s="1288" t="s">
        <v>1088</v>
      </c>
      <c r="B17" s="1289">
        <v>97114</v>
      </c>
      <c r="C17" s="1289">
        <v>86103</v>
      </c>
      <c r="D17" s="1289">
        <v>35118</v>
      </c>
      <c r="E17" s="1289">
        <v>50985</v>
      </c>
      <c r="F17" s="1291">
        <v>59.213964670220555</v>
      </c>
      <c r="I17" s="1218"/>
      <c r="J17" s="1218"/>
      <c r="K17" s="1218"/>
      <c r="L17" s="1218"/>
    </row>
    <row r="18" spans="1:12" ht="21.75">
      <c r="A18" s="1292" t="s">
        <v>1089</v>
      </c>
      <c r="B18" s="1293">
        <v>6</v>
      </c>
      <c r="C18" s="1293">
        <v>6</v>
      </c>
      <c r="D18" s="1297">
        <v>4</v>
      </c>
      <c r="E18" s="1293">
        <v>2</v>
      </c>
      <c r="F18" s="1294">
        <v>33.333333333333329</v>
      </c>
    </row>
    <row r="19" spans="1:12" ht="21.75">
      <c r="A19" s="1292" t="s">
        <v>1090</v>
      </c>
      <c r="B19" s="1295">
        <v>7852</v>
      </c>
      <c r="C19" s="1295">
        <v>7040</v>
      </c>
      <c r="D19" s="1295">
        <v>5187</v>
      </c>
      <c r="E19" s="1295">
        <v>1853</v>
      </c>
      <c r="F19" s="1294">
        <v>26.321022727272727</v>
      </c>
      <c r="I19" s="1218"/>
      <c r="J19" s="1218"/>
      <c r="K19" s="1218"/>
      <c r="L19" s="1218"/>
    </row>
    <row r="20" spans="1:12" ht="21.75">
      <c r="A20" s="1292" t="s">
        <v>1091</v>
      </c>
      <c r="B20" s="1295">
        <v>58031</v>
      </c>
      <c r="C20" s="1295">
        <v>56463</v>
      </c>
      <c r="D20" s="1295">
        <v>20531</v>
      </c>
      <c r="E20" s="1295">
        <v>35932</v>
      </c>
      <c r="F20" s="1294">
        <v>63.638134707684678</v>
      </c>
      <c r="I20" s="1218"/>
      <c r="J20" s="1218"/>
      <c r="K20" s="1218"/>
      <c r="L20" s="1218"/>
    </row>
    <row r="21" spans="1:12" ht="21.75">
      <c r="A21" s="1292" t="s">
        <v>1092</v>
      </c>
      <c r="B21" s="1295">
        <v>31225</v>
      </c>
      <c r="C21" s="1295">
        <v>22594</v>
      </c>
      <c r="D21" s="1295">
        <v>9396</v>
      </c>
      <c r="E21" s="1295">
        <v>13198</v>
      </c>
      <c r="F21" s="1294">
        <v>58.413738160573601</v>
      </c>
      <c r="I21" s="1218"/>
      <c r="J21" s="1218"/>
      <c r="K21" s="1218"/>
      <c r="L21" s="1218"/>
    </row>
    <row r="22" spans="1:12" ht="21.75">
      <c r="A22" s="1287" t="s">
        <v>144</v>
      </c>
      <c r="B22" s="1298">
        <v>449010</v>
      </c>
      <c r="C22" s="1298">
        <v>414088</v>
      </c>
      <c r="D22" s="1298">
        <v>123731</v>
      </c>
      <c r="E22" s="1298">
        <v>290357</v>
      </c>
      <c r="F22" s="1299">
        <v>70.119636405788142</v>
      </c>
      <c r="I22" s="1218"/>
      <c r="J22" s="1218"/>
      <c r="K22" s="1218"/>
      <c r="L22" s="1218"/>
    </row>
    <row r="25" spans="1:12">
      <c r="A25" s="5"/>
    </row>
  </sheetData>
  <mergeCells count="4">
    <mergeCell ref="A1:F1"/>
    <mergeCell ref="A3:A4"/>
    <mergeCell ref="B3:B4"/>
    <mergeCell ref="C3:F3"/>
  </mergeCells>
  <printOptions horizontalCentered="1"/>
  <pageMargins left="0" right="0" top="0.75" bottom="0.75" header="0.3" footer="0.3"/>
  <pageSetup paperSize="9" firstPageNumber="85" orientation="portrait" useFirstPageNumber="1" r:id="rId1"/>
  <headerFooter>
    <oddFooter>&amp;C&amp;P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53EC-F89B-490B-A64A-705F173B6D0C}">
  <sheetPr>
    <tabColor rgb="FFFE938C"/>
  </sheetPr>
  <dimension ref="A1:P38"/>
  <sheetViews>
    <sheetView view="pageBreakPreview" zoomScaleNormal="100" zoomScaleSheetLayoutView="100" workbookViewId="0">
      <selection activeCell="L28" sqref="L28"/>
    </sheetView>
  </sheetViews>
  <sheetFormatPr defaultRowHeight="15"/>
  <cols>
    <col min="1" max="9" width="11.28515625" customWidth="1"/>
  </cols>
  <sheetData>
    <row r="1" spans="1:16" ht="30.75">
      <c r="A1" s="1883" t="s">
        <v>1093</v>
      </c>
      <c r="B1" s="1883"/>
      <c r="C1" s="1883"/>
      <c r="D1" s="1883"/>
      <c r="E1" s="1883"/>
      <c r="F1" s="1883"/>
      <c r="G1" s="1883"/>
      <c r="H1" s="1883"/>
      <c r="I1" s="1883"/>
    </row>
    <row r="12" spans="1:16" ht="21.75">
      <c r="P12" s="4"/>
    </row>
    <row r="14" spans="1:16" ht="24">
      <c r="E14" s="161"/>
    </row>
    <row r="25" spans="1:1">
      <c r="A25" s="162"/>
    </row>
    <row r="37" spans="1:9" ht="22.15" customHeight="1"/>
    <row r="38" spans="1:9" ht="21.75">
      <c r="A38" s="1902" t="s">
        <v>1094</v>
      </c>
      <c r="B38" s="1902"/>
      <c r="C38" s="1902"/>
      <c r="D38" s="1902"/>
      <c r="E38" s="1902"/>
      <c r="F38" s="1902"/>
      <c r="G38" s="1902"/>
      <c r="H38" s="1902"/>
      <c r="I38" s="1902"/>
    </row>
  </sheetData>
  <mergeCells count="2">
    <mergeCell ref="A1:I1"/>
    <mergeCell ref="A38:I38"/>
  </mergeCells>
  <printOptions horizontalCentered="1"/>
  <pageMargins left="0" right="0" top="0.75" bottom="0.75" header="0.3" footer="0.3"/>
  <pageSetup paperSize="9" scale="98" firstPageNumber="86" orientation="portrait" useFirstPageNumber="1" r:id="rId1"/>
  <headerFooter>
    <oddFooter>&amp;C&amp;P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67CA-ED55-4226-A50D-D2A745B4B7B7}">
  <sheetPr>
    <tabColor rgb="FFFE938C"/>
  </sheetPr>
  <dimension ref="A1:Z29"/>
  <sheetViews>
    <sheetView showGridLines="0" view="pageBreakPreview" zoomScaleNormal="90" zoomScaleSheetLayoutView="100" workbookViewId="0">
      <pane ySplit="1" topLeftCell="A2" activePane="bottomLeft" state="frozenSplit"/>
      <selection activeCell="I32" sqref="I32"/>
      <selection pane="bottomLeft" activeCell="M5" sqref="M5"/>
    </sheetView>
  </sheetViews>
  <sheetFormatPr defaultColWidth="8.28515625" defaultRowHeight="21.75"/>
  <cols>
    <col min="1" max="1" width="10.140625" style="1229" customWidth="1"/>
    <col min="2" max="2" width="8.7109375" style="1229" customWidth="1"/>
    <col min="3" max="3" width="6.5703125" style="1229" customWidth="1"/>
    <col min="4" max="12" width="7.42578125" style="1229" customWidth="1"/>
    <col min="13" max="13" width="8.5703125" style="1229" bestFit="1" customWidth="1"/>
    <col min="14" max="16384" width="8.28515625" style="1229"/>
  </cols>
  <sheetData>
    <row r="1" spans="1:25" ht="27">
      <c r="A1" s="1885" t="s">
        <v>1095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</row>
    <row r="2" spans="1:25" ht="13.15" customHeight="1">
      <c r="A2" s="1250"/>
      <c r="B2" s="1250"/>
      <c r="C2" s="1250"/>
      <c r="D2" s="1250"/>
      <c r="E2" s="1250"/>
      <c r="F2" s="1250"/>
      <c r="G2" s="1250"/>
      <c r="H2" s="1250"/>
      <c r="I2" s="1250"/>
      <c r="J2" s="1250"/>
      <c r="K2" s="1250"/>
      <c r="L2" s="1250"/>
      <c r="M2" s="1250"/>
    </row>
    <row r="3" spans="1:25">
      <c r="A3" s="1892" t="s">
        <v>205</v>
      </c>
      <c r="B3" s="1892" t="s">
        <v>212</v>
      </c>
      <c r="C3" s="1894" t="s">
        <v>1096</v>
      </c>
      <c r="D3" s="1894"/>
      <c r="E3" s="1894"/>
      <c r="F3" s="1894"/>
      <c r="G3" s="1894"/>
      <c r="H3" s="1894"/>
      <c r="I3" s="1894"/>
      <c r="J3" s="1894"/>
      <c r="K3" s="1894"/>
      <c r="L3" s="1894"/>
      <c r="M3" s="1892" t="s">
        <v>1097</v>
      </c>
    </row>
    <row r="4" spans="1:25">
      <c r="A4" s="1892"/>
      <c r="B4" s="1892"/>
      <c r="C4" s="1277" t="s">
        <v>1098</v>
      </c>
      <c r="D4" s="1277" t="s">
        <v>1099</v>
      </c>
      <c r="E4" s="1277" t="s">
        <v>1100</v>
      </c>
      <c r="F4" s="1277" t="s">
        <v>1101</v>
      </c>
      <c r="G4" s="1277" t="s">
        <v>1102</v>
      </c>
      <c r="H4" s="1277" t="s">
        <v>1103</v>
      </c>
      <c r="I4" s="1277" t="s">
        <v>1104</v>
      </c>
      <c r="J4" s="1277" t="s">
        <v>1105</v>
      </c>
      <c r="K4" s="1277" t="s">
        <v>1106</v>
      </c>
      <c r="L4" s="1277" t="s">
        <v>1107</v>
      </c>
      <c r="M4" s="1904"/>
    </row>
    <row r="5" spans="1:25">
      <c r="A5" s="1300" t="s">
        <v>619</v>
      </c>
      <c r="B5" s="1301">
        <v>7025</v>
      </c>
      <c r="C5" s="1279">
        <v>0</v>
      </c>
      <c r="D5" s="1302">
        <v>104</v>
      </c>
      <c r="E5" s="1303">
        <v>767</v>
      </c>
      <c r="F5" s="1302">
        <v>978</v>
      </c>
      <c r="G5" s="1303">
        <v>1019</v>
      </c>
      <c r="H5" s="1303">
        <v>1143</v>
      </c>
      <c r="I5" s="1303">
        <v>1072</v>
      </c>
      <c r="J5" s="1303">
        <v>923</v>
      </c>
      <c r="K5" s="1303">
        <v>928</v>
      </c>
      <c r="L5" s="1303">
        <v>91</v>
      </c>
      <c r="M5" s="1280">
        <v>43.290106761565838</v>
      </c>
      <c r="P5" s="1272"/>
      <c r="U5" s="1272"/>
      <c r="V5" s="1272"/>
      <c r="W5" s="1272"/>
    </row>
    <row r="6" spans="1:25">
      <c r="A6" s="1304" t="s">
        <v>620</v>
      </c>
      <c r="B6" s="1305">
        <v>28761</v>
      </c>
      <c r="C6" s="1282">
        <v>0</v>
      </c>
      <c r="D6" s="1306">
        <v>362</v>
      </c>
      <c r="E6" s="1307">
        <v>2541</v>
      </c>
      <c r="F6" s="1306">
        <v>2949</v>
      </c>
      <c r="G6" s="1307">
        <v>3629</v>
      </c>
      <c r="H6" s="1307">
        <v>4207</v>
      </c>
      <c r="I6" s="1307">
        <v>5856</v>
      </c>
      <c r="J6" s="1307">
        <v>4376</v>
      </c>
      <c r="K6" s="1307">
        <v>4403</v>
      </c>
      <c r="L6" s="1307">
        <v>438</v>
      </c>
      <c r="M6" s="1283">
        <v>44.891554535655921</v>
      </c>
      <c r="P6" s="1272"/>
      <c r="S6" s="1272"/>
      <c r="T6" s="1272"/>
      <c r="U6" s="1272"/>
      <c r="V6" s="1272"/>
      <c r="W6" s="1272"/>
      <c r="X6" s="1272"/>
      <c r="Y6" s="1272"/>
    </row>
    <row r="7" spans="1:25">
      <c r="A7" s="1304" t="s">
        <v>621</v>
      </c>
      <c r="B7" s="1305">
        <v>1568</v>
      </c>
      <c r="C7" s="1282">
        <v>0</v>
      </c>
      <c r="D7" s="1306">
        <v>52</v>
      </c>
      <c r="E7" s="1307">
        <v>201</v>
      </c>
      <c r="F7" s="1306">
        <v>251</v>
      </c>
      <c r="G7" s="1307">
        <v>235</v>
      </c>
      <c r="H7" s="1307">
        <v>239</v>
      </c>
      <c r="I7" s="1307">
        <v>199</v>
      </c>
      <c r="J7" s="1307">
        <v>158</v>
      </c>
      <c r="K7" s="1307">
        <v>214</v>
      </c>
      <c r="L7" s="1282">
        <v>19</v>
      </c>
      <c r="M7" s="1283">
        <v>42.010841836734691</v>
      </c>
      <c r="P7" s="1272"/>
    </row>
    <row r="8" spans="1:25">
      <c r="A8" s="1304" t="s">
        <v>1069</v>
      </c>
      <c r="B8" s="1305">
        <v>735</v>
      </c>
      <c r="C8" s="1282">
        <v>0</v>
      </c>
      <c r="D8" s="1306">
        <v>0</v>
      </c>
      <c r="E8" s="1307">
        <v>43</v>
      </c>
      <c r="F8" s="1306">
        <v>93</v>
      </c>
      <c r="G8" s="1307">
        <v>151</v>
      </c>
      <c r="H8" s="1307">
        <v>131</v>
      </c>
      <c r="I8" s="1307">
        <v>138</v>
      </c>
      <c r="J8" s="1307">
        <v>84</v>
      </c>
      <c r="K8" s="1307">
        <v>83</v>
      </c>
      <c r="L8" s="1307">
        <v>12</v>
      </c>
      <c r="M8" s="1283">
        <v>44.005442176870751</v>
      </c>
    </row>
    <row r="9" spans="1:25">
      <c r="A9" s="1304" t="s">
        <v>623</v>
      </c>
      <c r="B9" s="1305">
        <v>3099</v>
      </c>
      <c r="C9" s="1282">
        <v>0</v>
      </c>
      <c r="D9" s="1306">
        <v>40</v>
      </c>
      <c r="E9" s="1307">
        <v>366</v>
      </c>
      <c r="F9" s="1306">
        <v>452</v>
      </c>
      <c r="G9" s="1307">
        <v>550</v>
      </c>
      <c r="H9" s="1307">
        <v>571</v>
      </c>
      <c r="I9" s="1307">
        <v>466</v>
      </c>
      <c r="J9" s="1307">
        <v>330</v>
      </c>
      <c r="K9" s="1307">
        <v>311</v>
      </c>
      <c r="L9" s="1307">
        <v>13</v>
      </c>
      <c r="M9" s="1283">
        <v>42.058083252662151</v>
      </c>
      <c r="P9" s="1272"/>
    </row>
    <row r="10" spans="1:25">
      <c r="A10" s="1304" t="s">
        <v>885</v>
      </c>
      <c r="B10" s="1305">
        <v>1196</v>
      </c>
      <c r="C10" s="1282">
        <v>0</v>
      </c>
      <c r="D10" s="1306">
        <v>11</v>
      </c>
      <c r="E10" s="1307">
        <v>135</v>
      </c>
      <c r="F10" s="1306">
        <v>193</v>
      </c>
      <c r="G10" s="1307">
        <v>174</v>
      </c>
      <c r="H10" s="1307">
        <v>210</v>
      </c>
      <c r="I10" s="1307">
        <v>185</v>
      </c>
      <c r="J10" s="1307">
        <v>162</v>
      </c>
      <c r="K10" s="1307">
        <v>114</v>
      </c>
      <c r="L10" s="1307">
        <v>12</v>
      </c>
      <c r="M10" s="1283">
        <v>42.607023411371237</v>
      </c>
      <c r="P10" s="1272"/>
    </row>
    <row r="11" spans="1:25">
      <c r="A11" s="1304" t="s">
        <v>625</v>
      </c>
      <c r="B11" s="1305">
        <v>33746</v>
      </c>
      <c r="C11" s="1282">
        <v>0</v>
      </c>
      <c r="D11" s="1306">
        <v>229</v>
      </c>
      <c r="E11" s="1307">
        <v>2741</v>
      </c>
      <c r="F11" s="1306">
        <v>4703</v>
      </c>
      <c r="G11" s="1307">
        <v>6251</v>
      </c>
      <c r="H11" s="1307">
        <v>6931</v>
      </c>
      <c r="I11" s="1307">
        <v>4977</v>
      </c>
      <c r="J11" s="1307">
        <v>3661</v>
      </c>
      <c r="K11" s="1307">
        <v>3784</v>
      </c>
      <c r="L11" s="1307">
        <v>469</v>
      </c>
      <c r="M11" s="1283">
        <v>43.153203342618383</v>
      </c>
      <c r="P11" s="1272"/>
      <c r="S11" s="1272"/>
      <c r="T11" s="1272"/>
      <c r="U11" s="1272"/>
      <c r="V11" s="1272"/>
      <c r="W11" s="1272"/>
      <c r="X11" s="1272"/>
      <c r="Y11" s="1272"/>
    </row>
    <row r="12" spans="1:25">
      <c r="A12" s="1304" t="s">
        <v>626</v>
      </c>
      <c r="B12" s="1305">
        <v>13696</v>
      </c>
      <c r="C12" s="1282">
        <v>0</v>
      </c>
      <c r="D12" s="1306">
        <v>212</v>
      </c>
      <c r="E12" s="1307">
        <v>1145</v>
      </c>
      <c r="F12" s="1306">
        <v>1598</v>
      </c>
      <c r="G12" s="1307">
        <v>1833</v>
      </c>
      <c r="H12" s="1307">
        <v>2292</v>
      </c>
      <c r="I12" s="1307">
        <v>1901</v>
      </c>
      <c r="J12" s="1307">
        <v>1592</v>
      </c>
      <c r="K12" s="1307">
        <v>2797</v>
      </c>
      <c r="L12" s="1307">
        <v>326</v>
      </c>
      <c r="M12" s="1283">
        <v>45.05140186915888</v>
      </c>
      <c r="P12" s="1308"/>
      <c r="T12" s="1272"/>
      <c r="U12" s="1272"/>
      <c r="V12" s="1272"/>
      <c r="W12" s="1272"/>
      <c r="X12" s="1272"/>
      <c r="Y12" s="1272"/>
    </row>
    <row r="13" spans="1:25">
      <c r="A13" s="1304" t="s">
        <v>627</v>
      </c>
      <c r="B13" s="1305">
        <v>2133</v>
      </c>
      <c r="C13" s="1307">
        <v>5</v>
      </c>
      <c r="D13" s="1306">
        <v>105</v>
      </c>
      <c r="E13" s="1307">
        <v>215</v>
      </c>
      <c r="F13" s="1306">
        <v>347</v>
      </c>
      <c r="G13" s="1307">
        <v>326</v>
      </c>
      <c r="H13" s="1307">
        <v>293</v>
      </c>
      <c r="I13" s="1307">
        <v>312</v>
      </c>
      <c r="J13" s="1307">
        <v>268</v>
      </c>
      <c r="K13" s="1307">
        <v>234</v>
      </c>
      <c r="L13" s="1307">
        <v>28</v>
      </c>
      <c r="M13" s="1283">
        <v>41.904828879512422</v>
      </c>
      <c r="P13" s="1272"/>
    </row>
    <row r="14" spans="1:25">
      <c r="A14" s="1304" t="s">
        <v>628</v>
      </c>
      <c r="B14" s="1305">
        <v>9481</v>
      </c>
      <c r="C14" s="1282">
        <v>0</v>
      </c>
      <c r="D14" s="1306">
        <v>72</v>
      </c>
      <c r="E14" s="1307">
        <v>796</v>
      </c>
      <c r="F14" s="1306">
        <v>1328</v>
      </c>
      <c r="G14" s="1307">
        <v>1282</v>
      </c>
      <c r="H14" s="1307">
        <v>1498</v>
      </c>
      <c r="I14" s="1307">
        <v>1166</v>
      </c>
      <c r="J14" s="1307">
        <v>1419</v>
      </c>
      <c r="K14" s="1307">
        <v>1741</v>
      </c>
      <c r="L14" s="1307">
        <v>179</v>
      </c>
      <c r="M14" s="1283">
        <v>44.798333509123509</v>
      </c>
      <c r="P14" s="1272"/>
      <c r="T14" s="1272"/>
      <c r="U14" s="1272"/>
      <c r="V14" s="1272"/>
      <c r="W14" s="1272"/>
      <c r="X14" s="1272"/>
      <c r="Y14" s="1272"/>
    </row>
    <row r="15" spans="1:25" ht="24">
      <c r="A15" s="1304" t="s">
        <v>629</v>
      </c>
      <c r="B15" s="1305">
        <v>1462</v>
      </c>
      <c r="C15" s="1282">
        <v>0</v>
      </c>
      <c r="D15" s="1306">
        <v>14</v>
      </c>
      <c r="E15" s="1309">
        <v>178</v>
      </c>
      <c r="F15" s="1306">
        <v>247</v>
      </c>
      <c r="G15" s="1307">
        <v>270</v>
      </c>
      <c r="H15" s="1307">
        <v>250</v>
      </c>
      <c r="I15" s="1307">
        <v>210</v>
      </c>
      <c r="J15" s="1307">
        <v>144</v>
      </c>
      <c r="K15" s="1307">
        <v>132</v>
      </c>
      <c r="L15" s="1307">
        <v>17</v>
      </c>
      <c r="M15" s="1283">
        <v>41.748974008207931</v>
      </c>
      <c r="P15" s="1272"/>
    </row>
    <row r="16" spans="1:25">
      <c r="A16" s="1304" t="s">
        <v>630</v>
      </c>
      <c r="B16" s="1305">
        <v>3616</v>
      </c>
      <c r="C16" s="1282">
        <v>0</v>
      </c>
      <c r="D16" s="1306">
        <v>31</v>
      </c>
      <c r="E16" s="1307">
        <v>352</v>
      </c>
      <c r="F16" s="1306">
        <v>554</v>
      </c>
      <c r="G16" s="1307">
        <v>639</v>
      </c>
      <c r="H16" s="1307">
        <v>642</v>
      </c>
      <c r="I16" s="1307">
        <v>641</v>
      </c>
      <c r="J16" s="1307">
        <v>356</v>
      </c>
      <c r="K16" s="1307">
        <v>360</v>
      </c>
      <c r="L16" s="1307">
        <v>41</v>
      </c>
      <c r="M16" s="1283">
        <v>42.530696902654867</v>
      </c>
      <c r="P16" s="1272"/>
    </row>
    <row r="17" spans="1:26">
      <c r="A17" s="1304" t="s">
        <v>631</v>
      </c>
      <c r="B17" s="1305">
        <v>39153</v>
      </c>
      <c r="C17" s="1282">
        <v>7</v>
      </c>
      <c r="D17" s="1306">
        <v>468</v>
      </c>
      <c r="E17" s="1307">
        <v>3101</v>
      </c>
      <c r="F17" s="1306">
        <v>4507</v>
      </c>
      <c r="G17" s="1307">
        <v>6142</v>
      </c>
      <c r="H17" s="1307">
        <v>6963</v>
      </c>
      <c r="I17" s="1307">
        <v>5742</v>
      </c>
      <c r="J17" s="1307">
        <v>5697</v>
      </c>
      <c r="K17" s="1307">
        <v>5925</v>
      </c>
      <c r="L17" s="1307">
        <v>601</v>
      </c>
      <c r="M17" s="1283">
        <v>44.414604244885446</v>
      </c>
      <c r="P17" s="1272"/>
      <c r="S17" s="1272"/>
      <c r="T17" s="1272"/>
      <c r="U17" s="1272"/>
      <c r="V17" s="1272"/>
      <c r="W17" s="1272"/>
      <c r="X17" s="1272"/>
      <c r="Y17" s="1272"/>
    </row>
    <row r="18" spans="1:26">
      <c r="A18" s="1304" t="s">
        <v>632</v>
      </c>
      <c r="B18" s="1305">
        <v>19357</v>
      </c>
      <c r="C18" s="1282">
        <v>0</v>
      </c>
      <c r="D18" s="1306">
        <v>151</v>
      </c>
      <c r="E18" s="1307">
        <v>1146</v>
      </c>
      <c r="F18" s="1306">
        <v>1970</v>
      </c>
      <c r="G18" s="1307">
        <v>2999</v>
      </c>
      <c r="H18" s="1307">
        <v>4097</v>
      </c>
      <c r="I18" s="1307">
        <v>3943</v>
      </c>
      <c r="J18" s="1307">
        <v>2618</v>
      </c>
      <c r="K18" s="1307">
        <v>2235</v>
      </c>
      <c r="L18" s="1307">
        <v>198</v>
      </c>
      <c r="M18" s="1283">
        <v>44.495944619517488</v>
      </c>
      <c r="P18" s="1272"/>
      <c r="S18" s="1272"/>
      <c r="T18" s="1272"/>
      <c r="U18" s="1272"/>
      <c r="V18" s="1272"/>
      <c r="W18" s="1272"/>
      <c r="X18" s="1272"/>
      <c r="Y18" s="1272"/>
    </row>
    <row r="19" spans="1:26">
      <c r="A19" s="1304" t="s">
        <v>633</v>
      </c>
      <c r="B19" s="1305">
        <v>6130</v>
      </c>
      <c r="C19" s="1282">
        <v>0</v>
      </c>
      <c r="D19" s="1306">
        <v>40</v>
      </c>
      <c r="E19" s="1307">
        <v>477</v>
      </c>
      <c r="F19" s="1306">
        <v>617</v>
      </c>
      <c r="G19" s="1307">
        <v>869</v>
      </c>
      <c r="H19" s="1307">
        <v>903</v>
      </c>
      <c r="I19" s="1307">
        <v>1017</v>
      </c>
      <c r="J19" s="1307">
        <v>1035</v>
      </c>
      <c r="K19" s="1307">
        <v>1071</v>
      </c>
      <c r="L19" s="1307">
        <v>101</v>
      </c>
      <c r="M19" s="1283">
        <v>45.478792822185973</v>
      </c>
      <c r="P19" s="1272"/>
      <c r="W19" s="1272"/>
      <c r="X19" s="1272"/>
      <c r="Y19" s="1272"/>
    </row>
    <row r="20" spans="1:26">
      <c r="A20" s="1304" t="s">
        <v>1070</v>
      </c>
      <c r="B20" s="1305">
        <v>3737</v>
      </c>
      <c r="C20" s="1282">
        <v>0</v>
      </c>
      <c r="D20" s="1306">
        <v>22</v>
      </c>
      <c r="E20" s="1307">
        <v>378</v>
      </c>
      <c r="F20" s="1306">
        <v>488</v>
      </c>
      <c r="G20" s="1307">
        <v>649</v>
      </c>
      <c r="H20" s="1307">
        <v>649</v>
      </c>
      <c r="I20" s="1307">
        <v>536</v>
      </c>
      <c r="J20" s="1307">
        <v>527</v>
      </c>
      <c r="K20" s="1307">
        <v>441</v>
      </c>
      <c r="L20" s="1307">
        <v>47</v>
      </c>
      <c r="M20" s="1283">
        <v>43.365801445009367</v>
      </c>
      <c r="P20" s="1272"/>
    </row>
    <row r="21" spans="1:26">
      <c r="A21" s="1304" t="s">
        <v>1071</v>
      </c>
      <c r="B21" s="1305">
        <v>2936</v>
      </c>
      <c r="C21" s="1282">
        <v>0</v>
      </c>
      <c r="D21" s="1306">
        <v>48</v>
      </c>
      <c r="E21" s="1307">
        <v>324</v>
      </c>
      <c r="F21" s="1306">
        <v>407</v>
      </c>
      <c r="G21" s="1307">
        <v>495</v>
      </c>
      <c r="H21" s="1307">
        <v>498</v>
      </c>
      <c r="I21" s="1307">
        <v>367</v>
      </c>
      <c r="J21" s="1307">
        <v>361</v>
      </c>
      <c r="K21" s="1307">
        <v>384</v>
      </c>
      <c r="L21" s="1307">
        <v>52</v>
      </c>
      <c r="M21" s="1283">
        <v>42.985694822888284</v>
      </c>
      <c r="P21" s="1272"/>
    </row>
    <row r="22" spans="1:26">
      <c r="A22" s="1304" t="s">
        <v>1072</v>
      </c>
      <c r="B22" s="1305">
        <v>231008</v>
      </c>
      <c r="C22" s="1282">
        <v>5</v>
      </c>
      <c r="D22" s="1306">
        <v>6263</v>
      </c>
      <c r="E22" s="1307">
        <v>36356</v>
      </c>
      <c r="F22" s="1306">
        <v>45018</v>
      </c>
      <c r="G22" s="1307">
        <v>37786</v>
      </c>
      <c r="H22" s="1307">
        <v>25681</v>
      </c>
      <c r="I22" s="1307">
        <v>33760</v>
      </c>
      <c r="J22" s="1307">
        <v>23766</v>
      </c>
      <c r="K22" s="1307">
        <v>20082</v>
      </c>
      <c r="L22" s="1307">
        <v>2291</v>
      </c>
      <c r="M22" s="1283">
        <v>40.596589728494251</v>
      </c>
      <c r="P22" s="1272"/>
      <c r="R22" s="1272"/>
      <c r="S22" s="1272"/>
      <c r="T22" s="1272"/>
      <c r="U22" s="1272"/>
      <c r="V22" s="1272"/>
      <c r="W22" s="1272"/>
      <c r="X22" s="1272"/>
      <c r="Y22" s="1272"/>
      <c r="Z22" s="1272"/>
    </row>
    <row r="23" spans="1:26">
      <c r="A23" s="1304" t="s">
        <v>637</v>
      </c>
      <c r="B23" s="1305">
        <v>2958</v>
      </c>
      <c r="C23" s="1282">
        <v>0</v>
      </c>
      <c r="D23" s="1306">
        <v>10</v>
      </c>
      <c r="E23" s="1307">
        <v>226</v>
      </c>
      <c r="F23" s="1229">
        <v>470</v>
      </c>
      <c r="G23" s="1306">
        <v>605</v>
      </c>
      <c r="H23" s="1307">
        <v>448</v>
      </c>
      <c r="I23" s="1307">
        <v>431</v>
      </c>
      <c r="J23" s="1307">
        <v>353</v>
      </c>
      <c r="K23" s="1307">
        <v>351</v>
      </c>
      <c r="L23" s="1307">
        <v>64</v>
      </c>
      <c r="M23" s="1283">
        <v>43.338742393509129</v>
      </c>
      <c r="P23" s="1272"/>
    </row>
    <row r="24" spans="1:26">
      <c r="A24" s="1304" t="s">
        <v>1073</v>
      </c>
      <c r="B24" s="1305">
        <v>2291</v>
      </c>
      <c r="C24" s="1282">
        <v>0</v>
      </c>
      <c r="D24" s="1306">
        <v>4</v>
      </c>
      <c r="E24" s="1307">
        <v>96</v>
      </c>
      <c r="F24" s="1229">
        <v>239</v>
      </c>
      <c r="G24" s="1306">
        <v>455</v>
      </c>
      <c r="H24" s="1307">
        <v>539</v>
      </c>
      <c r="I24" s="1307">
        <v>441</v>
      </c>
      <c r="J24" s="1307">
        <v>308</v>
      </c>
      <c r="K24" s="1307">
        <v>195</v>
      </c>
      <c r="L24" s="1307">
        <v>14</v>
      </c>
      <c r="M24" s="1283">
        <v>44.020951549541685</v>
      </c>
      <c r="P24" s="1272"/>
    </row>
    <row r="25" spans="1:26">
      <c r="A25" s="1277" t="s">
        <v>212</v>
      </c>
      <c r="B25" s="1310">
        <v>414088</v>
      </c>
      <c r="C25" s="1310">
        <v>17</v>
      </c>
      <c r="D25" s="1310">
        <v>8238</v>
      </c>
      <c r="E25" s="1310">
        <v>51584</v>
      </c>
      <c r="F25" s="1310">
        <v>67409</v>
      </c>
      <c r="G25" s="1310">
        <v>66359</v>
      </c>
      <c r="H25" s="1310">
        <v>58185</v>
      </c>
      <c r="I25" s="1310">
        <v>63360</v>
      </c>
      <c r="J25" s="1310">
        <v>48138</v>
      </c>
      <c r="K25" s="1310">
        <v>45785</v>
      </c>
      <c r="L25" s="1310">
        <v>5013</v>
      </c>
      <c r="M25" s="1905">
        <v>42.14</v>
      </c>
    </row>
    <row r="26" spans="1:26">
      <c r="A26" s="1277" t="s">
        <v>143</v>
      </c>
      <c r="B26" s="1311">
        <v>100</v>
      </c>
      <c r="C26" s="1312">
        <v>4.1054075462220591E-3</v>
      </c>
      <c r="D26" s="1313">
        <v>1.9894321979869012</v>
      </c>
      <c r="E26" s="1313">
        <v>12.457255462606982</v>
      </c>
      <c r="F26" s="1313">
        <v>16.278906899016636</v>
      </c>
      <c r="G26" s="1313">
        <v>16.025337609397035</v>
      </c>
      <c r="H26" s="1313">
        <v>14.051361063348851</v>
      </c>
      <c r="I26" s="1313">
        <v>15.301095419331157</v>
      </c>
      <c r="J26" s="1313">
        <v>11.625065203531616</v>
      </c>
      <c r="K26" s="1313">
        <v>11.056828500222176</v>
      </c>
      <c r="L26" s="1313">
        <v>1.2106122370124226</v>
      </c>
      <c r="M26" s="1906"/>
    </row>
    <row r="29" spans="1:26">
      <c r="E29" s="1903"/>
      <c r="F29" s="1903"/>
    </row>
  </sheetData>
  <mergeCells count="7">
    <mergeCell ref="E29:F29"/>
    <mergeCell ref="A1:M1"/>
    <mergeCell ref="A3:A4"/>
    <mergeCell ref="B3:B4"/>
    <mergeCell ref="C3:L3"/>
    <mergeCell ref="M3:M4"/>
    <mergeCell ref="M25:M26"/>
  </mergeCells>
  <printOptions horizontalCentered="1"/>
  <pageMargins left="0" right="0" top="0.78740157480314998" bottom="0.78740157480314998" header="0.78740157480314998" footer="0.78740157480314998"/>
  <pageSetup paperSize="9" firstPageNumber="87" orientation="portrait" useFirstPageNumber="1" r:id="rId1"/>
  <headerFooter alignWithMargins="0">
    <oddFooter>&amp;C&amp;P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ADFA-333A-4578-9C79-AAAB16F6979E}">
  <sheetPr>
    <tabColor rgb="FFFE938C"/>
    <outlinePr summaryBelow="0" summaryRight="0"/>
  </sheetPr>
  <dimension ref="A1:AM199"/>
  <sheetViews>
    <sheetView showGridLines="0" view="pageBreakPreview" zoomScale="115" zoomScaleNormal="100" zoomScaleSheetLayoutView="115" workbookViewId="0">
      <pane ySplit="1" topLeftCell="A2" activePane="bottomLeft" state="frozenSplit"/>
      <selection activeCell="I32" sqref="I32"/>
      <selection pane="bottomLeft" activeCell="K87" sqref="K87"/>
    </sheetView>
  </sheetViews>
  <sheetFormatPr defaultColWidth="8.85546875" defaultRowHeight="21.75" outlineLevelRow="1"/>
  <cols>
    <col min="1" max="1" width="46" style="48" customWidth="1"/>
    <col min="2" max="2" width="7.5703125" style="48" bestFit="1" customWidth="1"/>
    <col min="3" max="12" width="6.28515625" style="48" customWidth="1"/>
    <col min="13" max="13" width="7.85546875" style="48" customWidth="1"/>
    <col min="14" max="15" width="7.7109375" style="48" bestFit="1" customWidth="1"/>
    <col min="16" max="16" width="6.28515625" style="48" bestFit="1" customWidth="1"/>
    <col min="17" max="17" width="9.85546875" style="48" bestFit="1" customWidth="1"/>
    <col min="18" max="18" width="7.42578125" style="48" bestFit="1" customWidth="1"/>
    <col min="19" max="19" width="6.7109375" style="48" bestFit="1" customWidth="1"/>
    <col min="20" max="20" width="6.42578125" style="48" bestFit="1" customWidth="1"/>
    <col min="21" max="21" width="11.28515625" style="48" customWidth="1"/>
    <col min="22" max="22" width="20.7109375" style="48" customWidth="1"/>
    <col min="23" max="16384" width="8.85546875" style="48"/>
  </cols>
  <sheetData>
    <row r="1" spans="1:38" ht="28.9" customHeight="1">
      <c r="A1" s="1912" t="s">
        <v>1108</v>
      </c>
      <c r="B1" s="1912"/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</row>
    <row r="2" spans="1:38" ht="21" customHeight="1">
      <c r="A2" s="1913" t="s">
        <v>205</v>
      </c>
      <c r="B2" s="1913" t="s">
        <v>212</v>
      </c>
      <c r="C2" s="1915" t="s">
        <v>1109</v>
      </c>
      <c r="D2" s="1915"/>
      <c r="E2" s="1915"/>
      <c r="F2" s="1915"/>
      <c r="G2" s="1915"/>
      <c r="H2" s="1915"/>
      <c r="I2" s="1915"/>
      <c r="J2" s="1915"/>
      <c r="K2" s="1915"/>
      <c r="L2" s="1915"/>
      <c r="M2" s="1913" t="s">
        <v>1110</v>
      </c>
      <c r="N2" s="1915" t="s">
        <v>1111</v>
      </c>
      <c r="O2" s="1916"/>
      <c r="P2" s="1916"/>
      <c r="Q2" s="1915" t="s">
        <v>1112</v>
      </c>
      <c r="R2" s="1915"/>
      <c r="S2" s="1915"/>
      <c r="T2" s="1915"/>
      <c r="U2" s="1915"/>
    </row>
    <row r="3" spans="1:38" s="1315" customFormat="1" ht="43.5">
      <c r="A3" s="1914"/>
      <c r="B3" s="1913"/>
      <c r="C3" s="1314" t="s">
        <v>1098</v>
      </c>
      <c r="D3" s="1314" t="s">
        <v>1099</v>
      </c>
      <c r="E3" s="1314" t="s">
        <v>1100</v>
      </c>
      <c r="F3" s="1314" t="s">
        <v>1101</v>
      </c>
      <c r="G3" s="1314" t="s">
        <v>1102</v>
      </c>
      <c r="H3" s="1314" t="s">
        <v>1103</v>
      </c>
      <c r="I3" s="1314" t="s">
        <v>1104</v>
      </c>
      <c r="J3" s="1314" t="s">
        <v>1105</v>
      </c>
      <c r="K3" s="1314" t="s">
        <v>1106</v>
      </c>
      <c r="L3" s="1314" t="s">
        <v>1107</v>
      </c>
      <c r="M3" s="1913"/>
      <c r="N3" s="1314" t="s">
        <v>537</v>
      </c>
      <c r="O3" s="1314" t="s">
        <v>538</v>
      </c>
      <c r="P3" s="1314" t="s">
        <v>806</v>
      </c>
      <c r="Q3" s="1314" t="s">
        <v>1113</v>
      </c>
      <c r="R3" s="1314" t="s">
        <v>569</v>
      </c>
      <c r="S3" s="1314" t="s">
        <v>570</v>
      </c>
      <c r="T3" s="1314" t="s">
        <v>571</v>
      </c>
      <c r="U3" s="1314" t="s">
        <v>1114</v>
      </c>
    </row>
    <row r="4" spans="1:38">
      <c r="A4" s="1316" t="s">
        <v>493</v>
      </c>
      <c r="B4" s="1317">
        <v>7025</v>
      </c>
      <c r="C4" s="1318">
        <v>0</v>
      </c>
      <c r="D4" s="1319">
        <v>104</v>
      </c>
      <c r="E4" s="1319">
        <v>767</v>
      </c>
      <c r="F4" s="1319">
        <v>978</v>
      </c>
      <c r="G4" s="1319">
        <v>1019</v>
      </c>
      <c r="H4" s="1319">
        <v>1143</v>
      </c>
      <c r="I4" s="1319">
        <v>1072</v>
      </c>
      <c r="J4" s="1319">
        <v>923</v>
      </c>
      <c r="K4" s="1319">
        <v>928</v>
      </c>
      <c r="L4" s="1317">
        <v>91</v>
      </c>
      <c r="M4" s="1320">
        <v>43.290106761565838</v>
      </c>
      <c r="N4" s="1319">
        <v>2782</v>
      </c>
      <c r="O4" s="1319">
        <v>4243</v>
      </c>
      <c r="P4" s="1321">
        <v>60.398576512455513</v>
      </c>
      <c r="Q4" s="1319">
        <v>1400</v>
      </c>
      <c r="R4" s="1319">
        <v>2992</v>
      </c>
      <c r="S4" s="1319">
        <v>2505</v>
      </c>
      <c r="T4" s="1317">
        <v>128</v>
      </c>
      <c r="U4" s="1321">
        <v>80.071174377224196</v>
      </c>
      <c r="V4" s="1322"/>
      <c r="Z4" s="1322"/>
      <c r="AA4" s="1322"/>
      <c r="AB4" s="1322"/>
      <c r="AF4" s="1322"/>
      <c r="AG4" s="1322"/>
      <c r="AH4" s="1322"/>
      <c r="AI4" s="1322"/>
      <c r="AJ4" s="1322"/>
      <c r="AK4" s="1322"/>
      <c r="AL4" s="1322"/>
    </row>
    <row r="5" spans="1:38" outlineLevel="1">
      <c r="A5" s="1323" t="s">
        <v>214</v>
      </c>
      <c r="B5" s="1324">
        <v>364</v>
      </c>
      <c r="C5" s="1325">
        <v>0</v>
      </c>
      <c r="D5" s="1326">
        <v>0</v>
      </c>
      <c r="E5" s="1326">
        <v>36</v>
      </c>
      <c r="F5" s="1326">
        <v>37</v>
      </c>
      <c r="G5" s="1326">
        <v>63</v>
      </c>
      <c r="H5" s="1326">
        <v>72</v>
      </c>
      <c r="I5" s="1326">
        <v>43</v>
      </c>
      <c r="J5" s="1326">
        <v>46</v>
      </c>
      <c r="K5" s="1326">
        <v>57</v>
      </c>
      <c r="L5" s="1324">
        <v>10</v>
      </c>
      <c r="M5" s="1327">
        <v>44.406593406593409</v>
      </c>
      <c r="N5" s="1326">
        <v>119</v>
      </c>
      <c r="O5" s="1326">
        <v>245</v>
      </c>
      <c r="P5" s="1328">
        <v>67.307692307692307</v>
      </c>
      <c r="Q5" s="1326">
        <v>13</v>
      </c>
      <c r="R5" s="1326">
        <v>184</v>
      </c>
      <c r="S5" s="1326">
        <v>165</v>
      </c>
      <c r="T5" s="1324">
        <v>2</v>
      </c>
      <c r="U5" s="1328">
        <v>96.428571428571431</v>
      </c>
    </row>
    <row r="6" spans="1:38" outlineLevel="1">
      <c r="A6" s="1323" t="s">
        <v>215</v>
      </c>
      <c r="B6" s="1324">
        <v>1867</v>
      </c>
      <c r="C6" s="1325">
        <v>0</v>
      </c>
      <c r="D6" s="1326">
        <v>8</v>
      </c>
      <c r="E6" s="1326">
        <v>111</v>
      </c>
      <c r="F6" s="1326">
        <v>196</v>
      </c>
      <c r="G6" s="1326">
        <v>268</v>
      </c>
      <c r="H6" s="1326">
        <v>323</v>
      </c>
      <c r="I6" s="1326">
        <v>267</v>
      </c>
      <c r="J6" s="1326">
        <v>332</v>
      </c>
      <c r="K6" s="1326">
        <v>337</v>
      </c>
      <c r="L6" s="1329">
        <v>25</v>
      </c>
      <c r="M6" s="1327">
        <v>45.770755222281736</v>
      </c>
      <c r="N6" s="1326">
        <v>966</v>
      </c>
      <c r="O6" s="1326">
        <v>901</v>
      </c>
      <c r="P6" s="1328">
        <v>48.259239421531866</v>
      </c>
      <c r="Q6" s="1326">
        <v>716</v>
      </c>
      <c r="R6" s="1326">
        <v>855</v>
      </c>
      <c r="S6" s="1326">
        <v>288</v>
      </c>
      <c r="T6" s="1324">
        <v>8</v>
      </c>
      <c r="U6" s="1328">
        <v>61.649705409748258</v>
      </c>
      <c r="V6" s="1322"/>
    </row>
    <row r="7" spans="1:38" outlineLevel="1">
      <c r="A7" s="1323" t="s">
        <v>216</v>
      </c>
      <c r="B7" s="1324">
        <v>120</v>
      </c>
      <c r="C7" s="1325">
        <v>0</v>
      </c>
      <c r="D7" s="1326">
        <v>0</v>
      </c>
      <c r="E7" s="1326">
        <v>2</v>
      </c>
      <c r="F7" s="1326">
        <v>8</v>
      </c>
      <c r="G7" s="1326">
        <v>20</v>
      </c>
      <c r="H7" s="1326">
        <v>30</v>
      </c>
      <c r="I7" s="1326">
        <v>32</v>
      </c>
      <c r="J7" s="1326">
        <v>18</v>
      </c>
      <c r="K7" s="1326">
        <v>7</v>
      </c>
      <c r="L7" s="1329">
        <v>3</v>
      </c>
      <c r="M7" s="1327">
        <v>45.25</v>
      </c>
      <c r="N7" s="1326">
        <v>51</v>
      </c>
      <c r="O7" s="1326">
        <v>69</v>
      </c>
      <c r="P7" s="1328">
        <v>57.499999999999993</v>
      </c>
      <c r="Q7" s="1325">
        <v>3</v>
      </c>
      <c r="R7" s="1326">
        <v>60</v>
      </c>
      <c r="S7" s="1326">
        <v>53</v>
      </c>
      <c r="T7" s="1324">
        <v>4</v>
      </c>
      <c r="U7" s="1328">
        <v>97.5</v>
      </c>
    </row>
    <row r="8" spans="1:38" outlineLevel="1">
      <c r="A8" s="1323" t="s">
        <v>217</v>
      </c>
      <c r="B8" s="1324">
        <v>288</v>
      </c>
      <c r="C8" s="1325">
        <v>0</v>
      </c>
      <c r="D8" s="1326">
        <v>4</v>
      </c>
      <c r="E8" s="1326">
        <v>30</v>
      </c>
      <c r="F8" s="1326">
        <v>35</v>
      </c>
      <c r="G8" s="1326">
        <v>33</v>
      </c>
      <c r="H8" s="1326">
        <v>55</v>
      </c>
      <c r="I8" s="1326">
        <v>42</v>
      </c>
      <c r="J8" s="1326">
        <v>36</v>
      </c>
      <c r="K8" s="1326">
        <v>47</v>
      </c>
      <c r="L8" s="1324">
        <v>6</v>
      </c>
      <c r="M8" s="1327">
        <v>44.322916666666664</v>
      </c>
      <c r="N8" s="1326">
        <v>101</v>
      </c>
      <c r="O8" s="1326">
        <v>187</v>
      </c>
      <c r="P8" s="1328">
        <v>64.930555555555557</v>
      </c>
      <c r="Q8" s="1326">
        <v>38</v>
      </c>
      <c r="R8" s="1326">
        <v>126</v>
      </c>
      <c r="S8" s="1326">
        <v>119</v>
      </c>
      <c r="T8" s="1324">
        <v>5</v>
      </c>
      <c r="U8" s="1328">
        <v>86.805555555555557</v>
      </c>
    </row>
    <row r="9" spans="1:38" outlineLevel="1">
      <c r="A9" s="1323" t="s">
        <v>855</v>
      </c>
      <c r="B9" s="1324">
        <v>235</v>
      </c>
      <c r="C9" s="1325">
        <v>0</v>
      </c>
      <c r="D9" s="1326">
        <v>8</v>
      </c>
      <c r="E9" s="1326">
        <v>38</v>
      </c>
      <c r="F9" s="1326">
        <v>28</v>
      </c>
      <c r="G9" s="1326">
        <v>20</v>
      </c>
      <c r="H9" s="1326">
        <v>27</v>
      </c>
      <c r="I9" s="1326">
        <v>46</v>
      </c>
      <c r="J9" s="1326">
        <v>32</v>
      </c>
      <c r="K9" s="1326">
        <v>36</v>
      </c>
      <c r="L9" s="1329">
        <v>0</v>
      </c>
      <c r="M9" s="1327">
        <v>43.2</v>
      </c>
      <c r="N9" s="1326">
        <v>79</v>
      </c>
      <c r="O9" s="1326">
        <v>156</v>
      </c>
      <c r="P9" s="1328">
        <v>66.38297872340425</v>
      </c>
      <c r="Q9" s="1326">
        <v>59</v>
      </c>
      <c r="R9" s="1326">
        <v>114</v>
      </c>
      <c r="S9" s="1326">
        <v>60</v>
      </c>
      <c r="T9" s="1329">
        <v>2</v>
      </c>
      <c r="U9" s="1328">
        <v>74.893617021276597</v>
      </c>
    </row>
    <row r="10" spans="1:38" outlineLevel="1">
      <c r="A10" s="1323" t="s">
        <v>219</v>
      </c>
      <c r="B10" s="1324">
        <v>758</v>
      </c>
      <c r="C10" s="1325">
        <v>0</v>
      </c>
      <c r="D10" s="1326">
        <v>3</v>
      </c>
      <c r="E10" s="1326">
        <v>43</v>
      </c>
      <c r="F10" s="1326">
        <v>119</v>
      </c>
      <c r="G10" s="1326">
        <v>104</v>
      </c>
      <c r="H10" s="1326">
        <v>94</v>
      </c>
      <c r="I10" s="1326">
        <v>160</v>
      </c>
      <c r="J10" s="1326">
        <v>111</v>
      </c>
      <c r="K10" s="1326">
        <v>113</v>
      </c>
      <c r="L10" s="1329">
        <v>11</v>
      </c>
      <c r="M10" s="1327">
        <v>44.873350923482853</v>
      </c>
      <c r="N10" s="1326">
        <v>352</v>
      </c>
      <c r="O10" s="1326">
        <v>406</v>
      </c>
      <c r="P10" s="1328">
        <v>53.562005277044854</v>
      </c>
      <c r="Q10" s="1326">
        <v>226</v>
      </c>
      <c r="R10" s="1326">
        <v>368</v>
      </c>
      <c r="S10" s="1326">
        <v>163</v>
      </c>
      <c r="T10" s="1324">
        <v>1</v>
      </c>
      <c r="U10" s="1328">
        <v>70.184696569920845</v>
      </c>
    </row>
    <row r="11" spans="1:38" outlineLevel="1">
      <c r="A11" s="1323" t="s">
        <v>220</v>
      </c>
      <c r="B11" s="1324">
        <v>866</v>
      </c>
      <c r="C11" s="1325">
        <v>0</v>
      </c>
      <c r="D11" s="1326">
        <v>14</v>
      </c>
      <c r="E11" s="1326">
        <v>146</v>
      </c>
      <c r="F11" s="1326">
        <v>161</v>
      </c>
      <c r="G11" s="1326">
        <v>136</v>
      </c>
      <c r="H11" s="1326">
        <v>112</v>
      </c>
      <c r="I11" s="1326">
        <v>83</v>
      </c>
      <c r="J11" s="1326">
        <v>88</v>
      </c>
      <c r="K11" s="1326">
        <v>110</v>
      </c>
      <c r="L11" s="1329">
        <v>16</v>
      </c>
      <c r="M11" s="1327">
        <v>41.195150115473439</v>
      </c>
      <c r="N11" s="1326">
        <v>262</v>
      </c>
      <c r="O11" s="1326">
        <v>604</v>
      </c>
      <c r="P11" s="1328">
        <v>69.745958429561199</v>
      </c>
      <c r="Q11" s="1326">
        <v>71</v>
      </c>
      <c r="R11" s="1326">
        <v>392</v>
      </c>
      <c r="S11" s="1326">
        <v>392</v>
      </c>
      <c r="T11" s="1324">
        <v>11</v>
      </c>
      <c r="U11" s="1328">
        <v>91.801385681293297</v>
      </c>
    </row>
    <row r="12" spans="1:38" outlineLevel="1">
      <c r="A12" s="1323" t="s">
        <v>221</v>
      </c>
      <c r="B12" s="1324">
        <v>163</v>
      </c>
      <c r="C12" s="1325">
        <v>0</v>
      </c>
      <c r="D12" s="1326">
        <v>3</v>
      </c>
      <c r="E12" s="1326">
        <v>24</v>
      </c>
      <c r="F12" s="1326">
        <v>53</v>
      </c>
      <c r="G12" s="1326">
        <v>25</v>
      </c>
      <c r="H12" s="1326">
        <v>20</v>
      </c>
      <c r="I12" s="1326">
        <v>13</v>
      </c>
      <c r="J12" s="1326">
        <v>12</v>
      </c>
      <c r="K12" s="1326">
        <v>12</v>
      </c>
      <c r="L12" s="1329">
        <v>1</v>
      </c>
      <c r="M12" s="1327">
        <v>38.656441717791409</v>
      </c>
      <c r="N12" s="1326">
        <v>72</v>
      </c>
      <c r="O12" s="1326">
        <v>91</v>
      </c>
      <c r="P12" s="1330">
        <v>55.828220858895705</v>
      </c>
      <c r="Q12" s="1326">
        <v>5</v>
      </c>
      <c r="R12" s="1326">
        <v>68</v>
      </c>
      <c r="S12" s="1326">
        <v>88</v>
      </c>
      <c r="T12" s="1324">
        <v>2</v>
      </c>
      <c r="U12" s="1328">
        <v>96.932515337423311</v>
      </c>
    </row>
    <row r="13" spans="1:38" outlineLevel="1">
      <c r="A13" s="1323" t="s">
        <v>222</v>
      </c>
      <c r="B13" s="1324">
        <v>322</v>
      </c>
      <c r="C13" s="1325">
        <v>0</v>
      </c>
      <c r="D13" s="1326">
        <v>0</v>
      </c>
      <c r="E13" s="1326">
        <v>5</v>
      </c>
      <c r="F13" s="1326">
        <v>21</v>
      </c>
      <c r="G13" s="1326">
        <v>41</v>
      </c>
      <c r="H13" s="1326">
        <v>75</v>
      </c>
      <c r="I13" s="1326">
        <v>83</v>
      </c>
      <c r="J13" s="1326">
        <v>61</v>
      </c>
      <c r="K13" s="1326">
        <v>35</v>
      </c>
      <c r="L13" s="1324">
        <v>1</v>
      </c>
      <c r="M13" s="1327">
        <v>46.453416149068325</v>
      </c>
      <c r="N13" s="1326">
        <v>108</v>
      </c>
      <c r="O13" s="1326">
        <v>214</v>
      </c>
      <c r="P13" s="1328">
        <v>66.459627329192557</v>
      </c>
      <c r="Q13" s="1326">
        <v>54</v>
      </c>
      <c r="R13" s="1326">
        <v>75</v>
      </c>
      <c r="S13" s="1326">
        <v>174</v>
      </c>
      <c r="T13" s="1324">
        <v>19</v>
      </c>
      <c r="U13" s="1328">
        <v>83.229813664596278</v>
      </c>
    </row>
    <row r="14" spans="1:38" ht="24" outlineLevel="1">
      <c r="A14" s="1323" t="s">
        <v>223</v>
      </c>
      <c r="B14" s="1324">
        <v>493</v>
      </c>
      <c r="C14" s="1325">
        <v>0</v>
      </c>
      <c r="D14" s="1326">
        <v>12</v>
      </c>
      <c r="E14" s="1331">
        <v>42</v>
      </c>
      <c r="F14" s="1326">
        <v>76</v>
      </c>
      <c r="G14" s="1326">
        <v>92</v>
      </c>
      <c r="H14" s="1326">
        <v>102</v>
      </c>
      <c r="I14" s="1326">
        <v>78</v>
      </c>
      <c r="J14" s="1326">
        <v>48</v>
      </c>
      <c r="K14" s="1326">
        <v>40</v>
      </c>
      <c r="L14" s="1324">
        <v>3</v>
      </c>
      <c r="M14" s="1327">
        <v>41.803245436105477</v>
      </c>
      <c r="N14" s="1326">
        <v>123</v>
      </c>
      <c r="O14" s="1326">
        <v>370</v>
      </c>
      <c r="P14" s="1328">
        <v>75.050709939148078</v>
      </c>
      <c r="Q14" s="1326">
        <v>103</v>
      </c>
      <c r="R14" s="1326">
        <v>139</v>
      </c>
      <c r="S14" s="1326">
        <v>246</v>
      </c>
      <c r="T14" s="1324">
        <v>5</v>
      </c>
      <c r="U14" s="1328">
        <v>79.107505070993909</v>
      </c>
    </row>
    <row r="15" spans="1:38" outlineLevel="1">
      <c r="A15" s="1323" t="s">
        <v>224</v>
      </c>
      <c r="B15" s="1324">
        <v>559</v>
      </c>
      <c r="C15" s="1325">
        <v>0</v>
      </c>
      <c r="D15" s="1326">
        <v>34</v>
      </c>
      <c r="E15" s="1326">
        <v>122</v>
      </c>
      <c r="F15" s="1326">
        <v>82</v>
      </c>
      <c r="G15" s="1326">
        <v>57</v>
      </c>
      <c r="H15" s="1326">
        <v>69</v>
      </c>
      <c r="I15" s="1326">
        <v>69</v>
      </c>
      <c r="J15" s="1326">
        <v>56</v>
      </c>
      <c r="K15" s="1326">
        <v>61</v>
      </c>
      <c r="L15" s="1329">
        <v>9</v>
      </c>
      <c r="M15" s="1327">
        <v>40.216457960644007</v>
      </c>
      <c r="N15" s="1326">
        <v>205</v>
      </c>
      <c r="O15" s="1326">
        <v>354</v>
      </c>
      <c r="P15" s="1328">
        <v>63.327370304114496</v>
      </c>
      <c r="Q15" s="1326">
        <v>53</v>
      </c>
      <c r="R15" s="1326">
        <v>206</v>
      </c>
      <c r="S15" s="1326">
        <v>274</v>
      </c>
      <c r="T15" s="1324">
        <v>26</v>
      </c>
      <c r="U15" s="1328">
        <v>90.518783542039358</v>
      </c>
    </row>
    <row r="16" spans="1:38" outlineLevel="1">
      <c r="A16" s="1323" t="s">
        <v>225</v>
      </c>
      <c r="B16" s="1324">
        <v>201</v>
      </c>
      <c r="C16" s="1325">
        <v>0</v>
      </c>
      <c r="D16" s="1326">
        <v>1</v>
      </c>
      <c r="E16" s="1326">
        <v>14</v>
      </c>
      <c r="F16" s="1326">
        <v>33</v>
      </c>
      <c r="G16" s="1326">
        <v>34</v>
      </c>
      <c r="H16" s="1326">
        <v>52</v>
      </c>
      <c r="I16" s="1326">
        <v>31</v>
      </c>
      <c r="J16" s="1326">
        <v>22</v>
      </c>
      <c r="K16" s="1326">
        <v>12</v>
      </c>
      <c r="L16" s="1324">
        <v>2</v>
      </c>
      <c r="M16" s="1327">
        <v>42.313432835820898</v>
      </c>
      <c r="N16" s="1326">
        <v>48</v>
      </c>
      <c r="O16" s="1326">
        <v>153</v>
      </c>
      <c r="P16" s="1328">
        <v>76.119402985074629</v>
      </c>
      <c r="Q16" s="1326">
        <v>20</v>
      </c>
      <c r="R16" s="1326">
        <v>23</v>
      </c>
      <c r="S16" s="1326">
        <v>137</v>
      </c>
      <c r="T16" s="1324">
        <v>21</v>
      </c>
      <c r="U16" s="1328">
        <v>90.049751243781088</v>
      </c>
    </row>
    <row r="17" spans="1:38" outlineLevel="1">
      <c r="A17" s="1323" t="s">
        <v>226</v>
      </c>
      <c r="B17" s="1324">
        <v>341</v>
      </c>
      <c r="C17" s="1325">
        <v>0</v>
      </c>
      <c r="D17" s="1326">
        <v>5</v>
      </c>
      <c r="E17" s="1326">
        <v>59</v>
      </c>
      <c r="F17" s="1326">
        <v>59</v>
      </c>
      <c r="G17" s="1326">
        <v>54</v>
      </c>
      <c r="H17" s="1326">
        <v>47</v>
      </c>
      <c r="I17" s="1326">
        <v>52</v>
      </c>
      <c r="J17" s="1326">
        <v>29</v>
      </c>
      <c r="K17" s="1326">
        <v>35</v>
      </c>
      <c r="L17" s="1324">
        <v>1</v>
      </c>
      <c r="M17" s="1327">
        <v>40.903225806451616</v>
      </c>
      <c r="N17" s="1326">
        <v>94</v>
      </c>
      <c r="O17" s="1326">
        <v>247</v>
      </c>
      <c r="P17" s="1328">
        <v>72.434017595307921</v>
      </c>
      <c r="Q17" s="1326">
        <v>26</v>
      </c>
      <c r="R17" s="1326">
        <v>139</v>
      </c>
      <c r="S17" s="1326">
        <v>168</v>
      </c>
      <c r="T17" s="1324">
        <v>8</v>
      </c>
      <c r="U17" s="1328">
        <v>92.375366568914956</v>
      </c>
    </row>
    <row r="18" spans="1:38" outlineLevel="1">
      <c r="A18" s="1323" t="s">
        <v>227</v>
      </c>
      <c r="B18" s="1324">
        <v>319</v>
      </c>
      <c r="C18" s="1325">
        <v>0</v>
      </c>
      <c r="D18" s="1326">
        <v>8</v>
      </c>
      <c r="E18" s="1326">
        <v>75</v>
      </c>
      <c r="F18" s="1326">
        <v>54</v>
      </c>
      <c r="G18" s="1326">
        <v>45</v>
      </c>
      <c r="H18" s="1326">
        <v>41</v>
      </c>
      <c r="I18" s="1326">
        <v>53</v>
      </c>
      <c r="J18" s="1326">
        <v>23</v>
      </c>
      <c r="K18" s="1326">
        <v>18</v>
      </c>
      <c r="L18" s="1324">
        <v>2</v>
      </c>
      <c r="M18" s="1327">
        <v>39.065830721003138</v>
      </c>
      <c r="N18" s="1326">
        <v>144</v>
      </c>
      <c r="O18" s="1326">
        <v>175</v>
      </c>
      <c r="P18" s="1328">
        <v>54.858934169278996</v>
      </c>
      <c r="Q18" s="1326">
        <v>7</v>
      </c>
      <c r="R18" s="1326">
        <v>170</v>
      </c>
      <c r="S18" s="1326">
        <v>131</v>
      </c>
      <c r="T18" s="1324">
        <v>11</v>
      </c>
      <c r="U18" s="1328">
        <v>97.805642633228842</v>
      </c>
    </row>
    <row r="19" spans="1:38" ht="43.9" customHeight="1" outlineLevel="1">
      <c r="A19" s="1323" t="s">
        <v>856</v>
      </c>
      <c r="B19" s="1324">
        <v>41</v>
      </c>
      <c r="C19" s="1325">
        <v>0</v>
      </c>
      <c r="D19" s="1325">
        <v>0</v>
      </c>
      <c r="E19" s="1326">
        <v>6</v>
      </c>
      <c r="F19" s="1326">
        <v>1</v>
      </c>
      <c r="G19" s="1326">
        <v>10</v>
      </c>
      <c r="H19" s="1326">
        <v>11</v>
      </c>
      <c r="I19" s="1326">
        <v>9</v>
      </c>
      <c r="J19" s="1326">
        <v>2</v>
      </c>
      <c r="K19" s="1325">
        <v>1</v>
      </c>
      <c r="L19" s="1324">
        <v>1</v>
      </c>
      <c r="M19" s="1327">
        <v>41.707317073170735</v>
      </c>
      <c r="N19" s="1326">
        <v>20</v>
      </c>
      <c r="O19" s="1326">
        <v>21</v>
      </c>
      <c r="P19" s="1328">
        <v>51.219512195121951</v>
      </c>
      <c r="Q19" s="1326">
        <v>0</v>
      </c>
      <c r="R19" s="1326">
        <v>19</v>
      </c>
      <c r="S19" s="1326">
        <v>20</v>
      </c>
      <c r="T19" s="1324">
        <v>2</v>
      </c>
      <c r="U19" s="1328">
        <v>100</v>
      </c>
    </row>
    <row r="20" spans="1:38" outlineLevel="1">
      <c r="A20" s="1323" t="s">
        <v>229</v>
      </c>
      <c r="B20" s="1324">
        <v>88</v>
      </c>
      <c r="C20" s="1325">
        <v>0</v>
      </c>
      <c r="D20" s="1326">
        <v>4</v>
      </c>
      <c r="E20" s="1326">
        <v>14</v>
      </c>
      <c r="F20" s="1326">
        <v>15</v>
      </c>
      <c r="G20" s="1326">
        <v>17</v>
      </c>
      <c r="H20" s="1326">
        <v>13</v>
      </c>
      <c r="I20" s="1326">
        <v>11</v>
      </c>
      <c r="J20" s="1326">
        <v>7</v>
      </c>
      <c r="K20" s="1326">
        <v>7</v>
      </c>
      <c r="L20" s="1329">
        <v>0</v>
      </c>
      <c r="M20" s="1327">
        <v>39.602272727272727</v>
      </c>
      <c r="N20" s="1326">
        <v>38</v>
      </c>
      <c r="O20" s="1326">
        <v>50</v>
      </c>
      <c r="P20" s="1328">
        <v>56.81818181818182</v>
      </c>
      <c r="Q20" s="1326">
        <v>6</v>
      </c>
      <c r="R20" s="1326">
        <v>54</v>
      </c>
      <c r="S20" s="1326">
        <v>27</v>
      </c>
      <c r="T20" s="1324">
        <v>1</v>
      </c>
      <c r="U20" s="1328">
        <v>93.181818181818173</v>
      </c>
    </row>
    <row r="21" spans="1:38">
      <c r="A21" s="1316" t="s">
        <v>494</v>
      </c>
      <c r="B21" s="1317">
        <v>28761</v>
      </c>
      <c r="C21" s="1318">
        <v>0</v>
      </c>
      <c r="D21" s="1319">
        <v>362</v>
      </c>
      <c r="E21" s="1319">
        <v>2541</v>
      </c>
      <c r="F21" s="1319">
        <v>2949</v>
      </c>
      <c r="G21" s="1319">
        <v>3629</v>
      </c>
      <c r="H21" s="1319">
        <v>4207</v>
      </c>
      <c r="I21" s="1319">
        <v>5856</v>
      </c>
      <c r="J21" s="1319">
        <v>4376</v>
      </c>
      <c r="K21" s="1319">
        <v>4403</v>
      </c>
      <c r="L21" s="1317">
        <v>438</v>
      </c>
      <c r="M21" s="1320">
        <v>44.891554535655921</v>
      </c>
      <c r="N21" s="1319">
        <v>7287</v>
      </c>
      <c r="O21" s="1319">
        <v>21474</v>
      </c>
      <c r="P21" s="1321">
        <v>74.663606967768857</v>
      </c>
      <c r="Q21" s="1319">
        <v>7666</v>
      </c>
      <c r="R21" s="1319">
        <v>16596</v>
      </c>
      <c r="S21" s="1319">
        <v>4405</v>
      </c>
      <c r="T21" s="1317">
        <v>94</v>
      </c>
      <c r="U21" s="1321">
        <v>73.345850283369842</v>
      </c>
      <c r="V21" s="1322"/>
      <c r="X21" s="1322"/>
      <c r="Y21" s="1322"/>
      <c r="Z21" s="1322"/>
      <c r="AA21" s="1322"/>
      <c r="AB21" s="1322"/>
      <c r="AC21" s="1322"/>
      <c r="AD21" s="1322"/>
      <c r="AF21" s="1322"/>
      <c r="AG21" s="1322"/>
      <c r="AH21" s="1322"/>
      <c r="AI21" s="1322"/>
      <c r="AJ21" s="1322"/>
      <c r="AK21" s="1322"/>
      <c r="AL21" s="1322"/>
    </row>
    <row r="22" spans="1:38" outlineLevel="1">
      <c r="A22" s="1323" t="s">
        <v>231</v>
      </c>
      <c r="B22" s="1324">
        <v>9</v>
      </c>
      <c r="C22" s="1325">
        <v>0</v>
      </c>
      <c r="D22" s="1325">
        <v>0</v>
      </c>
      <c r="E22" s="1325">
        <v>0</v>
      </c>
      <c r="F22" s="1325">
        <v>1</v>
      </c>
      <c r="G22" s="1326">
        <v>1</v>
      </c>
      <c r="H22" s="1326">
        <v>2</v>
      </c>
      <c r="I22" s="1326">
        <v>1</v>
      </c>
      <c r="J22" s="1326">
        <v>3</v>
      </c>
      <c r="K22" s="1326">
        <v>0</v>
      </c>
      <c r="L22" s="1329">
        <v>1</v>
      </c>
      <c r="M22" s="1327">
        <v>47.444444444444443</v>
      </c>
      <c r="N22" s="1326">
        <v>1</v>
      </c>
      <c r="O22" s="1326">
        <v>8</v>
      </c>
      <c r="P22" s="1328">
        <v>88.888888888888886</v>
      </c>
      <c r="Q22" s="1325">
        <v>0</v>
      </c>
      <c r="R22" s="1326">
        <v>3</v>
      </c>
      <c r="S22" s="1326">
        <v>6</v>
      </c>
      <c r="T22" s="1329">
        <v>0</v>
      </c>
      <c r="U22" s="1328">
        <v>100</v>
      </c>
    </row>
    <row r="23" spans="1:38" outlineLevel="1">
      <c r="A23" s="1323" t="s">
        <v>232</v>
      </c>
      <c r="B23" s="1324">
        <v>201</v>
      </c>
      <c r="C23" s="1325">
        <v>0</v>
      </c>
      <c r="D23" s="1326">
        <v>3</v>
      </c>
      <c r="E23" s="1326">
        <v>35</v>
      </c>
      <c r="F23" s="48">
        <v>19</v>
      </c>
      <c r="G23" s="1326">
        <v>28</v>
      </c>
      <c r="H23" s="1326">
        <v>31</v>
      </c>
      <c r="I23" s="1326">
        <v>27</v>
      </c>
      <c r="J23" s="1326">
        <v>26</v>
      </c>
      <c r="K23" s="1326">
        <v>29</v>
      </c>
      <c r="L23" s="1329">
        <v>3</v>
      </c>
      <c r="M23" s="1327">
        <v>42.950248756218905</v>
      </c>
      <c r="N23" s="1326">
        <v>68</v>
      </c>
      <c r="O23" s="1326">
        <v>133</v>
      </c>
      <c r="P23" s="1328">
        <v>66.169154228855717</v>
      </c>
      <c r="Q23" s="1326">
        <v>12</v>
      </c>
      <c r="R23" s="1326">
        <v>95</v>
      </c>
      <c r="S23" s="1326">
        <v>88</v>
      </c>
      <c r="T23" s="1324">
        <v>6</v>
      </c>
      <c r="U23" s="1328">
        <v>94.029850746268664</v>
      </c>
    </row>
    <row r="24" spans="1:38" outlineLevel="1">
      <c r="A24" s="1323" t="s">
        <v>233</v>
      </c>
      <c r="B24" s="1324">
        <v>1267</v>
      </c>
      <c r="C24" s="1325">
        <v>0</v>
      </c>
      <c r="D24" s="1326">
        <v>14</v>
      </c>
      <c r="E24" s="1326">
        <v>72</v>
      </c>
      <c r="F24" s="48">
        <v>112</v>
      </c>
      <c r="G24" s="1326">
        <v>197</v>
      </c>
      <c r="H24" s="1326">
        <v>305</v>
      </c>
      <c r="I24" s="1326">
        <v>252</v>
      </c>
      <c r="J24" s="1326">
        <v>151</v>
      </c>
      <c r="K24" s="1326">
        <v>148</v>
      </c>
      <c r="L24" s="1324">
        <v>16</v>
      </c>
      <c r="M24" s="1327">
        <v>44.492501973164956</v>
      </c>
      <c r="N24" s="1326">
        <v>468</v>
      </c>
      <c r="O24" s="1326">
        <v>799</v>
      </c>
      <c r="P24" s="1328">
        <v>63.062352012628253</v>
      </c>
      <c r="Q24" s="1326">
        <v>121</v>
      </c>
      <c r="R24" s="1326">
        <v>965</v>
      </c>
      <c r="S24" s="1326">
        <v>181</v>
      </c>
      <c r="T24" s="1329">
        <v>0</v>
      </c>
      <c r="U24" s="1328">
        <v>90.449881610102594</v>
      </c>
      <c r="V24" s="1322"/>
    </row>
    <row r="25" spans="1:38" outlineLevel="1">
      <c r="A25" s="1323" t="s">
        <v>234</v>
      </c>
      <c r="B25" s="1324">
        <v>1935</v>
      </c>
      <c r="C25" s="1325">
        <v>0</v>
      </c>
      <c r="D25" s="1326">
        <v>20</v>
      </c>
      <c r="E25" s="1326">
        <v>220</v>
      </c>
      <c r="F25" s="48">
        <v>218</v>
      </c>
      <c r="G25" s="1326">
        <v>338</v>
      </c>
      <c r="H25" s="1326">
        <v>431</v>
      </c>
      <c r="I25" s="1326">
        <v>279</v>
      </c>
      <c r="J25" s="1326"/>
      <c r="K25" s="1326">
        <v>248</v>
      </c>
      <c r="L25" s="1324">
        <v>23</v>
      </c>
      <c r="M25" s="1327">
        <v>42.828423772609817</v>
      </c>
      <c r="N25" s="1326">
        <v>322</v>
      </c>
      <c r="O25" s="1326">
        <v>1613</v>
      </c>
      <c r="P25" s="1328">
        <v>83.359173126614976</v>
      </c>
      <c r="Q25" s="1326">
        <v>183</v>
      </c>
      <c r="R25" s="1326">
        <v>1346</v>
      </c>
      <c r="S25" s="1326">
        <v>403</v>
      </c>
      <c r="T25" s="1324">
        <v>3</v>
      </c>
      <c r="U25" s="1328">
        <v>90.542635658914733</v>
      </c>
      <c r="V25" s="1322"/>
      <c r="AG25" s="1322"/>
      <c r="AH25" s="1322"/>
      <c r="AJ25" s="1322"/>
      <c r="AK25" s="1322"/>
    </row>
    <row r="26" spans="1:38" outlineLevel="1">
      <c r="A26" s="1323" t="s">
        <v>857</v>
      </c>
      <c r="B26" s="1324">
        <v>4572</v>
      </c>
      <c r="C26" s="1325">
        <v>0</v>
      </c>
      <c r="D26" s="1326">
        <v>10</v>
      </c>
      <c r="E26" s="1326">
        <v>374</v>
      </c>
      <c r="F26" s="48">
        <v>819</v>
      </c>
      <c r="G26" s="1326">
        <v>986</v>
      </c>
      <c r="H26" s="1326">
        <v>860</v>
      </c>
      <c r="I26" s="1326">
        <v>574</v>
      </c>
      <c r="J26" s="1326">
        <v>292</v>
      </c>
      <c r="K26" s="1326">
        <v>580</v>
      </c>
      <c r="L26" s="1329">
        <v>77</v>
      </c>
      <c r="M26" s="1327">
        <v>42.368547681539809</v>
      </c>
      <c r="N26" s="1326">
        <v>2006</v>
      </c>
      <c r="O26" s="1326">
        <v>2566</v>
      </c>
      <c r="P26" s="1328">
        <v>56.124234470691157</v>
      </c>
      <c r="Q26" s="1326">
        <v>900</v>
      </c>
      <c r="R26" s="1326">
        <v>1529</v>
      </c>
      <c r="S26" s="1326">
        <v>2117</v>
      </c>
      <c r="T26" s="1324">
        <v>26</v>
      </c>
      <c r="U26" s="1328">
        <v>80.314960629921259</v>
      </c>
      <c r="V26" s="1322"/>
      <c r="AF26" s="1322"/>
      <c r="AG26" s="1322"/>
      <c r="AH26" s="1322"/>
      <c r="AJ26" s="1322"/>
      <c r="AK26" s="1322"/>
      <c r="AL26" s="1322"/>
    </row>
    <row r="27" spans="1:38" outlineLevel="1">
      <c r="A27" s="1323" t="s">
        <v>236</v>
      </c>
      <c r="B27" s="1324">
        <v>3140</v>
      </c>
      <c r="C27" s="1325">
        <v>0</v>
      </c>
      <c r="D27" s="1326">
        <v>15</v>
      </c>
      <c r="E27" s="1326">
        <v>263</v>
      </c>
      <c r="F27" s="1326">
        <v>346</v>
      </c>
      <c r="G27" s="1326">
        <v>487</v>
      </c>
      <c r="H27" s="1326"/>
      <c r="I27" s="1326">
        <v>449</v>
      </c>
      <c r="J27" s="1326">
        <v>360</v>
      </c>
      <c r="K27" s="1326">
        <v>558</v>
      </c>
      <c r="L27" s="1329">
        <v>72</v>
      </c>
      <c r="M27" s="1327">
        <v>44.731210191082802</v>
      </c>
      <c r="N27" s="1326">
        <v>1176</v>
      </c>
      <c r="O27" s="1326">
        <v>1964</v>
      </c>
      <c r="P27" s="1328">
        <v>62.547770700636939</v>
      </c>
      <c r="Q27" s="1326">
        <v>838</v>
      </c>
      <c r="R27" s="1326">
        <v>1711</v>
      </c>
      <c r="S27" s="1326">
        <v>581</v>
      </c>
      <c r="T27" s="1324">
        <v>10</v>
      </c>
      <c r="U27" s="1328">
        <v>73.312101910828019</v>
      </c>
      <c r="V27" s="1322"/>
      <c r="AF27" s="1322"/>
      <c r="AG27" s="1322"/>
      <c r="AH27" s="1322"/>
      <c r="AI27" s="1322"/>
      <c r="AJ27" s="1322"/>
      <c r="AK27" s="1322"/>
    </row>
    <row r="28" spans="1:38" outlineLevel="1">
      <c r="A28" s="1323" t="s">
        <v>237</v>
      </c>
      <c r="B28" s="1324">
        <v>17024</v>
      </c>
      <c r="C28" s="1325">
        <v>0</v>
      </c>
      <c r="D28" s="1326">
        <v>283</v>
      </c>
      <c r="E28" s="1326">
        <v>1470</v>
      </c>
      <c r="F28" s="1326">
        <v>1311</v>
      </c>
      <c r="G28" s="1326">
        <v>1482</v>
      </c>
      <c r="H28" s="1326">
        <v>1893</v>
      </c>
      <c r="I28" s="1326">
        <v>4196</v>
      </c>
      <c r="J28" s="1326">
        <v>3340</v>
      </c>
      <c r="K28" s="1326">
        <v>2806</v>
      </c>
      <c r="L28" s="1324">
        <v>243</v>
      </c>
      <c r="M28" s="1327">
        <v>46.089109492481199</v>
      </c>
      <c r="N28" s="1326">
        <v>3049</v>
      </c>
      <c r="O28" s="1326">
        <v>13975</v>
      </c>
      <c r="P28" s="1328">
        <v>82.089990601503757</v>
      </c>
      <c r="Q28" s="1326">
        <v>5607</v>
      </c>
      <c r="R28" s="1326">
        <v>10779</v>
      </c>
      <c r="S28" s="1326">
        <v>627</v>
      </c>
      <c r="T28" s="1324">
        <v>11</v>
      </c>
      <c r="U28" s="1328">
        <v>67.064144736842096</v>
      </c>
      <c r="V28" s="1322"/>
      <c r="X28" s="1322"/>
      <c r="Y28" s="1322"/>
      <c r="Z28" s="1322"/>
      <c r="AA28" s="1322"/>
      <c r="AB28" s="1322"/>
      <c r="AC28" s="1322"/>
      <c r="AD28" s="1322"/>
      <c r="AF28" s="1322"/>
      <c r="AG28" s="1322"/>
      <c r="AH28" s="1322"/>
      <c r="AI28" s="1322"/>
      <c r="AJ28" s="1322"/>
      <c r="AK28" s="1322"/>
    </row>
    <row r="29" spans="1:38" outlineLevel="1">
      <c r="A29" s="1323" t="s">
        <v>238</v>
      </c>
      <c r="B29" s="1324">
        <v>155</v>
      </c>
      <c r="C29" s="1325">
        <v>0</v>
      </c>
      <c r="D29" s="1326">
        <v>4</v>
      </c>
      <c r="E29" s="1326">
        <v>22</v>
      </c>
      <c r="F29" s="1326">
        <v>23</v>
      </c>
      <c r="G29" s="1326">
        <v>39</v>
      </c>
      <c r="H29" s="1326">
        <v>27</v>
      </c>
      <c r="I29" s="1326">
        <v>25</v>
      </c>
      <c r="J29" s="1326">
        <v>9</v>
      </c>
      <c r="K29" s="1326">
        <v>6</v>
      </c>
      <c r="L29" s="1324">
        <v>0</v>
      </c>
      <c r="M29" s="1327">
        <v>39.567741935483873</v>
      </c>
      <c r="N29" s="1326">
        <v>54</v>
      </c>
      <c r="O29" s="1326">
        <v>101</v>
      </c>
      <c r="P29" s="1328">
        <v>65.161290322580641</v>
      </c>
      <c r="Q29" s="1325">
        <v>0</v>
      </c>
      <c r="R29" s="1326">
        <v>35</v>
      </c>
      <c r="S29" s="1326">
        <v>111</v>
      </c>
      <c r="T29" s="1324">
        <v>9</v>
      </c>
      <c r="U29" s="1328">
        <v>100</v>
      </c>
    </row>
    <row r="30" spans="1:38" outlineLevel="1">
      <c r="A30" s="1323" t="s">
        <v>239</v>
      </c>
      <c r="B30" s="1324">
        <v>163</v>
      </c>
      <c r="C30" s="1325">
        <v>0</v>
      </c>
      <c r="D30" s="1326">
        <v>3</v>
      </c>
      <c r="E30" s="1326">
        <v>37</v>
      </c>
      <c r="F30" s="1326">
        <v>34</v>
      </c>
      <c r="G30" s="1326">
        <v>19</v>
      </c>
      <c r="H30" s="1326"/>
      <c r="I30" s="1326">
        <v>21</v>
      </c>
      <c r="J30" s="1326">
        <v>14</v>
      </c>
      <c r="K30" s="1326">
        <v>5</v>
      </c>
      <c r="L30" s="1324">
        <v>3</v>
      </c>
      <c r="M30" s="1327">
        <v>38.754601226993863</v>
      </c>
      <c r="N30" s="1326">
        <v>45</v>
      </c>
      <c r="O30" s="1326">
        <v>118</v>
      </c>
      <c r="P30" s="1328">
        <v>72.392638036809814</v>
      </c>
      <c r="Q30" s="1326">
        <v>1</v>
      </c>
      <c r="R30" s="1326">
        <v>82</v>
      </c>
      <c r="S30" s="1326">
        <v>78</v>
      </c>
      <c r="T30" s="1324">
        <v>2</v>
      </c>
      <c r="U30" s="1328">
        <v>99.386503067484668</v>
      </c>
    </row>
    <row r="31" spans="1:38" outlineLevel="1">
      <c r="A31" s="1323" t="s">
        <v>240</v>
      </c>
      <c r="B31" s="1324">
        <v>295</v>
      </c>
      <c r="C31" s="1325">
        <v>0</v>
      </c>
      <c r="D31" s="1326">
        <v>10</v>
      </c>
      <c r="E31" s="1326">
        <v>48</v>
      </c>
      <c r="F31" s="1326">
        <v>66</v>
      </c>
      <c r="G31" s="1326">
        <v>52</v>
      </c>
      <c r="H31" s="1326">
        <v>41</v>
      </c>
      <c r="I31" s="1326">
        <v>32</v>
      </c>
      <c r="J31" s="1326">
        <v>23</v>
      </c>
      <c r="K31" s="1326">
        <v>23</v>
      </c>
      <c r="L31" s="1329">
        <v>0</v>
      </c>
      <c r="M31" s="1327">
        <v>39.271186440677965</v>
      </c>
      <c r="N31" s="1326">
        <v>98</v>
      </c>
      <c r="O31" s="1326">
        <v>197</v>
      </c>
      <c r="P31" s="1328">
        <v>66.779661016949149</v>
      </c>
      <c r="Q31" s="1326">
        <v>4</v>
      </c>
      <c r="R31" s="1326">
        <v>51</v>
      </c>
      <c r="S31" s="1326">
        <v>213</v>
      </c>
      <c r="T31" s="1324">
        <v>27</v>
      </c>
      <c r="U31" s="1328">
        <v>98.644067796610173</v>
      </c>
    </row>
    <row r="32" spans="1:38">
      <c r="A32" s="1316" t="s">
        <v>495</v>
      </c>
      <c r="B32" s="1317">
        <v>1568</v>
      </c>
      <c r="C32" s="1318">
        <v>0</v>
      </c>
      <c r="D32" s="1319">
        <v>52</v>
      </c>
      <c r="E32" s="1319">
        <v>201</v>
      </c>
      <c r="F32" s="1319">
        <v>251</v>
      </c>
      <c r="G32" s="1319">
        <v>235</v>
      </c>
      <c r="H32" s="1319">
        <v>239</v>
      </c>
      <c r="I32" s="1319">
        <v>199</v>
      </c>
      <c r="J32" s="1319">
        <v>158</v>
      </c>
      <c r="K32" s="1319">
        <v>214</v>
      </c>
      <c r="L32" s="1316">
        <v>19</v>
      </c>
      <c r="M32" s="1320">
        <v>42.010841836734691</v>
      </c>
      <c r="N32" s="1319">
        <v>602</v>
      </c>
      <c r="O32" s="1319">
        <v>966</v>
      </c>
      <c r="P32" s="1321">
        <v>61.607142857142861</v>
      </c>
      <c r="Q32" s="1319">
        <v>187</v>
      </c>
      <c r="R32" s="1319">
        <v>565</v>
      </c>
      <c r="S32" s="1319">
        <v>724</v>
      </c>
      <c r="T32" s="1317">
        <v>92</v>
      </c>
      <c r="U32" s="1321">
        <v>88.073979591836732</v>
      </c>
      <c r="V32" s="1322"/>
    </row>
    <row r="33" spans="1:21" outlineLevel="1">
      <c r="A33" s="1323" t="s">
        <v>231</v>
      </c>
      <c r="B33" s="1324">
        <v>8</v>
      </c>
      <c r="C33" s="1325">
        <v>0</v>
      </c>
      <c r="D33" s="1325">
        <v>0</v>
      </c>
      <c r="E33" s="1325">
        <v>1</v>
      </c>
      <c r="F33" s="1325">
        <v>0</v>
      </c>
      <c r="G33" s="1325">
        <v>1</v>
      </c>
      <c r="H33" s="1326">
        <v>2</v>
      </c>
      <c r="I33" s="1325">
        <v>1</v>
      </c>
      <c r="J33" s="1326">
        <v>2</v>
      </c>
      <c r="K33" s="1326">
        <v>0</v>
      </c>
      <c r="L33" s="1329">
        <v>1</v>
      </c>
      <c r="M33" s="1327">
        <v>46.25</v>
      </c>
      <c r="N33" s="1326">
        <v>1</v>
      </c>
      <c r="O33" s="1326">
        <v>7</v>
      </c>
      <c r="P33" s="1328">
        <v>87.5</v>
      </c>
      <c r="Q33" s="1326">
        <v>1</v>
      </c>
      <c r="R33" s="1326">
        <v>3</v>
      </c>
      <c r="S33" s="1326">
        <v>4</v>
      </c>
      <c r="T33" s="1329">
        <v>0</v>
      </c>
      <c r="U33" s="1328">
        <v>87.5</v>
      </c>
    </row>
    <row r="34" spans="1:21" outlineLevel="1">
      <c r="A34" s="1323" t="s">
        <v>232</v>
      </c>
      <c r="B34" s="1324">
        <v>973</v>
      </c>
      <c r="C34" s="1325">
        <v>0</v>
      </c>
      <c r="D34" s="1326">
        <v>20</v>
      </c>
      <c r="E34" s="1326">
        <v>83</v>
      </c>
      <c r="F34" s="1326">
        <v>160</v>
      </c>
      <c r="G34" s="1326">
        <v>150</v>
      </c>
      <c r="H34" s="1326">
        <v>152</v>
      </c>
      <c r="I34" s="1326">
        <v>133</v>
      </c>
      <c r="J34" s="1326">
        <v>92</v>
      </c>
      <c r="K34" s="1326">
        <v>171</v>
      </c>
      <c r="L34" s="1329">
        <v>12</v>
      </c>
      <c r="M34" s="1327">
        <v>43.459403905447068</v>
      </c>
      <c r="N34" s="1326">
        <v>371</v>
      </c>
      <c r="O34" s="1326">
        <v>602</v>
      </c>
      <c r="P34" s="1328">
        <v>61.870503597122308</v>
      </c>
      <c r="Q34" s="1326">
        <v>133</v>
      </c>
      <c r="R34" s="1326">
        <v>327</v>
      </c>
      <c r="S34" s="1326">
        <v>455</v>
      </c>
      <c r="T34" s="1324">
        <v>58</v>
      </c>
      <c r="U34" s="1328">
        <v>86.330935251798564</v>
      </c>
    </row>
    <row r="35" spans="1:21" outlineLevel="1">
      <c r="A35" s="1323" t="s">
        <v>243</v>
      </c>
      <c r="B35" s="1324">
        <v>83</v>
      </c>
      <c r="C35" s="1325">
        <v>0</v>
      </c>
      <c r="D35" s="1326">
        <v>2</v>
      </c>
      <c r="E35" s="1326">
        <v>11</v>
      </c>
      <c r="F35" s="1326">
        <v>15</v>
      </c>
      <c r="G35" s="1326">
        <v>11</v>
      </c>
      <c r="H35" s="1326">
        <v>15</v>
      </c>
      <c r="I35" s="1326">
        <v>9</v>
      </c>
      <c r="J35" s="1326">
        <v>10</v>
      </c>
      <c r="K35" s="1326">
        <v>10</v>
      </c>
      <c r="L35" s="1329">
        <v>0</v>
      </c>
      <c r="M35" s="1327">
        <v>41.337349397590359</v>
      </c>
      <c r="N35" s="1326">
        <v>34</v>
      </c>
      <c r="O35" s="1326">
        <v>49</v>
      </c>
      <c r="P35" s="1328">
        <v>59.036144578313255</v>
      </c>
      <c r="Q35" s="1326">
        <v>15</v>
      </c>
      <c r="R35" s="1326">
        <v>34</v>
      </c>
      <c r="S35" s="1326">
        <v>30</v>
      </c>
      <c r="T35" s="1324">
        <v>4</v>
      </c>
      <c r="U35" s="1328">
        <v>81.92771084337349</v>
      </c>
    </row>
    <row r="36" spans="1:21" outlineLevel="1">
      <c r="A36" s="1323" t="s">
        <v>244</v>
      </c>
      <c r="B36" s="1324">
        <v>72</v>
      </c>
      <c r="C36" s="1325">
        <v>0</v>
      </c>
      <c r="D36" s="1325">
        <v>3</v>
      </c>
      <c r="E36" s="1326">
        <v>17</v>
      </c>
      <c r="F36" s="1326">
        <v>4</v>
      </c>
      <c r="G36" s="1326">
        <v>5</v>
      </c>
      <c r="H36" s="1326">
        <v>4</v>
      </c>
      <c r="I36" s="1326">
        <v>6</v>
      </c>
      <c r="J36" s="1326">
        <v>12</v>
      </c>
      <c r="K36" s="1326">
        <v>16</v>
      </c>
      <c r="L36" s="1329">
        <v>5</v>
      </c>
      <c r="M36" s="1327">
        <v>44.513888888888886</v>
      </c>
      <c r="N36" s="1326">
        <v>19</v>
      </c>
      <c r="O36" s="1326">
        <v>53</v>
      </c>
      <c r="P36" s="1328">
        <v>73.611111111111114</v>
      </c>
      <c r="Q36" s="1326">
        <v>7</v>
      </c>
      <c r="R36" s="1326">
        <v>36</v>
      </c>
      <c r="S36" s="1326">
        <v>27</v>
      </c>
      <c r="T36" s="1324">
        <v>2</v>
      </c>
      <c r="U36" s="1328">
        <v>90.277777777777786</v>
      </c>
    </row>
    <row r="37" spans="1:21" outlineLevel="1">
      <c r="A37" s="1323" t="s">
        <v>245</v>
      </c>
      <c r="B37" s="1324">
        <v>35</v>
      </c>
      <c r="C37" s="1325">
        <v>0</v>
      </c>
      <c r="D37" s="1326">
        <v>4</v>
      </c>
      <c r="E37" s="1326">
        <v>3</v>
      </c>
      <c r="F37" s="1326">
        <v>9</v>
      </c>
      <c r="G37" s="1326">
        <v>6</v>
      </c>
      <c r="H37" s="1326">
        <v>1</v>
      </c>
      <c r="I37" s="1326">
        <v>2</v>
      </c>
      <c r="J37" s="1326">
        <v>6</v>
      </c>
      <c r="K37" s="1326">
        <v>4</v>
      </c>
      <c r="L37" s="1329">
        <v>0</v>
      </c>
      <c r="M37" s="1327">
        <v>39.885714285714286</v>
      </c>
      <c r="N37" s="1326">
        <v>18</v>
      </c>
      <c r="O37" s="1326">
        <v>17</v>
      </c>
      <c r="P37" s="1328">
        <v>48.571428571428569</v>
      </c>
      <c r="Q37" s="1326">
        <v>5</v>
      </c>
      <c r="R37" s="1326">
        <v>14</v>
      </c>
      <c r="S37" s="1326">
        <v>16</v>
      </c>
      <c r="T37" s="1324">
        <v>0</v>
      </c>
      <c r="U37" s="1328">
        <v>85.714285714285708</v>
      </c>
    </row>
    <row r="38" spans="1:21" outlineLevel="1">
      <c r="A38" s="1323" t="s">
        <v>246</v>
      </c>
      <c r="B38" s="1324">
        <v>40</v>
      </c>
      <c r="C38" s="1325">
        <v>0</v>
      </c>
      <c r="D38" s="1326">
        <v>2</v>
      </c>
      <c r="E38" s="1326">
        <v>8</v>
      </c>
      <c r="F38" s="1326">
        <v>5</v>
      </c>
      <c r="G38" s="1326">
        <v>5</v>
      </c>
      <c r="H38" s="1326">
        <v>10</v>
      </c>
      <c r="I38" s="1326">
        <v>3</v>
      </c>
      <c r="J38" s="1326">
        <v>3</v>
      </c>
      <c r="K38" s="1325">
        <v>4</v>
      </c>
      <c r="L38" s="1329">
        <v>0</v>
      </c>
      <c r="M38" s="1327">
        <v>39.524999999999999</v>
      </c>
      <c r="N38" s="1326">
        <v>7</v>
      </c>
      <c r="O38" s="1326">
        <v>33</v>
      </c>
      <c r="P38" s="1328">
        <v>82.5</v>
      </c>
      <c r="Q38" s="1326">
        <v>4</v>
      </c>
      <c r="R38" s="1326">
        <v>17</v>
      </c>
      <c r="S38" s="1326">
        <v>16</v>
      </c>
      <c r="T38" s="1324">
        <v>3</v>
      </c>
      <c r="U38" s="1328">
        <v>90</v>
      </c>
    </row>
    <row r="39" spans="1:21" outlineLevel="1">
      <c r="A39" s="1323" t="s">
        <v>247</v>
      </c>
      <c r="B39" s="1324">
        <v>42</v>
      </c>
      <c r="C39" s="1325">
        <v>0</v>
      </c>
      <c r="D39" s="1326">
        <v>2</v>
      </c>
      <c r="E39" s="1326">
        <v>9</v>
      </c>
      <c r="F39" s="1326">
        <v>4</v>
      </c>
      <c r="G39" s="1326">
        <v>10</v>
      </c>
      <c r="H39" s="1326">
        <v>6</v>
      </c>
      <c r="I39" s="1326">
        <v>7</v>
      </c>
      <c r="J39" s="1326">
        <v>3</v>
      </c>
      <c r="K39" s="1326">
        <v>0</v>
      </c>
      <c r="L39" s="1329">
        <v>1</v>
      </c>
      <c r="M39" s="1327">
        <v>38.785714285714285</v>
      </c>
      <c r="N39" s="1326">
        <v>18</v>
      </c>
      <c r="O39" s="1326">
        <v>24</v>
      </c>
      <c r="P39" s="1328">
        <v>57.142857142857139</v>
      </c>
      <c r="Q39" s="1326">
        <v>3</v>
      </c>
      <c r="R39" s="1326">
        <v>15</v>
      </c>
      <c r="S39" s="1326">
        <v>19</v>
      </c>
      <c r="T39" s="1324">
        <v>5</v>
      </c>
      <c r="U39" s="1328">
        <v>92.857142857142861</v>
      </c>
    </row>
    <row r="40" spans="1:21" outlineLevel="1">
      <c r="A40" s="1323" t="s">
        <v>248</v>
      </c>
      <c r="B40" s="1324">
        <v>42</v>
      </c>
      <c r="C40" s="1325">
        <v>0</v>
      </c>
      <c r="D40" s="1326">
        <v>2</v>
      </c>
      <c r="E40" s="1326">
        <v>9</v>
      </c>
      <c r="F40" s="1326">
        <v>4</v>
      </c>
      <c r="G40" s="1326">
        <v>7</v>
      </c>
      <c r="H40" s="1326">
        <v>10</v>
      </c>
      <c r="I40" s="1326">
        <v>3</v>
      </c>
      <c r="J40" s="1326">
        <v>5</v>
      </c>
      <c r="K40" s="1326">
        <v>2</v>
      </c>
      <c r="L40" s="1329">
        <v>0</v>
      </c>
      <c r="M40" s="1327">
        <v>39.142857142857146</v>
      </c>
      <c r="N40" s="1326">
        <v>21</v>
      </c>
      <c r="O40" s="1326">
        <v>21</v>
      </c>
      <c r="P40" s="1328">
        <v>50</v>
      </c>
      <c r="Q40" s="1326">
        <v>2</v>
      </c>
      <c r="R40" s="1326">
        <v>15</v>
      </c>
      <c r="S40" s="1326">
        <v>20</v>
      </c>
      <c r="T40" s="1324">
        <v>5</v>
      </c>
      <c r="U40" s="1328">
        <v>95.238095238095227</v>
      </c>
    </row>
    <row r="41" spans="1:21" outlineLevel="1">
      <c r="A41" s="1323" t="s">
        <v>249</v>
      </c>
      <c r="B41" s="1324">
        <v>46</v>
      </c>
      <c r="C41" s="1325">
        <v>0</v>
      </c>
      <c r="D41" s="1326">
        <v>2</v>
      </c>
      <c r="E41" s="1326">
        <v>11</v>
      </c>
      <c r="F41" s="1326">
        <v>9</v>
      </c>
      <c r="G41" s="1326">
        <v>5</v>
      </c>
      <c r="H41" s="1326">
        <v>8</v>
      </c>
      <c r="I41" s="1326">
        <v>4</v>
      </c>
      <c r="J41" s="1326">
        <v>5</v>
      </c>
      <c r="K41" s="1326">
        <v>2</v>
      </c>
      <c r="L41" s="1329">
        <v>0</v>
      </c>
      <c r="M41" s="1327">
        <v>38.173913043478258</v>
      </c>
      <c r="N41" s="1326">
        <v>17</v>
      </c>
      <c r="O41" s="1326">
        <v>29</v>
      </c>
      <c r="P41" s="1328">
        <v>63.04347826086957</v>
      </c>
      <c r="Q41" s="1325">
        <v>5</v>
      </c>
      <c r="R41" s="1326">
        <v>15</v>
      </c>
      <c r="S41" s="1326">
        <v>26</v>
      </c>
      <c r="T41" s="1324">
        <v>0</v>
      </c>
      <c r="U41" s="1328">
        <v>89.130434782608688</v>
      </c>
    </row>
    <row r="42" spans="1:21" outlineLevel="1">
      <c r="A42" s="1323" t="s">
        <v>250</v>
      </c>
      <c r="B42" s="1324">
        <v>42</v>
      </c>
      <c r="C42" s="1325">
        <v>0</v>
      </c>
      <c r="D42" s="1326">
        <v>4</v>
      </c>
      <c r="E42" s="1326">
        <v>6</v>
      </c>
      <c r="F42" s="1326">
        <v>8</v>
      </c>
      <c r="G42" s="1326">
        <v>8</v>
      </c>
      <c r="H42" s="1326">
        <v>7</v>
      </c>
      <c r="I42" s="1326">
        <v>5</v>
      </c>
      <c r="J42" s="1326">
        <v>4</v>
      </c>
      <c r="K42" s="1326">
        <v>0</v>
      </c>
      <c r="L42" s="1329">
        <v>0</v>
      </c>
      <c r="M42" s="1327">
        <v>37.5</v>
      </c>
      <c r="N42" s="1326">
        <v>14</v>
      </c>
      <c r="O42" s="1326">
        <v>28</v>
      </c>
      <c r="P42" s="1328">
        <v>66.666666666666657</v>
      </c>
      <c r="Q42" s="1326">
        <v>1</v>
      </c>
      <c r="R42" s="1326">
        <v>12</v>
      </c>
      <c r="S42" s="1326">
        <v>23</v>
      </c>
      <c r="T42" s="1324">
        <v>6</v>
      </c>
      <c r="U42" s="1328">
        <v>97.61904761904762</v>
      </c>
    </row>
    <row r="43" spans="1:21" outlineLevel="1">
      <c r="A43" s="1323" t="s">
        <v>251</v>
      </c>
      <c r="B43" s="1324">
        <v>38</v>
      </c>
      <c r="C43" s="1325">
        <v>0</v>
      </c>
      <c r="D43" s="1326">
        <v>4</v>
      </c>
      <c r="E43" s="1326">
        <v>10</v>
      </c>
      <c r="F43" s="1326">
        <v>3</v>
      </c>
      <c r="G43" s="1326">
        <v>5</v>
      </c>
      <c r="H43" s="1326">
        <v>8</v>
      </c>
      <c r="I43" s="1326">
        <v>2</v>
      </c>
      <c r="J43" s="1326">
        <v>4</v>
      </c>
      <c r="K43" s="1326">
        <v>2</v>
      </c>
      <c r="L43" s="1329">
        <v>0</v>
      </c>
      <c r="M43" s="1327">
        <v>37.578947368421055</v>
      </c>
      <c r="N43" s="1326">
        <v>15</v>
      </c>
      <c r="O43" s="1326">
        <v>23</v>
      </c>
      <c r="P43" s="1328">
        <v>60.526315789473685</v>
      </c>
      <c r="Q43" s="1326">
        <v>4</v>
      </c>
      <c r="R43" s="1326">
        <v>17</v>
      </c>
      <c r="S43" s="1326">
        <v>16</v>
      </c>
      <c r="T43" s="1324">
        <v>1</v>
      </c>
      <c r="U43" s="1328">
        <v>89.473684210526315</v>
      </c>
    </row>
    <row r="44" spans="1:21" outlineLevel="1">
      <c r="A44" s="1323" t="s">
        <v>252</v>
      </c>
      <c r="B44" s="1324">
        <v>55</v>
      </c>
      <c r="C44" s="1325">
        <v>0</v>
      </c>
      <c r="D44" s="1326">
        <v>4</v>
      </c>
      <c r="E44" s="1326">
        <v>10</v>
      </c>
      <c r="F44" s="1326">
        <v>11</v>
      </c>
      <c r="G44" s="1326">
        <v>6</v>
      </c>
      <c r="H44" s="1326">
        <v>8</v>
      </c>
      <c r="I44" s="1326">
        <v>11</v>
      </c>
      <c r="J44" s="1326">
        <v>5</v>
      </c>
      <c r="K44" s="1326">
        <v>0</v>
      </c>
      <c r="L44" s="1329">
        <v>0</v>
      </c>
      <c r="M44" s="1327">
        <v>38.418181818181822</v>
      </c>
      <c r="N44" s="1326">
        <v>23</v>
      </c>
      <c r="O44" s="1326">
        <v>32</v>
      </c>
      <c r="P44" s="1328">
        <v>58.18181818181818</v>
      </c>
      <c r="Q44" s="1326">
        <v>2</v>
      </c>
      <c r="R44" s="1326">
        <v>21</v>
      </c>
      <c r="S44" s="1326">
        <v>28</v>
      </c>
      <c r="T44" s="1324">
        <v>4</v>
      </c>
      <c r="U44" s="1328">
        <v>96.36363636363636</v>
      </c>
    </row>
    <row r="45" spans="1:21" outlineLevel="1">
      <c r="A45" s="1323" t="s">
        <v>253</v>
      </c>
      <c r="B45" s="1324">
        <v>49</v>
      </c>
      <c r="C45" s="1325">
        <v>0</v>
      </c>
      <c r="D45" s="1326">
        <v>0</v>
      </c>
      <c r="E45" s="1326">
        <v>13</v>
      </c>
      <c r="F45" s="1326">
        <v>11</v>
      </c>
      <c r="G45" s="1326">
        <v>9</v>
      </c>
      <c r="H45" s="1326">
        <v>3</v>
      </c>
      <c r="I45" s="1326">
        <v>9</v>
      </c>
      <c r="J45" s="1326">
        <v>4</v>
      </c>
      <c r="K45" s="1326">
        <v>0</v>
      </c>
      <c r="L45" s="1329">
        <v>0</v>
      </c>
      <c r="M45" s="1327">
        <v>37.571428571428569</v>
      </c>
      <c r="N45" s="1326">
        <v>24</v>
      </c>
      <c r="O45" s="1326">
        <v>25</v>
      </c>
      <c r="P45" s="1328">
        <v>51.020408163265309</v>
      </c>
      <c r="Q45" s="1326">
        <v>2</v>
      </c>
      <c r="R45" s="1326">
        <v>21</v>
      </c>
      <c r="S45" s="1326">
        <v>23</v>
      </c>
      <c r="T45" s="1329">
        <v>3</v>
      </c>
      <c r="U45" s="1328">
        <v>95.918367346938766</v>
      </c>
    </row>
    <row r="46" spans="1:21" outlineLevel="1">
      <c r="A46" s="1323" t="s">
        <v>254</v>
      </c>
      <c r="B46" s="1324">
        <v>43</v>
      </c>
      <c r="C46" s="1325">
        <v>0</v>
      </c>
      <c r="D46" s="1326">
        <v>3</v>
      </c>
      <c r="E46" s="1326">
        <v>10</v>
      </c>
      <c r="F46" s="1326">
        <v>8</v>
      </c>
      <c r="G46" s="1326">
        <v>7</v>
      </c>
      <c r="H46" s="1326">
        <v>5</v>
      </c>
      <c r="I46" s="1326">
        <v>4</v>
      </c>
      <c r="J46" s="1326">
        <v>3</v>
      </c>
      <c r="K46" s="1326">
        <v>3</v>
      </c>
      <c r="L46" s="1329">
        <v>0</v>
      </c>
      <c r="M46" s="1327">
        <v>37.627906976744185</v>
      </c>
      <c r="N46" s="1326">
        <v>20</v>
      </c>
      <c r="O46" s="1326">
        <v>23</v>
      </c>
      <c r="P46" s="1328">
        <v>53.488372093023251</v>
      </c>
      <c r="Q46" s="1326">
        <v>3</v>
      </c>
      <c r="R46" s="1326">
        <v>18</v>
      </c>
      <c r="S46" s="1326">
        <v>21</v>
      </c>
      <c r="T46" s="1324">
        <v>1</v>
      </c>
      <c r="U46" s="1328">
        <v>93.023255813953483</v>
      </c>
    </row>
    <row r="47" spans="1:21">
      <c r="A47" s="1316" t="s">
        <v>858</v>
      </c>
      <c r="B47" s="1317">
        <v>735</v>
      </c>
      <c r="C47" s="1318">
        <v>0</v>
      </c>
      <c r="D47" s="1319">
        <v>0</v>
      </c>
      <c r="E47" s="1319">
        <v>43</v>
      </c>
      <c r="F47" s="1319">
        <v>93</v>
      </c>
      <c r="G47" s="1319">
        <v>151</v>
      </c>
      <c r="H47" s="1319">
        <v>131</v>
      </c>
      <c r="I47" s="1319">
        <v>138</v>
      </c>
      <c r="J47" s="1319">
        <v>84</v>
      </c>
      <c r="K47" s="1319">
        <v>83</v>
      </c>
      <c r="L47" s="1317">
        <v>12</v>
      </c>
      <c r="M47" s="1320">
        <v>44.005442176870751</v>
      </c>
      <c r="N47" s="1319">
        <v>295</v>
      </c>
      <c r="O47" s="1319">
        <v>440</v>
      </c>
      <c r="P47" s="1321">
        <v>59.863945578231295</v>
      </c>
      <c r="Q47" s="1319">
        <v>58</v>
      </c>
      <c r="R47" s="1319">
        <v>357</v>
      </c>
      <c r="S47" s="1319">
        <v>306</v>
      </c>
      <c r="T47" s="1317">
        <v>14</v>
      </c>
      <c r="U47" s="1321">
        <v>92.10884353741497</v>
      </c>
    </row>
    <row r="48" spans="1:21" outlineLevel="1">
      <c r="A48" s="1323" t="s">
        <v>231</v>
      </c>
      <c r="B48" s="1324">
        <v>10</v>
      </c>
      <c r="C48" s="1325">
        <v>0</v>
      </c>
      <c r="D48" s="1325">
        <v>0</v>
      </c>
      <c r="E48" s="1326">
        <v>1</v>
      </c>
      <c r="F48" s="1326">
        <v>2</v>
      </c>
      <c r="G48" s="1326">
        <v>2</v>
      </c>
      <c r="H48" s="1325">
        <v>2</v>
      </c>
      <c r="I48" s="1326">
        <v>1</v>
      </c>
      <c r="J48" s="1325">
        <v>0</v>
      </c>
      <c r="K48" s="1326">
        <v>1</v>
      </c>
      <c r="L48" s="1329">
        <v>1</v>
      </c>
      <c r="M48" s="1327">
        <v>43</v>
      </c>
      <c r="N48" s="1326">
        <v>6</v>
      </c>
      <c r="O48" s="1326">
        <v>4</v>
      </c>
      <c r="P48" s="1328">
        <v>40</v>
      </c>
      <c r="Q48" s="1326">
        <v>0</v>
      </c>
      <c r="R48" s="1326">
        <v>9</v>
      </c>
      <c r="S48" s="1326">
        <v>1</v>
      </c>
      <c r="T48" s="1329">
        <v>0</v>
      </c>
      <c r="U48" s="1328">
        <v>100</v>
      </c>
    </row>
    <row r="49" spans="1:37" ht="22.15" customHeight="1" outlineLevel="1">
      <c r="A49" s="1323" t="s">
        <v>232</v>
      </c>
      <c r="B49" s="1324">
        <v>390</v>
      </c>
      <c r="C49" s="1325">
        <v>0</v>
      </c>
      <c r="D49" s="1326">
        <v>0</v>
      </c>
      <c r="E49" s="1326">
        <v>17</v>
      </c>
      <c r="F49" s="1326">
        <v>38</v>
      </c>
      <c r="G49" s="1326">
        <v>82</v>
      </c>
      <c r="H49" s="1326">
        <v>68</v>
      </c>
      <c r="I49" s="1326">
        <v>82</v>
      </c>
      <c r="J49" s="1326">
        <v>49</v>
      </c>
      <c r="K49" s="1326">
        <v>48</v>
      </c>
      <c r="L49" s="1329">
        <v>6</v>
      </c>
      <c r="M49" s="1327">
        <v>44.874358974358977</v>
      </c>
      <c r="N49" s="1326">
        <v>157</v>
      </c>
      <c r="O49" s="1326">
        <v>233</v>
      </c>
      <c r="P49" s="1328">
        <v>59.743589743589745</v>
      </c>
      <c r="Q49" s="1326">
        <v>20</v>
      </c>
      <c r="R49" s="1326">
        <v>217</v>
      </c>
      <c r="S49" s="1326">
        <v>146</v>
      </c>
      <c r="T49" s="1324">
        <v>7</v>
      </c>
      <c r="U49" s="1328">
        <v>94.871794871794862</v>
      </c>
    </row>
    <row r="50" spans="1:37" outlineLevel="1">
      <c r="A50" s="1323" t="s">
        <v>256</v>
      </c>
      <c r="B50" s="1324">
        <v>181</v>
      </c>
      <c r="C50" s="1325">
        <v>0</v>
      </c>
      <c r="D50" s="1326">
        <v>0</v>
      </c>
      <c r="E50" s="1326">
        <v>16</v>
      </c>
      <c r="F50" s="1326">
        <v>32</v>
      </c>
      <c r="G50" s="1326">
        <v>29</v>
      </c>
      <c r="H50" s="1326">
        <v>33</v>
      </c>
      <c r="I50" s="1326">
        <v>24</v>
      </c>
      <c r="J50" s="1326">
        <v>21</v>
      </c>
      <c r="K50" s="1326">
        <v>21</v>
      </c>
      <c r="L50" s="1329">
        <v>5</v>
      </c>
      <c r="M50" s="1327">
        <v>43.265193370165747</v>
      </c>
      <c r="N50" s="1326">
        <v>83</v>
      </c>
      <c r="O50" s="1326">
        <v>98</v>
      </c>
      <c r="P50" s="1328">
        <v>54.143646408839771</v>
      </c>
      <c r="Q50" s="1326">
        <v>29</v>
      </c>
      <c r="R50" s="1326">
        <v>84</v>
      </c>
      <c r="S50" s="1326">
        <v>63</v>
      </c>
      <c r="T50" s="1324">
        <v>5</v>
      </c>
      <c r="U50" s="1328">
        <v>83.97790055248619</v>
      </c>
    </row>
    <row r="51" spans="1:37" outlineLevel="1">
      <c r="A51" s="1323" t="s">
        <v>257</v>
      </c>
      <c r="B51" s="1324">
        <v>154</v>
      </c>
      <c r="C51" s="1325">
        <v>0</v>
      </c>
      <c r="D51" s="1325">
        <v>0</v>
      </c>
      <c r="E51" s="1326">
        <v>9</v>
      </c>
      <c r="F51" s="1326">
        <v>21</v>
      </c>
      <c r="G51" s="1326">
        <v>38</v>
      </c>
      <c r="H51" s="1326">
        <v>28</v>
      </c>
      <c r="I51" s="1326">
        <v>31</v>
      </c>
      <c r="J51" s="1326">
        <v>14</v>
      </c>
      <c r="K51" s="1326">
        <v>13</v>
      </c>
      <c r="L51" s="1324">
        <v>0</v>
      </c>
      <c r="M51" s="1327">
        <v>42.740259740259738</v>
      </c>
      <c r="N51" s="1326">
        <v>49</v>
      </c>
      <c r="O51" s="1326">
        <v>105</v>
      </c>
      <c r="P51" s="1328">
        <v>68.181818181818173</v>
      </c>
      <c r="Q51" s="1326">
        <v>9</v>
      </c>
      <c r="R51" s="1326">
        <v>47</v>
      </c>
      <c r="S51" s="1326">
        <v>96</v>
      </c>
      <c r="T51" s="1324">
        <v>2</v>
      </c>
      <c r="U51" s="1328">
        <v>94.155844155844164</v>
      </c>
    </row>
    <row r="52" spans="1:37">
      <c r="A52" s="1316" t="s">
        <v>497</v>
      </c>
      <c r="B52" s="1317">
        <v>3099</v>
      </c>
      <c r="C52" s="1318">
        <v>0</v>
      </c>
      <c r="D52" s="1319">
        <v>40</v>
      </c>
      <c r="E52" s="1319">
        <v>366</v>
      </c>
      <c r="F52" s="1319">
        <v>452</v>
      </c>
      <c r="G52" s="1319">
        <v>550</v>
      </c>
      <c r="H52" s="1319">
        <v>571</v>
      </c>
      <c r="I52" s="1319">
        <v>466</v>
      </c>
      <c r="J52" s="1319">
        <v>330</v>
      </c>
      <c r="K52" s="1319">
        <v>311</v>
      </c>
      <c r="L52" s="1317">
        <v>13</v>
      </c>
      <c r="M52" s="1320">
        <v>42.058083252662151</v>
      </c>
      <c r="N52" s="1319">
        <v>666</v>
      </c>
      <c r="O52" s="1319">
        <v>2433</v>
      </c>
      <c r="P52" s="1321">
        <v>78.509196515004845</v>
      </c>
      <c r="Q52" s="1319">
        <v>476</v>
      </c>
      <c r="R52" s="1319">
        <v>1720</v>
      </c>
      <c r="S52" s="1319">
        <v>886</v>
      </c>
      <c r="T52" s="1317">
        <v>17</v>
      </c>
      <c r="U52" s="1321">
        <v>84.640206518231693</v>
      </c>
      <c r="V52" s="1322"/>
      <c r="AG52" s="1322"/>
      <c r="AH52" s="1322"/>
      <c r="AJ52" s="1322"/>
      <c r="AK52" s="1322"/>
    </row>
    <row r="53" spans="1:37" outlineLevel="1">
      <c r="A53" s="1323" t="s">
        <v>231</v>
      </c>
      <c r="B53" s="1324">
        <v>13</v>
      </c>
      <c r="C53" s="1325">
        <v>0</v>
      </c>
      <c r="D53" s="1325">
        <v>0</v>
      </c>
      <c r="E53" s="1325">
        <v>1</v>
      </c>
      <c r="F53" s="1326">
        <v>0</v>
      </c>
      <c r="G53" s="1326">
        <v>2</v>
      </c>
      <c r="H53" s="1326">
        <v>4</v>
      </c>
      <c r="I53" s="1326">
        <v>4</v>
      </c>
      <c r="J53" s="1326">
        <v>0</v>
      </c>
      <c r="K53" s="1326">
        <v>2</v>
      </c>
      <c r="L53" s="1329">
        <v>0</v>
      </c>
      <c r="M53" s="1327">
        <v>44.53846153846154</v>
      </c>
      <c r="N53" s="1326">
        <v>2</v>
      </c>
      <c r="O53" s="1326">
        <v>11</v>
      </c>
      <c r="P53" s="1328">
        <v>84.615384615384613</v>
      </c>
      <c r="Q53" s="1326">
        <v>1</v>
      </c>
      <c r="R53" s="1326">
        <v>8</v>
      </c>
      <c r="S53" s="1326">
        <v>4</v>
      </c>
      <c r="T53" s="1329">
        <v>0</v>
      </c>
      <c r="U53" s="1328">
        <v>92.307692307692307</v>
      </c>
    </row>
    <row r="54" spans="1:37" outlineLevel="1">
      <c r="A54" s="1323" t="s">
        <v>232</v>
      </c>
      <c r="B54" s="1324">
        <v>1374</v>
      </c>
      <c r="C54" s="1325">
        <v>0</v>
      </c>
      <c r="D54" s="1326">
        <v>14</v>
      </c>
      <c r="E54" s="1326">
        <v>199</v>
      </c>
      <c r="F54" s="1326">
        <v>210</v>
      </c>
      <c r="G54" s="1326">
        <v>237</v>
      </c>
      <c r="H54" s="1326">
        <v>235</v>
      </c>
      <c r="I54" s="1326">
        <v>185</v>
      </c>
      <c r="J54" s="1326">
        <v>156</v>
      </c>
      <c r="K54" s="1326">
        <v>138</v>
      </c>
      <c r="L54" s="1329">
        <v>0</v>
      </c>
      <c r="M54" s="1327">
        <v>41.560407569141191</v>
      </c>
      <c r="N54" s="1326">
        <v>299</v>
      </c>
      <c r="O54" s="1326">
        <v>1075</v>
      </c>
      <c r="P54" s="1328">
        <v>78.238719068413388</v>
      </c>
      <c r="Q54" s="1326">
        <v>147</v>
      </c>
      <c r="R54" s="1326">
        <v>866</v>
      </c>
      <c r="S54" s="1326">
        <v>357</v>
      </c>
      <c r="T54" s="1324">
        <v>4</v>
      </c>
      <c r="U54" s="1328">
        <v>89.301310043668124</v>
      </c>
      <c r="V54" s="1322"/>
      <c r="AG54" s="1322"/>
      <c r="AH54" s="1322"/>
    </row>
    <row r="55" spans="1:37" outlineLevel="1">
      <c r="A55" s="1323" t="s">
        <v>261</v>
      </c>
      <c r="B55" s="1324">
        <v>424</v>
      </c>
      <c r="C55" s="1325">
        <v>0</v>
      </c>
      <c r="D55" s="1326">
        <v>4</v>
      </c>
      <c r="E55" s="1326">
        <v>29</v>
      </c>
      <c r="F55" s="1326">
        <v>60</v>
      </c>
      <c r="G55" s="1326">
        <v>77</v>
      </c>
      <c r="H55" s="1326">
        <v>67</v>
      </c>
      <c r="I55" s="1326">
        <v>70</v>
      </c>
      <c r="J55" s="1326">
        <v>60</v>
      </c>
      <c r="K55" s="1326">
        <v>53</v>
      </c>
      <c r="L55" s="1329">
        <v>4</v>
      </c>
      <c r="M55" s="1327">
        <v>43.922169811320757</v>
      </c>
      <c r="N55" s="1326">
        <v>83</v>
      </c>
      <c r="O55" s="1326">
        <v>341</v>
      </c>
      <c r="P55" s="1328">
        <v>80.424528301886795</v>
      </c>
      <c r="Q55" s="1326">
        <v>70</v>
      </c>
      <c r="R55" s="1326">
        <v>207</v>
      </c>
      <c r="S55" s="1326">
        <v>144</v>
      </c>
      <c r="T55" s="1324">
        <v>3</v>
      </c>
      <c r="U55" s="1328">
        <v>83.490566037735846</v>
      </c>
    </row>
    <row r="56" spans="1:37" outlineLevel="1">
      <c r="A56" s="1323" t="s">
        <v>262</v>
      </c>
      <c r="B56" s="1324">
        <v>128</v>
      </c>
      <c r="C56" s="1325">
        <v>0</v>
      </c>
      <c r="D56" s="1326">
        <v>2</v>
      </c>
      <c r="E56" s="1326">
        <v>7</v>
      </c>
      <c r="F56" s="1326">
        <v>17</v>
      </c>
      <c r="G56" s="1326">
        <v>25</v>
      </c>
      <c r="H56" s="1326">
        <v>28</v>
      </c>
      <c r="I56" s="1326">
        <v>25</v>
      </c>
      <c r="J56" s="1326">
        <v>11</v>
      </c>
      <c r="K56" s="1326">
        <v>13</v>
      </c>
      <c r="L56" s="1324">
        <v>0</v>
      </c>
      <c r="M56" s="1327">
        <v>43.078125</v>
      </c>
      <c r="N56" s="1326">
        <v>20</v>
      </c>
      <c r="O56" s="1326">
        <v>108</v>
      </c>
      <c r="P56" s="1328">
        <v>84.375</v>
      </c>
      <c r="Q56" s="1326">
        <v>16</v>
      </c>
      <c r="R56" s="1326">
        <v>67</v>
      </c>
      <c r="S56" s="1326">
        <v>44</v>
      </c>
      <c r="T56" s="1324">
        <v>1</v>
      </c>
      <c r="U56" s="1328">
        <v>87.5</v>
      </c>
    </row>
    <row r="57" spans="1:37" outlineLevel="1">
      <c r="A57" s="1323" t="s">
        <v>263</v>
      </c>
      <c r="B57" s="1324">
        <v>260</v>
      </c>
      <c r="C57" s="1325">
        <v>0</v>
      </c>
      <c r="D57" s="1325">
        <v>3</v>
      </c>
      <c r="E57" s="1326">
        <v>38</v>
      </c>
      <c r="F57" s="1326">
        <v>42</v>
      </c>
      <c r="G57" s="1326">
        <v>50</v>
      </c>
      <c r="H57" s="1326">
        <v>58</v>
      </c>
      <c r="I57" s="1326">
        <v>38</v>
      </c>
      <c r="J57" s="1326">
        <v>15</v>
      </c>
      <c r="K57" s="1326">
        <v>16</v>
      </c>
      <c r="L57" s="1324">
        <v>0</v>
      </c>
      <c r="M57" s="1327">
        <v>40.346153846153847</v>
      </c>
      <c r="N57" s="1326">
        <v>46</v>
      </c>
      <c r="O57" s="1326">
        <v>214</v>
      </c>
      <c r="P57" s="1328">
        <v>82.307692307692307</v>
      </c>
      <c r="Q57" s="1326">
        <v>35</v>
      </c>
      <c r="R57" s="1326">
        <v>137</v>
      </c>
      <c r="S57" s="1326">
        <v>85</v>
      </c>
      <c r="T57" s="1324">
        <v>3</v>
      </c>
      <c r="U57" s="1328">
        <v>86.538461538461547</v>
      </c>
    </row>
    <row r="58" spans="1:37" outlineLevel="1">
      <c r="A58" s="1323" t="s">
        <v>264</v>
      </c>
      <c r="B58" s="1324">
        <v>679</v>
      </c>
      <c r="C58" s="1325">
        <v>0</v>
      </c>
      <c r="D58" s="1326">
        <v>14</v>
      </c>
      <c r="E58" s="1326">
        <v>67</v>
      </c>
      <c r="F58" s="1326">
        <v>91</v>
      </c>
      <c r="G58" s="1326">
        <v>122</v>
      </c>
      <c r="H58" s="1326">
        <v>137</v>
      </c>
      <c r="I58" s="1326">
        <v>101</v>
      </c>
      <c r="J58" s="1326">
        <v>66</v>
      </c>
      <c r="K58" s="1326">
        <v>72</v>
      </c>
      <c r="L58" s="1324">
        <v>9</v>
      </c>
      <c r="M58" s="1327">
        <v>42.385861561119292</v>
      </c>
      <c r="N58" s="1326">
        <v>177</v>
      </c>
      <c r="O58" s="1326">
        <v>502</v>
      </c>
      <c r="P58" s="1328">
        <v>73.93225331369662</v>
      </c>
      <c r="Q58" s="1326">
        <v>191</v>
      </c>
      <c r="R58" s="1326">
        <v>281</v>
      </c>
      <c r="S58" s="1326">
        <v>202</v>
      </c>
      <c r="T58" s="1324">
        <v>5</v>
      </c>
      <c r="U58" s="1328">
        <v>71.87039764359352</v>
      </c>
    </row>
    <row r="59" spans="1:37" outlineLevel="1">
      <c r="A59" s="1323" t="s">
        <v>265</v>
      </c>
      <c r="B59" s="1324">
        <v>221</v>
      </c>
      <c r="C59" s="1325">
        <v>0</v>
      </c>
      <c r="D59" s="1326">
        <v>3</v>
      </c>
      <c r="E59" s="1326">
        <v>25</v>
      </c>
      <c r="F59" s="1326">
        <v>32</v>
      </c>
      <c r="G59" s="1326">
        <v>37</v>
      </c>
      <c r="H59" s="1326">
        <v>42</v>
      </c>
      <c r="I59" s="1326">
        <v>43</v>
      </c>
      <c r="J59" s="1326">
        <v>22</v>
      </c>
      <c r="K59" s="1326">
        <v>17</v>
      </c>
      <c r="L59" s="1329">
        <v>0</v>
      </c>
      <c r="M59" s="1327">
        <v>41.846153846153847</v>
      </c>
      <c r="N59" s="1326">
        <v>39</v>
      </c>
      <c r="O59" s="1326">
        <v>182</v>
      </c>
      <c r="P59" s="1328">
        <v>82.35294117647058</v>
      </c>
      <c r="Q59" s="1326">
        <v>16</v>
      </c>
      <c r="R59" s="1326">
        <v>154</v>
      </c>
      <c r="S59" s="1326">
        <v>50</v>
      </c>
      <c r="T59" s="1329">
        <v>1</v>
      </c>
      <c r="U59" s="1328">
        <v>92.76018099547511</v>
      </c>
    </row>
    <row r="60" spans="1:37">
      <c r="A60" s="1332" t="s">
        <v>1115</v>
      </c>
      <c r="B60" s="1317">
        <v>1196</v>
      </c>
      <c r="C60" s="1318">
        <v>0</v>
      </c>
      <c r="D60" s="1319">
        <v>11</v>
      </c>
      <c r="E60" s="1319">
        <v>135</v>
      </c>
      <c r="F60" s="1319">
        <v>193</v>
      </c>
      <c r="G60" s="1319">
        <v>174</v>
      </c>
      <c r="H60" s="1319">
        <v>210</v>
      </c>
      <c r="I60" s="1319">
        <v>185</v>
      </c>
      <c r="J60" s="1319">
        <v>162</v>
      </c>
      <c r="K60" s="1319">
        <v>114</v>
      </c>
      <c r="L60" s="1317">
        <v>12</v>
      </c>
      <c r="M60" s="1320">
        <v>42.607023411371237</v>
      </c>
      <c r="N60" s="1319">
        <v>344</v>
      </c>
      <c r="O60" s="1319">
        <v>852</v>
      </c>
      <c r="P60" s="1321">
        <v>71.237458193979933</v>
      </c>
      <c r="Q60" s="1319">
        <v>87</v>
      </c>
      <c r="R60" s="1319">
        <v>513</v>
      </c>
      <c r="S60" s="1319">
        <v>498</v>
      </c>
      <c r="T60" s="1317">
        <v>98</v>
      </c>
      <c r="U60" s="1321">
        <v>92.725752508361197</v>
      </c>
      <c r="V60" s="1322"/>
    </row>
    <row r="61" spans="1:37" outlineLevel="1">
      <c r="A61" s="1323" t="s">
        <v>231</v>
      </c>
      <c r="B61" s="1324">
        <v>14</v>
      </c>
      <c r="C61" s="1325">
        <v>0</v>
      </c>
      <c r="D61" s="1325">
        <v>0</v>
      </c>
      <c r="E61" s="1326">
        <v>2</v>
      </c>
      <c r="F61" s="1326">
        <v>2</v>
      </c>
      <c r="G61" s="1326">
        <v>3</v>
      </c>
      <c r="H61" s="1326">
        <v>2</v>
      </c>
      <c r="I61" s="1326">
        <v>3</v>
      </c>
      <c r="J61" s="1325">
        <v>1</v>
      </c>
      <c r="K61" s="1326">
        <v>0</v>
      </c>
      <c r="L61" s="1329">
        <v>1</v>
      </c>
      <c r="M61" s="1327">
        <v>41.642857142857146</v>
      </c>
      <c r="N61" s="1326">
        <v>6</v>
      </c>
      <c r="O61" s="1326">
        <v>8</v>
      </c>
      <c r="P61" s="1328">
        <v>57.142857142857139</v>
      </c>
      <c r="Q61" s="1325">
        <v>1</v>
      </c>
      <c r="R61" s="1326">
        <v>7</v>
      </c>
      <c r="S61" s="1326">
        <v>5</v>
      </c>
      <c r="T61" s="1329">
        <v>1</v>
      </c>
      <c r="U61" s="1328">
        <v>92.857142857142861</v>
      </c>
    </row>
    <row r="62" spans="1:37" outlineLevel="1">
      <c r="A62" s="1323" t="s">
        <v>232</v>
      </c>
      <c r="B62" s="1324">
        <v>497</v>
      </c>
      <c r="C62" s="1325">
        <v>0</v>
      </c>
      <c r="D62" s="1326">
        <v>6</v>
      </c>
      <c r="E62" s="1326">
        <v>66</v>
      </c>
      <c r="F62" s="1326">
        <v>66</v>
      </c>
      <c r="G62" s="1326">
        <v>83</v>
      </c>
      <c r="H62" s="1326">
        <v>96</v>
      </c>
      <c r="I62" s="1326">
        <v>67</v>
      </c>
      <c r="J62" s="1326">
        <v>59</v>
      </c>
      <c r="K62" s="1326">
        <v>48</v>
      </c>
      <c r="L62" s="1324">
        <v>6</v>
      </c>
      <c r="M62" s="1327">
        <v>42.17102615694165</v>
      </c>
      <c r="N62" s="1326">
        <v>113</v>
      </c>
      <c r="O62" s="1326">
        <v>384</v>
      </c>
      <c r="P62" s="1328">
        <v>77.263581488933596</v>
      </c>
      <c r="Q62" s="1326">
        <v>30</v>
      </c>
      <c r="R62" s="1326">
        <v>176</v>
      </c>
      <c r="S62" s="1326">
        <v>261</v>
      </c>
      <c r="T62" s="1324">
        <v>30</v>
      </c>
      <c r="U62" s="1328">
        <v>93.963782696177063</v>
      </c>
    </row>
    <row r="63" spans="1:37" outlineLevel="1">
      <c r="A63" s="1323" t="s">
        <v>267</v>
      </c>
      <c r="B63" s="1324">
        <v>306</v>
      </c>
      <c r="C63" s="1325">
        <v>0</v>
      </c>
      <c r="D63" s="1325">
        <v>3</v>
      </c>
      <c r="E63" s="1326">
        <v>28</v>
      </c>
      <c r="F63" s="1326">
        <v>57</v>
      </c>
      <c r="G63" s="1326">
        <v>49</v>
      </c>
      <c r="H63" s="1326">
        <v>42</v>
      </c>
      <c r="I63" s="1326">
        <v>49</v>
      </c>
      <c r="J63" s="1326">
        <v>48</v>
      </c>
      <c r="K63" s="1326">
        <v>28</v>
      </c>
      <c r="L63" s="1324">
        <v>2</v>
      </c>
      <c r="M63" s="1327">
        <v>42.777777777777779</v>
      </c>
      <c r="N63" s="1326">
        <v>103</v>
      </c>
      <c r="O63" s="1326">
        <v>203</v>
      </c>
      <c r="P63" s="1328">
        <v>66.33986928104575</v>
      </c>
      <c r="Q63" s="1326">
        <v>19</v>
      </c>
      <c r="R63" s="1326">
        <v>140</v>
      </c>
      <c r="S63" s="1326">
        <v>107</v>
      </c>
      <c r="T63" s="1324">
        <v>40</v>
      </c>
      <c r="U63" s="1328">
        <v>93.790849673202615</v>
      </c>
    </row>
    <row r="64" spans="1:37" outlineLevel="1">
      <c r="A64" s="1323" t="s">
        <v>268</v>
      </c>
      <c r="B64" s="1324">
        <v>167</v>
      </c>
      <c r="C64" s="1325">
        <v>0</v>
      </c>
      <c r="D64" s="1325">
        <v>2</v>
      </c>
      <c r="E64" s="1326">
        <v>19</v>
      </c>
      <c r="F64" s="1326">
        <v>34</v>
      </c>
      <c r="G64" s="1326">
        <v>19</v>
      </c>
      <c r="H64" s="1326">
        <v>30</v>
      </c>
      <c r="I64" s="1326">
        <v>26</v>
      </c>
      <c r="J64" s="1326">
        <v>20</v>
      </c>
      <c r="K64" s="1326">
        <v>17</v>
      </c>
      <c r="L64" s="1324">
        <v>0</v>
      </c>
      <c r="M64" s="1327">
        <v>42.107784431137723</v>
      </c>
      <c r="N64" s="1326">
        <v>33</v>
      </c>
      <c r="O64" s="1326">
        <v>134</v>
      </c>
      <c r="P64" s="1328">
        <v>80.23952095808383</v>
      </c>
      <c r="Q64" s="1326">
        <v>19</v>
      </c>
      <c r="R64" s="1326">
        <v>66</v>
      </c>
      <c r="S64" s="1326">
        <v>77</v>
      </c>
      <c r="T64" s="1324">
        <v>5</v>
      </c>
      <c r="U64" s="1328">
        <v>88.622754491017957</v>
      </c>
    </row>
    <row r="65" spans="1:38" outlineLevel="1">
      <c r="A65" s="1323" t="s">
        <v>269</v>
      </c>
      <c r="B65" s="1324">
        <v>212</v>
      </c>
      <c r="C65" s="1325">
        <v>0</v>
      </c>
      <c r="D65" s="1326">
        <v>0</v>
      </c>
      <c r="E65" s="1326">
        <v>20</v>
      </c>
      <c r="F65" s="1326">
        <v>34</v>
      </c>
      <c r="G65" s="1326">
        <v>20</v>
      </c>
      <c r="H65" s="1326">
        <v>40</v>
      </c>
      <c r="I65" s="1326">
        <v>40</v>
      </c>
      <c r="J65" s="1326">
        <v>34</v>
      </c>
      <c r="K65" s="1326">
        <v>21</v>
      </c>
      <c r="L65" s="1329">
        <v>3</v>
      </c>
      <c r="M65" s="1327">
        <v>43.839622641509436</v>
      </c>
      <c r="N65" s="1326">
        <v>89</v>
      </c>
      <c r="O65" s="1326">
        <v>123</v>
      </c>
      <c r="P65" s="1328">
        <v>58.018867924528308</v>
      </c>
      <c r="Q65" s="1326">
        <v>18</v>
      </c>
      <c r="R65" s="1326">
        <v>124</v>
      </c>
      <c r="S65" s="1326">
        <v>48</v>
      </c>
      <c r="T65" s="1324">
        <v>22</v>
      </c>
      <c r="U65" s="1328">
        <v>91.509433962264154</v>
      </c>
    </row>
    <row r="66" spans="1:38">
      <c r="A66" s="1316" t="s">
        <v>499</v>
      </c>
      <c r="B66" s="1317">
        <v>33746</v>
      </c>
      <c r="C66" s="1318">
        <v>0</v>
      </c>
      <c r="D66" s="1319">
        <v>229</v>
      </c>
      <c r="E66" s="1319">
        <v>2741</v>
      </c>
      <c r="F66" s="1319">
        <v>4703</v>
      </c>
      <c r="G66" s="1319">
        <v>6251</v>
      </c>
      <c r="H66" s="1319">
        <v>6931</v>
      </c>
      <c r="I66" s="1319">
        <v>4977</v>
      </c>
      <c r="J66" s="1319">
        <v>3661</v>
      </c>
      <c r="K66" s="1319">
        <v>3784</v>
      </c>
      <c r="L66" s="1317">
        <v>469</v>
      </c>
      <c r="M66" s="1320">
        <v>43.153203342618383</v>
      </c>
      <c r="N66" s="1319">
        <v>14382</v>
      </c>
      <c r="O66" s="1319">
        <v>19364</v>
      </c>
      <c r="P66" s="1321">
        <v>57.381615598885794</v>
      </c>
      <c r="Q66" s="1319">
        <v>7501</v>
      </c>
      <c r="R66" s="1319">
        <v>18588</v>
      </c>
      <c r="S66" s="1319">
        <v>7262</v>
      </c>
      <c r="T66" s="1317">
        <v>395</v>
      </c>
      <c r="U66" s="1321">
        <v>77.772180406566704</v>
      </c>
      <c r="V66" s="1322"/>
      <c r="X66" s="1322"/>
      <c r="Y66" s="1322"/>
      <c r="Z66" s="1322"/>
      <c r="AA66" s="1322"/>
      <c r="AB66" s="1322"/>
      <c r="AC66" s="1322"/>
      <c r="AD66" s="1322"/>
      <c r="AF66" s="1322"/>
      <c r="AG66" s="1322"/>
      <c r="AH66" s="1322"/>
      <c r="AI66" s="1322"/>
      <c r="AJ66" s="1322"/>
      <c r="AK66" s="1322"/>
      <c r="AL66" s="1322"/>
    </row>
    <row r="67" spans="1:38" outlineLevel="1">
      <c r="A67" s="1323" t="s">
        <v>231</v>
      </c>
      <c r="B67" s="1324">
        <v>11</v>
      </c>
      <c r="C67" s="1325">
        <v>0</v>
      </c>
      <c r="D67" s="1325">
        <v>0</v>
      </c>
      <c r="E67" s="1325">
        <v>0</v>
      </c>
      <c r="F67" s="1326">
        <v>1</v>
      </c>
      <c r="G67" s="1326">
        <v>4</v>
      </c>
      <c r="H67" s="1326">
        <v>2</v>
      </c>
      <c r="I67" s="1326">
        <v>1</v>
      </c>
      <c r="J67" s="1326">
        <v>2</v>
      </c>
      <c r="K67" s="1325">
        <v>1</v>
      </c>
      <c r="L67" s="1329">
        <v>0</v>
      </c>
      <c r="M67" s="1327">
        <v>44</v>
      </c>
      <c r="N67" s="1326">
        <v>4</v>
      </c>
      <c r="O67" s="1326">
        <v>7</v>
      </c>
      <c r="P67" s="1328">
        <v>63.636363636363633</v>
      </c>
      <c r="Q67" s="1326">
        <v>1</v>
      </c>
      <c r="R67" s="1326">
        <v>7</v>
      </c>
      <c r="S67" s="1326">
        <v>3</v>
      </c>
      <c r="T67" s="1329">
        <v>0</v>
      </c>
      <c r="U67" s="1328">
        <v>90.909090909090907</v>
      </c>
    </row>
    <row r="68" spans="1:38" outlineLevel="1">
      <c r="A68" s="1323" t="s">
        <v>232</v>
      </c>
      <c r="B68" s="1324">
        <v>1095</v>
      </c>
      <c r="C68" s="1325">
        <v>0</v>
      </c>
      <c r="D68" s="1326">
        <v>7</v>
      </c>
      <c r="E68" s="1326">
        <v>59</v>
      </c>
      <c r="F68" s="1326">
        <v>90</v>
      </c>
      <c r="G68" s="1326">
        <v>187</v>
      </c>
      <c r="H68" s="1326">
        <v>250</v>
      </c>
      <c r="I68" s="1326">
        <v>245</v>
      </c>
      <c r="J68" s="1326">
        <v>135</v>
      </c>
      <c r="K68" s="1326">
        <v>112</v>
      </c>
      <c r="L68" s="1324">
        <v>10</v>
      </c>
      <c r="M68" s="1327">
        <v>44.574429223744289</v>
      </c>
      <c r="N68" s="1326">
        <v>290</v>
      </c>
      <c r="O68" s="1326">
        <v>805</v>
      </c>
      <c r="P68" s="1328">
        <v>73.515981735159812</v>
      </c>
      <c r="Q68" s="1326">
        <v>195</v>
      </c>
      <c r="R68" s="1326">
        <v>538</v>
      </c>
      <c r="S68" s="1326">
        <v>350</v>
      </c>
      <c r="T68" s="1324">
        <v>12</v>
      </c>
      <c r="U68" s="1328">
        <v>82.191780821917803</v>
      </c>
      <c r="V68" s="1322"/>
    </row>
    <row r="69" spans="1:38" outlineLevel="1">
      <c r="A69" s="1323" t="s">
        <v>345</v>
      </c>
      <c r="B69" s="1324">
        <v>901</v>
      </c>
      <c r="C69" s="1325">
        <v>0</v>
      </c>
      <c r="D69" s="1326">
        <v>4</v>
      </c>
      <c r="E69" s="1326">
        <v>66</v>
      </c>
      <c r="F69" s="1326">
        <v>141</v>
      </c>
      <c r="G69" s="1326">
        <v>165</v>
      </c>
      <c r="H69" s="1326">
        <v>234</v>
      </c>
      <c r="I69" s="1326">
        <v>114</v>
      </c>
      <c r="J69" s="1326">
        <v>67</v>
      </c>
      <c r="K69" s="1326">
        <v>100</v>
      </c>
      <c r="L69" s="1324">
        <v>10</v>
      </c>
      <c r="M69" s="1327">
        <v>42.635960044395119</v>
      </c>
      <c r="N69" s="1326">
        <v>319</v>
      </c>
      <c r="O69" s="1326">
        <v>582</v>
      </c>
      <c r="P69" s="1328">
        <v>64.594894561598224</v>
      </c>
      <c r="Q69" s="1326">
        <v>212</v>
      </c>
      <c r="R69" s="1326">
        <v>286</v>
      </c>
      <c r="S69" s="1326">
        <v>365</v>
      </c>
      <c r="T69" s="1324">
        <v>38</v>
      </c>
      <c r="U69" s="1328">
        <v>76.470588235294116</v>
      </c>
      <c r="V69" s="1322"/>
      <c r="Z69" s="1322"/>
      <c r="AF69" s="1322"/>
      <c r="AG69" s="1322"/>
      <c r="AH69" s="1322"/>
      <c r="AI69" s="1322"/>
      <c r="AJ69" s="1322"/>
      <c r="AK69" s="1322"/>
    </row>
    <row r="70" spans="1:38" outlineLevel="1">
      <c r="A70" s="1323" t="s">
        <v>346</v>
      </c>
      <c r="B70" s="1324">
        <v>5911</v>
      </c>
      <c r="C70" s="1325">
        <v>0</v>
      </c>
      <c r="D70" s="1326">
        <v>48</v>
      </c>
      <c r="E70" s="1326">
        <v>497</v>
      </c>
      <c r="F70" s="1326">
        <v>973</v>
      </c>
      <c r="G70" s="1326">
        <v>1097</v>
      </c>
      <c r="H70" s="1326">
        <v>901</v>
      </c>
      <c r="I70" s="1326">
        <v>816</v>
      </c>
      <c r="J70" s="1326">
        <v>717</v>
      </c>
      <c r="K70" s="1326">
        <v>764</v>
      </c>
      <c r="L70" s="1324">
        <v>98</v>
      </c>
      <c r="M70" s="1327">
        <v>43.208424970394184</v>
      </c>
      <c r="N70" s="1326">
        <v>4018</v>
      </c>
      <c r="O70" s="1326">
        <v>1893</v>
      </c>
      <c r="P70" s="1328">
        <v>32.025038064625278</v>
      </c>
      <c r="Q70" s="1326">
        <v>2055</v>
      </c>
      <c r="R70" s="1326">
        <v>3068</v>
      </c>
      <c r="S70" s="1326">
        <v>766</v>
      </c>
      <c r="T70" s="1324">
        <v>22</v>
      </c>
      <c r="U70" s="1328">
        <v>65.234308915581124</v>
      </c>
      <c r="V70" s="1322"/>
    </row>
    <row r="71" spans="1:38" outlineLevel="1">
      <c r="A71" s="1323" t="s">
        <v>347</v>
      </c>
      <c r="B71" s="1324">
        <v>1032</v>
      </c>
      <c r="C71" s="1325">
        <v>0</v>
      </c>
      <c r="D71" s="1326">
        <v>23</v>
      </c>
      <c r="E71" s="1326">
        <v>140</v>
      </c>
      <c r="F71" s="1326">
        <v>94</v>
      </c>
      <c r="G71" s="1326">
        <v>138</v>
      </c>
      <c r="H71" s="1326">
        <v>194</v>
      </c>
      <c r="I71" s="1326">
        <v>144</v>
      </c>
      <c r="J71" s="1326">
        <v>163</v>
      </c>
      <c r="K71" s="1326">
        <v>122</v>
      </c>
      <c r="L71" s="1324">
        <v>14</v>
      </c>
      <c r="M71" s="1327">
        <v>43.305232558139537</v>
      </c>
      <c r="N71" s="1326">
        <v>125</v>
      </c>
      <c r="O71" s="1326">
        <v>907</v>
      </c>
      <c r="P71" s="1328">
        <v>87.887596899224803</v>
      </c>
      <c r="Q71" s="1326">
        <v>15</v>
      </c>
      <c r="R71" s="1326">
        <v>893</v>
      </c>
      <c r="S71" s="1326">
        <v>124</v>
      </c>
      <c r="T71" s="1324">
        <v>0</v>
      </c>
      <c r="U71" s="1328">
        <v>98.54651162790698</v>
      </c>
      <c r="V71" s="1322"/>
      <c r="AF71" s="1322"/>
      <c r="AG71" s="1322"/>
      <c r="AH71" s="1322"/>
      <c r="AI71" s="1322"/>
      <c r="AJ71" s="1322"/>
      <c r="AK71" s="1322"/>
    </row>
    <row r="72" spans="1:38" outlineLevel="1">
      <c r="A72" s="1323" t="s">
        <v>348</v>
      </c>
      <c r="B72" s="1324">
        <v>2984</v>
      </c>
      <c r="C72" s="1325">
        <v>0</v>
      </c>
      <c r="D72" s="1326">
        <v>18</v>
      </c>
      <c r="E72" s="1326">
        <v>189</v>
      </c>
      <c r="F72" s="1326">
        <v>426</v>
      </c>
      <c r="G72" s="1326">
        <v>485</v>
      </c>
      <c r="H72" s="1326">
        <v>520</v>
      </c>
      <c r="I72" s="1326">
        <v>465</v>
      </c>
      <c r="J72" s="1326">
        <v>523</v>
      </c>
      <c r="K72" s="1326">
        <v>328</v>
      </c>
      <c r="L72" s="1329">
        <v>30</v>
      </c>
      <c r="M72" s="1327">
        <v>44.09819034852547</v>
      </c>
      <c r="N72" s="1326">
        <v>1354</v>
      </c>
      <c r="O72" s="1326">
        <v>1630</v>
      </c>
      <c r="P72" s="1328">
        <v>54.624664879356565</v>
      </c>
      <c r="Q72" s="1326">
        <v>1119</v>
      </c>
      <c r="R72" s="1326">
        <v>1467</v>
      </c>
      <c r="S72" s="1326">
        <v>352</v>
      </c>
      <c r="T72" s="1324">
        <v>46</v>
      </c>
      <c r="U72" s="1328">
        <v>62.5</v>
      </c>
      <c r="V72" s="1322"/>
      <c r="AF72" s="1322"/>
      <c r="AG72" s="1322"/>
      <c r="AH72" s="1322"/>
      <c r="AJ72" s="1322"/>
      <c r="AK72" s="1322"/>
    </row>
    <row r="73" spans="1:38" outlineLevel="1">
      <c r="A73" s="1323" t="s">
        <v>349</v>
      </c>
      <c r="B73" s="1324">
        <v>4102</v>
      </c>
      <c r="C73" s="1325">
        <v>0</v>
      </c>
      <c r="D73" s="1326">
        <v>15</v>
      </c>
      <c r="E73" s="1326">
        <v>377</v>
      </c>
      <c r="F73" s="1326">
        <v>563</v>
      </c>
      <c r="G73" s="1326">
        <v>598</v>
      </c>
      <c r="H73" s="1326">
        <v>722</v>
      </c>
      <c r="I73" s="1326">
        <v>457</v>
      </c>
      <c r="J73" s="1326">
        <v>595</v>
      </c>
      <c r="K73" s="1326">
        <v>680</v>
      </c>
      <c r="L73" s="1329">
        <v>95</v>
      </c>
      <c r="M73" s="1327">
        <v>44.484641638225256</v>
      </c>
      <c r="N73" s="1326">
        <v>2205</v>
      </c>
      <c r="O73" s="1326">
        <v>1897</v>
      </c>
      <c r="P73" s="1328">
        <v>46.245733788395903</v>
      </c>
      <c r="Q73" s="1326">
        <v>1435</v>
      </c>
      <c r="R73" s="1326">
        <v>2455</v>
      </c>
      <c r="S73" s="1326">
        <v>193</v>
      </c>
      <c r="T73" s="1324">
        <v>19</v>
      </c>
      <c r="U73" s="1328">
        <v>65.017064846416389</v>
      </c>
      <c r="V73" s="1322"/>
    </row>
    <row r="74" spans="1:38" outlineLevel="1">
      <c r="A74" s="1323" t="s">
        <v>350</v>
      </c>
      <c r="B74" s="1324">
        <v>281</v>
      </c>
      <c r="C74" s="1325">
        <v>0</v>
      </c>
      <c r="D74" s="1326">
        <v>1</v>
      </c>
      <c r="E74" s="1326">
        <v>35</v>
      </c>
      <c r="F74" s="1326">
        <v>72</v>
      </c>
      <c r="G74" s="1326">
        <v>56</v>
      </c>
      <c r="H74" s="1326">
        <v>39</v>
      </c>
      <c r="I74" s="1326">
        <v>37</v>
      </c>
      <c r="J74" s="1326">
        <v>21</v>
      </c>
      <c r="K74" s="1326">
        <v>16</v>
      </c>
      <c r="L74" s="1324">
        <v>4</v>
      </c>
      <c r="M74" s="1327">
        <v>40.120996441281136</v>
      </c>
      <c r="N74" s="1326">
        <v>145</v>
      </c>
      <c r="O74" s="1326">
        <v>136</v>
      </c>
      <c r="P74" s="1328">
        <v>48.398576512455513</v>
      </c>
      <c r="Q74" s="1326">
        <v>85</v>
      </c>
      <c r="R74" s="1326">
        <v>133</v>
      </c>
      <c r="S74" s="1326">
        <v>60</v>
      </c>
      <c r="T74" s="1324">
        <v>3</v>
      </c>
      <c r="U74" s="1328">
        <v>69.7508896797153</v>
      </c>
      <c r="V74" s="1322"/>
      <c r="AG74" s="1322"/>
      <c r="AH74" s="1322"/>
    </row>
    <row r="75" spans="1:38" outlineLevel="1">
      <c r="A75" s="1323" t="s">
        <v>351</v>
      </c>
      <c r="B75" s="1324">
        <v>1391</v>
      </c>
      <c r="C75" s="1325">
        <v>0</v>
      </c>
      <c r="D75" s="1326">
        <v>2</v>
      </c>
      <c r="E75" s="1326">
        <v>72</v>
      </c>
      <c r="F75" s="1326">
        <v>152</v>
      </c>
      <c r="G75" s="1326">
        <v>220</v>
      </c>
      <c r="H75" s="1326">
        <v>322</v>
      </c>
      <c r="I75" s="1326">
        <v>286</v>
      </c>
      <c r="J75" s="1326">
        <v>137</v>
      </c>
      <c r="K75" s="1326">
        <v>177</v>
      </c>
      <c r="L75" s="1329">
        <v>23</v>
      </c>
      <c r="M75" s="1327">
        <v>44.633357296908699</v>
      </c>
      <c r="N75" s="1326">
        <v>575</v>
      </c>
      <c r="O75" s="1326">
        <v>816</v>
      </c>
      <c r="P75" s="1328">
        <v>58.662832494608196</v>
      </c>
      <c r="Q75" s="1326">
        <v>240</v>
      </c>
      <c r="R75" s="1326">
        <v>736</v>
      </c>
      <c r="S75" s="1326">
        <v>395</v>
      </c>
      <c r="T75" s="1324">
        <v>20</v>
      </c>
      <c r="U75" s="1328">
        <v>82.746225736879936</v>
      </c>
      <c r="V75" s="1322"/>
      <c r="Y75" s="1322"/>
      <c r="Z75" s="1322"/>
      <c r="AA75" s="1322"/>
      <c r="AF75" s="1322"/>
      <c r="AG75" s="1322"/>
      <c r="AH75" s="1322"/>
      <c r="AJ75" s="1322"/>
      <c r="AK75" s="1322"/>
      <c r="AL75" s="1322"/>
    </row>
    <row r="76" spans="1:38" outlineLevel="1">
      <c r="A76" s="1323" t="s">
        <v>352</v>
      </c>
      <c r="B76" s="1324">
        <v>1907</v>
      </c>
      <c r="C76" s="1325">
        <v>0</v>
      </c>
      <c r="D76" s="1326">
        <v>5</v>
      </c>
      <c r="E76" s="1326">
        <v>49</v>
      </c>
      <c r="F76" s="1326">
        <v>196</v>
      </c>
      <c r="G76" s="1326">
        <v>371</v>
      </c>
      <c r="H76" s="1326">
        <v>446</v>
      </c>
      <c r="I76" s="1326">
        <v>380</v>
      </c>
      <c r="J76" s="1326">
        <v>219</v>
      </c>
      <c r="K76" s="1326">
        <v>212</v>
      </c>
      <c r="L76" s="1324">
        <v>29</v>
      </c>
      <c r="M76" s="1327">
        <v>44.725747246984795</v>
      </c>
      <c r="N76" s="1326">
        <v>630</v>
      </c>
      <c r="O76" s="1326">
        <v>1277</v>
      </c>
      <c r="P76" s="1328">
        <v>66.963817514420555</v>
      </c>
      <c r="Q76" s="1326">
        <v>311</v>
      </c>
      <c r="R76" s="1326">
        <v>465</v>
      </c>
      <c r="S76" s="1326">
        <v>968</v>
      </c>
      <c r="T76" s="1324">
        <v>163</v>
      </c>
      <c r="U76" s="1328">
        <v>83.691662296801255</v>
      </c>
      <c r="V76" s="1322"/>
      <c r="AF76" s="1322"/>
      <c r="AG76" s="1322"/>
      <c r="AH76" s="1322"/>
      <c r="AJ76" s="1322"/>
      <c r="AK76" s="1322"/>
      <c r="AL76" s="1322"/>
    </row>
    <row r="77" spans="1:38" outlineLevel="1">
      <c r="A77" s="1323" t="s">
        <v>353</v>
      </c>
      <c r="B77" s="1324">
        <v>8406</v>
      </c>
      <c r="C77" s="1325">
        <v>0</v>
      </c>
      <c r="D77" s="1326">
        <v>47</v>
      </c>
      <c r="E77" s="1326">
        <v>625</v>
      </c>
      <c r="F77" s="1326">
        <v>1335</v>
      </c>
      <c r="G77" s="1326">
        <v>1960</v>
      </c>
      <c r="H77" s="1326">
        <v>2135</v>
      </c>
      <c r="I77" s="1326">
        <v>1102</v>
      </c>
      <c r="J77" s="1326">
        <v>446</v>
      </c>
      <c r="K77" s="1326">
        <v>659</v>
      </c>
      <c r="L77" s="1324">
        <v>97</v>
      </c>
      <c r="M77" s="1327">
        <v>41.621579823935285</v>
      </c>
      <c r="N77" s="1326">
        <v>2696</v>
      </c>
      <c r="O77" s="1326">
        <v>5710</v>
      </c>
      <c r="P77" s="1328">
        <v>67.92767071139663</v>
      </c>
      <c r="Q77" s="1326">
        <v>963</v>
      </c>
      <c r="R77" s="1326">
        <v>5577</v>
      </c>
      <c r="S77" s="1326">
        <v>1838</v>
      </c>
      <c r="T77" s="1324">
        <v>28</v>
      </c>
      <c r="U77" s="1328">
        <v>88.54389721627409</v>
      </c>
      <c r="V77" s="1322"/>
      <c r="AK77" s="1322"/>
    </row>
    <row r="78" spans="1:38" outlineLevel="1">
      <c r="A78" s="1323" t="s">
        <v>860</v>
      </c>
      <c r="B78" s="1324">
        <v>2924</v>
      </c>
      <c r="C78" s="1325">
        <v>0</v>
      </c>
      <c r="D78" s="1325">
        <v>28</v>
      </c>
      <c r="E78" s="1326">
        <v>375</v>
      </c>
      <c r="F78" s="1326">
        <v>280</v>
      </c>
      <c r="G78" s="1326">
        <v>454</v>
      </c>
      <c r="H78" s="1326">
        <v>567</v>
      </c>
      <c r="I78" s="1326">
        <v>463</v>
      </c>
      <c r="J78" s="1326">
        <v>354</v>
      </c>
      <c r="K78" s="1326">
        <v>365</v>
      </c>
      <c r="L78" s="1324">
        <v>38</v>
      </c>
      <c r="M78" s="1327">
        <v>43.345417236662108</v>
      </c>
      <c r="N78" s="1326">
        <v>1029</v>
      </c>
      <c r="O78" s="1326">
        <v>1895</v>
      </c>
      <c r="P78" s="1328">
        <v>64.808481532147738</v>
      </c>
      <c r="Q78" s="1326">
        <v>302</v>
      </c>
      <c r="R78" s="1326">
        <v>1438</v>
      </c>
      <c r="S78" s="1326">
        <v>1178</v>
      </c>
      <c r="T78" s="1324">
        <v>6</v>
      </c>
      <c r="U78" s="1328">
        <v>89.671682626538981</v>
      </c>
    </row>
    <row r="79" spans="1:38" outlineLevel="1">
      <c r="A79" s="1323" t="s">
        <v>355</v>
      </c>
      <c r="B79" s="1324">
        <v>336</v>
      </c>
      <c r="C79" s="1325">
        <v>0</v>
      </c>
      <c r="D79" s="1326">
        <v>1</v>
      </c>
      <c r="E79" s="1326">
        <v>19</v>
      </c>
      <c r="F79" s="1326">
        <v>46</v>
      </c>
      <c r="G79" s="1326">
        <v>55</v>
      </c>
      <c r="H79" s="1326">
        <v>76</v>
      </c>
      <c r="I79" s="1326">
        <v>77</v>
      </c>
      <c r="J79" s="1326">
        <v>31</v>
      </c>
      <c r="K79" s="1326">
        <v>27</v>
      </c>
      <c r="L79" s="1329">
        <v>4</v>
      </c>
      <c r="M79" s="1327">
        <v>43.37202380952381</v>
      </c>
      <c r="N79" s="1326">
        <v>83</v>
      </c>
      <c r="O79" s="1326">
        <v>253</v>
      </c>
      <c r="P79" s="1328">
        <v>75.297619047619051</v>
      </c>
      <c r="Q79" s="1326">
        <v>54</v>
      </c>
      <c r="R79" s="1326">
        <v>206</v>
      </c>
      <c r="S79" s="1326">
        <v>75</v>
      </c>
      <c r="T79" s="1324">
        <v>1</v>
      </c>
      <c r="U79" s="1328">
        <v>83.928571428571431</v>
      </c>
    </row>
    <row r="80" spans="1:38" outlineLevel="1">
      <c r="A80" s="1323" t="s">
        <v>356</v>
      </c>
      <c r="B80" s="1324">
        <v>1681</v>
      </c>
      <c r="C80" s="1325">
        <v>0</v>
      </c>
      <c r="D80" s="1326">
        <v>20</v>
      </c>
      <c r="E80" s="1326">
        <v>153</v>
      </c>
      <c r="F80" s="1326">
        <v>190</v>
      </c>
      <c r="G80" s="1326">
        <v>324</v>
      </c>
      <c r="H80" s="1326">
        <v>365</v>
      </c>
      <c r="I80" s="1326">
        <v>253</v>
      </c>
      <c r="J80" s="1326">
        <v>174</v>
      </c>
      <c r="K80" s="1326">
        <v>185</v>
      </c>
      <c r="L80" s="1329">
        <v>17</v>
      </c>
      <c r="M80" s="1327">
        <v>43.05353955978584</v>
      </c>
      <c r="N80" s="1326">
        <v>681</v>
      </c>
      <c r="O80" s="1326">
        <v>1000</v>
      </c>
      <c r="P80" s="1328">
        <v>59.488399762046399</v>
      </c>
      <c r="Q80" s="1326">
        <v>396</v>
      </c>
      <c r="R80" s="1326">
        <v>1033</v>
      </c>
      <c r="S80" s="1326">
        <v>244</v>
      </c>
      <c r="T80" s="1324">
        <v>8</v>
      </c>
      <c r="U80" s="1328">
        <v>76.442593694229615</v>
      </c>
    </row>
    <row r="81" spans="1:38" outlineLevel="1">
      <c r="A81" s="1323" t="s">
        <v>357</v>
      </c>
      <c r="B81" s="1324">
        <v>195</v>
      </c>
      <c r="C81" s="1325">
        <v>0</v>
      </c>
      <c r="D81" s="1325">
        <v>3</v>
      </c>
      <c r="E81" s="1326">
        <v>19</v>
      </c>
      <c r="F81" s="1326">
        <v>29</v>
      </c>
      <c r="G81" s="1326">
        <v>39</v>
      </c>
      <c r="H81" s="1326">
        <v>46</v>
      </c>
      <c r="I81" s="1326">
        <v>38</v>
      </c>
      <c r="J81" s="1326">
        <v>16</v>
      </c>
      <c r="K81" s="1326">
        <v>5</v>
      </c>
      <c r="L81" s="1324">
        <v>0</v>
      </c>
      <c r="M81" s="1327">
        <v>41.123076923076923</v>
      </c>
      <c r="N81" s="1326">
        <v>47</v>
      </c>
      <c r="O81" s="1326">
        <v>148</v>
      </c>
      <c r="P81" s="1328">
        <v>75.897435897435898</v>
      </c>
      <c r="Q81" s="1326">
        <v>14</v>
      </c>
      <c r="R81" s="1326">
        <v>74</v>
      </c>
      <c r="S81" s="1326">
        <v>94</v>
      </c>
      <c r="T81" s="1324">
        <v>13</v>
      </c>
      <c r="U81" s="1328">
        <v>92.820512820512818</v>
      </c>
    </row>
    <row r="82" spans="1:38" outlineLevel="1">
      <c r="A82" s="1323" t="s">
        <v>358</v>
      </c>
      <c r="B82" s="1324">
        <v>589</v>
      </c>
      <c r="C82" s="1325">
        <v>0</v>
      </c>
      <c r="D82" s="1326">
        <v>7</v>
      </c>
      <c r="E82" s="1326">
        <v>66</v>
      </c>
      <c r="F82" s="1326">
        <v>115</v>
      </c>
      <c r="G82" s="1326">
        <v>98</v>
      </c>
      <c r="H82" s="1326">
        <v>112</v>
      </c>
      <c r="I82" s="1326">
        <v>99</v>
      </c>
      <c r="J82" s="1326">
        <v>61</v>
      </c>
      <c r="K82" s="1326">
        <v>31</v>
      </c>
      <c r="L82" s="1324">
        <v>0</v>
      </c>
      <c r="M82" s="1327">
        <v>41.001697792869273</v>
      </c>
      <c r="N82" s="1326">
        <v>181</v>
      </c>
      <c r="O82" s="1326">
        <v>408</v>
      </c>
      <c r="P82" s="1328">
        <v>69.269949066213925</v>
      </c>
      <c r="Q82" s="1326">
        <v>104</v>
      </c>
      <c r="R82" s="1326">
        <v>212</v>
      </c>
      <c r="S82" s="1326">
        <v>257</v>
      </c>
      <c r="T82" s="1324">
        <v>16</v>
      </c>
      <c r="U82" s="1328">
        <v>82.342954159592523</v>
      </c>
    </row>
    <row r="83" spans="1:38">
      <c r="A83" s="1316" t="s">
        <v>500</v>
      </c>
      <c r="B83" s="1317">
        <v>13696</v>
      </c>
      <c r="C83" s="1318">
        <v>0</v>
      </c>
      <c r="D83" s="1319">
        <v>212</v>
      </c>
      <c r="E83" s="1319">
        <v>1145</v>
      </c>
      <c r="F83" s="1319">
        <v>1598</v>
      </c>
      <c r="G83" s="1319">
        <v>1833</v>
      </c>
      <c r="H83" s="1319">
        <v>2292</v>
      </c>
      <c r="I83" s="1319">
        <v>1901</v>
      </c>
      <c r="J83" s="1319">
        <v>1592</v>
      </c>
      <c r="K83" s="1319">
        <v>2797</v>
      </c>
      <c r="L83" s="1317">
        <v>326</v>
      </c>
      <c r="M83" s="1320">
        <v>45.05140186915888</v>
      </c>
      <c r="N83" s="1319">
        <v>7990</v>
      </c>
      <c r="O83" s="1319">
        <v>5706</v>
      </c>
      <c r="P83" s="1321">
        <v>41.66179906542056</v>
      </c>
      <c r="Q83" s="1319">
        <v>5320</v>
      </c>
      <c r="R83" s="1319">
        <v>5940</v>
      </c>
      <c r="S83" s="1319">
        <v>2355</v>
      </c>
      <c r="T83" s="1317">
        <v>81</v>
      </c>
      <c r="U83" s="1321">
        <v>61.15654205607477</v>
      </c>
      <c r="V83" s="1322"/>
      <c r="Y83" s="1322"/>
      <c r="Z83" s="1322"/>
      <c r="AA83" s="1322"/>
      <c r="AB83" s="1322"/>
      <c r="AC83" s="1322"/>
      <c r="AD83" s="1322"/>
      <c r="AF83" s="1322"/>
      <c r="AG83" s="1322"/>
      <c r="AH83" s="1322"/>
      <c r="AI83" s="1322"/>
      <c r="AJ83" s="1322"/>
      <c r="AK83" s="1322"/>
      <c r="AL83" s="1322"/>
    </row>
    <row r="84" spans="1:38" outlineLevel="1">
      <c r="A84" s="1323" t="s">
        <v>231</v>
      </c>
      <c r="B84" s="1324">
        <v>19</v>
      </c>
      <c r="C84" s="1325">
        <v>0</v>
      </c>
      <c r="D84" s="1325">
        <v>0</v>
      </c>
      <c r="E84" s="1325">
        <v>2</v>
      </c>
      <c r="F84" s="1326">
        <v>3</v>
      </c>
      <c r="G84" s="1326">
        <v>3</v>
      </c>
      <c r="H84" s="1326">
        <v>3</v>
      </c>
      <c r="I84" s="1326">
        <v>4</v>
      </c>
      <c r="J84" s="1326">
        <v>1</v>
      </c>
      <c r="K84" s="1326">
        <v>3</v>
      </c>
      <c r="L84" s="1329">
        <v>0</v>
      </c>
      <c r="M84" s="1327">
        <v>43.473684210526315</v>
      </c>
      <c r="N84" s="1326">
        <v>3</v>
      </c>
      <c r="O84" s="1326">
        <v>16</v>
      </c>
      <c r="P84" s="1328">
        <v>84.210526315789465</v>
      </c>
      <c r="Q84" s="1326">
        <v>3</v>
      </c>
      <c r="R84" s="1326">
        <v>12</v>
      </c>
      <c r="S84" s="1326">
        <v>4</v>
      </c>
      <c r="T84" s="1329">
        <v>0</v>
      </c>
      <c r="U84" s="1328">
        <v>84.210526315789465</v>
      </c>
    </row>
    <row r="85" spans="1:38" outlineLevel="1">
      <c r="A85" s="1323" t="s">
        <v>232</v>
      </c>
      <c r="B85" s="1324">
        <v>334</v>
      </c>
      <c r="C85" s="1325">
        <v>0</v>
      </c>
      <c r="D85" s="1326">
        <v>11</v>
      </c>
      <c r="E85" s="1326">
        <v>36</v>
      </c>
      <c r="F85" s="1326">
        <v>57</v>
      </c>
      <c r="G85" s="1326">
        <v>45</v>
      </c>
      <c r="H85" s="1326">
        <v>48</v>
      </c>
      <c r="I85" s="1326">
        <v>61</v>
      </c>
      <c r="J85" s="1326">
        <v>36</v>
      </c>
      <c r="K85" s="1326">
        <v>35</v>
      </c>
      <c r="L85" s="1329">
        <v>5</v>
      </c>
      <c r="M85" s="1327">
        <v>42.242514970059879</v>
      </c>
      <c r="N85" s="1326">
        <v>118</v>
      </c>
      <c r="O85" s="1326">
        <v>216</v>
      </c>
      <c r="P85" s="1328">
        <v>64.670658682634723</v>
      </c>
      <c r="Q85" s="1326">
        <v>50</v>
      </c>
      <c r="R85" s="1326">
        <v>204</v>
      </c>
      <c r="S85" s="1326">
        <v>75</v>
      </c>
      <c r="T85" s="1324">
        <v>5</v>
      </c>
      <c r="U85" s="1328">
        <v>85.029940119760482</v>
      </c>
    </row>
    <row r="86" spans="1:38" outlineLevel="1">
      <c r="A86" s="1323" t="s">
        <v>360</v>
      </c>
      <c r="B86" s="1324">
        <v>1066</v>
      </c>
      <c r="C86" s="1325">
        <v>0</v>
      </c>
      <c r="D86" s="1326">
        <v>15</v>
      </c>
      <c r="E86" s="1326">
        <v>97</v>
      </c>
      <c r="F86" s="1326">
        <v>128</v>
      </c>
      <c r="G86" s="1326">
        <v>174</v>
      </c>
      <c r="H86" s="1326">
        <v>171</v>
      </c>
      <c r="I86" s="1326">
        <v>180</v>
      </c>
      <c r="J86" s="1326">
        <v>155</v>
      </c>
      <c r="K86" s="1326">
        <v>126</v>
      </c>
      <c r="L86" s="1329">
        <v>20</v>
      </c>
      <c r="M86" s="1327">
        <v>43.822701688555348</v>
      </c>
      <c r="N86" s="1326">
        <v>698</v>
      </c>
      <c r="O86" s="1326">
        <v>368</v>
      </c>
      <c r="P86" s="1328">
        <v>34.521575984990619</v>
      </c>
      <c r="Q86" s="1326">
        <v>341</v>
      </c>
      <c r="R86" s="1326">
        <v>560</v>
      </c>
      <c r="S86" s="1326">
        <v>165</v>
      </c>
      <c r="T86" s="1324">
        <v>0</v>
      </c>
      <c r="U86" s="1328">
        <v>68.011257035647276</v>
      </c>
      <c r="V86" s="1322"/>
    </row>
    <row r="87" spans="1:38" outlineLevel="1">
      <c r="A87" s="1323" t="s">
        <v>361</v>
      </c>
      <c r="B87" s="1324">
        <v>3929</v>
      </c>
      <c r="C87" s="1325">
        <v>0</v>
      </c>
      <c r="D87" s="1326">
        <v>60</v>
      </c>
      <c r="E87" s="1326">
        <v>302</v>
      </c>
      <c r="F87" s="1326">
        <v>458</v>
      </c>
      <c r="G87" s="1326">
        <v>550</v>
      </c>
      <c r="H87" s="1326">
        <v>560</v>
      </c>
      <c r="I87" s="1326">
        <v>399</v>
      </c>
      <c r="J87" s="1326">
        <v>408</v>
      </c>
      <c r="K87" s="1326">
        <v>1053</v>
      </c>
      <c r="L87" s="1324">
        <v>139</v>
      </c>
      <c r="M87" s="1327">
        <v>45.995927716976333</v>
      </c>
      <c r="N87" s="1326">
        <v>1304</v>
      </c>
      <c r="O87" s="1326">
        <v>2625</v>
      </c>
      <c r="P87" s="1328">
        <v>66.810893357088318</v>
      </c>
      <c r="Q87" s="1326">
        <v>2145</v>
      </c>
      <c r="R87" s="1326">
        <v>1341</v>
      </c>
      <c r="S87" s="1326">
        <v>441</v>
      </c>
      <c r="T87" s="1324">
        <v>2</v>
      </c>
      <c r="U87" s="1328">
        <v>45.405955713922118</v>
      </c>
      <c r="V87" s="1322"/>
      <c r="AF87" s="1322"/>
      <c r="AG87" s="1322"/>
      <c r="AH87" s="1322"/>
      <c r="AJ87" s="1322"/>
      <c r="AK87" s="1322"/>
    </row>
    <row r="88" spans="1:38" outlineLevel="1">
      <c r="A88" s="1323" t="s">
        <v>362</v>
      </c>
      <c r="B88" s="1324">
        <v>99</v>
      </c>
      <c r="C88" s="1325">
        <v>0</v>
      </c>
      <c r="D88" s="1326">
        <v>4</v>
      </c>
      <c r="E88" s="1326">
        <v>22</v>
      </c>
      <c r="F88" s="1326">
        <v>28</v>
      </c>
      <c r="G88" s="1326">
        <v>20</v>
      </c>
      <c r="H88" s="1326">
        <v>12</v>
      </c>
      <c r="I88" s="1326">
        <v>9</v>
      </c>
      <c r="J88" s="1326">
        <v>3</v>
      </c>
      <c r="K88" s="1326">
        <v>1</v>
      </c>
      <c r="L88" s="1324">
        <v>0</v>
      </c>
      <c r="M88" s="1327">
        <v>36.070707070707073</v>
      </c>
      <c r="N88" s="1326">
        <v>53</v>
      </c>
      <c r="O88" s="1326">
        <v>46</v>
      </c>
      <c r="P88" s="1328">
        <v>46.464646464646464</v>
      </c>
      <c r="Q88" s="1326">
        <v>0</v>
      </c>
      <c r="R88" s="1326">
        <v>47</v>
      </c>
      <c r="S88" s="1326">
        <v>48</v>
      </c>
      <c r="T88" s="1324">
        <v>4</v>
      </c>
      <c r="U88" s="1328">
        <v>100</v>
      </c>
    </row>
    <row r="89" spans="1:38" outlineLevel="1">
      <c r="A89" s="1323" t="s">
        <v>363</v>
      </c>
      <c r="B89" s="1324">
        <v>379</v>
      </c>
      <c r="C89" s="1325">
        <v>0</v>
      </c>
      <c r="D89" s="1326">
        <v>0</v>
      </c>
      <c r="E89" s="1326">
        <v>40</v>
      </c>
      <c r="F89" s="1326">
        <v>47</v>
      </c>
      <c r="G89" s="1326">
        <v>56</v>
      </c>
      <c r="H89" s="1326">
        <v>61</v>
      </c>
      <c r="I89" s="1326">
        <v>75</v>
      </c>
      <c r="J89" s="1326">
        <v>46</v>
      </c>
      <c r="K89" s="1326">
        <v>44</v>
      </c>
      <c r="L89" s="1324">
        <v>10</v>
      </c>
      <c r="M89" s="1327">
        <v>44.089709762532983</v>
      </c>
      <c r="N89" s="1326">
        <v>184</v>
      </c>
      <c r="O89" s="1326">
        <v>195</v>
      </c>
      <c r="P89" s="1328">
        <v>51.451187335092349</v>
      </c>
      <c r="Q89" s="1326">
        <v>65</v>
      </c>
      <c r="R89" s="1326">
        <v>233</v>
      </c>
      <c r="S89" s="1326">
        <v>80</v>
      </c>
      <c r="T89" s="1324">
        <v>1</v>
      </c>
      <c r="U89" s="1328">
        <v>82.849604221635886</v>
      </c>
      <c r="V89" s="1322"/>
      <c r="AA89" s="1322"/>
      <c r="AD89" s="1322"/>
      <c r="AF89" s="1322"/>
      <c r="AG89" s="1322"/>
      <c r="AH89" s="1322"/>
      <c r="AI89" s="1322"/>
      <c r="AJ89" s="1322"/>
      <c r="AK89" s="1322"/>
      <c r="AL89" s="1322"/>
    </row>
    <row r="90" spans="1:38" outlineLevel="1">
      <c r="A90" s="1323" t="s">
        <v>364</v>
      </c>
      <c r="B90" s="1324">
        <v>6111</v>
      </c>
      <c r="C90" s="1325">
        <v>0</v>
      </c>
      <c r="D90" s="1326">
        <v>110</v>
      </c>
      <c r="E90" s="1326">
        <v>540</v>
      </c>
      <c r="F90" s="1326">
        <v>651</v>
      </c>
      <c r="G90" s="1326">
        <v>755</v>
      </c>
      <c r="H90" s="1326">
        <v>1163</v>
      </c>
      <c r="I90" s="1326">
        <v>959</v>
      </c>
      <c r="J90" s="1326">
        <v>649</v>
      </c>
      <c r="K90" s="1326">
        <v>1162</v>
      </c>
      <c r="L90" s="1329">
        <v>122</v>
      </c>
      <c r="M90" s="1327">
        <v>44.794632629684173</v>
      </c>
      <c r="N90" s="1326">
        <v>4382</v>
      </c>
      <c r="O90" s="1326">
        <v>1729</v>
      </c>
      <c r="P90" s="1328">
        <v>28.29324169530355</v>
      </c>
      <c r="Q90" s="1326">
        <v>1820</v>
      </c>
      <c r="R90" s="1326">
        <v>2962</v>
      </c>
      <c r="S90" s="1326">
        <v>1285</v>
      </c>
      <c r="T90" s="1324">
        <v>44</v>
      </c>
      <c r="U90" s="1328">
        <v>70.217640320733096</v>
      </c>
      <c r="V90" s="1322"/>
      <c r="AF90" s="1322"/>
      <c r="AG90" s="1322"/>
    </row>
    <row r="91" spans="1:38" outlineLevel="1">
      <c r="A91" s="1333" t="s">
        <v>365</v>
      </c>
      <c r="B91" s="1324">
        <v>1583</v>
      </c>
      <c r="C91" s="1325">
        <v>0</v>
      </c>
      <c r="D91" s="1325">
        <v>7</v>
      </c>
      <c r="E91" s="1326">
        <v>86</v>
      </c>
      <c r="F91" s="1326">
        <v>207</v>
      </c>
      <c r="G91" s="1326">
        <v>194</v>
      </c>
      <c r="H91" s="1326">
        <v>238</v>
      </c>
      <c r="I91" s="1326">
        <v>186</v>
      </c>
      <c r="J91" s="1326">
        <v>275</v>
      </c>
      <c r="K91" s="1326">
        <v>363</v>
      </c>
      <c r="L91" s="1324">
        <v>27</v>
      </c>
      <c r="M91" s="1327">
        <v>46.295641187618443</v>
      </c>
      <c r="N91" s="1326">
        <v>1199</v>
      </c>
      <c r="O91" s="1326">
        <v>384</v>
      </c>
      <c r="P91" s="1328">
        <v>24.257738471257106</v>
      </c>
      <c r="Q91" s="1326">
        <v>885</v>
      </c>
      <c r="R91" s="1326">
        <v>524</v>
      </c>
      <c r="S91" s="1326">
        <v>157</v>
      </c>
      <c r="T91" s="1324">
        <v>17</v>
      </c>
      <c r="U91" s="1328">
        <v>44.093493367024635</v>
      </c>
    </row>
    <row r="92" spans="1:38" outlineLevel="1">
      <c r="A92" s="1323" t="s">
        <v>366</v>
      </c>
      <c r="B92" s="1324">
        <v>176</v>
      </c>
      <c r="C92" s="1325">
        <v>0</v>
      </c>
      <c r="D92" s="1325">
        <v>5</v>
      </c>
      <c r="E92" s="1326">
        <v>20</v>
      </c>
      <c r="F92" s="1326">
        <v>19</v>
      </c>
      <c r="G92" s="1326">
        <v>36</v>
      </c>
      <c r="H92" s="1326">
        <v>36</v>
      </c>
      <c r="I92" s="1326">
        <v>28</v>
      </c>
      <c r="J92" s="1326">
        <v>19</v>
      </c>
      <c r="K92" s="1326">
        <v>10</v>
      </c>
      <c r="L92" s="1329">
        <v>3</v>
      </c>
      <c r="M92" s="1327">
        <v>41.75568181818182</v>
      </c>
      <c r="N92" s="1326">
        <v>49</v>
      </c>
      <c r="O92" s="1326">
        <v>127</v>
      </c>
      <c r="P92" s="1328">
        <v>72.159090909090907</v>
      </c>
      <c r="Q92" s="1325">
        <v>11</v>
      </c>
      <c r="R92" s="1326">
        <v>57</v>
      </c>
      <c r="S92" s="1326">
        <v>100</v>
      </c>
      <c r="T92" s="1324">
        <v>8</v>
      </c>
      <c r="U92" s="1328">
        <v>93.75</v>
      </c>
    </row>
    <row r="93" spans="1:38">
      <c r="A93" s="1316" t="s">
        <v>501</v>
      </c>
      <c r="B93" s="1317">
        <v>2133</v>
      </c>
      <c r="C93" s="1319">
        <v>5</v>
      </c>
      <c r="D93" s="1319">
        <v>105</v>
      </c>
      <c r="E93" s="1319">
        <v>215</v>
      </c>
      <c r="F93" s="1319">
        <v>347</v>
      </c>
      <c r="G93" s="1319">
        <v>326</v>
      </c>
      <c r="H93" s="1319">
        <v>293</v>
      </c>
      <c r="I93" s="1319">
        <v>312</v>
      </c>
      <c r="J93" s="1319">
        <v>268</v>
      </c>
      <c r="K93" s="1319">
        <v>234</v>
      </c>
      <c r="L93" s="1317">
        <v>28</v>
      </c>
      <c r="M93" s="1320">
        <v>41.904828879512422</v>
      </c>
      <c r="N93" s="1319">
        <v>928</v>
      </c>
      <c r="O93" s="1319">
        <v>1205</v>
      </c>
      <c r="P93" s="1321">
        <v>56.493202062822313</v>
      </c>
      <c r="Q93" s="1319">
        <v>527</v>
      </c>
      <c r="R93" s="1319">
        <v>1198</v>
      </c>
      <c r="S93" s="1319">
        <v>366</v>
      </c>
      <c r="T93" s="1317">
        <v>42</v>
      </c>
      <c r="U93" s="1321">
        <v>75.293014533520861</v>
      </c>
      <c r="V93" s="1322"/>
      <c r="AG93" s="1322"/>
      <c r="AH93" s="1322"/>
      <c r="AJ93" s="1322"/>
      <c r="AK93" s="1322"/>
    </row>
    <row r="94" spans="1:38" outlineLevel="1">
      <c r="A94" s="1323" t="s">
        <v>231</v>
      </c>
      <c r="B94" s="1324">
        <v>12</v>
      </c>
      <c r="C94" s="1325">
        <v>0</v>
      </c>
      <c r="D94" s="1325">
        <v>0</v>
      </c>
      <c r="E94" s="1325">
        <v>0</v>
      </c>
      <c r="F94" s="1326">
        <v>3</v>
      </c>
      <c r="G94" s="1326">
        <v>5</v>
      </c>
      <c r="H94" s="1326">
        <v>1</v>
      </c>
      <c r="I94" s="1326">
        <v>2</v>
      </c>
      <c r="J94" s="1325">
        <v>0</v>
      </c>
      <c r="K94" s="1326">
        <v>1</v>
      </c>
      <c r="L94" s="1329">
        <v>0</v>
      </c>
      <c r="M94" s="1327">
        <v>40.583333333333336</v>
      </c>
      <c r="N94" s="1326">
        <v>1</v>
      </c>
      <c r="O94" s="1326">
        <v>11</v>
      </c>
      <c r="P94" s="1328">
        <v>91.666666666666657</v>
      </c>
      <c r="Q94" s="1325">
        <v>1</v>
      </c>
      <c r="R94" s="1326">
        <v>5</v>
      </c>
      <c r="S94" s="1326">
        <v>6</v>
      </c>
      <c r="T94" s="1329">
        <v>0</v>
      </c>
      <c r="U94" s="1328">
        <v>91.666666666666657</v>
      </c>
    </row>
    <row r="95" spans="1:38" outlineLevel="1">
      <c r="A95" s="1323" t="s">
        <v>232</v>
      </c>
      <c r="B95" s="1324">
        <v>200</v>
      </c>
      <c r="C95" s="1325">
        <v>0</v>
      </c>
      <c r="D95" s="1326">
        <v>6</v>
      </c>
      <c r="E95" s="1326">
        <v>15</v>
      </c>
      <c r="F95" s="1326">
        <v>37</v>
      </c>
      <c r="G95" s="1326">
        <v>33</v>
      </c>
      <c r="H95" s="1326">
        <v>43</v>
      </c>
      <c r="I95" s="1326">
        <v>40</v>
      </c>
      <c r="J95" s="1326">
        <v>12</v>
      </c>
      <c r="K95" s="1326">
        <v>13</v>
      </c>
      <c r="L95" s="1324">
        <v>1</v>
      </c>
      <c r="M95" s="1327">
        <v>41.4</v>
      </c>
      <c r="N95" s="1326">
        <v>81</v>
      </c>
      <c r="O95" s="1326">
        <v>119</v>
      </c>
      <c r="P95" s="1328">
        <v>59.5</v>
      </c>
      <c r="Q95" s="1326">
        <v>17</v>
      </c>
      <c r="R95" s="1326">
        <v>89</v>
      </c>
      <c r="S95" s="1326">
        <v>78</v>
      </c>
      <c r="T95" s="1324">
        <v>16</v>
      </c>
      <c r="U95" s="1328">
        <v>91.5</v>
      </c>
    </row>
    <row r="96" spans="1:38" outlineLevel="1">
      <c r="A96" s="1323" t="s">
        <v>368</v>
      </c>
      <c r="B96" s="1324">
        <v>1025</v>
      </c>
      <c r="C96" s="1326">
        <v>5</v>
      </c>
      <c r="D96" s="1326">
        <v>83</v>
      </c>
      <c r="E96" s="1326">
        <v>128</v>
      </c>
      <c r="F96" s="1326">
        <v>162</v>
      </c>
      <c r="G96" s="1326">
        <v>130</v>
      </c>
      <c r="H96" s="1326">
        <v>121</v>
      </c>
      <c r="I96" s="1326">
        <v>118</v>
      </c>
      <c r="J96" s="1326">
        <v>141</v>
      </c>
      <c r="K96" s="1326">
        <v>123</v>
      </c>
      <c r="L96" s="1329">
        <v>14</v>
      </c>
      <c r="M96" s="1327">
        <v>41.104390243902436</v>
      </c>
      <c r="N96" s="1326">
        <v>539</v>
      </c>
      <c r="O96" s="1326">
        <v>486</v>
      </c>
      <c r="P96" s="1328">
        <v>47.414634146341463</v>
      </c>
      <c r="Q96" s="1326">
        <v>274</v>
      </c>
      <c r="R96" s="1326">
        <v>673</v>
      </c>
      <c r="S96" s="1326">
        <v>70</v>
      </c>
      <c r="T96" s="1324">
        <v>8</v>
      </c>
      <c r="U96" s="1328">
        <v>73.268292682926827</v>
      </c>
    </row>
    <row r="97" spans="1:38" outlineLevel="1">
      <c r="A97" s="1333" t="s">
        <v>369</v>
      </c>
      <c r="B97" s="1324">
        <v>116</v>
      </c>
      <c r="C97" s="1325">
        <v>0</v>
      </c>
      <c r="D97" s="1325">
        <v>0</v>
      </c>
      <c r="E97" s="1326">
        <v>5</v>
      </c>
      <c r="F97" s="1326">
        <v>12</v>
      </c>
      <c r="G97" s="1326">
        <v>23</v>
      </c>
      <c r="H97" s="1326">
        <v>26</v>
      </c>
      <c r="I97" s="1326">
        <v>34</v>
      </c>
      <c r="J97" s="1326">
        <v>10</v>
      </c>
      <c r="K97" s="1326">
        <v>6</v>
      </c>
      <c r="L97" s="1329">
        <v>0</v>
      </c>
      <c r="M97" s="1327">
        <v>43.353448275862071</v>
      </c>
      <c r="N97" s="1326">
        <v>45</v>
      </c>
      <c r="O97" s="1326">
        <v>71</v>
      </c>
      <c r="P97" s="1328">
        <v>61.206896551724135</v>
      </c>
      <c r="Q97" s="1326">
        <v>4</v>
      </c>
      <c r="R97" s="1326">
        <v>48</v>
      </c>
      <c r="S97" s="1326">
        <v>57</v>
      </c>
      <c r="T97" s="1324">
        <v>7</v>
      </c>
      <c r="U97" s="1328">
        <v>96.551724137931032</v>
      </c>
    </row>
    <row r="98" spans="1:38" outlineLevel="1">
      <c r="A98" s="1323" t="s">
        <v>370</v>
      </c>
      <c r="B98" s="1324">
        <v>780</v>
      </c>
      <c r="C98" s="1325">
        <v>0</v>
      </c>
      <c r="D98" s="1326">
        <v>16</v>
      </c>
      <c r="E98" s="1326">
        <v>67</v>
      </c>
      <c r="F98" s="1326">
        <v>133</v>
      </c>
      <c r="G98" s="1326">
        <v>135</v>
      </c>
      <c r="H98" s="1326">
        <v>102</v>
      </c>
      <c r="I98" s="1326">
        <v>118</v>
      </c>
      <c r="J98" s="1326">
        <v>105</v>
      </c>
      <c r="K98" s="1326">
        <v>91</v>
      </c>
      <c r="L98" s="1324">
        <v>13</v>
      </c>
      <c r="M98" s="1327">
        <v>42.891025641025642</v>
      </c>
      <c r="N98" s="1326">
        <v>262</v>
      </c>
      <c r="O98" s="1326">
        <v>518</v>
      </c>
      <c r="P98" s="1328">
        <v>66.410256410256409</v>
      </c>
      <c r="Q98" s="1326">
        <v>231</v>
      </c>
      <c r="R98" s="1326">
        <v>383</v>
      </c>
      <c r="S98" s="1326">
        <v>155</v>
      </c>
      <c r="T98" s="1324">
        <v>11</v>
      </c>
      <c r="U98" s="1328">
        <v>70.384615384615387</v>
      </c>
    </row>
    <row r="99" spans="1:38">
      <c r="A99" s="1316" t="s">
        <v>502</v>
      </c>
      <c r="B99" s="1317">
        <v>9481</v>
      </c>
      <c r="C99" s="1318">
        <v>0</v>
      </c>
      <c r="D99" s="1319">
        <v>72</v>
      </c>
      <c r="E99" s="1319">
        <v>796</v>
      </c>
      <c r="F99" s="1319">
        <v>1328</v>
      </c>
      <c r="G99" s="1319">
        <v>1282</v>
      </c>
      <c r="H99" s="1319">
        <v>1498</v>
      </c>
      <c r="I99" s="1319">
        <v>1166</v>
      </c>
      <c r="J99" s="1319">
        <v>1419</v>
      </c>
      <c r="K99" s="1319">
        <v>1741</v>
      </c>
      <c r="L99" s="1317">
        <v>179</v>
      </c>
      <c r="M99" s="1320">
        <v>44.798333509123509</v>
      </c>
      <c r="N99" s="1319">
        <v>4996</v>
      </c>
      <c r="O99" s="1319">
        <v>4485</v>
      </c>
      <c r="P99" s="1321">
        <v>47.305136588967407</v>
      </c>
      <c r="Q99" s="1319">
        <v>1213</v>
      </c>
      <c r="R99" s="1319">
        <v>5695</v>
      </c>
      <c r="S99" s="1319">
        <v>2467</v>
      </c>
      <c r="T99" s="1317">
        <v>106</v>
      </c>
      <c r="U99" s="1321">
        <v>87.205990929226871</v>
      </c>
      <c r="V99" s="1322"/>
      <c r="Y99" s="1322"/>
      <c r="Z99" s="1322"/>
      <c r="AA99" s="1322"/>
      <c r="AB99" s="1322"/>
      <c r="AC99" s="1322"/>
      <c r="AD99" s="1322"/>
      <c r="AF99" s="1322"/>
      <c r="AG99" s="1322"/>
      <c r="AH99" s="1322"/>
      <c r="AI99" s="1322"/>
      <c r="AJ99" s="1322"/>
      <c r="AK99" s="1322"/>
      <c r="AL99" s="1322"/>
    </row>
    <row r="100" spans="1:38" outlineLevel="1">
      <c r="A100" s="1323" t="s">
        <v>231</v>
      </c>
      <c r="B100" s="1324">
        <v>14</v>
      </c>
      <c r="C100" s="1325">
        <v>0</v>
      </c>
      <c r="D100" s="1325">
        <v>0</v>
      </c>
      <c r="E100" s="1326">
        <v>3</v>
      </c>
      <c r="F100" s="1326">
        <v>4</v>
      </c>
      <c r="G100" s="1326">
        <v>3</v>
      </c>
      <c r="H100" s="1326">
        <v>2</v>
      </c>
      <c r="I100" s="1326">
        <v>2</v>
      </c>
      <c r="J100" s="1325">
        <v>0</v>
      </c>
      <c r="K100" s="1326">
        <v>0</v>
      </c>
      <c r="L100" s="1329">
        <v>0</v>
      </c>
      <c r="M100" s="1327">
        <v>36.857142857142854</v>
      </c>
      <c r="N100" s="1326">
        <v>10</v>
      </c>
      <c r="O100" s="1326">
        <v>4</v>
      </c>
      <c r="P100" s="1328">
        <v>28.571428571428569</v>
      </c>
      <c r="Q100" s="1325">
        <v>0</v>
      </c>
      <c r="R100" s="1326">
        <v>12</v>
      </c>
      <c r="S100" s="1326">
        <v>2</v>
      </c>
      <c r="T100" s="1329">
        <v>0</v>
      </c>
      <c r="U100" s="1328">
        <v>100</v>
      </c>
    </row>
    <row r="101" spans="1:38" outlineLevel="1">
      <c r="A101" s="1323" t="s">
        <v>232</v>
      </c>
      <c r="B101" s="1324">
        <v>1333</v>
      </c>
      <c r="C101" s="1325">
        <v>0</v>
      </c>
      <c r="D101" s="1326">
        <v>5</v>
      </c>
      <c r="E101" s="1326">
        <v>71</v>
      </c>
      <c r="F101" s="1326">
        <v>151</v>
      </c>
      <c r="G101" s="1326">
        <v>199</v>
      </c>
      <c r="H101" s="1326">
        <v>298</v>
      </c>
      <c r="I101" s="1326">
        <v>221</v>
      </c>
      <c r="J101" s="1326">
        <v>214</v>
      </c>
      <c r="K101" s="1326">
        <v>173</v>
      </c>
      <c r="L101" s="1324">
        <v>1</v>
      </c>
      <c r="M101" s="1327">
        <v>44.680420105026258</v>
      </c>
      <c r="N101" s="1326">
        <v>568</v>
      </c>
      <c r="O101" s="1326">
        <v>765</v>
      </c>
      <c r="P101" s="1328">
        <v>57.389347336834206</v>
      </c>
      <c r="Q101" s="1326">
        <v>285</v>
      </c>
      <c r="R101" s="1326">
        <v>767</v>
      </c>
      <c r="S101" s="1326">
        <v>274</v>
      </c>
      <c r="T101" s="1324">
        <v>7</v>
      </c>
      <c r="U101" s="1328">
        <v>78.619654913728425</v>
      </c>
      <c r="V101" s="1322"/>
    </row>
    <row r="102" spans="1:38" outlineLevel="1">
      <c r="A102" s="1323" t="s">
        <v>372</v>
      </c>
      <c r="B102" s="1324">
        <v>531</v>
      </c>
      <c r="C102" s="1325">
        <v>0</v>
      </c>
      <c r="D102" s="1325">
        <v>3</v>
      </c>
      <c r="E102" s="1326">
        <v>31</v>
      </c>
      <c r="F102" s="1326">
        <v>66</v>
      </c>
      <c r="G102" s="1326">
        <v>65</v>
      </c>
      <c r="H102" s="1326">
        <v>96</v>
      </c>
      <c r="I102" s="1326">
        <v>91</v>
      </c>
      <c r="J102" s="1326">
        <v>102</v>
      </c>
      <c r="K102" s="1326">
        <v>69</v>
      </c>
      <c r="L102" s="1324">
        <v>8</v>
      </c>
      <c r="M102" s="1327">
        <v>45.282485875706215</v>
      </c>
      <c r="N102" s="1326">
        <v>178</v>
      </c>
      <c r="O102" s="1326">
        <v>353</v>
      </c>
      <c r="P102" s="1328">
        <v>66.47834274952919</v>
      </c>
      <c r="Q102" s="1326">
        <v>57</v>
      </c>
      <c r="R102" s="1326">
        <v>289</v>
      </c>
      <c r="S102" s="1326">
        <v>173</v>
      </c>
      <c r="T102" s="1324">
        <v>12</v>
      </c>
      <c r="U102" s="1328">
        <v>89.265536723163848</v>
      </c>
    </row>
    <row r="103" spans="1:38" outlineLevel="1">
      <c r="A103" s="1323" t="s">
        <v>373</v>
      </c>
      <c r="B103" s="1324">
        <v>406</v>
      </c>
      <c r="C103" s="1325">
        <v>0</v>
      </c>
      <c r="D103" s="1325">
        <v>3</v>
      </c>
      <c r="E103" s="1326">
        <v>33</v>
      </c>
      <c r="F103" s="1326">
        <v>66</v>
      </c>
      <c r="G103" s="1326">
        <v>57</v>
      </c>
      <c r="H103" s="1326">
        <v>71</v>
      </c>
      <c r="I103" s="1326">
        <v>43</v>
      </c>
      <c r="J103" s="1326">
        <v>68</v>
      </c>
      <c r="K103" s="1326">
        <v>58</v>
      </c>
      <c r="L103" s="1324">
        <v>7</v>
      </c>
      <c r="M103" s="1327">
        <v>43.948275862068968</v>
      </c>
      <c r="N103" s="1326">
        <v>209</v>
      </c>
      <c r="O103" s="1326">
        <v>197</v>
      </c>
      <c r="P103" s="1328">
        <v>48.522167487684733</v>
      </c>
      <c r="Q103" s="1326">
        <v>103</v>
      </c>
      <c r="R103" s="1326">
        <v>220</v>
      </c>
      <c r="S103" s="1326">
        <v>74</v>
      </c>
      <c r="T103" s="1324">
        <v>9</v>
      </c>
      <c r="U103" s="1328">
        <v>74.630541871921181</v>
      </c>
    </row>
    <row r="104" spans="1:38" outlineLevel="1">
      <c r="A104" s="1323" t="s">
        <v>374</v>
      </c>
      <c r="B104" s="1324">
        <v>358</v>
      </c>
      <c r="C104" s="1325">
        <v>0</v>
      </c>
      <c r="D104" s="1325">
        <v>2</v>
      </c>
      <c r="E104" s="1326">
        <v>30</v>
      </c>
      <c r="F104" s="1326">
        <v>67</v>
      </c>
      <c r="G104" s="1326">
        <v>70</v>
      </c>
      <c r="H104" s="1326">
        <v>57</v>
      </c>
      <c r="I104" s="1326">
        <v>63</v>
      </c>
      <c r="J104" s="1326">
        <v>33</v>
      </c>
      <c r="K104" s="1326">
        <v>33</v>
      </c>
      <c r="L104" s="1329">
        <v>3</v>
      </c>
      <c r="M104" s="1327">
        <v>42.312849162011176</v>
      </c>
      <c r="N104" s="1326">
        <v>131</v>
      </c>
      <c r="O104" s="1326">
        <v>227</v>
      </c>
      <c r="P104" s="1328">
        <v>63.407821229050278</v>
      </c>
      <c r="Q104" s="1326">
        <v>62</v>
      </c>
      <c r="R104" s="1326">
        <v>243</v>
      </c>
      <c r="S104" s="1326">
        <v>47</v>
      </c>
      <c r="T104" s="1324">
        <v>6</v>
      </c>
      <c r="U104" s="1328">
        <v>82.681564245810051</v>
      </c>
    </row>
    <row r="105" spans="1:38" outlineLevel="1">
      <c r="A105" s="1323" t="s">
        <v>375</v>
      </c>
      <c r="B105" s="1324">
        <v>1041</v>
      </c>
      <c r="C105" s="1325">
        <v>0</v>
      </c>
      <c r="D105" s="1326">
        <v>4</v>
      </c>
      <c r="E105" s="1326">
        <v>82</v>
      </c>
      <c r="F105" s="1326">
        <v>84</v>
      </c>
      <c r="G105" s="1326">
        <v>122</v>
      </c>
      <c r="H105" s="1326">
        <v>187</v>
      </c>
      <c r="I105" s="1326">
        <v>165</v>
      </c>
      <c r="J105" s="1326">
        <v>167</v>
      </c>
      <c r="K105" s="1326">
        <v>213</v>
      </c>
      <c r="L105" s="1329">
        <v>17</v>
      </c>
      <c r="M105" s="1327">
        <v>46.234390009606145</v>
      </c>
      <c r="N105" s="1326">
        <v>592</v>
      </c>
      <c r="O105" s="1326">
        <v>449</v>
      </c>
      <c r="P105" s="1328">
        <v>43.131604226705086</v>
      </c>
      <c r="Q105" s="1326">
        <v>219</v>
      </c>
      <c r="R105" s="1326">
        <v>640</v>
      </c>
      <c r="S105" s="1326">
        <v>178</v>
      </c>
      <c r="T105" s="1324">
        <v>4</v>
      </c>
      <c r="U105" s="1328">
        <v>78.962536023054753</v>
      </c>
      <c r="V105" s="1322"/>
    </row>
    <row r="106" spans="1:38" outlineLevel="1">
      <c r="A106" s="1323" t="s">
        <v>376</v>
      </c>
      <c r="B106" s="1324">
        <v>403</v>
      </c>
      <c r="C106" s="1325">
        <v>0</v>
      </c>
      <c r="D106" s="1326">
        <v>0</v>
      </c>
      <c r="E106" s="1326">
        <v>39</v>
      </c>
      <c r="F106" s="1326">
        <v>57</v>
      </c>
      <c r="G106" s="1326">
        <v>78</v>
      </c>
      <c r="H106" s="1326">
        <v>65</v>
      </c>
      <c r="I106" s="1326">
        <v>59</v>
      </c>
      <c r="J106" s="1326">
        <v>43</v>
      </c>
      <c r="K106" s="1326">
        <v>56</v>
      </c>
      <c r="L106" s="1329">
        <v>6</v>
      </c>
      <c r="M106" s="1327">
        <v>43.397022332506204</v>
      </c>
      <c r="N106" s="1326">
        <v>200</v>
      </c>
      <c r="O106" s="1326">
        <v>203</v>
      </c>
      <c r="P106" s="1328">
        <v>50.372208436724563</v>
      </c>
      <c r="Q106" s="1326">
        <v>118</v>
      </c>
      <c r="R106" s="1326">
        <v>226</v>
      </c>
      <c r="S106" s="1326">
        <v>56</v>
      </c>
      <c r="T106" s="1324">
        <v>3</v>
      </c>
      <c r="U106" s="1328">
        <v>70.719602977667492</v>
      </c>
    </row>
    <row r="107" spans="1:38" outlineLevel="1">
      <c r="A107" s="1323" t="s">
        <v>377</v>
      </c>
      <c r="B107" s="1324">
        <v>1725</v>
      </c>
      <c r="C107" s="1325">
        <v>0</v>
      </c>
      <c r="D107" s="1326">
        <v>16</v>
      </c>
      <c r="E107" s="1326">
        <v>212</v>
      </c>
      <c r="F107" s="1326">
        <v>234</v>
      </c>
      <c r="G107" s="1326">
        <v>149</v>
      </c>
      <c r="H107" s="1326">
        <v>224</v>
      </c>
      <c r="I107" s="1326">
        <v>161</v>
      </c>
      <c r="J107" s="1326">
        <v>289</v>
      </c>
      <c r="K107" s="1326">
        <v>407</v>
      </c>
      <c r="L107" s="1329">
        <v>33</v>
      </c>
      <c r="M107" s="1327">
        <v>45.28</v>
      </c>
      <c r="N107" s="1326">
        <v>1064</v>
      </c>
      <c r="O107" s="1326">
        <v>661</v>
      </c>
      <c r="P107" s="1328">
        <v>38.318840579710148</v>
      </c>
      <c r="Q107" s="1326">
        <v>83</v>
      </c>
      <c r="R107" s="1326">
        <v>1269</v>
      </c>
      <c r="S107" s="1326">
        <v>366</v>
      </c>
      <c r="T107" s="1324">
        <v>7</v>
      </c>
      <c r="U107" s="1328">
        <v>95.188405797101453</v>
      </c>
    </row>
    <row r="108" spans="1:38" outlineLevel="1">
      <c r="A108" s="1323" t="s">
        <v>378</v>
      </c>
      <c r="B108" s="1324">
        <v>206</v>
      </c>
      <c r="C108" s="1325">
        <v>0</v>
      </c>
      <c r="D108" s="1326">
        <v>4</v>
      </c>
      <c r="E108" s="1326">
        <v>18</v>
      </c>
      <c r="F108" s="1326">
        <v>31</v>
      </c>
      <c r="G108" s="1326">
        <v>34</v>
      </c>
      <c r="H108" s="1326">
        <v>45</v>
      </c>
      <c r="I108" s="1326">
        <v>24</v>
      </c>
      <c r="J108" s="1326">
        <v>23</v>
      </c>
      <c r="K108" s="1326">
        <v>21</v>
      </c>
      <c r="L108" s="1324">
        <v>6</v>
      </c>
      <c r="M108" s="1327">
        <v>42.815533980582522</v>
      </c>
      <c r="N108" s="1326">
        <v>59</v>
      </c>
      <c r="O108" s="1326">
        <v>147</v>
      </c>
      <c r="P108" s="1328">
        <v>71.359223300970882</v>
      </c>
      <c r="Q108" s="1326">
        <v>10</v>
      </c>
      <c r="R108" s="1326">
        <v>101</v>
      </c>
      <c r="S108" s="1326">
        <v>85</v>
      </c>
      <c r="T108" s="1324">
        <v>10</v>
      </c>
      <c r="U108" s="1328">
        <v>95.145631067961162</v>
      </c>
      <c r="V108" s="1322"/>
      <c r="AF108" s="1322"/>
      <c r="AG108" s="1322"/>
      <c r="AH108" s="1322"/>
      <c r="AJ108" s="1322"/>
      <c r="AK108" s="1322"/>
      <c r="AL108" s="1322"/>
    </row>
    <row r="109" spans="1:38" outlineLevel="1">
      <c r="A109" s="1323" t="s">
        <v>379</v>
      </c>
      <c r="B109" s="1324">
        <v>3211</v>
      </c>
      <c r="C109" s="1325">
        <v>0</v>
      </c>
      <c r="D109" s="1326">
        <v>34</v>
      </c>
      <c r="E109" s="1326">
        <v>259</v>
      </c>
      <c r="F109" s="1326">
        <v>537</v>
      </c>
      <c r="G109" s="1326">
        <v>457</v>
      </c>
      <c r="H109" s="1326">
        <v>395</v>
      </c>
      <c r="I109" s="1326">
        <v>297</v>
      </c>
      <c r="J109" s="1326">
        <v>450</v>
      </c>
      <c r="K109" s="1326">
        <v>687</v>
      </c>
      <c r="L109" s="1324">
        <v>95</v>
      </c>
      <c r="M109" s="1327">
        <v>44.895048271566488</v>
      </c>
      <c r="N109" s="1326">
        <v>1913</v>
      </c>
      <c r="O109" s="1326">
        <v>1298</v>
      </c>
      <c r="P109" s="1328">
        <v>40.423544067268764</v>
      </c>
      <c r="Q109" s="1326">
        <v>270</v>
      </c>
      <c r="R109" s="1326">
        <v>1863</v>
      </c>
      <c r="S109" s="1326">
        <v>1041</v>
      </c>
      <c r="T109" s="1324">
        <v>37</v>
      </c>
      <c r="U109" s="1328">
        <v>91.591404546870137</v>
      </c>
    </row>
    <row r="110" spans="1:38" outlineLevel="1">
      <c r="A110" s="1333" t="s">
        <v>380</v>
      </c>
      <c r="B110" s="1324">
        <v>253</v>
      </c>
      <c r="C110" s="1325">
        <v>0</v>
      </c>
      <c r="D110" s="1326">
        <v>1</v>
      </c>
      <c r="E110" s="1326">
        <v>18</v>
      </c>
      <c r="F110" s="1326">
        <v>31</v>
      </c>
      <c r="G110" s="1326">
        <v>48</v>
      </c>
      <c r="H110" s="1326">
        <v>58</v>
      </c>
      <c r="I110" s="1326">
        <v>40</v>
      </c>
      <c r="J110" s="1326">
        <v>30</v>
      </c>
      <c r="K110" s="1326">
        <v>24</v>
      </c>
      <c r="L110" s="1324">
        <v>3</v>
      </c>
      <c r="M110" s="1327">
        <v>43.1501976284585</v>
      </c>
      <c r="N110" s="1326">
        <v>72</v>
      </c>
      <c r="O110" s="1326">
        <v>181</v>
      </c>
      <c r="P110" s="1328">
        <v>71.541501976284579</v>
      </c>
      <c r="Q110" s="1326">
        <v>6</v>
      </c>
      <c r="R110" s="1326">
        <v>65</v>
      </c>
      <c r="S110" s="1326">
        <v>171</v>
      </c>
      <c r="T110" s="1324">
        <v>11</v>
      </c>
      <c r="U110" s="1328">
        <v>97.628458498023718</v>
      </c>
      <c r="V110" s="1322"/>
      <c r="AF110" s="1322"/>
      <c r="AG110" s="1322"/>
      <c r="AJ110" s="1322"/>
      <c r="AK110" s="1322"/>
    </row>
    <row r="111" spans="1:38">
      <c r="A111" s="1316" t="s">
        <v>503</v>
      </c>
      <c r="B111" s="1317">
        <v>1462</v>
      </c>
      <c r="C111" s="1318">
        <v>0</v>
      </c>
      <c r="D111" s="1319">
        <v>14</v>
      </c>
      <c r="E111" s="1319">
        <v>178</v>
      </c>
      <c r="F111" s="1319">
        <v>247</v>
      </c>
      <c r="G111" s="1319">
        <v>270</v>
      </c>
      <c r="H111" s="1319">
        <v>250</v>
      </c>
      <c r="I111" s="1319">
        <v>210</v>
      </c>
      <c r="J111" s="1319">
        <v>144</v>
      </c>
      <c r="K111" s="1319">
        <v>132</v>
      </c>
      <c r="L111" s="1317">
        <v>17</v>
      </c>
      <c r="M111" s="1320">
        <v>41.748974008207931</v>
      </c>
      <c r="N111" s="1319">
        <v>712</v>
      </c>
      <c r="O111" s="1319">
        <v>750</v>
      </c>
      <c r="P111" s="1321">
        <v>51.299589603283167</v>
      </c>
      <c r="Q111" s="1319">
        <v>212</v>
      </c>
      <c r="R111" s="1319">
        <v>721</v>
      </c>
      <c r="S111" s="1319">
        <v>480</v>
      </c>
      <c r="T111" s="1317">
        <v>49</v>
      </c>
      <c r="U111" s="1321">
        <v>85.499316005471954</v>
      </c>
      <c r="V111" s="1322"/>
    </row>
    <row r="112" spans="1:38" outlineLevel="1">
      <c r="A112" s="1323" t="s">
        <v>231</v>
      </c>
      <c r="B112" s="1324">
        <v>9</v>
      </c>
      <c r="C112" s="1325">
        <v>0</v>
      </c>
      <c r="D112" s="1325">
        <v>0</v>
      </c>
      <c r="E112" s="1325">
        <v>0</v>
      </c>
      <c r="F112" s="1326">
        <v>1</v>
      </c>
      <c r="G112" s="1326">
        <v>2</v>
      </c>
      <c r="H112" s="1326">
        <v>2</v>
      </c>
      <c r="I112" s="1326">
        <v>2</v>
      </c>
      <c r="J112" s="1326">
        <v>2</v>
      </c>
      <c r="K112" s="1325">
        <v>0</v>
      </c>
      <c r="L112" s="1329">
        <v>0</v>
      </c>
      <c r="M112" s="1327">
        <v>44.555555555555557</v>
      </c>
      <c r="N112" s="1326">
        <v>1</v>
      </c>
      <c r="O112" s="1326">
        <v>8</v>
      </c>
      <c r="P112" s="1328">
        <v>88.888888888888886</v>
      </c>
      <c r="Q112" s="1326">
        <v>0</v>
      </c>
      <c r="R112" s="1326">
        <v>5</v>
      </c>
      <c r="S112" s="1326">
        <v>3</v>
      </c>
      <c r="T112" s="1329">
        <v>1</v>
      </c>
      <c r="U112" s="1328">
        <v>100</v>
      </c>
    </row>
    <row r="113" spans="1:38" outlineLevel="1">
      <c r="A113" s="1323" t="s">
        <v>232</v>
      </c>
      <c r="B113" s="1324">
        <v>554</v>
      </c>
      <c r="C113" s="1325">
        <v>0</v>
      </c>
      <c r="D113" s="1326">
        <v>3</v>
      </c>
      <c r="E113" s="1326">
        <v>58</v>
      </c>
      <c r="F113" s="1326">
        <v>90</v>
      </c>
      <c r="G113" s="1326">
        <v>91</v>
      </c>
      <c r="H113" s="1326">
        <v>105</v>
      </c>
      <c r="I113" s="1326">
        <v>76</v>
      </c>
      <c r="J113" s="1326">
        <v>62</v>
      </c>
      <c r="K113" s="1326">
        <v>60</v>
      </c>
      <c r="L113" s="1324">
        <v>9</v>
      </c>
      <c r="M113" s="1327">
        <v>42.685920577617331</v>
      </c>
      <c r="N113" s="1326">
        <v>308</v>
      </c>
      <c r="O113" s="1326">
        <v>246</v>
      </c>
      <c r="P113" s="1328">
        <v>44.404332129963898</v>
      </c>
      <c r="Q113" s="1326">
        <v>140</v>
      </c>
      <c r="R113" s="1326">
        <v>282</v>
      </c>
      <c r="S113" s="1326">
        <v>124</v>
      </c>
      <c r="T113" s="1324">
        <v>8</v>
      </c>
      <c r="U113" s="1328">
        <v>74.729241877256314</v>
      </c>
    </row>
    <row r="114" spans="1:38" outlineLevel="1">
      <c r="A114" s="1323" t="s">
        <v>382</v>
      </c>
      <c r="B114" s="1324">
        <v>237</v>
      </c>
      <c r="C114" s="1325">
        <v>0</v>
      </c>
      <c r="D114" s="1326">
        <v>7</v>
      </c>
      <c r="E114" s="1326">
        <v>61</v>
      </c>
      <c r="F114" s="1326">
        <v>54</v>
      </c>
      <c r="G114" s="1326">
        <v>38</v>
      </c>
      <c r="H114" s="1326">
        <v>26</v>
      </c>
      <c r="I114" s="1326">
        <v>21</v>
      </c>
      <c r="J114" s="1326">
        <v>10</v>
      </c>
      <c r="K114" s="1326">
        <v>19</v>
      </c>
      <c r="L114" s="1329">
        <v>1</v>
      </c>
      <c r="M114" s="1327">
        <v>37.691983122362871</v>
      </c>
      <c r="N114" s="1326">
        <v>78</v>
      </c>
      <c r="O114" s="1326">
        <v>159</v>
      </c>
      <c r="P114" s="1328">
        <v>67.088607594936718</v>
      </c>
      <c r="Q114" s="1326">
        <v>14</v>
      </c>
      <c r="R114" s="1326">
        <v>149</v>
      </c>
      <c r="S114" s="1326">
        <v>67</v>
      </c>
      <c r="T114" s="1324">
        <v>7</v>
      </c>
      <c r="U114" s="1328">
        <v>94.092827004219416</v>
      </c>
    </row>
    <row r="115" spans="1:38" outlineLevel="1">
      <c r="A115" s="1323" t="s">
        <v>383</v>
      </c>
      <c r="B115" s="1324">
        <v>195</v>
      </c>
      <c r="C115" s="1325">
        <v>0</v>
      </c>
      <c r="D115" s="1326">
        <v>1</v>
      </c>
      <c r="E115" s="1326">
        <v>22</v>
      </c>
      <c r="F115" s="1326">
        <v>34</v>
      </c>
      <c r="G115" s="1326">
        <v>49</v>
      </c>
      <c r="H115" s="1326">
        <v>26</v>
      </c>
      <c r="I115" s="1326">
        <v>26</v>
      </c>
      <c r="J115" s="1326">
        <v>22</v>
      </c>
      <c r="K115" s="1326">
        <v>12</v>
      </c>
      <c r="L115" s="1329">
        <v>3</v>
      </c>
      <c r="M115" s="1327">
        <v>41.47179487179487</v>
      </c>
      <c r="N115" s="1326">
        <v>84</v>
      </c>
      <c r="O115" s="1326">
        <v>111</v>
      </c>
      <c r="P115" s="1328">
        <v>56.92307692307692</v>
      </c>
      <c r="Q115" s="1326">
        <v>4</v>
      </c>
      <c r="R115" s="1326">
        <v>108</v>
      </c>
      <c r="S115" s="1326">
        <v>77</v>
      </c>
      <c r="T115" s="1324">
        <v>6</v>
      </c>
      <c r="U115" s="1328">
        <v>97.948717948717942</v>
      </c>
    </row>
    <row r="116" spans="1:38" outlineLevel="1">
      <c r="A116" s="1333" t="s">
        <v>384</v>
      </c>
      <c r="B116" s="1324">
        <v>379</v>
      </c>
      <c r="C116" s="1325">
        <v>0</v>
      </c>
      <c r="D116" s="1326">
        <v>1</v>
      </c>
      <c r="E116" s="1326">
        <v>32</v>
      </c>
      <c r="F116" s="1326">
        <v>57</v>
      </c>
      <c r="G116" s="1326">
        <v>73</v>
      </c>
      <c r="H116" s="1326">
        <v>70</v>
      </c>
      <c r="I116" s="1326">
        <v>65</v>
      </c>
      <c r="J116" s="1326">
        <v>45</v>
      </c>
      <c r="K116" s="1326">
        <v>32</v>
      </c>
      <c r="L116" s="1324">
        <v>4</v>
      </c>
      <c r="M116" s="1327">
        <v>42.82058047493404</v>
      </c>
      <c r="N116" s="1326">
        <v>214</v>
      </c>
      <c r="O116" s="1326">
        <v>165</v>
      </c>
      <c r="P116" s="1328">
        <v>43.535620052770447</v>
      </c>
      <c r="Q116" s="1326">
        <v>53</v>
      </c>
      <c r="R116" s="1326">
        <v>153</v>
      </c>
      <c r="S116" s="1326">
        <v>155</v>
      </c>
      <c r="T116" s="1324">
        <v>18</v>
      </c>
      <c r="U116" s="1328">
        <v>86.01583113456465</v>
      </c>
    </row>
    <row r="117" spans="1:38" outlineLevel="1">
      <c r="A117" s="1323" t="s">
        <v>385</v>
      </c>
      <c r="B117" s="1324">
        <v>88</v>
      </c>
      <c r="C117" s="1325">
        <v>0</v>
      </c>
      <c r="D117" s="1325">
        <v>2</v>
      </c>
      <c r="E117" s="1326">
        <v>5</v>
      </c>
      <c r="F117" s="1326">
        <v>11</v>
      </c>
      <c r="G117" s="1326">
        <v>17</v>
      </c>
      <c r="H117" s="1326">
        <v>21</v>
      </c>
      <c r="I117" s="1326">
        <v>20</v>
      </c>
      <c r="J117" s="1326">
        <v>3</v>
      </c>
      <c r="K117" s="1326">
        <v>9</v>
      </c>
      <c r="L117" s="1329">
        <v>0</v>
      </c>
      <c r="M117" s="1327">
        <v>42.488636363636367</v>
      </c>
      <c r="N117" s="1326">
        <v>27</v>
      </c>
      <c r="O117" s="1326">
        <v>61</v>
      </c>
      <c r="P117" s="1328">
        <v>69.318181818181827</v>
      </c>
      <c r="Q117" s="1326">
        <v>1</v>
      </c>
      <c r="R117" s="1326">
        <v>24</v>
      </c>
      <c r="S117" s="1326">
        <v>54</v>
      </c>
      <c r="T117" s="1324">
        <v>9</v>
      </c>
      <c r="U117" s="1328">
        <v>98.86363636363636</v>
      </c>
    </row>
    <row r="118" spans="1:38">
      <c r="A118" s="1316" t="s">
        <v>504</v>
      </c>
      <c r="B118" s="1317">
        <v>3616</v>
      </c>
      <c r="C118" s="1318">
        <v>0</v>
      </c>
      <c r="D118" s="1319">
        <v>31</v>
      </c>
      <c r="E118" s="1319">
        <v>352</v>
      </c>
      <c r="F118" s="1319">
        <v>554</v>
      </c>
      <c r="G118" s="1319">
        <v>639</v>
      </c>
      <c r="H118" s="1319">
        <v>642</v>
      </c>
      <c r="I118" s="1319">
        <v>641</v>
      </c>
      <c r="J118" s="1319">
        <v>356</v>
      </c>
      <c r="K118" s="1319">
        <v>360</v>
      </c>
      <c r="L118" s="1317">
        <v>41</v>
      </c>
      <c r="M118" s="1320">
        <v>42.530696902654867</v>
      </c>
      <c r="N118" s="1319">
        <v>1006</v>
      </c>
      <c r="O118" s="1319">
        <v>2610</v>
      </c>
      <c r="P118" s="1321">
        <v>72.179203539823007</v>
      </c>
      <c r="Q118" s="1319">
        <v>505</v>
      </c>
      <c r="R118" s="1319">
        <v>1497</v>
      </c>
      <c r="S118" s="1319">
        <v>1563</v>
      </c>
      <c r="T118" s="1317">
        <v>51</v>
      </c>
      <c r="U118" s="1321">
        <v>86.034292035398224</v>
      </c>
      <c r="V118" s="1322"/>
      <c r="AF118" s="1322"/>
      <c r="AG118" s="1322"/>
      <c r="AH118" s="1322"/>
      <c r="AJ118" s="1322"/>
      <c r="AK118" s="1322"/>
      <c r="AL118" s="1322"/>
    </row>
    <row r="119" spans="1:38" outlineLevel="1">
      <c r="A119" s="1323" t="s">
        <v>231</v>
      </c>
      <c r="B119" s="1324">
        <v>15</v>
      </c>
      <c r="C119" s="1325">
        <v>0</v>
      </c>
      <c r="D119" s="1325">
        <v>0</v>
      </c>
      <c r="E119" s="1326">
        <v>2</v>
      </c>
      <c r="F119" s="1325">
        <v>3</v>
      </c>
      <c r="G119" s="1326">
        <v>0</v>
      </c>
      <c r="H119" s="1325">
        <v>3</v>
      </c>
      <c r="I119" s="1326">
        <v>3</v>
      </c>
      <c r="J119" s="1326">
        <v>1</v>
      </c>
      <c r="K119" s="1326">
        <v>3</v>
      </c>
      <c r="L119" s="1329">
        <v>0</v>
      </c>
      <c r="M119" s="1327">
        <v>43.6</v>
      </c>
      <c r="N119" s="1326">
        <v>2</v>
      </c>
      <c r="O119" s="1326">
        <v>13</v>
      </c>
      <c r="P119" s="1328">
        <v>86.666666666666671</v>
      </c>
      <c r="Q119" s="1325">
        <v>1</v>
      </c>
      <c r="R119" s="1326">
        <v>9</v>
      </c>
      <c r="S119" s="1326">
        <v>5</v>
      </c>
      <c r="T119" s="1329">
        <v>0</v>
      </c>
      <c r="U119" s="1328">
        <v>93.333333333333329</v>
      </c>
    </row>
    <row r="120" spans="1:38" outlineLevel="1">
      <c r="A120" s="1323" t="s">
        <v>232</v>
      </c>
      <c r="B120" s="1324">
        <v>1199</v>
      </c>
      <c r="C120" s="1325">
        <v>0</v>
      </c>
      <c r="D120" s="1326">
        <v>8</v>
      </c>
      <c r="E120" s="1326">
        <v>118</v>
      </c>
      <c r="F120" s="1326">
        <v>141</v>
      </c>
      <c r="G120" s="1326">
        <v>215</v>
      </c>
      <c r="H120" s="1326">
        <v>196</v>
      </c>
      <c r="I120" s="1326">
        <v>224</v>
      </c>
      <c r="J120" s="1326">
        <v>150</v>
      </c>
      <c r="K120" s="1326">
        <v>130</v>
      </c>
      <c r="L120" s="1324">
        <v>17</v>
      </c>
      <c r="M120" s="1327">
        <v>43.377814845704755</v>
      </c>
      <c r="N120" s="1326">
        <v>286</v>
      </c>
      <c r="O120" s="1326">
        <v>913</v>
      </c>
      <c r="P120" s="1328">
        <v>76.146788990825684</v>
      </c>
      <c r="Q120" s="1326">
        <v>146</v>
      </c>
      <c r="R120" s="1326">
        <v>602</v>
      </c>
      <c r="S120" s="1326">
        <v>446</v>
      </c>
      <c r="T120" s="1324">
        <v>5</v>
      </c>
      <c r="U120" s="1328">
        <v>87.823185988323601</v>
      </c>
      <c r="V120" s="1322"/>
    </row>
    <row r="121" spans="1:38" outlineLevel="1">
      <c r="A121" s="1323" t="s">
        <v>863</v>
      </c>
      <c r="B121" s="1324">
        <v>499</v>
      </c>
      <c r="C121" s="1325">
        <v>0</v>
      </c>
      <c r="D121" s="1326">
        <v>10</v>
      </c>
      <c r="E121" s="1326">
        <v>47</v>
      </c>
      <c r="F121" s="1326">
        <v>81</v>
      </c>
      <c r="G121" s="1326">
        <v>77</v>
      </c>
      <c r="H121" s="1326">
        <v>90</v>
      </c>
      <c r="I121" s="1326">
        <v>79</v>
      </c>
      <c r="J121" s="1326">
        <v>42</v>
      </c>
      <c r="K121" s="1326">
        <v>66</v>
      </c>
      <c r="L121" s="1324">
        <v>7</v>
      </c>
      <c r="M121" s="1327">
        <v>42.773547094188373</v>
      </c>
      <c r="N121" s="1326">
        <v>115</v>
      </c>
      <c r="O121" s="1326">
        <v>384</v>
      </c>
      <c r="P121" s="1328">
        <v>76.953907815631268</v>
      </c>
      <c r="Q121" s="1326">
        <v>110</v>
      </c>
      <c r="R121" s="1326">
        <v>182</v>
      </c>
      <c r="S121" s="1326">
        <v>199</v>
      </c>
      <c r="T121" s="1324">
        <v>8</v>
      </c>
      <c r="U121" s="1328">
        <v>77.955911823647298</v>
      </c>
    </row>
    <row r="122" spans="1:38" outlineLevel="1">
      <c r="A122" s="1323" t="s">
        <v>388</v>
      </c>
      <c r="B122" s="1324">
        <v>472</v>
      </c>
      <c r="C122" s="1325">
        <v>0</v>
      </c>
      <c r="D122" s="1326">
        <v>3</v>
      </c>
      <c r="E122" s="1326">
        <v>53</v>
      </c>
      <c r="F122" s="1326">
        <v>63</v>
      </c>
      <c r="G122" s="1326">
        <v>96</v>
      </c>
      <c r="H122" s="1326">
        <v>101</v>
      </c>
      <c r="I122" s="1326">
        <v>84</v>
      </c>
      <c r="J122" s="1326">
        <v>31</v>
      </c>
      <c r="K122" s="1326">
        <v>35</v>
      </c>
      <c r="L122" s="1329">
        <v>6</v>
      </c>
      <c r="M122" s="1327">
        <v>41.78601694915254</v>
      </c>
      <c r="N122" s="1326">
        <v>204</v>
      </c>
      <c r="O122" s="1326">
        <v>268</v>
      </c>
      <c r="P122" s="1328">
        <v>56.779661016949156</v>
      </c>
      <c r="Q122" s="1326">
        <v>125</v>
      </c>
      <c r="R122" s="1326">
        <v>187</v>
      </c>
      <c r="S122" s="1326">
        <v>156</v>
      </c>
      <c r="T122" s="1324">
        <v>4</v>
      </c>
      <c r="U122" s="1328">
        <v>73.516949152542381</v>
      </c>
    </row>
    <row r="123" spans="1:38" outlineLevel="1">
      <c r="A123" s="1323" t="s">
        <v>389</v>
      </c>
      <c r="B123" s="1324">
        <v>228</v>
      </c>
      <c r="C123" s="1325">
        <v>0</v>
      </c>
      <c r="D123" s="1326">
        <v>2</v>
      </c>
      <c r="E123" s="1326">
        <v>21</v>
      </c>
      <c r="F123" s="1326">
        <v>58</v>
      </c>
      <c r="G123" s="1326">
        <v>32</v>
      </c>
      <c r="H123" s="1326">
        <v>43</v>
      </c>
      <c r="I123" s="1326">
        <v>40</v>
      </c>
      <c r="J123" s="1326">
        <v>22</v>
      </c>
      <c r="K123" s="1326">
        <v>7</v>
      </c>
      <c r="L123" s="1329">
        <v>3</v>
      </c>
      <c r="M123" s="1327">
        <v>40.754385964912281</v>
      </c>
      <c r="N123" s="1326">
        <v>61</v>
      </c>
      <c r="O123" s="1326">
        <v>167</v>
      </c>
      <c r="P123" s="1328">
        <v>73.245614035087712</v>
      </c>
      <c r="Q123" s="1326">
        <v>33</v>
      </c>
      <c r="R123" s="1326">
        <v>33</v>
      </c>
      <c r="S123" s="1326">
        <v>157</v>
      </c>
      <c r="T123" s="1324">
        <v>5</v>
      </c>
      <c r="U123" s="1328">
        <v>85.526315789473685</v>
      </c>
    </row>
    <row r="124" spans="1:38" outlineLevel="1">
      <c r="A124" s="1323" t="s">
        <v>390</v>
      </c>
      <c r="B124" s="1324">
        <v>325</v>
      </c>
      <c r="C124" s="1325">
        <v>0</v>
      </c>
      <c r="D124" s="1326">
        <v>2</v>
      </c>
      <c r="E124" s="1326">
        <v>19</v>
      </c>
      <c r="F124" s="1326">
        <v>70</v>
      </c>
      <c r="G124" s="1326">
        <v>83</v>
      </c>
      <c r="H124" s="1326">
        <v>54</v>
      </c>
      <c r="I124" s="1326">
        <v>50</v>
      </c>
      <c r="J124" s="1326">
        <v>27</v>
      </c>
      <c r="K124" s="1326">
        <v>20</v>
      </c>
      <c r="L124" s="1329">
        <v>0</v>
      </c>
      <c r="M124" s="1327">
        <v>40.904615384615383</v>
      </c>
      <c r="N124" s="1326">
        <v>108</v>
      </c>
      <c r="O124" s="1326">
        <v>217</v>
      </c>
      <c r="P124" s="1328">
        <v>66.769230769230774</v>
      </c>
      <c r="Q124" s="1326">
        <v>11</v>
      </c>
      <c r="R124" s="1326">
        <v>137</v>
      </c>
      <c r="S124" s="1326">
        <v>161</v>
      </c>
      <c r="T124" s="1324">
        <v>16</v>
      </c>
      <c r="U124" s="1328">
        <v>96.615384615384613</v>
      </c>
    </row>
    <row r="125" spans="1:38" outlineLevel="1">
      <c r="A125" s="1323" t="s">
        <v>391</v>
      </c>
      <c r="B125" s="1324">
        <v>398</v>
      </c>
      <c r="C125" s="1325">
        <v>0</v>
      </c>
      <c r="D125" s="1326">
        <v>5</v>
      </c>
      <c r="E125" s="1326">
        <v>47</v>
      </c>
      <c r="F125" s="1326">
        <v>47</v>
      </c>
      <c r="G125" s="1326">
        <v>67</v>
      </c>
      <c r="H125" s="1326">
        <v>61</v>
      </c>
      <c r="I125" s="1326">
        <v>81</v>
      </c>
      <c r="J125" s="1326">
        <v>38</v>
      </c>
      <c r="K125" s="1326">
        <v>52</v>
      </c>
      <c r="L125" s="1329">
        <v>0</v>
      </c>
      <c r="M125" s="1327">
        <v>42.927135678391963</v>
      </c>
      <c r="N125" s="1326">
        <v>106</v>
      </c>
      <c r="O125" s="1326">
        <v>292</v>
      </c>
      <c r="P125" s="1328">
        <v>73.366834170854261</v>
      </c>
      <c r="Q125" s="1326">
        <v>46</v>
      </c>
      <c r="R125" s="1326">
        <v>214</v>
      </c>
      <c r="S125" s="1326">
        <v>135</v>
      </c>
      <c r="T125" s="1324">
        <v>3</v>
      </c>
      <c r="U125" s="1328">
        <v>88.442211055276388</v>
      </c>
    </row>
    <row r="126" spans="1:38" outlineLevel="1">
      <c r="A126" s="1323" t="s">
        <v>392</v>
      </c>
      <c r="B126" s="1324">
        <v>350</v>
      </c>
      <c r="C126" s="1325">
        <v>0</v>
      </c>
      <c r="D126" s="1326">
        <v>0</v>
      </c>
      <c r="E126" s="1326">
        <v>32</v>
      </c>
      <c r="F126" s="1326">
        <v>59</v>
      </c>
      <c r="G126" s="1326">
        <v>51</v>
      </c>
      <c r="H126" s="1326">
        <v>69</v>
      </c>
      <c r="I126" s="1326">
        <v>63</v>
      </c>
      <c r="J126" s="1326">
        <v>35</v>
      </c>
      <c r="K126" s="1326">
        <v>34</v>
      </c>
      <c r="L126" s="1329">
        <v>7</v>
      </c>
      <c r="M126" s="1327">
        <v>42.974285714285713</v>
      </c>
      <c r="N126" s="1326">
        <v>93</v>
      </c>
      <c r="O126" s="1326">
        <v>257</v>
      </c>
      <c r="P126" s="1328">
        <v>73.428571428571431</v>
      </c>
      <c r="Q126" s="1326">
        <v>27</v>
      </c>
      <c r="R126" s="1326">
        <v>86</v>
      </c>
      <c r="S126" s="1326">
        <v>229</v>
      </c>
      <c r="T126" s="1324">
        <v>8</v>
      </c>
      <c r="U126" s="1328">
        <v>92.285714285714278</v>
      </c>
    </row>
    <row r="127" spans="1:38" outlineLevel="1">
      <c r="A127" s="1323" t="s">
        <v>864</v>
      </c>
      <c r="B127" s="1324">
        <v>130</v>
      </c>
      <c r="C127" s="1325">
        <v>0</v>
      </c>
      <c r="D127" s="1326">
        <v>1</v>
      </c>
      <c r="E127" s="1326">
        <v>13</v>
      </c>
      <c r="F127" s="1326">
        <v>32</v>
      </c>
      <c r="G127" s="1326">
        <v>18</v>
      </c>
      <c r="H127" s="1326">
        <v>25</v>
      </c>
      <c r="I127" s="1326">
        <v>17</v>
      </c>
      <c r="J127" s="1326">
        <v>10</v>
      </c>
      <c r="K127" s="1326">
        <v>13</v>
      </c>
      <c r="L127" s="1329">
        <v>1</v>
      </c>
      <c r="M127" s="1327">
        <v>41.138461538461542</v>
      </c>
      <c r="N127" s="1326">
        <v>31</v>
      </c>
      <c r="O127" s="1326">
        <v>99</v>
      </c>
      <c r="P127" s="1328">
        <v>76.153846153846146</v>
      </c>
      <c r="Q127" s="1326">
        <v>6</v>
      </c>
      <c r="R127" s="1326">
        <v>47</v>
      </c>
      <c r="S127" s="1326">
        <v>75</v>
      </c>
      <c r="T127" s="1324">
        <v>2</v>
      </c>
      <c r="U127" s="1328">
        <v>95.384615384615387</v>
      </c>
    </row>
    <row r="128" spans="1:38">
      <c r="A128" s="1316" t="s">
        <v>505</v>
      </c>
      <c r="B128" s="1317">
        <v>39153</v>
      </c>
      <c r="C128" s="1318">
        <v>7</v>
      </c>
      <c r="D128" s="1319">
        <v>468</v>
      </c>
      <c r="E128" s="1319">
        <v>3101</v>
      </c>
      <c r="F128" s="1319">
        <v>4507</v>
      </c>
      <c r="G128" s="1319">
        <v>6142</v>
      </c>
      <c r="H128" s="1319">
        <v>6963</v>
      </c>
      <c r="I128" s="1319">
        <v>5742</v>
      </c>
      <c r="J128" s="1319">
        <v>5697</v>
      </c>
      <c r="K128" s="1319">
        <v>5925</v>
      </c>
      <c r="L128" s="1317">
        <v>601</v>
      </c>
      <c r="M128" s="1320">
        <v>44.414604244885446</v>
      </c>
      <c r="N128" s="1319">
        <v>18338</v>
      </c>
      <c r="O128" s="1319">
        <v>20815</v>
      </c>
      <c r="P128" s="1321">
        <v>53.163231425433551</v>
      </c>
      <c r="Q128" s="1319">
        <v>7402</v>
      </c>
      <c r="R128" s="1319">
        <v>20692</v>
      </c>
      <c r="S128" s="1319">
        <v>10932</v>
      </c>
      <c r="T128" s="1317">
        <v>127</v>
      </c>
      <c r="U128" s="1321">
        <v>81.09467984573341</v>
      </c>
      <c r="V128" s="1322"/>
      <c r="X128" s="1322"/>
      <c r="Y128" s="1322"/>
      <c r="Z128" s="1322"/>
      <c r="AA128" s="1322"/>
      <c r="AB128" s="1322"/>
      <c r="AC128" s="1322"/>
      <c r="AD128" s="1322"/>
      <c r="AF128" s="1322"/>
      <c r="AG128" s="1322"/>
      <c r="AH128" s="1322"/>
      <c r="AI128" s="1322"/>
      <c r="AJ128" s="1322"/>
      <c r="AK128" s="1322"/>
      <c r="AL128" s="1322"/>
    </row>
    <row r="129" spans="1:38" outlineLevel="1">
      <c r="A129" s="1323" t="s">
        <v>231</v>
      </c>
      <c r="B129" s="1324">
        <v>13</v>
      </c>
      <c r="C129" s="1325">
        <v>0</v>
      </c>
      <c r="D129" s="1325">
        <v>0</v>
      </c>
      <c r="E129" s="1326">
        <v>0</v>
      </c>
      <c r="F129" s="1326">
        <v>3</v>
      </c>
      <c r="G129" s="1326">
        <v>2</v>
      </c>
      <c r="H129" s="1326">
        <v>2</v>
      </c>
      <c r="I129" s="1326">
        <v>4</v>
      </c>
      <c r="J129" s="1325">
        <v>2</v>
      </c>
      <c r="K129" s="1326">
        <v>0</v>
      </c>
      <c r="L129" s="1329">
        <v>0</v>
      </c>
      <c r="M129" s="1327">
        <v>42.692307692307693</v>
      </c>
      <c r="N129" s="1326">
        <v>2</v>
      </c>
      <c r="O129" s="1326">
        <v>11</v>
      </c>
      <c r="P129" s="1328">
        <v>84.615384615384613</v>
      </c>
      <c r="Q129" s="1326">
        <v>0</v>
      </c>
      <c r="R129" s="1326">
        <v>8</v>
      </c>
      <c r="S129" s="1326">
        <v>5</v>
      </c>
      <c r="T129" s="1324">
        <v>0</v>
      </c>
      <c r="U129" s="1328">
        <v>100</v>
      </c>
    </row>
    <row r="130" spans="1:38" outlineLevel="1">
      <c r="A130" s="1323" t="s">
        <v>232</v>
      </c>
      <c r="B130" s="1324">
        <v>2921</v>
      </c>
      <c r="C130" s="1325">
        <v>0</v>
      </c>
      <c r="D130" s="1326">
        <v>38</v>
      </c>
      <c r="E130" s="1326">
        <v>318</v>
      </c>
      <c r="F130" s="1326">
        <v>443</v>
      </c>
      <c r="G130" s="1326">
        <v>434</v>
      </c>
      <c r="H130" s="1326">
        <v>518</v>
      </c>
      <c r="I130" s="1326">
        <v>390</v>
      </c>
      <c r="J130" s="1326">
        <v>384</v>
      </c>
      <c r="K130" s="1326">
        <v>382</v>
      </c>
      <c r="L130" s="1329">
        <v>14</v>
      </c>
      <c r="M130" s="1327">
        <v>42.921602191030466</v>
      </c>
      <c r="N130" s="1326">
        <v>1441</v>
      </c>
      <c r="O130" s="1326">
        <v>1480</v>
      </c>
      <c r="P130" s="1328">
        <v>50.667579596028759</v>
      </c>
      <c r="Q130" s="1326">
        <v>143</v>
      </c>
      <c r="R130" s="1326">
        <v>1319</v>
      </c>
      <c r="S130" s="1326">
        <v>1428</v>
      </c>
      <c r="T130" s="1324">
        <v>31</v>
      </c>
      <c r="U130" s="1328">
        <v>95.104416295789122</v>
      </c>
      <c r="V130" s="1322"/>
      <c r="AF130" s="1322"/>
      <c r="AG130" s="1322"/>
      <c r="AH130" s="1322"/>
      <c r="AJ130" s="1322"/>
      <c r="AK130" s="1322"/>
      <c r="AL130" s="1322"/>
    </row>
    <row r="131" spans="1:38" outlineLevel="1">
      <c r="A131" s="1323" t="s">
        <v>395</v>
      </c>
      <c r="B131" s="1324">
        <v>12436</v>
      </c>
      <c r="C131" s="1325">
        <v>0</v>
      </c>
      <c r="D131" s="1326">
        <v>83</v>
      </c>
      <c r="E131" s="1326">
        <v>904</v>
      </c>
      <c r="F131" s="1326">
        <v>1428</v>
      </c>
      <c r="G131" s="1326">
        <v>1906</v>
      </c>
      <c r="H131" s="1326">
        <v>2313</v>
      </c>
      <c r="I131" s="1326">
        <v>1892</v>
      </c>
      <c r="J131" s="1326">
        <v>1888</v>
      </c>
      <c r="K131" s="1326">
        <v>1829</v>
      </c>
      <c r="L131" s="1324">
        <v>193</v>
      </c>
      <c r="M131" s="1327">
        <v>44.660662592473464</v>
      </c>
      <c r="N131" s="1326">
        <v>6565</v>
      </c>
      <c r="O131" s="1326">
        <v>5871</v>
      </c>
      <c r="P131" s="1328">
        <v>47.20971373431972</v>
      </c>
      <c r="Q131" s="1326">
        <v>1427</v>
      </c>
      <c r="R131" s="1326">
        <v>5932</v>
      </c>
      <c r="S131" s="1326">
        <v>5031</v>
      </c>
      <c r="T131" s="1324">
        <v>46</v>
      </c>
      <c r="U131" s="1328">
        <v>88.52524927629463</v>
      </c>
      <c r="V131" s="1322"/>
      <c r="X131" s="1322"/>
      <c r="Y131" s="1322"/>
      <c r="Z131" s="1322"/>
      <c r="AA131" s="1322"/>
      <c r="AB131" s="1322"/>
      <c r="AC131" s="1322"/>
      <c r="AD131" s="1322"/>
      <c r="AF131" s="1322"/>
      <c r="AG131" s="1322"/>
      <c r="AH131" s="1322"/>
      <c r="AI131" s="1322"/>
      <c r="AJ131" s="1322"/>
      <c r="AK131" s="1322"/>
      <c r="AL131" s="1322"/>
    </row>
    <row r="132" spans="1:38" outlineLevel="1">
      <c r="A132" s="1323" t="s">
        <v>396</v>
      </c>
      <c r="B132" s="1324">
        <v>6541</v>
      </c>
      <c r="C132" s="1325">
        <v>1</v>
      </c>
      <c r="D132" s="1326">
        <v>59</v>
      </c>
      <c r="E132" s="1326">
        <v>502</v>
      </c>
      <c r="F132" s="1326">
        <v>674</v>
      </c>
      <c r="G132" s="1326">
        <v>1172</v>
      </c>
      <c r="H132" s="1326">
        <v>1216</v>
      </c>
      <c r="I132" s="1326">
        <v>770</v>
      </c>
      <c r="J132" s="1326">
        <v>967</v>
      </c>
      <c r="K132" s="1326">
        <v>1068</v>
      </c>
      <c r="L132" s="1324">
        <v>112</v>
      </c>
      <c r="M132" s="1327">
        <v>44.570554961015134</v>
      </c>
      <c r="N132" s="1326">
        <v>2039</v>
      </c>
      <c r="O132" s="1326">
        <v>4502</v>
      </c>
      <c r="P132" s="1328">
        <v>68.827396422565357</v>
      </c>
      <c r="Q132" s="1326">
        <v>449</v>
      </c>
      <c r="R132" s="1326">
        <v>4553</v>
      </c>
      <c r="S132" s="1326">
        <v>1520</v>
      </c>
      <c r="T132" s="1324">
        <v>19</v>
      </c>
      <c r="U132" s="1328">
        <v>93.135606176425625</v>
      </c>
      <c r="V132" s="1322"/>
      <c r="Z132" s="1322"/>
      <c r="AA132" s="1322"/>
      <c r="AC132" s="1322"/>
      <c r="AF132" s="1322"/>
      <c r="AG132" s="1322"/>
      <c r="AH132" s="1322"/>
      <c r="AJ132" s="1322"/>
      <c r="AK132" s="1322"/>
      <c r="AL132" s="1322"/>
    </row>
    <row r="133" spans="1:38" outlineLevel="1">
      <c r="A133" s="1323" t="s">
        <v>397</v>
      </c>
      <c r="B133" s="1324">
        <v>10516</v>
      </c>
      <c r="C133" s="1325">
        <v>6</v>
      </c>
      <c r="D133" s="1326">
        <v>214</v>
      </c>
      <c r="E133" s="1326">
        <v>856</v>
      </c>
      <c r="F133" s="1326">
        <v>1331</v>
      </c>
      <c r="G133" s="1326">
        <v>1666</v>
      </c>
      <c r="H133" s="1326">
        <v>1662</v>
      </c>
      <c r="I133" s="1326">
        <v>1636</v>
      </c>
      <c r="J133" s="1326">
        <v>1430</v>
      </c>
      <c r="K133" s="1326">
        <v>1547</v>
      </c>
      <c r="L133" s="1324">
        <v>168</v>
      </c>
      <c r="M133" s="1327">
        <v>43.99191707873716</v>
      </c>
      <c r="N133" s="1326">
        <v>5256</v>
      </c>
      <c r="O133" s="1326">
        <v>5260</v>
      </c>
      <c r="P133" s="1328">
        <v>50.0190186382655</v>
      </c>
      <c r="Q133" s="1326">
        <v>3898</v>
      </c>
      <c r="R133" s="1326">
        <v>5182</v>
      </c>
      <c r="S133" s="1326">
        <v>1430</v>
      </c>
      <c r="T133" s="1324">
        <v>6</v>
      </c>
      <c r="U133" s="1328">
        <v>62.932674020540126</v>
      </c>
      <c r="V133" s="1322"/>
      <c r="Y133" s="1322"/>
      <c r="Z133" s="1322"/>
      <c r="AA133" s="1322"/>
      <c r="AB133" s="1322"/>
      <c r="AC133" s="1322"/>
      <c r="AD133" s="1322"/>
      <c r="AF133" s="1322"/>
      <c r="AG133" s="1322"/>
      <c r="AH133" s="1322"/>
      <c r="AI133" s="1322"/>
      <c r="AJ133" s="1322"/>
      <c r="AK133" s="1322"/>
      <c r="AL133" s="1322"/>
    </row>
    <row r="134" spans="1:38" outlineLevel="1">
      <c r="A134" s="1323" t="s">
        <v>398</v>
      </c>
      <c r="B134" s="1324">
        <v>1690</v>
      </c>
      <c r="C134" s="1325">
        <v>0</v>
      </c>
      <c r="D134" s="1326">
        <v>4</v>
      </c>
      <c r="E134" s="1326">
        <v>71</v>
      </c>
      <c r="F134" s="1326">
        <v>94</v>
      </c>
      <c r="G134" s="1326">
        <v>240</v>
      </c>
      <c r="H134" s="1326">
        <v>319</v>
      </c>
      <c r="I134" s="1326">
        <v>292</v>
      </c>
      <c r="J134" s="1326">
        <v>325</v>
      </c>
      <c r="K134" s="1326">
        <v>310</v>
      </c>
      <c r="L134" s="1324">
        <v>35</v>
      </c>
      <c r="M134" s="1327">
        <v>47.103550295857985</v>
      </c>
      <c r="N134" s="1326">
        <v>803</v>
      </c>
      <c r="O134" s="1326">
        <v>887</v>
      </c>
      <c r="P134" s="1328">
        <v>52.485207100591715</v>
      </c>
      <c r="Q134" s="1326">
        <v>420</v>
      </c>
      <c r="R134" s="1326">
        <v>780</v>
      </c>
      <c r="S134" s="1326">
        <v>484</v>
      </c>
      <c r="T134" s="1324">
        <v>6</v>
      </c>
      <c r="U134" s="1328">
        <v>75.147928994082832</v>
      </c>
      <c r="V134" s="1322"/>
    </row>
    <row r="135" spans="1:38" outlineLevel="1">
      <c r="A135" s="1323" t="s">
        <v>399</v>
      </c>
      <c r="B135" s="1324">
        <v>1788</v>
      </c>
      <c r="C135" s="1325">
        <v>0</v>
      </c>
      <c r="D135" s="1326">
        <v>11</v>
      </c>
      <c r="E135" s="1326">
        <v>131</v>
      </c>
      <c r="F135" s="1326">
        <v>213</v>
      </c>
      <c r="G135" s="1326">
        <v>293</v>
      </c>
      <c r="H135" s="1326">
        <v>341</v>
      </c>
      <c r="I135" s="1326">
        <v>266</v>
      </c>
      <c r="J135" s="1326">
        <v>214</v>
      </c>
      <c r="K135" s="1326">
        <v>286</v>
      </c>
      <c r="L135" s="1329">
        <v>33</v>
      </c>
      <c r="M135" s="1327">
        <v>44.552013422818789</v>
      </c>
      <c r="N135" s="1326">
        <v>1048</v>
      </c>
      <c r="O135" s="1326">
        <v>740</v>
      </c>
      <c r="P135" s="1328">
        <v>41.387024608501115</v>
      </c>
      <c r="Q135" s="1326">
        <v>475</v>
      </c>
      <c r="R135" s="1326">
        <v>880</v>
      </c>
      <c r="S135" s="1326">
        <v>419</v>
      </c>
      <c r="T135" s="1324">
        <v>14</v>
      </c>
      <c r="U135" s="1328">
        <v>73.434004474272925</v>
      </c>
      <c r="V135" s="1322"/>
      <c r="AF135" s="1322"/>
      <c r="AG135" s="1322"/>
    </row>
    <row r="136" spans="1:38" outlineLevel="1">
      <c r="A136" s="1323" t="s">
        <v>400</v>
      </c>
      <c r="B136" s="1324">
        <v>3248</v>
      </c>
      <c r="C136" s="1325">
        <v>0</v>
      </c>
      <c r="D136" s="1326">
        <v>59</v>
      </c>
      <c r="E136" s="1326">
        <v>319</v>
      </c>
      <c r="F136" s="1326">
        <v>321</v>
      </c>
      <c r="G136" s="1326">
        <v>429</v>
      </c>
      <c r="H136" s="1326">
        <v>592</v>
      </c>
      <c r="I136" s="1326">
        <v>492</v>
      </c>
      <c r="J136" s="1326">
        <v>487</v>
      </c>
      <c r="K136" s="1326">
        <v>503</v>
      </c>
      <c r="L136" s="1324">
        <v>46</v>
      </c>
      <c r="M136" s="1327">
        <v>44.401785714285715</v>
      </c>
      <c r="N136" s="1326">
        <v>1184</v>
      </c>
      <c r="O136" s="1326">
        <v>2064</v>
      </c>
      <c r="P136" s="1328">
        <v>63.546798029556648</v>
      </c>
      <c r="Q136" s="1326">
        <v>590</v>
      </c>
      <c r="R136" s="1326">
        <v>2038</v>
      </c>
      <c r="S136" s="1326">
        <v>615</v>
      </c>
      <c r="T136" s="1324">
        <v>5</v>
      </c>
      <c r="U136" s="1328">
        <v>81.834975369458135</v>
      </c>
      <c r="V136" s="1322"/>
      <c r="AF136" s="1322"/>
      <c r="AG136" s="1322"/>
      <c r="AH136" s="1322"/>
      <c r="AJ136" s="1322"/>
      <c r="AK136" s="1322"/>
      <c r="AL136" s="1322"/>
    </row>
    <row r="137" spans="1:38">
      <c r="A137" s="1316" t="s">
        <v>506</v>
      </c>
      <c r="B137" s="1317">
        <v>19357</v>
      </c>
      <c r="C137" s="1318">
        <v>0</v>
      </c>
      <c r="D137" s="1319">
        <v>151</v>
      </c>
      <c r="E137" s="1319">
        <v>1146</v>
      </c>
      <c r="F137" s="1319">
        <v>1970</v>
      </c>
      <c r="G137" s="1319">
        <v>2999</v>
      </c>
      <c r="H137" s="1319">
        <v>4097</v>
      </c>
      <c r="I137" s="1319">
        <v>3943</v>
      </c>
      <c r="J137" s="1319">
        <v>2618</v>
      </c>
      <c r="K137" s="1319">
        <v>2235</v>
      </c>
      <c r="L137" s="1317">
        <v>198</v>
      </c>
      <c r="M137" s="1320">
        <v>44.495944619517488</v>
      </c>
      <c r="N137" s="1319">
        <v>12406</v>
      </c>
      <c r="O137" s="1319">
        <v>6951</v>
      </c>
      <c r="P137" s="1321">
        <v>35.909490106938058</v>
      </c>
      <c r="Q137" s="1319">
        <v>6166</v>
      </c>
      <c r="R137" s="1319">
        <v>9847</v>
      </c>
      <c r="S137" s="1319">
        <v>3256</v>
      </c>
      <c r="T137" s="1317">
        <v>88</v>
      </c>
      <c r="U137" s="1321">
        <v>68.145890375574723</v>
      </c>
      <c r="V137" s="1322"/>
      <c r="X137" s="1322"/>
      <c r="Y137" s="1322"/>
      <c r="Z137" s="1322"/>
      <c r="AA137" s="1322"/>
      <c r="AB137" s="1322"/>
      <c r="AC137" s="1322"/>
      <c r="AD137" s="1322"/>
      <c r="AF137" s="1322"/>
      <c r="AG137" s="1322"/>
      <c r="AH137" s="1322"/>
      <c r="AI137" s="1322"/>
      <c r="AJ137" s="1322"/>
      <c r="AK137" s="1322"/>
      <c r="AL137" s="1322"/>
    </row>
    <row r="138" spans="1:38" outlineLevel="1">
      <c r="A138" s="1323" t="s">
        <v>231</v>
      </c>
      <c r="B138" s="1324">
        <v>8</v>
      </c>
      <c r="C138" s="1325">
        <v>0</v>
      </c>
      <c r="D138" s="1325">
        <v>0</v>
      </c>
      <c r="E138" s="1326">
        <v>0</v>
      </c>
      <c r="F138" s="1325">
        <v>1</v>
      </c>
      <c r="G138" s="1326">
        <v>1</v>
      </c>
      <c r="H138" s="1326">
        <v>4</v>
      </c>
      <c r="I138" s="1326">
        <v>1</v>
      </c>
      <c r="J138" s="1326">
        <v>1</v>
      </c>
      <c r="K138" s="1325">
        <v>0</v>
      </c>
      <c r="L138" s="1324">
        <v>0</v>
      </c>
      <c r="M138" s="1327">
        <v>43.75</v>
      </c>
      <c r="N138" s="1326">
        <v>2</v>
      </c>
      <c r="O138" s="1326">
        <v>6</v>
      </c>
      <c r="P138" s="1328">
        <v>75</v>
      </c>
      <c r="Q138" s="1326">
        <v>0</v>
      </c>
      <c r="R138" s="1326">
        <v>3</v>
      </c>
      <c r="S138" s="1326">
        <v>3</v>
      </c>
      <c r="T138" s="1329">
        <v>2</v>
      </c>
      <c r="U138" s="1328">
        <v>100</v>
      </c>
    </row>
    <row r="139" spans="1:38" outlineLevel="1">
      <c r="A139" s="1323" t="s">
        <v>232</v>
      </c>
      <c r="B139" s="1324">
        <v>396</v>
      </c>
      <c r="C139" s="1325">
        <v>0</v>
      </c>
      <c r="D139" s="1326">
        <v>2</v>
      </c>
      <c r="E139" s="1326">
        <v>29</v>
      </c>
      <c r="F139" s="1326">
        <v>40</v>
      </c>
      <c r="G139" s="1326">
        <v>86</v>
      </c>
      <c r="H139" s="1326">
        <v>72</v>
      </c>
      <c r="I139" s="1326">
        <v>86</v>
      </c>
      <c r="J139" s="1326">
        <v>41</v>
      </c>
      <c r="K139" s="1326">
        <v>39</v>
      </c>
      <c r="L139" s="1324">
        <v>1</v>
      </c>
      <c r="M139" s="1327">
        <v>43.320707070707073</v>
      </c>
      <c r="N139" s="1326">
        <v>131</v>
      </c>
      <c r="O139" s="1326">
        <v>265</v>
      </c>
      <c r="P139" s="1328">
        <v>66.919191919191917</v>
      </c>
      <c r="Q139" s="1326">
        <v>16</v>
      </c>
      <c r="R139" s="1326">
        <v>186</v>
      </c>
      <c r="S139" s="1326">
        <v>187</v>
      </c>
      <c r="T139" s="1324">
        <v>7</v>
      </c>
      <c r="U139" s="1328">
        <v>95.959595959595958</v>
      </c>
    </row>
    <row r="140" spans="1:38" outlineLevel="1">
      <c r="A140" s="1323" t="s">
        <v>402</v>
      </c>
      <c r="B140" s="1324">
        <v>1219</v>
      </c>
      <c r="C140" s="1325">
        <v>0</v>
      </c>
      <c r="D140" s="1326">
        <v>1</v>
      </c>
      <c r="E140" s="1326">
        <v>42</v>
      </c>
      <c r="F140" s="1326">
        <v>71</v>
      </c>
      <c r="G140" s="1326">
        <v>126</v>
      </c>
      <c r="H140" s="1326">
        <v>230</v>
      </c>
      <c r="I140" s="1326">
        <v>306</v>
      </c>
      <c r="J140" s="1326">
        <v>233</v>
      </c>
      <c r="K140" s="1326">
        <v>192</v>
      </c>
      <c r="L140" s="1329">
        <v>18</v>
      </c>
      <c r="M140" s="1327">
        <v>47.262510254306811</v>
      </c>
      <c r="N140" s="1326">
        <v>402</v>
      </c>
      <c r="O140" s="1326">
        <v>817</v>
      </c>
      <c r="P140" s="1328">
        <v>67.022149302707135</v>
      </c>
      <c r="Q140" s="1326">
        <v>222</v>
      </c>
      <c r="R140" s="1326">
        <v>869</v>
      </c>
      <c r="S140" s="1326">
        <v>127</v>
      </c>
      <c r="T140" s="1324">
        <v>1</v>
      </c>
      <c r="U140" s="1328">
        <v>81.788351107465147</v>
      </c>
      <c r="V140" s="1322"/>
    </row>
    <row r="141" spans="1:38" outlineLevel="1">
      <c r="A141" s="1323" t="s">
        <v>403</v>
      </c>
      <c r="B141" s="1324">
        <v>157</v>
      </c>
      <c r="C141" s="1325">
        <v>0</v>
      </c>
      <c r="D141" s="1325">
        <v>3</v>
      </c>
      <c r="E141" s="1326">
        <v>12</v>
      </c>
      <c r="F141" s="1326">
        <v>23</v>
      </c>
      <c r="G141" s="1326">
        <v>33</v>
      </c>
      <c r="H141" s="1326">
        <v>36</v>
      </c>
      <c r="I141" s="1326">
        <v>30</v>
      </c>
      <c r="J141" s="1326">
        <v>11</v>
      </c>
      <c r="K141" s="1326">
        <v>8</v>
      </c>
      <c r="L141" s="1329">
        <v>1</v>
      </c>
      <c r="M141" s="1327">
        <v>41.452229299363054</v>
      </c>
      <c r="N141" s="1326">
        <v>64</v>
      </c>
      <c r="O141" s="1326">
        <v>93</v>
      </c>
      <c r="P141" s="1328">
        <v>59.235668789808912</v>
      </c>
      <c r="Q141" s="1326">
        <v>5</v>
      </c>
      <c r="R141" s="1326">
        <v>107</v>
      </c>
      <c r="S141" s="1326">
        <v>44</v>
      </c>
      <c r="T141" s="1329">
        <v>1</v>
      </c>
      <c r="U141" s="1328">
        <v>96.815286624203821</v>
      </c>
    </row>
    <row r="142" spans="1:38" outlineLevel="1">
      <c r="A142" s="1323" t="s">
        <v>404</v>
      </c>
      <c r="B142" s="1324">
        <v>1073</v>
      </c>
      <c r="C142" s="1325">
        <v>0</v>
      </c>
      <c r="D142" s="1326">
        <v>28</v>
      </c>
      <c r="E142" s="1326">
        <v>153</v>
      </c>
      <c r="F142" s="1326">
        <v>132</v>
      </c>
      <c r="G142" s="1326">
        <v>126</v>
      </c>
      <c r="H142" s="1326">
        <v>135</v>
      </c>
      <c r="I142" s="1326">
        <v>201</v>
      </c>
      <c r="J142" s="1326">
        <v>171</v>
      </c>
      <c r="K142" s="1326">
        <v>127</v>
      </c>
      <c r="L142" s="1324">
        <v>0</v>
      </c>
      <c r="M142" s="1327">
        <v>42.887232059645854</v>
      </c>
      <c r="N142" s="1326">
        <v>322</v>
      </c>
      <c r="O142" s="1326">
        <v>751</v>
      </c>
      <c r="P142" s="1328">
        <v>69.990680335507932</v>
      </c>
      <c r="Q142" s="1326">
        <v>194</v>
      </c>
      <c r="R142" s="1326">
        <v>700</v>
      </c>
      <c r="S142" s="1326">
        <v>179</v>
      </c>
      <c r="T142" s="1329">
        <v>0</v>
      </c>
      <c r="U142" s="1328">
        <v>81.919850885368135</v>
      </c>
      <c r="V142" s="1322"/>
    </row>
    <row r="143" spans="1:38" outlineLevel="1">
      <c r="A143" s="1323" t="s">
        <v>405</v>
      </c>
      <c r="B143" s="1324">
        <v>1460</v>
      </c>
      <c r="C143" s="1325">
        <v>0</v>
      </c>
      <c r="D143" s="1326">
        <v>13</v>
      </c>
      <c r="E143" s="1326">
        <v>103</v>
      </c>
      <c r="F143" s="1326">
        <v>125</v>
      </c>
      <c r="G143" s="1326">
        <v>166</v>
      </c>
      <c r="H143" s="1326">
        <v>349</v>
      </c>
      <c r="I143" s="1326">
        <v>301</v>
      </c>
      <c r="J143" s="1326">
        <v>233</v>
      </c>
      <c r="K143" s="1326">
        <v>163</v>
      </c>
      <c r="L143" s="1329">
        <v>7</v>
      </c>
      <c r="M143" s="1327">
        <v>44.706849315068496</v>
      </c>
      <c r="N143" s="1326">
        <v>535</v>
      </c>
      <c r="O143" s="1326">
        <v>925</v>
      </c>
      <c r="P143" s="1328">
        <v>63.356164383561641</v>
      </c>
      <c r="Q143" s="1326">
        <v>80</v>
      </c>
      <c r="R143" s="1326">
        <v>1216</v>
      </c>
      <c r="S143" s="1326">
        <v>161</v>
      </c>
      <c r="T143" s="1324">
        <v>3</v>
      </c>
      <c r="U143" s="1328">
        <v>94.520547945205479</v>
      </c>
      <c r="V143" s="1322"/>
      <c r="AJ143" s="1322"/>
      <c r="AK143" s="1322"/>
    </row>
    <row r="144" spans="1:38" outlineLevel="1">
      <c r="A144" s="1323" t="s">
        <v>406</v>
      </c>
      <c r="B144" s="1324">
        <v>12762</v>
      </c>
      <c r="C144" s="1325">
        <v>0</v>
      </c>
      <c r="D144" s="1326">
        <v>85</v>
      </c>
      <c r="E144" s="1326">
        <v>689</v>
      </c>
      <c r="F144" s="1326">
        <v>1310</v>
      </c>
      <c r="G144" s="1326">
        <v>2133</v>
      </c>
      <c r="H144" s="1326">
        <v>2773</v>
      </c>
      <c r="I144" s="1326">
        <v>2616</v>
      </c>
      <c r="J144" s="1326">
        <v>1574</v>
      </c>
      <c r="K144" s="1326">
        <v>1448</v>
      </c>
      <c r="L144" s="1324">
        <v>134</v>
      </c>
      <c r="M144" s="1327">
        <v>44.395392571697229</v>
      </c>
      <c r="N144" s="1326">
        <v>9800</v>
      </c>
      <c r="O144" s="1326">
        <v>2962</v>
      </c>
      <c r="P144" s="1328">
        <v>23.209528287102334</v>
      </c>
      <c r="Q144" s="1326">
        <v>5538</v>
      </c>
      <c r="R144" s="1326">
        <v>5480</v>
      </c>
      <c r="S144" s="1326">
        <v>1699</v>
      </c>
      <c r="T144" s="1324">
        <v>45</v>
      </c>
      <c r="U144" s="1328">
        <v>56.605547719793137</v>
      </c>
      <c r="V144" s="1322"/>
      <c r="Y144" s="1322"/>
      <c r="Z144" s="1322"/>
      <c r="AA144" s="1322"/>
      <c r="AB144" s="1322"/>
      <c r="AC144" s="1322"/>
      <c r="AD144" s="1322"/>
      <c r="AF144" s="1322"/>
      <c r="AG144" s="1322"/>
      <c r="AH144" s="1322"/>
      <c r="AI144" s="1322"/>
      <c r="AJ144" s="1322"/>
      <c r="AK144" s="1322"/>
    </row>
    <row r="145" spans="1:38" outlineLevel="1">
      <c r="A145" s="1323" t="s">
        <v>407</v>
      </c>
      <c r="B145" s="1324">
        <v>986</v>
      </c>
      <c r="C145" s="1325">
        <v>0</v>
      </c>
      <c r="D145" s="1326">
        <v>2</v>
      </c>
      <c r="E145" s="1326">
        <v>30</v>
      </c>
      <c r="F145" s="1326">
        <v>102</v>
      </c>
      <c r="G145" s="1326">
        <v>91</v>
      </c>
      <c r="H145" s="1326">
        <v>186</v>
      </c>
      <c r="I145" s="1326">
        <v>202</v>
      </c>
      <c r="J145" s="1326">
        <v>198</v>
      </c>
      <c r="K145" s="1326">
        <v>153</v>
      </c>
      <c r="L145" s="1324">
        <v>22</v>
      </c>
      <c r="M145" s="1327">
        <v>46.81338742393509</v>
      </c>
      <c r="N145" s="1326">
        <v>591</v>
      </c>
      <c r="O145" s="1326">
        <v>395</v>
      </c>
      <c r="P145" s="1328">
        <v>40.060851926977683</v>
      </c>
      <c r="Q145" s="1326">
        <v>45</v>
      </c>
      <c r="R145" s="1326">
        <v>721</v>
      </c>
      <c r="S145" s="1326">
        <v>213</v>
      </c>
      <c r="T145" s="1324">
        <v>7</v>
      </c>
      <c r="U145" s="1328">
        <v>95.436105476673433</v>
      </c>
    </row>
    <row r="146" spans="1:38" outlineLevel="1">
      <c r="A146" s="1323" t="s">
        <v>408</v>
      </c>
      <c r="B146" s="1324">
        <v>82</v>
      </c>
      <c r="C146" s="1325">
        <v>0</v>
      </c>
      <c r="D146" s="1326">
        <v>1</v>
      </c>
      <c r="E146" s="1326">
        <v>3</v>
      </c>
      <c r="F146" s="1326">
        <v>7</v>
      </c>
      <c r="G146" s="1326">
        <v>23</v>
      </c>
      <c r="H146" s="1326">
        <v>20</v>
      </c>
      <c r="I146" s="1326">
        <v>15</v>
      </c>
      <c r="J146" s="1326">
        <v>7</v>
      </c>
      <c r="K146" s="1326">
        <v>5</v>
      </c>
      <c r="L146" s="1329">
        <v>1</v>
      </c>
      <c r="M146" s="1327">
        <v>42.81707317073171</v>
      </c>
      <c r="N146" s="1326">
        <v>21</v>
      </c>
      <c r="O146" s="1326">
        <v>61</v>
      </c>
      <c r="P146" s="1328">
        <v>74.390243902439025</v>
      </c>
      <c r="Q146" s="1326">
        <v>0</v>
      </c>
      <c r="R146" s="1326">
        <v>41</v>
      </c>
      <c r="S146" s="1326">
        <v>38</v>
      </c>
      <c r="T146" s="1324">
        <v>3</v>
      </c>
      <c r="U146" s="1328">
        <v>100</v>
      </c>
    </row>
    <row r="147" spans="1:38" outlineLevel="1">
      <c r="A147" s="1323" t="s">
        <v>409</v>
      </c>
      <c r="B147" s="1324">
        <v>195</v>
      </c>
      <c r="C147" s="1325">
        <v>0</v>
      </c>
      <c r="D147" s="1325">
        <v>2</v>
      </c>
      <c r="E147" s="1326">
        <v>15</v>
      </c>
      <c r="F147" s="1326">
        <v>22</v>
      </c>
      <c r="G147" s="1326">
        <v>26</v>
      </c>
      <c r="H147" s="1326">
        <v>54</v>
      </c>
      <c r="I147" s="1326">
        <v>47</v>
      </c>
      <c r="J147" s="1326">
        <v>23</v>
      </c>
      <c r="K147" s="1326">
        <v>5</v>
      </c>
      <c r="L147" s="1329">
        <v>1</v>
      </c>
      <c r="M147" s="1327">
        <v>42.887179487179488</v>
      </c>
      <c r="N147" s="1326">
        <v>66</v>
      </c>
      <c r="O147" s="1326">
        <v>129</v>
      </c>
      <c r="P147" s="1328">
        <v>66.153846153846146</v>
      </c>
      <c r="Q147" s="1326">
        <v>5</v>
      </c>
      <c r="R147" s="1326">
        <v>71</v>
      </c>
      <c r="S147" s="1326">
        <v>106</v>
      </c>
      <c r="T147" s="1324">
        <v>13</v>
      </c>
      <c r="U147" s="1328">
        <v>97.435897435897431</v>
      </c>
    </row>
    <row r="148" spans="1:38" outlineLevel="1">
      <c r="A148" s="1323" t="s">
        <v>410</v>
      </c>
      <c r="B148" s="1324">
        <v>1019</v>
      </c>
      <c r="C148" s="1325">
        <v>0</v>
      </c>
      <c r="D148" s="1326">
        <v>14</v>
      </c>
      <c r="E148" s="1326">
        <v>70</v>
      </c>
      <c r="F148" s="1326">
        <v>137</v>
      </c>
      <c r="G148" s="1326">
        <v>188</v>
      </c>
      <c r="H148" s="1326">
        <v>238</v>
      </c>
      <c r="I148" s="1326">
        <v>138</v>
      </c>
      <c r="J148" s="1326">
        <v>126</v>
      </c>
      <c r="K148" s="1326">
        <v>95</v>
      </c>
      <c r="L148" s="1329">
        <v>13</v>
      </c>
      <c r="M148" s="1327">
        <v>42.969578017664375</v>
      </c>
      <c r="N148" s="1326">
        <v>472</v>
      </c>
      <c r="O148" s="1326">
        <v>547</v>
      </c>
      <c r="P148" s="1328">
        <v>53.680078508341509</v>
      </c>
      <c r="Q148" s="1326">
        <v>61</v>
      </c>
      <c r="R148" s="1326">
        <v>453</v>
      </c>
      <c r="S148" s="1326">
        <v>499</v>
      </c>
      <c r="T148" s="1324">
        <v>6</v>
      </c>
      <c r="U148" s="1328">
        <v>94.013738959764467</v>
      </c>
    </row>
    <row r="149" spans="1:38">
      <c r="A149" s="1316" t="s">
        <v>507</v>
      </c>
      <c r="B149" s="1317">
        <v>6130</v>
      </c>
      <c r="C149" s="1318">
        <v>0</v>
      </c>
      <c r="D149" s="1319">
        <v>40</v>
      </c>
      <c r="E149" s="1319">
        <v>477</v>
      </c>
      <c r="F149" s="1319">
        <v>617</v>
      </c>
      <c r="G149" s="1319">
        <v>869</v>
      </c>
      <c r="H149" s="1319">
        <v>903</v>
      </c>
      <c r="I149" s="1319">
        <v>1017</v>
      </c>
      <c r="J149" s="1319">
        <v>1035</v>
      </c>
      <c r="K149" s="1319">
        <v>1071</v>
      </c>
      <c r="L149" s="1317">
        <v>101</v>
      </c>
      <c r="M149" s="1320">
        <v>45.478792822185973</v>
      </c>
      <c r="N149" s="1319">
        <v>1739</v>
      </c>
      <c r="O149" s="1319">
        <v>4391</v>
      </c>
      <c r="P149" s="1321">
        <v>71.631321370309948</v>
      </c>
      <c r="Q149" s="1319">
        <v>895</v>
      </c>
      <c r="R149" s="1319">
        <v>4140</v>
      </c>
      <c r="S149" s="1319">
        <v>1078</v>
      </c>
      <c r="T149" s="1317">
        <v>17</v>
      </c>
      <c r="U149" s="1321">
        <v>85.399673735725941</v>
      </c>
      <c r="V149" s="1322"/>
      <c r="AB149" s="1322"/>
      <c r="AC149" s="1322"/>
      <c r="AD149" s="1322"/>
      <c r="AF149" s="1322"/>
      <c r="AG149" s="1322"/>
      <c r="AH149" s="1322"/>
      <c r="AJ149" s="1322"/>
      <c r="AK149" s="1322"/>
      <c r="AL149" s="1322"/>
    </row>
    <row r="150" spans="1:38" outlineLevel="1">
      <c r="A150" s="1323" t="s">
        <v>231</v>
      </c>
      <c r="B150" s="1324">
        <v>15</v>
      </c>
      <c r="C150" s="1325">
        <v>0</v>
      </c>
      <c r="D150" s="1325">
        <v>1</v>
      </c>
      <c r="E150" s="1325">
        <v>1</v>
      </c>
      <c r="F150" s="1326">
        <v>3</v>
      </c>
      <c r="G150" s="1326">
        <v>2</v>
      </c>
      <c r="H150" s="1326">
        <v>2</v>
      </c>
      <c r="I150" s="1326">
        <v>2</v>
      </c>
      <c r="J150" s="1326">
        <v>3</v>
      </c>
      <c r="K150" s="1326">
        <v>1</v>
      </c>
      <c r="L150" s="1329">
        <v>0</v>
      </c>
      <c r="M150" s="1327">
        <v>42.06666666666667</v>
      </c>
      <c r="N150" s="1326">
        <v>7</v>
      </c>
      <c r="O150" s="1326">
        <v>8</v>
      </c>
      <c r="P150" s="1328">
        <v>53.333333333333336</v>
      </c>
      <c r="Q150" s="1326">
        <v>2</v>
      </c>
      <c r="R150" s="1326">
        <v>9</v>
      </c>
      <c r="S150" s="1326">
        <v>4</v>
      </c>
      <c r="T150" s="1329">
        <v>0</v>
      </c>
      <c r="U150" s="1328">
        <v>86.666666666666671</v>
      </c>
    </row>
    <row r="151" spans="1:38" outlineLevel="1">
      <c r="A151" s="1323" t="s">
        <v>232</v>
      </c>
      <c r="B151" s="1324">
        <v>647</v>
      </c>
      <c r="C151" s="1325">
        <v>0</v>
      </c>
      <c r="D151" s="1326">
        <v>4</v>
      </c>
      <c r="E151" s="1326">
        <v>46</v>
      </c>
      <c r="F151" s="1326">
        <v>62</v>
      </c>
      <c r="G151" s="1326">
        <v>101</v>
      </c>
      <c r="H151" s="1326">
        <v>108</v>
      </c>
      <c r="I151" s="1326">
        <v>101</v>
      </c>
      <c r="J151" s="1326">
        <v>101</v>
      </c>
      <c r="K151" s="1326">
        <v>112</v>
      </c>
      <c r="L151" s="1324">
        <v>12</v>
      </c>
      <c r="M151" s="1327">
        <v>45.469860896445134</v>
      </c>
      <c r="N151" s="1326">
        <v>166</v>
      </c>
      <c r="O151" s="1326">
        <v>481</v>
      </c>
      <c r="P151" s="1328">
        <v>74.343122102009275</v>
      </c>
      <c r="Q151" s="1326">
        <v>73</v>
      </c>
      <c r="R151" s="1326">
        <v>450</v>
      </c>
      <c r="S151" s="1326">
        <v>119</v>
      </c>
      <c r="T151" s="1324">
        <v>5</v>
      </c>
      <c r="U151" s="1328">
        <v>88.717156105100457</v>
      </c>
    </row>
    <row r="152" spans="1:38" outlineLevel="1">
      <c r="A152" s="1323" t="s">
        <v>412</v>
      </c>
      <c r="B152" s="1324">
        <v>1044</v>
      </c>
      <c r="C152" s="1325">
        <v>0</v>
      </c>
      <c r="D152" s="1326">
        <v>4</v>
      </c>
      <c r="E152" s="1326">
        <v>73</v>
      </c>
      <c r="F152" s="1326">
        <v>87</v>
      </c>
      <c r="G152" s="1326">
        <v>145</v>
      </c>
      <c r="H152" s="1326">
        <v>150</v>
      </c>
      <c r="I152" s="1326">
        <v>151</v>
      </c>
      <c r="J152" s="1326">
        <v>149</v>
      </c>
      <c r="K152" s="1326">
        <v>268</v>
      </c>
      <c r="L152" s="1324">
        <v>17</v>
      </c>
      <c r="M152" s="1327">
        <v>46.679118773946357</v>
      </c>
      <c r="N152" s="1326">
        <v>306</v>
      </c>
      <c r="O152" s="1326">
        <v>738</v>
      </c>
      <c r="P152" s="1328">
        <v>70.689655172413794</v>
      </c>
      <c r="Q152" s="1326">
        <v>213</v>
      </c>
      <c r="R152" s="1326">
        <v>778</v>
      </c>
      <c r="S152" s="1326">
        <v>53</v>
      </c>
      <c r="T152" s="1324">
        <v>0</v>
      </c>
      <c r="U152" s="1328">
        <v>79.597701149425291</v>
      </c>
      <c r="V152" s="1322"/>
    </row>
    <row r="153" spans="1:38" outlineLevel="1">
      <c r="A153" s="1323" t="s">
        <v>413</v>
      </c>
      <c r="B153" s="1324">
        <v>1181</v>
      </c>
      <c r="C153" s="1325">
        <v>0</v>
      </c>
      <c r="D153" s="1326">
        <v>5</v>
      </c>
      <c r="E153" s="1326">
        <v>76</v>
      </c>
      <c r="F153" s="1326">
        <v>101</v>
      </c>
      <c r="G153" s="1326">
        <v>143</v>
      </c>
      <c r="H153" s="1326">
        <v>171</v>
      </c>
      <c r="I153" s="1326">
        <v>221</v>
      </c>
      <c r="J153" s="1326">
        <v>264</v>
      </c>
      <c r="K153" s="1326">
        <v>175</v>
      </c>
      <c r="L153" s="1329">
        <v>25</v>
      </c>
      <c r="M153" s="1327">
        <v>46.314140558848436</v>
      </c>
      <c r="N153" s="1326">
        <v>462</v>
      </c>
      <c r="O153" s="1326">
        <v>719</v>
      </c>
      <c r="P153" s="1328">
        <v>60.880609652836583</v>
      </c>
      <c r="Q153" s="1326">
        <v>186</v>
      </c>
      <c r="R153" s="1326">
        <v>729</v>
      </c>
      <c r="S153" s="1326">
        <v>259</v>
      </c>
      <c r="T153" s="1324">
        <v>7</v>
      </c>
      <c r="U153" s="1328">
        <v>84.250635055038103</v>
      </c>
      <c r="V153" s="1322"/>
    </row>
    <row r="154" spans="1:38" outlineLevel="1">
      <c r="A154" s="1323" t="s">
        <v>414</v>
      </c>
      <c r="B154" s="1324">
        <v>1331</v>
      </c>
      <c r="C154" s="1325">
        <v>0</v>
      </c>
      <c r="D154" s="1326">
        <v>12</v>
      </c>
      <c r="E154" s="1326">
        <v>155</v>
      </c>
      <c r="F154" s="1326">
        <v>196</v>
      </c>
      <c r="G154" s="1326">
        <v>216</v>
      </c>
      <c r="H154" s="1326">
        <v>202</v>
      </c>
      <c r="I154" s="1326">
        <v>182</v>
      </c>
      <c r="J154" s="1326">
        <v>172</v>
      </c>
      <c r="K154" s="1326">
        <v>178</v>
      </c>
      <c r="L154" s="1329">
        <v>18</v>
      </c>
      <c r="M154" s="1327">
        <v>43.058602554470326</v>
      </c>
      <c r="N154" s="1326">
        <v>427</v>
      </c>
      <c r="O154" s="1326">
        <v>904</v>
      </c>
      <c r="P154" s="1328">
        <v>67.918858001502628</v>
      </c>
      <c r="Q154" s="1326">
        <v>159</v>
      </c>
      <c r="R154" s="1326">
        <v>959</v>
      </c>
      <c r="S154" s="1326">
        <v>211</v>
      </c>
      <c r="T154" s="1324">
        <v>2</v>
      </c>
      <c r="U154" s="1328">
        <v>88.05409466566492</v>
      </c>
      <c r="V154" s="1322"/>
    </row>
    <row r="155" spans="1:38" outlineLevel="1">
      <c r="A155" s="1323" t="s">
        <v>415</v>
      </c>
      <c r="B155" s="1324">
        <v>1912</v>
      </c>
      <c r="C155" s="1325">
        <v>0</v>
      </c>
      <c r="D155" s="1326">
        <v>14</v>
      </c>
      <c r="E155" s="1326">
        <v>126</v>
      </c>
      <c r="F155" s="1326">
        <v>168</v>
      </c>
      <c r="G155" s="1326">
        <v>262</v>
      </c>
      <c r="H155" s="1326">
        <v>270</v>
      </c>
      <c r="I155" s="1326">
        <v>360</v>
      </c>
      <c r="J155" s="1326">
        <v>346</v>
      </c>
      <c r="K155" s="1326">
        <v>337</v>
      </c>
      <c r="L155" s="1329">
        <v>29</v>
      </c>
      <c r="M155" s="1327">
        <v>46.021966527196653</v>
      </c>
      <c r="N155" s="1326">
        <v>371</v>
      </c>
      <c r="O155" s="1326">
        <v>1541</v>
      </c>
      <c r="P155" s="1328">
        <v>80.596234309623426</v>
      </c>
      <c r="Q155" s="1326">
        <v>262</v>
      </c>
      <c r="R155" s="1326">
        <v>1215</v>
      </c>
      <c r="S155" s="1326">
        <v>432</v>
      </c>
      <c r="T155" s="1324">
        <v>3</v>
      </c>
      <c r="U155" s="1328">
        <v>86.29707112970712</v>
      </c>
      <c r="V155" s="1322"/>
      <c r="AG155" s="1322"/>
      <c r="AH155" s="1322"/>
      <c r="AJ155" s="1322"/>
      <c r="AK155" s="1322"/>
    </row>
    <row r="156" spans="1:38">
      <c r="A156" s="1316" t="s">
        <v>865</v>
      </c>
      <c r="B156" s="1317">
        <v>3737</v>
      </c>
      <c r="C156" s="1318">
        <v>0</v>
      </c>
      <c r="D156" s="1319">
        <v>22</v>
      </c>
      <c r="E156" s="1319">
        <v>378</v>
      </c>
      <c r="F156" s="1319">
        <v>488</v>
      </c>
      <c r="G156" s="1319">
        <v>649</v>
      </c>
      <c r="H156" s="1319">
        <v>649</v>
      </c>
      <c r="I156" s="1319">
        <v>536</v>
      </c>
      <c r="J156" s="1319">
        <v>527</v>
      </c>
      <c r="K156" s="1319">
        <v>441</v>
      </c>
      <c r="L156" s="1317">
        <v>47</v>
      </c>
      <c r="M156" s="1320">
        <v>43.365801445009367</v>
      </c>
      <c r="N156" s="1319">
        <v>1559</v>
      </c>
      <c r="O156" s="1319">
        <v>2178</v>
      </c>
      <c r="P156" s="1321">
        <v>58.282044420658288</v>
      </c>
      <c r="Q156" s="1319">
        <v>227</v>
      </c>
      <c r="R156" s="1319">
        <v>2292</v>
      </c>
      <c r="S156" s="1319">
        <v>1184</v>
      </c>
      <c r="T156" s="1317">
        <v>34</v>
      </c>
      <c r="U156" s="1321">
        <v>93.925608777093927</v>
      </c>
      <c r="V156" s="1322"/>
      <c r="AF156" s="1322"/>
      <c r="AG156" s="1322"/>
      <c r="AH156" s="1322"/>
      <c r="AJ156" s="1322"/>
      <c r="AK156" s="1322"/>
      <c r="AL156" s="1322"/>
    </row>
    <row r="157" spans="1:38" outlineLevel="1">
      <c r="A157" s="1323" t="s">
        <v>231</v>
      </c>
      <c r="B157" s="1324">
        <v>5</v>
      </c>
      <c r="C157" s="1325">
        <v>0</v>
      </c>
      <c r="D157" s="1325">
        <v>0</v>
      </c>
      <c r="E157" s="1325">
        <v>0</v>
      </c>
      <c r="F157" s="1326">
        <v>0</v>
      </c>
      <c r="G157" s="1326">
        <v>0</v>
      </c>
      <c r="H157" s="1325">
        <v>3</v>
      </c>
      <c r="I157" s="1326">
        <v>0</v>
      </c>
      <c r="J157" s="1325">
        <v>1</v>
      </c>
      <c r="K157" s="1326">
        <v>0</v>
      </c>
      <c r="L157" s="1329">
        <v>1</v>
      </c>
      <c r="M157" s="1327">
        <v>47.8</v>
      </c>
      <c r="N157" s="1326">
        <v>3</v>
      </c>
      <c r="O157" s="1326">
        <v>2</v>
      </c>
      <c r="P157" s="1328">
        <v>40</v>
      </c>
      <c r="Q157" s="1326">
        <v>0</v>
      </c>
      <c r="R157" s="1326">
        <v>2</v>
      </c>
      <c r="S157" s="1326">
        <v>3</v>
      </c>
      <c r="T157" s="1329">
        <v>0</v>
      </c>
      <c r="U157" s="1328">
        <v>100</v>
      </c>
    </row>
    <row r="158" spans="1:38" outlineLevel="1">
      <c r="A158" s="1323" t="s">
        <v>232</v>
      </c>
      <c r="B158" s="1324">
        <v>2003</v>
      </c>
      <c r="C158" s="1325">
        <v>0</v>
      </c>
      <c r="D158" s="1326">
        <v>8</v>
      </c>
      <c r="E158" s="1326">
        <v>252</v>
      </c>
      <c r="F158" s="1326">
        <v>263</v>
      </c>
      <c r="G158" s="1326">
        <v>345</v>
      </c>
      <c r="H158" s="1326">
        <v>318</v>
      </c>
      <c r="I158" s="1326">
        <v>253</v>
      </c>
      <c r="J158" s="1326">
        <v>298</v>
      </c>
      <c r="K158" s="1326">
        <v>242</v>
      </c>
      <c r="L158" s="1329">
        <v>24</v>
      </c>
      <c r="M158" s="1327">
        <v>43.019970044932599</v>
      </c>
      <c r="N158" s="1326">
        <v>762</v>
      </c>
      <c r="O158" s="1326">
        <v>1241</v>
      </c>
      <c r="P158" s="1328">
        <v>61.957064403394909</v>
      </c>
      <c r="Q158" s="1326">
        <v>2</v>
      </c>
      <c r="R158" s="1326">
        <v>1305</v>
      </c>
      <c r="S158" s="1326">
        <v>678</v>
      </c>
      <c r="T158" s="1324">
        <v>18</v>
      </c>
      <c r="U158" s="1328">
        <v>99.900149775336999</v>
      </c>
      <c r="V158" s="1322"/>
      <c r="AG158" s="1322"/>
      <c r="AH158" s="1322"/>
      <c r="AJ158" s="1322"/>
      <c r="AK158" s="1322"/>
    </row>
    <row r="159" spans="1:38" outlineLevel="1">
      <c r="A159" s="1323" t="s">
        <v>417</v>
      </c>
      <c r="B159" s="1324">
        <v>75</v>
      </c>
      <c r="C159" s="1325">
        <v>0</v>
      </c>
      <c r="D159" s="1326">
        <v>1</v>
      </c>
      <c r="E159" s="1326">
        <v>7</v>
      </c>
      <c r="F159" s="1326">
        <v>15</v>
      </c>
      <c r="G159" s="1326">
        <v>11</v>
      </c>
      <c r="H159" s="1326">
        <v>19</v>
      </c>
      <c r="I159" s="1326">
        <v>6</v>
      </c>
      <c r="J159" s="1326">
        <v>10</v>
      </c>
      <c r="K159" s="1326">
        <v>6</v>
      </c>
      <c r="L159" s="1329">
        <v>0</v>
      </c>
      <c r="M159" s="1327">
        <v>41.88</v>
      </c>
      <c r="N159" s="1326">
        <v>40</v>
      </c>
      <c r="O159" s="1326">
        <v>35</v>
      </c>
      <c r="P159" s="1328">
        <v>46.666666666666664</v>
      </c>
      <c r="Q159" s="1326">
        <v>1</v>
      </c>
      <c r="R159" s="1326">
        <v>30</v>
      </c>
      <c r="S159" s="1326">
        <v>43</v>
      </c>
      <c r="T159" s="1324">
        <v>1</v>
      </c>
      <c r="U159" s="1328">
        <v>98.666666666666671</v>
      </c>
    </row>
    <row r="160" spans="1:38" outlineLevel="1">
      <c r="A160" s="1323" t="s">
        <v>418</v>
      </c>
      <c r="B160" s="1324">
        <v>1344</v>
      </c>
      <c r="C160" s="1325">
        <v>0</v>
      </c>
      <c r="D160" s="1326">
        <v>12</v>
      </c>
      <c r="E160" s="1326">
        <v>100</v>
      </c>
      <c r="F160" s="1326">
        <v>188</v>
      </c>
      <c r="G160" s="1326">
        <v>241</v>
      </c>
      <c r="H160" s="1326">
        <v>243</v>
      </c>
      <c r="I160" s="1326">
        <v>212</v>
      </c>
      <c r="J160" s="1326">
        <v>175</v>
      </c>
      <c r="K160" s="1326">
        <v>153</v>
      </c>
      <c r="L160" s="1324">
        <v>20</v>
      </c>
      <c r="M160" s="1327">
        <v>43.546875</v>
      </c>
      <c r="N160" s="1326">
        <v>645</v>
      </c>
      <c r="O160" s="1326">
        <v>699</v>
      </c>
      <c r="P160" s="1328">
        <v>52.008928571428569</v>
      </c>
      <c r="Q160" s="1326">
        <v>181</v>
      </c>
      <c r="R160" s="1326">
        <v>853</v>
      </c>
      <c r="S160" s="1326">
        <v>295</v>
      </c>
      <c r="T160" s="1324">
        <v>15</v>
      </c>
      <c r="U160" s="1328">
        <v>86.532738095238088</v>
      </c>
      <c r="V160" s="1322"/>
    </row>
    <row r="161" spans="1:39" outlineLevel="1">
      <c r="A161" s="1323" t="s">
        <v>419</v>
      </c>
      <c r="B161" s="1324">
        <v>258</v>
      </c>
      <c r="C161" s="1325">
        <v>0</v>
      </c>
      <c r="D161" s="1326">
        <v>1</v>
      </c>
      <c r="E161" s="1326">
        <v>14</v>
      </c>
      <c r="F161" s="1326">
        <v>16</v>
      </c>
      <c r="G161" s="1326">
        <v>38</v>
      </c>
      <c r="H161" s="1326">
        <v>60</v>
      </c>
      <c r="I161" s="1326">
        <v>52</v>
      </c>
      <c r="J161" s="1326">
        <v>38</v>
      </c>
      <c r="K161" s="1326">
        <v>37</v>
      </c>
      <c r="L161" s="1324">
        <v>2</v>
      </c>
      <c r="M161" s="1327">
        <v>45.678294573643413</v>
      </c>
      <c r="N161" s="1326">
        <v>99</v>
      </c>
      <c r="O161" s="1326">
        <v>159</v>
      </c>
      <c r="P161" s="1328">
        <v>61.627906976744185</v>
      </c>
      <c r="Q161" s="1326">
        <v>43</v>
      </c>
      <c r="R161" s="1326">
        <v>89</v>
      </c>
      <c r="S161" s="1326">
        <v>126</v>
      </c>
      <c r="T161" s="1324">
        <v>0</v>
      </c>
      <c r="U161" s="1328">
        <v>83.333333333333343</v>
      </c>
    </row>
    <row r="162" spans="1:39" ht="25.9" customHeight="1" outlineLevel="1">
      <c r="A162" s="1323" t="s">
        <v>420</v>
      </c>
      <c r="B162" s="1324">
        <v>52</v>
      </c>
      <c r="C162" s="1325">
        <v>0</v>
      </c>
      <c r="D162" s="1325">
        <v>0</v>
      </c>
      <c r="E162" s="1326">
        <v>5</v>
      </c>
      <c r="F162" s="1326">
        <v>6</v>
      </c>
      <c r="G162" s="1326">
        <v>14</v>
      </c>
      <c r="H162" s="1326">
        <v>6</v>
      </c>
      <c r="I162" s="1326">
        <v>13</v>
      </c>
      <c r="J162" s="1326">
        <v>5</v>
      </c>
      <c r="K162" s="1326">
        <v>3</v>
      </c>
      <c r="L162" s="1329">
        <v>0</v>
      </c>
      <c r="M162" s="1327">
        <v>42.25</v>
      </c>
      <c r="N162" s="1326">
        <v>10</v>
      </c>
      <c r="O162" s="1326">
        <v>42</v>
      </c>
      <c r="P162" s="1328">
        <v>80.769230769230774</v>
      </c>
      <c r="Q162" s="1325">
        <v>0</v>
      </c>
      <c r="R162" s="1326">
        <v>13</v>
      </c>
      <c r="S162" s="1326">
        <v>39</v>
      </c>
      <c r="T162" s="1329">
        <v>0</v>
      </c>
      <c r="U162" s="1328">
        <v>100</v>
      </c>
    </row>
    <row r="163" spans="1:39">
      <c r="A163" s="1316" t="s">
        <v>866</v>
      </c>
      <c r="B163" s="1317">
        <v>2936</v>
      </c>
      <c r="C163" s="1318">
        <v>0</v>
      </c>
      <c r="D163" s="1319">
        <v>48</v>
      </c>
      <c r="E163" s="1319">
        <v>324</v>
      </c>
      <c r="F163" s="1319">
        <v>407</v>
      </c>
      <c r="G163" s="1319">
        <v>495</v>
      </c>
      <c r="H163" s="1319">
        <v>498</v>
      </c>
      <c r="I163" s="1319">
        <v>367</v>
      </c>
      <c r="J163" s="1319">
        <v>361</v>
      </c>
      <c r="K163" s="1319">
        <v>384</v>
      </c>
      <c r="L163" s="1317">
        <v>52</v>
      </c>
      <c r="M163" s="1320">
        <v>42.985694822888284</v>
      </c>
      <c r="N163" s="1319">
        <v>903</v>
      </c>
      <c r="O163" s="1319">
        <v>2033</v>
      </c>
      <c r="P163" s="1321">
        <v>69.243869209809262</v>
      </c>
      <c r="Q163" s="1319">
        <v>306</v>
      </c>
      <c r="R163" s="1319">
        <v>1555</v>
      </c>
      <c r="S163" s="1319">
        <v>951</v>
      </c>
      <c r="T163" s="1317">
        <v>124</v>
      </c>
      <c r="U163" s="1321">
        <v>89.577656675749324</v>
      </c>
      <c r="V163" s="1322"/>
      <c r="AG163" s="1322"/>
      <c r="AH163" s="1322"/>
      <c r="AJ163" s="1322"/>
      <c r="AK163" s="1322"/>
    </row>
    <row r="164" spans="1:39" outlineLevel="1">
      <c r="A164" s="1323" t="s">
        <v>231</v>
      </c>
      <c r="B164" s="1324">
        <v>21</v>
      </c>
      <c r="C164" s="1325">
        <v>0</v>
      </c>
      <c r="D164" s="1325">
        <v>0</v>
      </c>
      <c r="E164" s="1326">
        <v>2</v>
      </c>
      <c r="F164" s="1326">
        <v>4</v>
      </c>
      <c r="G164" s="1326">
        <v>5</v>
      </c>
      <c r="H164" s="1326">
        <v>2</v>
      </c>
      <c r="I164" s="1326">
        <v>6</v>
      </c>
      <c r="J164" s="1326">
        <v>1</v>
      </c>
      <c r="K164" s="1326">
        <v>1</v>
      </c>
      <c r="L164" s="1329">
        <v>0</v>
      </c>
      <c r="M164" s="1327">
        <v>41.476190476190474</v>
      </c>
      <c r="N164" s="1326">
        <v>5</v>
      </c>
      <c r="O164" s="1326">
        <v>16</v>
      </c>
      <c r="P164" s="1328">
        <v>76.19047619047619</v>
      </c>
      <c r="Q164" s="1326">
        <v>1</v>
      </c>
      <c r="R164" s="1326">
        <v>18</v>
      </c>
      <c r="S164" s="1326">
        <v>1</v>
      </c>
      <c r="T164" s="1329">
        <v>1</v>
      </c>
      <c r="U164" s="1328">
        <v>95.238095238095227</v>
      </c>
    </row>
    <row r="165" spans="1:39" outlineLevel="1">
      <c r="A165" s="1323" t="s">
        <v>232</v>
      </c>
      <c r="B165" s="1324">
        <v>1299</v>
      </c>
      <c r="C165" s="1325">
        <v>0</v>
      </c>
      <c r="D165" s="1326">
        <v>12</v>
      </c>
      <c r="E165" s="1326">
        <v>151</v>
      </c>
      <c r="F165" s="1326">
        <v>167</v>
      </c>
      <c r="G165" s="1326">
        <v>214</v>
      </c>
      <c r="H165" s="1326">
        <v>230</v>
      </c>
      <c r="I165" s="1326">
        <v>171</v>
      </c>
      <c r="J165" s="1326">
        <v>162</v>
      </c>
      <c r="K165" s="1326">
        <v>163</v>
      </c>
      <c r="L165" s="1324">
        <v>29</v>
      </c>
      <c r="M165" s="1327">
        <v>43.222478829869132</v>
      </c>
      <c r="N165" s="1326">
        <v>393</v>
      </c>
      <c r="O165" s="1326">
        <v>906</v>
      </c>
      <c r="P165" s="1328">
        <v>69.745958429561199</v>
      </c>
      <c r="Q165" s="1326">
        <v>96</v>
      </c>
      <c r="R165" s="1326">
        <v>708</v>
      </c>
      <c r="S165" s="1326">
        <v>447</v>
      </c>
      <c r="T165" s="1324">
        <v>48</v>
      </c>
      <c r="U165" s="1328">
        <v>92.609699769053123</v>
      </c>
      <c r="V165" s="1322"/>
      <c r="AG165" s="1322"/>
      <c r="AJ165" s="1322"/>
    </row>
    <row r="166" spans="1:39" outlineLevel="1">
      <c r="A166" s="1323" t="s">
        <v>423</v>
      </c>
      <c r="B166" s="1324">
        <v>165</v>
      </c>
      <c r="C166" s="1325">
        <v>0</v>
      </c>
      <c r="D166" s="1326">
        <v>2</v>
      </c>
      <c r="E166" s="1326">
        <v>17</v>
      </c>
      <c r="F166" s="1326">
        <v>24</v>
      </c>
      <c r="G166" s="1326">
        <v>26</v>
      </c>
      <c r="H166" s="1326">
        <v>44</v>
      </c>
      <c r="I166" s="1326">
        <v>19</v>
      </c>
      <c r="J166" s="1326">
        <v>20</v>
      </c>
      <c r="K166" s="1326">
        <v>13</v>
      </c>
      <c r="L166" s="1329">
        <v>0</v>
      </c>
      <c r="M166" s="1327">
        <v>41.93333333333333</v>
      </c>
      <c r="N166" s="1326">
        <v>46</v>
      </c>
      <c r="O166" s="1326">
        <v>119</v>
      </c>
      <c r="P166" s="1328">
        <v>72.121212121212125</v>
      </c>
      <c r="Q166" s="1326">
        <v>11</v>
      </c>
      <c r="R166" s="1326">
        <v>51</v>
      </c>
      <c r="S166" s="1326">
        <v>82</v>
      </c>
      <c r="T166" s="1324">
        <v>21</v>
      </c>
      <c r="U166" s="1328">
        <v>93.333333333333329</v>
      </c>
    </row>
    <row r="167" spans="1:39" outlineLevel="1">
      <c r="A167" s="1323" t="s">
        <v>424</v>
      </c>
      <c r="B167" s="1324">
        <v>833</v>
      </c>
      <c r="C167" s="1325">
        <v>0</v>
      </c>
      <c r="D167" s="1326">
        <v>21</v>
      </c>
      <c r="E167" s="1326">
        <v>101</v>
      </c>
      <c r="F167" s="1326">
        <v>141</v>
      </c>
      <c r="G167" s="1326">
        <v>154</v>
      </c>
      <c r="H167" s="1326">
        <v>118</v>
      </c>
      <c r="I167" s="1326">
        <v>78</v>
      </c>
      <c r="J167" s="1326">
        <v>92</v>
      </c>
      <c r="K167" s="1326">
        <v>115</v>
      </c>
      <c r="L167" s="1329">
        <v>13</v>
      </c>
      <c r="M167" s="1327">
        <v>42.061224489795919</v>
      </c>
      <c r="N167" s="1326">
        <v>235</v>
      </c>
      <c r="O167" s="1326">
        <v>598</v>
      </c>
      <c r="P167" s="1328">
        <v>71.788715486194477</v>
      </c>
      <c r="Q167" s="1326">
        <v>117</v>
      </c>
      <c r="R167" s="1326">
        <v>505</v>
      </c>
      <c r="S167" s="1326">
        <v>181</v>
      </c>
      <c r="T167" s="1324">
        <v>30</v>
      </c>
      <c r="U167" s="1328">
        <v>85.954381752701082</v>
      </c>
    </row>
    <row r="168" spans="1:39" outlineLevel="1">
      <c r="A168" s="1323" t="s">
        <v>425</v>
      </c>
      <c r="B168" s="1324">
        <v>381</v>
      </c>
      <c r="C168" s="1325">
        <v>0</v>
      </c>
      <c r="D168" s="1326">
        <v>13</v>
      </c>
      <c r="E168" s="1326">
        <v>41</v>
      </c>
      <c r="F168" s="1326">
        <v>54</v>
      </c>
      <c r="G168" s="1326">
        <v>55</v>
      </c>
      <c r="H168" s="1326">
        <v>62</v>
      </c>
      <c r="I168" s="1326">
        <v>51</v>
      </c>
      <c r="J168" s="1326">
        <v>56</v>
      </c>
      <c r="K168" s="1326">
        <v>44</v>
      </c>
      <c r="L168" s="1324">
        <v>5</v>
      </c>
      <c r="M168" s="1327">
        <v>42.721784776902886</v>
      </c>
      <c r="N168" s="1326">
        <v>114</v>
      </c>
      <c r="O168" s="1326">
        <v>267</v>
      </c>
      <c r="P168" s="1328">
        <v>70.078740157480311</v>
      </c>
      <c r="Q168" s="1326">
        <v>41</v>
      </c>
      <c r="R168" s="1326">
        <v>171</v>
      </c>
      <c r="S168" s="1326">
        <v>154</v>
      </c>
      <c r="T168" s="1324">
        <v>15</v>
      </c>
      <c r="U168" s="1328">
        <v>89.238845144356958</v>
      </c>
    </row>
    <row r="169" spans="1:39">
      <c r="A169" s="1323" t="s">
        <v>426</v>
      </c>
      <c r="B169" s="1324">
        <v>237</v>
      </c>
      <c r="C169" s="1325">
        <v>0</v>
      </c>
      <c r="D169" s="1326">
        <v>0</v>
      </c>
      <c r="E169" s="1326">
        <v>12</v>
      </c>
      <c r="F169" s="1326">
        <v>17</v>
      </c>
      <c r="G169" s="1326">
        <v>41</v>
      </c>
      <c r="H169" s="1326">
        <v>42</v>
      </c>
      <c r="I169" s="1326">
        <v>42</v>
      </c>
      <c r="J169" s="1326">
        <v>30</v>
      </c>
      <c r="K169" s="1326">
        <v>48</v>
      </c>
      <c r="L169" s="1324">
        <v>5</v>
      </c>
      <c r="M169" s="1327">
        <v>46.22784810126582</v>
      </c>
      <c r="N169" s="1326">
        <v>110</v>
      </c>
      <c r="O169" s="1326">
        <v>127</v>
      </c>
      <c r="P169" s="1328">
        <v>53.586497890295362</v>
      </c>
      <c r="Q169" s="1326">
        <v>40</v>
      </c>
      <c r="R169" s="1326">
        <v>102</v>
      </c>
      <c r="S169" s="1326">
        <v>86</v>
      </c>
      <c r="T169" s="1324">
        <v>9</v>
      </c>
      <c r="U169" s="1328">
        <v>83.122362869198312</v>
      </c>
      <c r="W169" s="1322"/>
      <c r="X169" s="1322"/>
      <c r="Y169" s="1322"/>
      <c r="Z169" s="1322"/>
      <c r="AA169" s="1322"/>
      <c r="AB169" s="1322"/>
      <c r="AC169" s="1322"/>
      <c r="AD169" s="1322"/>
      <c r="AE169" s="1322"/>
      <c r="AF169" s="1322"/>
      <c r="AG169" s="1322"/>
      <c r="AI169" s="1322"/>
      <c r="AJ169" s="1322"/>
      <c r="AK169" s="1322"/>
      <c r="AL169" s="1322"/>
    </row>
    <row r="170" spans="1:39" outlineLevel="1">
      <c r="A170" s="1316" t="s">
        <v>867</v>
      </c>
      <c r="B170" s="1317">
        <v>231008</v>
      </c>
      <c r="C170" s="1318">
        <v>5</v>
      </c>
      <c r="D170" s="1319">
        <v>6263</v>
      </c>
      <c r="E170" s="1319">
        <v>36356</v>
      </c>
      <c r="F170" s="1319">
        <v>45018</v>
      </c>
      <c r="G170" s="1319">
        <v>37786</v>
      </c>
      <c r="H170" s="1319">
        <v>25681</v>
      </c>
      <c r="I170" s="1319">
        <v>33760</v>
      </c>
      <c r="J170" s="1319">
        <v>23766</v>
      </c>
      <c r="K170" s="1319">
        <v>20082</v>
      </c>
      <c r="L170" s="1317">
        <v>2291</v>
      </c>
      <c r="M170" s="1320">
        <v>40.596589728494251</v>
      </c>
      <c r="N170" s="1319">
        <v>44600</v>
      </c>
      <c r="O170" s="1319">
        <v>186408</v>
      </c>
      <c r="P170" s="1321">
        <v>80.693309322620863</v>
      </c>
      <c r="Q170" s="1319">
        <v>25430</v>
      </c>
      <c r="R170" s="1319">
        <v>184361</v>
      </c>
      <c r="S170" s="1319">
        <v>7346</v>
      </c>
      <c r="T170" s="1317">
        <v>13871</v>
      </c>
      <c r="U170" s="1321">
        <v>88.991723230364315</v>
      </c>
      <c r="V170" s="1322"/>
      <c r="W170" s="1322"/>
      <c r="X170" s="1322"/>
      <c r="Y170" s="1322"/>
      <c r="Z170" s="1322"/>
      <c r="AA170" s="1322"/>
      <c r="AB170" s="1322"/>
      <c r="AC170" s="1322"/>
      <c r="AD170" s="1322"/>
      <c r="AE170" s="1322"/>
      <c r="AG170" s="1322"/>
      <c r="AH170" s="1322"/>
      <c r="AJ170" s="1322"/>
      <c r="AK170" s="1322"/>
      <c r="AL170" s="1322"/>
      <c r="AM170" s="1322"/>
    </row>
    <row r="171" spans="1:39" outlineLevel="1">
      <c r="A171" s="1323" t="s">
        <v>231</v>
      </c>
      <c r="B171" s="1324">
        <v>20</v>
      </c>
      <c r="C171" s="1325">
        <v>0</v>
      </c>
      <c r="D171" s="1325">
        <v>0</v>
      </c>
      <c r="E171" s="1325">
        <v>0</v>
      </c>
      <c r="F171" s="1325">
        <v>0</v>
      </c>
      <c r="G171" s="1326">
        <v>3</v>
      </c>
      <c r="H171" s="1326">
        <v>5</v>
      </c>
      <c r="I171" s="1326">
        <v>6</v>
      </c>
      <c r="J171" s="1326">
        <v>2</v>
      </c>
      <c r="K171" s="1326">
        <v>4</v>
      </c>
      <c r="L171" s="1329">
        <v>0</v>
      </c>
      <c r="M171" s="1327">
        <v>47.7</v>
      </c>
      <c r="N171" s="1326">
        <v>8</v>
      </c>
      <c r="O171" s="1326">
        <v>12</v>
      </c>
      <c r="P171" s="1328">
        <v>60</v>
      </c>
      <c r="Q171" s="1326">
        <v>0</v>
      </c>
      <c r="R171" s="1326">
        <v>9</v>
      </c>
      <c r="S171" s="1326">
        <v>11</v>
      </c>
      <c r="T171" s="1329">
        <v>0</v>
      </c>
      <c r="U171" s="1328">
        <v>100</v>
      </c>
      <c r="W171" s="1322"/>
      <c r="X171" s="1322"/>
      <c r="Y171" s="1322"/>
      <c r="Z171" s="1322"/>
      <c r="AA171" s="1322"/>
      <c r="AB171" s="1322"/>
      <c r="AC171" s="1322"/>
      <c r="AD171" s="1322"/>
      <c r="AE171" s="1322"/>
      <c r="AF171" s="1322"/>
      <c r="AG171" s="1322"/>
      <c r="AI171" s="1322"/>
      <c r="AJ171" s="1322"/>
      <c r="AK171" s="1322"/>
      <c r="AL171" s="1322"/>
    </row>
    <row r="172" spans="1:39" outlineLevel="1">
      <c r="A172" s="1323" t="s">
        <v>232</v>
      </c>
      <c r="B172" s="1324">
        <v>209311</v>
      </c>
      <c r="C172" s="1325">
        <v>4</v>
      </c>
      <c r="D172" s="1326">
        <v>5673</v>
      </c>
      <c r="E172" s="1326">
        <v>33362</v>
      </c>
      <c r="F172" s="1326">
        <v>40850</v>
      </c>
      <c r="G172" s="1326">
        <v>34050</v>
      </c>
      <c r="H172" s="1326">
        <v>22696</v>
      </c>
      <c r="I172" s="1326">
        <v>30949</v>
      </c>
      <c r="J172" s="1326">
        <v>21560</v>
      </c>
      <c r="K172" s="1326">
        <v>18072</v>
      </c>
      <c r="L172" s="1324">
        <v>2095</v>
      </c>
      <c r="M172" s="1327">
        <v>40.568073345404684</v>
      </c>
      <c r="N172" s="1326">
        <v>40220</v>
      </c>
      <c r="O172" s="1326">
        <v>169091</v>
      </c>
      <c r="P172" s="1328">
        <v>80.784574150426877</v>
      </c>
      <c r="Q172" s="1326">
        <v>23977</v>
      </c>
      <c r="R172" s="1326">
        <v>166788</v>
      </c>
      <c r="S172" s="1326">
        <v>5124</v>
      </c>
      <c r="T172" s="1324">
        <v>13422</v>
      </c>
      <c r="U172" s="1328">
        <v>88.54479697674752</v>
      </c>
      <c r="V172" s="1322"/>
      <c r="W172" s="1322"/>
      <c r="X172" s="1322"/>
      <c r="Y172" s="1322"/>
      <c r="Z172" s="1322"/>
      <c r="AA172" s="1322"/>
      <c r="AB172" s="1322"/>
      <c r="AC172" s="1322"/>
      <c r="AD172" s="1322"/>
      <c r="AE172" s="1322"/>
      <c r="AF172" s="1322"/>
      <c r="AG172" s="1322"/>
      <c r="AH172" s="1322"/>
      <c r="AJ172" s="1322"/>
      <c r="AK172" s="1322"/>
      <c r="AL172" s="1322"/>
      <c r="AM172" s="1322"/>
    </row>
    <row r="173" spans="1:39" outlineLevel="1">
      <c r="A173" s="1323" t="s">
        <v>428</v>
      </c>
      <c r="B173" s="1324">
        <v>9550</v>
      </c>
      <c r="C173" s="1325">
        <v>1</v>
      </c>
      <c r="D173" s="1326">
        <v>453</v>
      </c>
      <c r="E173" s="1326">
        <v>1583</v>
      </c>
      <c r="F173" s="1326">
        <v>1714</v>
      </c>
      <c r="G173" s="1326">
        <v>1618</v>
      </c>
      <c r="H173" s="1326">
        <v>1101</v>
      </c>
      <c r="I173" s="1326">
        <v>1309</v>
      </c>
      <c r="J173" s="1326">
        <v>996</v>
      </c>
      <c r="K173" s="1326">
        <v>756</v>
      </c>
      <c r="L173" s="1329">
        <v>19</v>
      </c>
      <c r="M173" s="1327">
        <v>39.905445026178008</v>
      </c>
      <c r="N173" s="1326">
        <v>1545</v>
      </c>
      <c r="O173" s="1326">
        <v>8005</v>
      </c>
      <c r="P173" s="1328">
        <v>83.821989528795811</v>
      </c>
      <c r="Q173" s="1326">
        <v>604</v>
      </c>
      <c r="R173" s="1326">
        <v>8673</v>
      </c>
      <c r="S173" s="1326">
        <v>257</v>
      </c>
      <c r="T173" s="1324">
        <v>16</v>
      </c>
      <c r="U173" s="1328">
        <v>93.675392670157066</v>
      </c>
      <c r="V173" s="1322"/>
      <c r="X173" s="1322"/>
      <c r="Y173" s="1322"/>
      <c r="Z173" s="1322"/>
      <c r="AA173" s="1322"/>
      <c r="AB173" s="1322"/>
      <c r="AG173" s="1322"/>
      <c r="AH173" s="1322"/>
      <c r="AJ173" s="1322"/>
      <c r="AK173" s="1322"/>
      <c r="AM173" s="1322"/>
    </row>
    <row r="174" spans="1:39" ht="20.45" customHeight="1" outlineLevel="1">
      <c r="A174" s="1323" t="s">
        <v>429</v>
      </c>
      <c r="B174" s="1324">
        <v>3320</v>
      </c>
      <c r="C174" s="1325">
        <v>0</v>
      </c>
      <c r="D174" s="1326">
        <v>39</v>
      </c>
      <c r="E174" s="1326">
        <v>433</v>
      </c>
      <c r="F174" s="1326">
        <v>741</v>
      </c>
      <c r="G174" s="1326">
        <v>618</v>
      </c>
      <c r="H174" s="1326">
        <v>489</v>
      </c>
      <c r="I174" s="1326">
        <v>344</v>
      </c>
      <c r="J174" s="1326">
        <v>286</v>
      </c>
      <c r="K174" s="1326">
        <v>335</v>
      </c>
      <c r="L174" s="1329">
        <v>35</v>
      </c>
      <c r="M174" s="1327">
        <v>40.768072289156628</v>
      </c>
      <c r="N174" s="1326">
        <v>813</v>
      </c>
      <c r="O174" s="1326">
        <v>2507</v>
      </c>
      <c r="P174" s="1328">
        <v>75.51204819277109</v>
      </c>
      <c r="Q174" s="1326">
        <v>134</v>
      </c>
      <c r="R174" s="1326">
        <v>2764</v>
      </c>
      <c r="S174" s="1326">
        <v>325</v>
      </c>
      <c r="T174" s="1324">
        <v>97</v>
      </c>
      <c r="U174" s="1328">
        <v>95.963855421686745</v>
      </c>
      <c r="V174" s="1322"/>
      <c r="AH174" s="1322"/>
      <c r="AK174" s="1322"/>
    </row>
    <row r="175" spans="1:39" outlineLevel="1">
      <c r="A175" s="1323" t="s">
        <v>430</v>
      </c>
      <c r="B175" s="1324">
        <v>276</v>
      </c>
      <c r="C175" s="1325">
        <v>0</v>
      </c>
      <c r="D175" s="1326">
        <v>3</v>
      </c>
      <c r="E175" s="1326">
        <v>41</v>
      </c>
      <c r="F175" s="1326">
        <v>69</v>
      </c>
      <c r="G175" s="1326">
        <v>45</v>
      </c>
      <c r="H175" s="1326">
        <v>35</v>
      </c>
      <c r="I175" s="1326">
        <v>27</v>
      </c>
      <c r="J175" s="1326">
        <v>29</v>
      </c>
      <c r="K175" s="1326">
        <v>24</v>
      </c>
      <c r="L175" s="1329">
        <v>3</v>
      </c>
      <c r="M175" s="1327">
        <v>40.260869565217391</v>
      </c>
      <c r="N175" s="1326">
        <v>63</v>
      </c>
      <c r="O175" s="1326">
        <v>213</v>
      </c>
      <c r="P175" s="1328">
        <v>77.173913043478265</v>
      </c>
      <c r="Q175" s="1326">
        <v>3</v>
      </c>
      <c r="R175" s="1326">
        <v>225</v>
      </c>
      <c r="S175" s="1326">
        <v>42</v>
      </c>
      <c r="T175" s="1324">
        <v>6</v>
      </c>
      <c r="U175" s="1328">
        <v>98.91304347826086</v>
      </c>
      <c r="AG175" s="1322"/>
    </row>
    <row r="176" spans="1:39" outlineLevel="1">
      <c r="A176" s="1323" t="s">
        <v>431</v>
      </c>
      <c r="B176" s="1324">
        <v>1411</v>
      </c>
      <c r="C176" s="1325">
        <v>0</v>
      </c>
      <c r="D176" s="1326">
        <v>5</v>
      </c>
      <c r="E176" s="1326">
        <v>115</v>
      </c>
      <c r="F176" s="1326">
        <v>314</v>
      </c>
      <c r="G176" s="1326">
        <v>237</v>
      </c>
      <c r="H176" s="1326">
        <v>245</v>
      </c>
      <c r="I176" s="1326">
        <v>173</v>
      </c>
      <c r="J176" s="1326">
        <v>177</v>
      </c>
      <c r="K176" s="1326">
        <v>128</v>
      </c>
      <c r="L176" s="1324">
        <v>17</v>
      </c>
      <c r="M176" s="1327">
        <v>42.081502480510274</v>
      </c>
      <c r="N176" s="1326">
        <v>312</v>
      </c>
      <c r="O176" s="1326">
        <v>1099</v>
      </c>
      <c r="P176" s="1328">
        <v>77.888022678951103</v>
      </c>
      <c r="Q176" s="1326">
        <v>82</v>
      </c>
      <c r="R176" s="1326">
        <v>876</v>
      </c>
      <c r="S176" s="1326">
        <v>335</v>
      </c>
      <c r="T176" s="1324">
        <v>118</v>
      </c>
      <c r="U176" s="1328">
        <v>94.18851878100638</v>
      </c>
      <c r="V176" s="1322"/>
      <c r="AH176" s="1322"/>
    </row>
    <row r="177" spans="1:37" outlineLevel="1">
      <c r="A177" s="1323" t="s">
        <v>432</v>
      </c>
      <c r="B177" s="1324">
        <v>835</v>
      </c>
      <c r="C177" s="1325">
        <v>0</v>
      </c>
      <c r="D177" s="1326">
        <v>16</v>
      </c>
      <c r="E177" s="1326">
        <v>91</v>
      </c>
      <c r="F177" s="1326">
        <v>161</v>
      </c>
      <c r="G177" s="1326">
        <v>130</v>
      </c>
      <c r="H177" s="1326">
        <v>111</v>
      </c>
      <c r="I177" s="1326">
        <v>86</v>
      </c>
      <c r="J177" s="1326">
        <v>103</v>
      </c>
      <c r="K177" s="1326">
        <v>120</v>
      </c>
      <c r="L177" s="1324">
        <v>17</v>
      </c>
      <c r="M177" s="1327">
        <v>42.620359281437125</v>
      </c>
      <c r="N177" s="1326">
        <v>466</v>
      </c>
      <c r="O177" s="1326">
        <v>369</v>
      </c>
      <c r="P177" s="1328">
        <v>44.191616766467071</v>
      </c>
      <c r="Q177" s="1326">
        <v>310</v>
      </c>
      <c r="R177" s="1326">
        <v>513</v>
      </c>
      <c r="S177" s="1326">
        <v>10</v>
      </c>
      <c r="T177" s="1324">
        <v>2</v>
      </c>
      <c r="U177" s="1328">
        <v>62.874251497005986</v>
      </c>
      <c r="AG177" s="1322"/>
      <c r="AJ177" s="1322"/>
    </row>
    <row r="178" spans="1:37" outlineLevel="1">
      <c r="A178" s="1323" t="s">
        <v>433</v>
      </c>
      <c r="B178" s="1324">
        <v>3443</v>
      </c>
      <c r="C178" s="1325">
        <v>0</v>
      </c>
      <c r="D178" s="1326">
        <v>49</v>
      </c>
      <c r="E178" s="1326">
        <v>429</v>
      </c>
      <c r="F178" s="1326">
        <v>629</v>
      </c>
      <c r="G178" s="1326">
        <v>579</v>
      </c>
      <c r="H178" s="1326">
        <v>475</v>
      </c>
      <c r="I178" s="1326">
        <v>437</v>
      </c>
      <c r="J178" s="1326">
        <v>389</v>
      </c>
      <c r="K178" s="1326">
        <v>396</v>
      </c>
      <c r="L178" s="1324">
        <v>60</v>
      </c>
      <c r="M178" s="1327">
        <v>42.060412431019458</v>
      </c>
      <c r="N178" s="1326">
        <v>635</v>
      </c>
      <c r="O178" s="1326">
        <v>2808</v>
      </c>
      <c r="P178" s="1328">
        <v>81.556781876270691</v>
      </c>
      <c r="Q178" s="1326">
        <v>128</v>
      </c>
      <c r="R178" s="1326">
        <v>2411</v>
      </c>
      <c r="S178" s="1326">
        <v>737</v>
      </c>
      <c r="T178" s="1324">
        <v>167</v>
      </c>
      <c r="U178" s="1328">
        <v>96.282311937264012</v>
      </c>
      <c r="V178" s="1322"/>
      <c r="AG178" s="1322"/>
      <c r="AH178" s="1322"/>
      <c r="AJ178" s="1322"/>
      <c r="AK178" s="1322"/>
    </row>
    <row r="179" spans="1:37" outlineLevel="1">
      <c r="A179" s="1323" t="s">
        <v>434</v>
      </c>
      <c r="B179" s="1324">
        <v>2044</v>
      </c>
      <c r="C179" s="1325">
        <v>0</v>
      </c>
      <c r="D179" s="1326">
        <v>17</v>
      </c>
      <c r="E179" s="1326">
        <v>226</v>
      </c>
      <c r="F179" s="1326">
        <v>369</v>
      </c>
      <c r="G179" s="1326">
        <v>370</v>
      </c>
      <c r="H179" s="1326">
        <v>340</v>
      </c>
      <c r="I179" s="1326">
        <v>339</v>
      </c>
      <c r="J179" s="1326">
        <v>157</v>
      </c>
      <c r="K179" s="1326">
        <v>185</v>
      </c>
      <c r="L179" s="1324">
        <v>41</v>
      </c>
      <c r="M179" s="1327">
        <v>41.878180039138947</v>
      </c>
      <c r="N179" s="1326">
        <v>375</v>
      </c>
      <c r="O179" s="1326">
        <v>1669</v>
      </c>
      <c r="P179" s="1328">
        <v>81.653620352250485</v>
      </c>
      <c r="Q179" s="1326">
        <v>163</v>
      </c>
      <c r="R179" s="1326">
        <v>1658</v>
      </c>
      <c r="S179" s="1326">
        <v>208</v>
      </c>
      <c r="T179" s="1324">
        <v>15</v>
      </c>
      <c r="U179" s="1328">
        <v>92.025440313111545</v>
      </c>
      <c r="V179" s="1322"/>
      <c r="AH179" s="1322"/>
      <c r="AK179" s="1322"/>
    </row>
    <row r="180" spans="1:37">
      <c r="A180" s="1323" t="s">
        <v>435</v>
      </c>
      <c r="B180" s="1324">
        <v>798</v>
      </c>
      <c r="C180" s="1325">
        <v>0</v>
      </c>
      <c r="D180" s="1326">
        <v>8</v>
      </c>
      <c r="E180" s="1326">
        <v>76</v>
      </c>
      <c r="F180" s="1326">
        <v>171</v>
      </c>
      <c r="G180" s="1326">
        <v>136</v>
      </c>
      <c r="H180" s="1326">
        <v>184</v>
      </c>
      <c r="I180" s="1326">
        <v>90</v>
      </c>
      <c r="J180" s="1326">
        <v>67</v>
      </c>
      <c r="K180" s="1326">
        <v>62</v>
      </c>
      <c r="L180" s="1329">
        <v>4</v>
      </c>
      <c r="M180" s="1327">
        <v>41.230576441102755</v>
      </c>
      <c r="N180" s="1326">
        <v>163</v>
      </c>
      <c r="O180" s="1326">
        <v>635</v>
      </c>
      <c r="P180" s="1328">
        <v>79.573934837092736</v>
      </c>
      <c r="Q180" s="1326">
        <v>29</v>
      </c>
      <c r="R180" s="1326">
        <v>444</v>
      </c>
      <c r="S180" s="1326">
        <v>297</v>
      </c>
      <c r="T180" s="1324">
        <v>28</v>
      </c>
      <c r="U180" s="1328">
        <v>96.365914786967423</v>
      </c>
      <c r="AF180" s="1322"/>
      <c r="AG180" s="1322"/>
      <c r="AJ180" s="1322"/>
      <c r="AK180" s="1322"/>
    </row>
    <row r="181" spans="1:37" outlineLevel="1">
      <c r="A181" s="1316" t="s">
        <v>511</v>
      </c>
      <c r="B181" s="1317">
        <v>2958</v>
      </c>
      <c r="C181" s="1318">
        <v>0</v>
      </c>
      <c r="D181" s="1319">
        <v>10</v>
      </c>
      <c r="E181" s="1319">
        <v>226</v>
      </c>
      <c r="F181" s="1319">
        <v>470</v>
      </c>
      <c r="G181" s="1319">
        <v>605</v>
      </c>
      <c r="H181" s="1319">
        <v>448</v>
      </c>
      <c r="I181" s="1319">
        <v>431</v>
      </c>
      <c r="J181" s="1319">
        <v>353</v>
      </c>
      <c r="K181" s="1319">
        <v>351</v>
      </c>
      <c r="L181" s="1317">
        <v>64</v>
      </c>
      <c r="M181" s="1320">
        <v>43.338742393509129</v>
      </c>
      <c r="N181" s="1319">
        <v>1196</v>
      </c>
      <c r="O181" s="1319">
        <v>1762</v>
      </c>
      <c r="P181" s="1321">
        <v>59.567275185936438</v>
      </c>
      <c r="Q181" s="1319">
        <v>442</v>
      </c>
      <c r="R181" s="1319">
        <v>1582</v>
      </c>
      <c r="S181" s="1319">
        <v>887</v>
      </c>
      <c r="T181" s="1317">
        <v>47</v>
      </c>
      <c r="U181" s="1321">
        <v>85.057471264367805</v>
      </c>
      <c r="V181" s="1322"/>
      <c r="AG181" s="1322"/>
      <c r="AH181" s="1322"/>
      <c r="AK181" s="1322"/>
    </row>
    <row r="182" spans="1:37" outlineLevel="1">
      <c r="A182" s="1323" t="s">
        <v>231</v>
      </c>
      <c r="B182" s="1324">
        <v>24</v>
      </c>
      <c r="C182" s="1325">
        <v>0</v>
      </c>
      <c r="D182" s="1325">
        <v>0</v>
      </c>
      <c r="E182" s="1326">
        <v>3</v>
      </c>
      <c r="F182" s="1326">
        <v>7</v>
      </c>
      <c r="G182" s="1326">
        <v>4</v>
      </c>
      <c r="H182" s="1326">
        <v>2</v>
      </c>
      <c r="I182" s="1326">
        <v>3</v>
      </c>
      <c r="J182" s="1326">
        <v>3</v>
      </c>
      <c r="K182" s="1326">
        <v>2</v>
      </c>
      <c r="L182" s="1329">
        <v>0</v>
      </c>
      <c r="M182" s="1327">
        <v>40.666666666666664</v>
      </c>
      <c r="N182" s="1326">
        <v>10</v>
      </c>
      <c r="O182" s="1326">
        <v>14</v>
      </c>
      <c r="P182" s="1328">
        <v>58.333333333333336</v>
      </c>
      <c r="Q182" s="1326">
        <v>5</v>
      </c>
      <c r="R182" s="1326">
        <v>15</v>
      </c>
      <c r="S182" s="1326">
        <v>4</v>
      </c>
      <c r="T182" s="1329">
        <v>0</v>
      </c>
      <c r="U182" s="1328">
        <v>79.166666666666657</v>
      </c>
    </row>
    <row r="183" spans="1:37" outlineLevel="1">
      <c r="A183" s="1323" t="s">
        <v>232</v>
      </c>
      <c r="B183" s="1324">
        <v>926</v>
      </c>
      <c r="C183" s="1325">
        <v>0</v>
      </c>
      <c r="D183" s="1326">
        <v>1</v>
      </c>
      <c r="E183" s="1326">
        <v>25</v>
      </c>
      <c r="F183" s="1326">
        <v>110</v>
      </c>
      <c r="G183" s="1326">
        <v>203</v>
      </c>
      <c r="H183" s="1326">
        <v>169</v>
      </c>
      <c r="I183" s="1326">
        <v>164</v>
      </c>
      <c r="J183" s="1326">
        <v>98</v>
      </c>
      <c r="K183" s="1326">
        <v>127</v>
      </c>
      <c r="L183" s="1324">
        <v>29</v>
      </c>
      <c r="M183" s="1327">
        <v>44.838012958963283</v>
      </c>
      <c r="N183" s="1326">
        <v>383</v>
      </c>
      <c r="O183" s="1326">
        <v>543</v>
      </c>
      <c r="P183" s="1328">
        <v>58.639308855291574</v>
      </c>
      <c r="Q183" s="1326">
        <v>178</v>
      </c>
      <c r="R183" s="1326">
        <v>510</v>
      </c>
      <c r="S183" s="1326">
        <v>230</v>
      </c>
      <c r="T183" s="1324">
        <v>8</v>
      </c>
      <c r="U183" s="1328">
        <v>80.777537796976233</v>
      </c>
    </row>
    <row r="184" spans="1:37" outlineLevel="1">
      <c r="A184" s="1323" t="s">
        <v>439</v>
      </c>
      <c r="B184" s="1324">
        <v>525</v>
      </c>
      <c r="C184" s="1325">
        <v>0</v>
      </c>
      <c r="D184" s="1326">
        <v>1</v>
      </c>
      <c r="E184" s="1326">
        <v>59</v>
      </c>
      <c r="F184" s="1326">
        <v>87</v>
      </c>
      <c r="G184" s="1326">
        <v>108</v>
      </c>
      <c r="H184" s="1326">
        <v>79</v>
      </c>
      <c r="I184" s="1326">
        <v>71</v>
      </c>
      <c r="J184" s="1326">
        <v>64</v>
      </c>
      <c r="K184" s="1326">
        <v>46</v>
      </c>
      <c r="L184" s="1329">
        <v>10</v>
      </c>
      <c r="M184" s="1327">
        <v>42.268571428571427</v>
      </c>
      <c r="N184" s="1326">
        <v>222</v>
      </c>
      <c r="O184" s="1326">
        <v>303</v>
      </c>
      <c r="P184" s="1328">
        <v>57.714285714285715</v>
      </c>
      <c r="Q184" s="1326">
        <v>42</v>
      </c>
      <c r="R184" s="1326">
        <v>269</v>
      </c>
      <c r="S184" s="1326">
        <v>204</v>
      </c>
      <c r="T184" s="1324">
        <v>10</v>
      </c>
      <c r="U184" s="1328">
        <v>92</v>
      </c>
    </row>
    <row r="185" spans="1:37" outlineLevel="1">
      <c r="A185" s="1323" t="s">
        <v>440</v>
      </c>
      <c r="B185" s="1324">
        <v>506</v>
      </c>
      <c r="C185" s="1325">
        <v>0</v>
      </c>
      <c r="D185" s="1325">
        <v>1</v>
      </c>
      <c r="E185" s="1326">
        <v>40</v>
      </c>
      <c r="F185" s="1326">
        <v>85</v>
      </c>
      <c r="G185" s="1326">
        <v>109</v>
      </c>
      <c r="H185" s="1326">
        <v>60</v>
      </c>
      <c r="I185" s="1326">
        <v>53</v>
      </c>
      <c r="J185" s="1326">
        <v>71</v>
      </c>
      <c r="K185" s="1326">
        <v>78</v>
      </c>
      <c r="L185" s="1324">
        <v>9</v>
      </c>
      <c r="M185" s="1327">
        <v>43.669960474308297</v>
      </c>
      <c r="N185" s="1326">
        <v>167</v>
      </c>
      <c r="O185" s="1326">
        <v>339</v>
      </c>
      <c r="P185" s="1328">
        <v>66.996047430830046</v>
      </c>
      <c r="Q185" s="1326">
        <v>64</v>
      </c>
      <c r="R185" s="1326">
        <v>322</v>
      </c>
      <c r="S185" s="1326">
        <v>111</v>
      </c>
      <c r="T185" s="1324">
        <v>9</v>
      </c>
      <c r="U185" s="1328">
        <v>87.351778656126484</v>
      </c>
    </row>
    <row r="186" spans="1:37" outlineLevel="1">
      <c r="A186" s="1323" t="s">
        <v>441</v>
      </c>
      <c r="B186" s="1324">
        <v>381</v>
      </c>
      <c r="C186" s="1325">
        <v>0</v>
      </c>
      <c r="D186" s="1326">
        <v>5</v>
      </c>
      <c r="E186" s="1326">
        <v>30</v>
      </c>
      <c r="F186" s="1326">
        <v>78</v>
      </c>
      <c r="G186" s="1326">
        <v>66</v>
      </c>
      <c r="H186" s="1326">
        <v>58</v>
      </c>
      <c r="I186" s="1326">
        <v>64</v>
      </c>
      <c r="J186" s="1326">
        <v>37</v>
      </c>
      <c r="K186" s="1326">
        <v>37</v>
      </c>
      <c r="L186" s="1324">
        <v>6</v>
      </c>
      <c r="M186" s="1327">
        <v>42.333333333333336</v>
      </c>
      <c r="N186" s="1326">
        <v>162</v>
      </c>
      <c r="O186" s="1326">
        <v>219</v>
      </c>
      <c r="P186" s="1328">
        <v>57.480314960629919</v>
      </c>
      <c r="Q186" s="1326">
        <v>108</v>
      </c>
      <c r="R186" s="1326">
        <v>116</v>
      </c>
      <c r="S186" s="1326">
        <v>142</v>
      </c>
      <c r="T186" s="1324">
        <v>15</v>
      </c>
      <c r="U186" s="1328">
        <v>71.653543307086608</v>
      </c>
    </row>
    <row r="187" spans="1:37" outlineLevel="1">
      <c r="A187" s="1323" t="s">
        <v>442</v>
      </c>
      <c r="B187" s="1324">
        <v>93</v>
      </c>
      <c r="C187" s="1325">
        <v>0</v>
      </c>
      <c r="D187" s="1325">
        <v>0</v>
      </c>
      <c r="E187" s="1326">
        <v>7</v>
      </c>
      <c r="F187" s="1326">
        <v>14</v>
      </c>
      <c r="G187" s="1326">
        <v>25</v>
      </c>
      <c r="H187" s="1326">
        <v>21</v>
      </c>
      <c r="I187" s="1326">
        <v>10</v>
      </c>
      <c r="J187" s="1326">
        <v>5</v>
      </c>
      <c r="K187" s="1326">
        <v>11</v>
      </c>
      <c r="L187" s="1329">
        <v>0</v>
      </c>
      <c r="M187" s="1327">
        <v>41.892473118279568</v>
      </c>
      <c r="N187" s="1326">
        <v>45</v>
      </c>
      <c r="O187" s="1326">
        <v>48</v>
      </c>
      <c r="P187" s="1328">
        <v>51.612903225806448</v>
      </c>
      <c r="Q187" s="1326">
        <v>13</v>
      </c>
      <c r="R187" s="1326">
        <v>52</v>
      </c>
      <c r="S187" s="1326">
        <v>27</v>
      </c>
      <c r="T187" s="1329">
        <v>1</v>
      </c>
      <c r="U187" s="1328">
        <v>86.021505376344081</v>
      </c>
    </row>
    <row r="188" spans="1:37" outlineLevel="1">
      <c r="A188" s="1323" t="s">
        <v>443</v>
      </c>
      <c r="B188" s="1324">
        <v>386</v>
      </c>
      <c r="C188" s="1325">
        <v>0</v>
      </c>
      <c r="D188" s="1326">
        <v>1</v>
      </c>
      <c r="E188" s="1326">
        <v>55</v>
      </c>
      <c r="F188" s="1326">
        <v>72</v>
      </c>
      <c r="G188" s="1326">
        <v>67</v>
      </c>
      <c r="H188" s="1326">
        <v>42</v>
      </c>
      <c r="I188" s="1326">
        <v>44</v>
      </c>
      <c r="J188" s="1326">
        <v>54</v>
      </c>
      <c r="K188" s="1326">
        <v>45</v>
      </c>
      <c r="L188" s="1329">
        <v>6</v>
      </c>
      <c r="M188" s="1327">
        <v>42.217616580310882</v>
      </c>
      <c r="N188" s="1326">
        <v>175</v>
      </c>
      <c r="O188" s="1326">
        <v>211</v>
      </c>
      <c r="P188" s="1328">
        <v>54.663212435233163</v>
      </c>
      <c r="Q188" s="1326">
        <v>22</v>
      </c>
      <c r="R188" s="1326">
        <v>262</v>
      </c>
      <c r="S188" s="1326">
        <v>99</v>
      </c>
      <c r="T188" s="1329">
        <v>3</v>
      </c>
      <c r="U188" s="1328">
        <v>94.300518134715034</v>
      </c>
    </row>
    <row r="189" spans="1:37">
      <c r="A189" s="1323" t="s">
        <v>444</v>
      </c>
      <c r="B189" s="1324">
        <v>117</v>
      </c>
      <c r="C189" s="1325">
        <v>0</v>
      </c>
      <c r="D189" s="1326">
        <v>1</v>
      </c>
      <c r="E189" s="1326">
        <v>7</v>
      </c>
      <c r="F189" s="1326">
        <v>17</v>
      </c>
      <c r="G189" s="1326">
        <v>23</v>
      </c>
      <c r="H189" s="1326">
        <v>17</v>
      </c>
      <c r="I189" s="1326">
        <v>22</v>
      </c>
      <c r="J189" s="1326">
        <v>21</v>
      </c>
      <c r="K189" s="1326">
        <v>5</v>
      </c>
      <c r="L189" s="1329">
        <v>4</v>
      </c>
      <c r="M189" s="1327">
        <v>43.512820512820511</v>
      </c>
      <c r="N189" s="1326">
        <v>32</v>
      </c>
      <c r="O189" s="1326">
        <v>85</v>
      </c>
      <c r="P189" s="1328">
        <v>72.649572649572647</v>
      </c>
      <c r="Q189" s="1326">
        <v>10</v>
      </c>
      <c r="R189" s="1326">
        <v>36</v>
      </c>
      <c r="S189" s="1326">
        <v>70</v>
      </c>
      <c r="T189" s="1324">
        <v>1</v>
      </c>
      <c r="U189" s="1328">
        <v>91.452991452991455</v>
      </c>
      <c r="AF189" s="1322"/>
      <c r="AG189" s="1322"/>
      <c r="AJ189" s="1322"/>
    </row>
    <row r="190" spans="1:37" outlineLevel="1">
      <c r="A190" s="1334" t="s">
        <v>512</v>
      </c>
      <c r="B190" s="1317">
        <v>2291</v>
      </c>
      <c r="C190" s="1318">
        <v>0</v>
      </c>
      <c r="D190" s="1319">
        <v>4</v>
      </c>
      <c r="E190" s="1319">
        <v>96</v>
      </c>
      <c r="F190" s="1319">
        <v>239</v>
      </c>
      <c r="G190" s="1319">
        <v>455</v>
      </c>
      <c r="H190" s="1319">
        <v>539</v>
      </c>
      <c r="I190" s="1319">
        <v>441</v>
      </c>
      <c r="J190" s="1319">
        <v>308</v>
      </c>
      <c r="K190" s="1319">
        <v>195</v>
      </c>
      <c r="L190" s="1317">
        <v>14</v>
      </c>
      <c r="M190" s="1320">
        <v>44.020951549541685</v>
      </c>
      <c r="N190" s="1319">
        <v>1000</v>
      </c>
      <c r="O190" s="1319">
        <v>1291</v>
      </c>
      <c r="P190" s="1321">
        <v>56.350938454823222</v>
      </c>
      <c r="Q190" s="1319">
        <v>132</v>
      </c>
      <c r="R190" s="1319">
        <v>1045</v>
      </c>
      <c r="S190" s="1319">
        <v>1095</v>
      </c>
      <c r="T190" s="1317">
        <v>19</v>
      </c>
      <c r="U190" s="1321">
        <v>94.238323876036674</v>
      </c>
      <c r="V190" s="1322"/>
      <c r="AH190" s="1322"/>
      <c r="AK190" s="1322"/>
    </row>
    <row r="191" spans="1:37" outlineLevel="1">
      <c r="A191" s="1323" t="s">
        <v>446</v>
      </c>
      <c r="B191" s="1324">
        <v>923</v>
      </c>
      <c r="C191" s="1325">
        <v>0</v>
      </c>
      <c r="D191" s="1326">
        <v>3</v>
      </c>
      <c r="E191" s="1326">
        <v>49</v>
      </c>
      <c r="F191" s="1326">
        <v>91</v>
      </c>
      <c r="G191" s="1326">
        <v>212</v>
      </c>
      <c r="H191" s="1326">
        <v>167</v>
      </c>
      <c r="I191" s="1326">
        <v>162</v>
      </c>
      <c r="J191" s="1326">
        <v>143</v>
      </c>
      <c r="K191" s="1326">
        <v>87</v>
      </c>
      <c r="L191" s="1324">
        <v>9</v>
      </c>
      <c r="M191" s="1327">
        <v>44.08667388949079</v>
      </c>
      <c r="N191" s="1326">
        <v>384</v>
      </c>
      <c r="O191" s="1326">
        <v>539</v>
      </c>
      <c r="P191" s="1328">
        <v>58.396533044420373</v>
      </c>
      <c r="Q191" s="1326">
        <v>108</v>
      </c>
      <c r="R191" s="1326">
        <v>466</v>
      </c>
      <c r="S191" s="1326">
        <v>344</v>
      </c>
      <c r="T191" s="1324">
        <v>5</v>
      </c>
      <c r="U191" s="1328">
        <v>88.299024918743228</v>
      </c>
    </row>
    <row r="192" spans="1:37" ht="43.5" outlineLevel="1">
      <c r="A192" s="1323" t="s">
        <v>1116</v>
      </c>
      <c r="B192" s="1324">
        <v>121</v>
      </c>
      <c r="C192" s="1325">
        <v>0</v>
      </c>
      <c r="D192" s="1326">
        <v>0</v>
      </c>
      <c r="E192" s="1326">
        <v>8</v>
      </c>
      <c r="F192" s="1326">
        <v>15</v>
      </c>
      <c r="G192" s="1326">
        <v>19</v>
      </c>
      <c r="H192" s="1326">
        <v>18</v>
      </c>
      <c r="I192" s="1326">
        <v>13</v>
      </c>
      <c r="J192" s="1326">
        <v>23</v>
      </c>
      <c r="K192" s="1326">
        <v>25</v>
      </c>
      <c r="L192" s="1324">
        <v>0</v>
      </c>
      <c r="M192" s="1327">
        <v>45.471074380165291</v>
      </c>
      <c r="N192" s="1326">
        <v>39</v>
      </c>
      <c r="O192" s="1326">
        <v>82</v>
      </c>
      <c r="P192" s="1328">
        <v>67.768595041322314</v>
      </c>
      <c r="Q192" s="1326">
        <v>2</v>
      </c>
      <c r="R192" s="1326">
        <v>38</v>
      </c>
      <c r="S192" s="1326">
        <v>80</v>
      </c>
      <c r="T192" s="1324">
        <v>1</v>
      </c>
      <c r="U192" s="1328">
        <v>98.347107438016536</v>
      </c>
    </row>
    <row r="193" spans="1:39" outlineLevel="1">
      <c r="A193" s="1323" t="s">
        <v>448</v>
      </c>
      <c r="B193" s="1324">
        <v>57</v>
      </c>
      <c r="C193" s="1325">
        <v>0</v>
      </c>
      <c r="D193" s="1325">
        <v>0</v>
      </c>
      <c r="E193" s="1326">
        <v>5</v>
      </c>
      <c r="F193" s="1326">
        <v>6</v>
      </c>
      <c r="G193" s="1326">
        <v>6</v>
      </c>
      <c r="H193" s="1326">
        <v>17</v>
      </c>
      <c r="I193" s="1326">
        <v>11</v>
      </c>
      <c r="J193" s="1326">
        <v>9</v>
      </c>
      <c r="K193" s="1326">
        <v>3</v>
      </c>
      <c r="L193" s="1324">
        <v>0</v>
      </c>
      <c r="M193" s="1327">
        <v>43.543859649122808</v>
      </c>
      <c r="N193" s="1326">
        <v>18</v>
      </c>
      <c r="O193" s="1326">
        <v>39</v>
      </c>
      <c r="P193" s="1328">
        <v>68.421052631578945</v>
      </c>
      <c r="Q193" s="1326">
        <v>9</v>
      </c>
      <c r="R193" s="1326">
        <v>31</v>
      </c>
      <c r="S193" s="1326">
        <v>16</v>
      </c>
      <c r="T193" s="1324">
        <v>1</v>
      </c>
      <c r="U193" s="1328">
        <v>84.210526315789465</v>
      </c>
    </row>
    <row r="194" spans="1:39" outlineLevel="1">
      <c r="A194" s="1323" t="s">
        <v>449</v>
      </c>
      <c r="B194" s="1324">
        <v>500</v>
      </c>
      <c r="C194" s="1325">
        <v>0</v>
      </c>
      <c r="D194" s="1325">
        <v>1</v>
      </c>
      <c r="E194" s="1326">
        <v>7</v>
      </c>
      <c r="F194" s="1326">
        <v>49</v>
      </c>
      <c r="G194" s="1326">
        <v>104</v>
      </c>
      <c r="H194" s="1326">
        <v>158</v>
      </c>
      <c r="I194" s="1326">
        <v>109</v>
      </c>
      <c r="J194" s="1326">
        <v>51</v>
      </c>
      <c r="K194" s="1326">
        <v>21</v>
      </c>
      <c r="L194" s="1329">
        <v>0</v>
      </c>
      <c r="M194" s="1327">
        <v>43.54</v>
      </c>
      <c r="N194" s="1326">
        <v>217</v>
      </c>
      <c r="O194" s="1326">
        <v>283</v>
      </c>
      <c r="P194" s="1328">
        <v>56.599999999999994</v>
      </c>
      <c r="Q194" s="1325">
        <v>4</v>
      </c>
      <c r="R194" s="1326">
        <v>98</v>
      </c>
      <c r="S194" s="1326">
        <v>390</v>
      </c>
      <c r="T194" s="1324">
        <v>8</v>
      </c>
      <c r="U194" s="1328">
        <v>99.2</v>
      </c>
    </row>
    <row r="195" spans="1:39" ht="43.5">
      <c r="A195" s="1323" t="s">
        <v>581</v>
      </c>
      <c r="B195" s="1324">
        <v>527</v>
      </c>
      <c r="C195" s="1325">
        <v>0</v>
      </c>
      <c r="D195" s="1326">
        <v>0</v>
      </c>
      <c r="E195" s="1326">
        <v>13</v>
      </c>
      <c r="F195" s="1326">
        <v>61</v>
      </c>
      <c r="G195" s="1326">
        <v>96</v>
      </c>
      <c r="H195" s="1326">
        <v>143</v>
      </c>
      <c r="I195" s="1326">
        <v>121</v>
      </c>
      <c r="J195" s="1326">
        <v>56</v>
      </c>
      <c r="K195" s="1326">
        <v>35</v>
      </c>
      <c r="L195" s="1329">
        <v>2</v>
      </c>
      <c r="M195" s="1327">
        <v>43.804554079696395</v>
      </c>
      <c r="N195" s="1326">
        <v>269</v>
      </c>
      <c r="O195" s="1326">
        <v>258</v>
      </c>
      <c r="P195" s="1328">
        <v>48.956356736242881</v>
      </c>
      <c r="Q195" s="1326">
        <v>7</v>
      </c>
      <c r="R195" s="1326">
        <v>303</v>
      </c>
      <c r="S195" s="1326">
        <v>215</v>
      </c>
      <c r="T195" s="1324">
        <v>2</v>
      </c>
      <c r="U195" s="1328">
        <v>98.671726755218216</v>
      </c>
    </row>
    <row r="196" spans="1:39" ht="21" customHeight="1">
      <c r="A196" s="1323" t="s">
        <v>452</v>
      </c>
      <c r="B196" s="1324">
        <v>163</v>
      </c>
      <c r="C196" s="1325">
        <v>0</v>
      </c>
      <c r="D196" s="1326">
        <v>0</v>
      </c>
      <c r="E196" s="1326">
        <v>14</v>
      </c>
      <c r="F196" s="1326">
        <v>17</v>
      </c>
      <c r="G196" s="1326">
        <v>18</v>
      </c>
      <c r="H196" s="1326">
        <v>36</v>
      </c>
      <c r="I196" s="1326">
        <v>25</v>
      </c>
      <c r="J196" s="1326">
        <v>26</v>
      </c>
      <c r="K196" s="1326">
        <v>24</v>
      </c>
      <c r="L196" s="1329">
        <v>3</v>
      </c>
      <c r="M196" s="1327">
        <v>44.914110429447852</v>
      </c>
      <c r="N196" s="1326">
        <v>73</v>
      </c>
      <c r="O196" s="1326">
        <v>90</v>
      </c>
      <c r="P196" s="1328">
        <v>55.214723926380373</v>
      </c>
      <c r="Q196" s="1326">
        <v>2</v>
      </c>
      <c r="R196" s="1326">
        <v>109</v>
      </c>
      <c r="S196" s="1326">
        <v>50</v>
      </c>
      <c r="T196" s="1324">
        <v>2</v>
      </c>
      <c r="U196" s="1328">
        <v>98.773006134969322</v>
      </c>
      <c r="W196" s="1322"/>
      <c r="X196" s="1322"/>
      <c r="Y196" s="1322"/>
      <c r="Z196" s="1322"/>
      <c r="AA196" s="1322"/>
      <c r="AB196" s="1322"/>
      <c r="AC196" s="1322"/>
      <c r="AD196" s="1322"/>
      <c r="AE196" s="1322"/>
      <c r="AF196" s="1322"/>
      <c r="AG196" s="1322"/>
      <c r="AI196" s="1322"/>
      <c r="AJ196" s="1322"/>
      <c r="AK196" s="1322"/>
      <c r="AL196" s="1322"/>
    </row>
    <row r="197" spans="1:39" ht="24" customHeight="1">
      <c r="A197" s="1314" t="s">
        <v>144</v>
      </c>
      <c r="B197" s="1335">
        <f>B190+B181+B170+B163+B156+B149+B137+B128+B118+B111+B99+B93+B83+B66+B60+B52+B47+B32+B21+B4</f>
        <v>414088</v>
      </c>
      <c r="C197" s="1335">
        <f t="shared" ref="C197:T197" si="0">C190+C181+C170+C163+C156+C149+C137+C128+C118+C111+C99+C93+C83+C66+C60+C52+C47+C32+C21+C4</f>
        <v>17</v>
      </c>
      <c r="D197" s="1335">
        <f t="shared" si="0"/>
        <v>8238</v>
      </c>
      <c r="E197" s="1335">
        <f t="shared" si="0"/>
        <v>51584</v>
      </c>
      <c r="F197" s="1335">
        <f t="shared" si="0"/>
        <v>67409</v>
      </c>
      <c r="G197" s="1335">
        <f t="shared" si="0"/>
        <v>66359</v>
      </c>
      <c r="H197" s="1335">
        <f t="shared" si="0"/>
        <v>58185</v>
      </c>
      <c r="I197" s="1335">
        <f t="shared" si="0"/>
        <v>63360</v>
      </c>
      <c r="J197" s="1335">
        <f t="shared" si="0"/>
        <v>48138</v>
      </c>
      <c r="K197" s="1335">
        <f t="shared" si="0"/>
        <v>45785</v>
      </c>
      <c r="L197" s="1335">
        <f t="shared" si="0"/>
        <v>5013</v>
      </c>
      <c r="M197" s="1907">
        <v>42.14</v>
      </c>
      <c r="N197" s="1335">
        <f t="shared" si="0"/>
        <v>123731</v>
      </c>
      <c r="O197" s="1335">
        <f t="shared" si="0"/>
        <v>290357</v>
      </c>
      <c r="P197" s="1907">
        <v>70.12</v>
      </c>
      <c r="Q197" s="1335">
        <f t="shared" si="0"/>
        <v>66152</v>
      </c>
      <c r="R197" s="1335">
        <f t="shared" si="0"/>
        <v>281896</v>
      </c>
      <c r="S197" s="1335">
        <f t="shared" si="0"/>
        <v>50546</v>
      </c>
      <c r="T197" s="1335">
        <f t="shared" si="0"/>
        <v>15494</v>
      </c>
      <c r="U197" s="1909">
        <v>84.02</v>
      </c>
      <c r="V197" s="1322"/>
      <c r="W197" s="1322"/>
      <c r="X197" s="1322"/>
      <c r="Y197" s="1322"/>
      <c r="Z197" s="1322"/>
      <c r="AA197" s="1322"/>
      <c r="AB197" s="1322"/>
      <c r="AC197" s="1322"/>
      <c r="AD197" s="1322"/>
      <c r="AE197" s="1322"/>
      <c r="AG197" s="1322"/>
      <c r="AH197" s="1322"/>
      <c r="AJ197" s="1322"/>
      <c r="AK197" s="1322"/>
      <c r="AL197" s="1322"/>
      <c r="AM197" s="1322"/>
    </row>
    <row r="198" spans="1:39">
      <c r="A198" s="1314" t="s">
        <v>143</v>
      </c>
      <c r="B198" s="1336">
        <v>100</v>
      </c>
      <c r="C198" s="1337">
        <f>C197/$B$197*100</f>
        <v>4.1054075462220591E-3</v>
      </c>
      <c r="D198" s="1337">
        <f t="shared" ref="D198:L198" si="1">D197/$B$197*100</f>
        <v>1.9894321979869012</v>
      </c>
      <c r="E198" s="1337">
        <f t="shared" si="1"/>
        <v>12.457255462606982</v>
      </c>
      <c r="F198" s="1337">
        <f t="shared" si="1"/>
        <v>16.278906899016636</v>
      </c>
      <c r="G198" s="1337">
        <f t="shared" si="1"/>
        <v>16.025337609397035</v>
      </c>
      <c r="H198" s="1337">
        <f t="shared" si="1"/>
        <v>14.051361063348851</v>
      </c>
      <c r="I198" s="1337">
        <f t="shared" si="1"/>
        <v>15.301095419331157</v>
      </c>
      <c r="J198" s="1337">
        <f t="shared" si="1"/>
        <v>11.625065203531616</v>
      </c>
      <c r="K198" s="1337">
        <f t="shared" si="1"/>
        <v>11.056828500222176</v>
      </c>
      <c r="L198" s="1337">
        <f t="shared" si="1"/>
        <v>1.2106122370124226</v>
      </c>
      <c r="M198" s="1908"/>
      <c r="N198" s="1337">
        <f>N197/$B$197*100</f>
        <v>29.880363594211858</v>
      </c>
      <c r="O198" s="1337">
        <f>O197/$B$197*100</f>
        <v>70.119636405788142</v>
      </c>
      <c r="P198" s="1908"/>
      <c r="Q198" s="1337">
        <f>Q197/$B$197*100</f>
        <v>15.975348235157744</v>
      </c>
      <c r="R198" s="1337">
        <f t="shared" ref="R198:T198" si="2">R197/$B$197*100</f>
        <v>68.076350920577269</v>
      </c>
      <c r="S198" s="1337">
        <f t="shared" si="2"/>
        <v>12.206584107725895</v>
      </c>
      <c r="T198" s="1337">
        <f t="shared" si="2"/>
        <v>3.7417167365390935</v>
      </c>
      <c r="U198" s="1910"/>
    </row>
    <row r="199" spans="1:39">
      <c r="A199" s="1338"/>
      <c r="B199" s="1338"/>
      <c r="C199" s="1338"/>
      <c r="D199" s="1338"/>
      <c r="E199" s="1338"/>
      <c r="F199" s="1338"/>
      <c r="G199" s="1338"/>
      <c r="H199" s="1338"/>
      <c r="I199" s="1338"/>
      <c r="J199" s="1338"/>
      <c r="K199" s="1338"/>
      <c r="L199" s="1338"/>
      <c r="M199" s="1338"/>
      <c r="N199" s="1338"/>
      <c r="O199" s="1338"/>
      <c r="P199" s="1338"/>
      <c r="Q199" s="1338"/>
      <c r="R199" s="1338"/>
      <c r="S199" s="1338"/>
      <c r="T199" s="1911" t="s">
        <v>200</v>
      </c>
      <c r="U199" s="1911"/>
    </row>
  </sheetData>
  <mergeCells count="11">
    <mergeCell ref="M197:M198"/>
    <mergeCell ref="P197:P198"/>
    <mergeCell ref="U197:U198"/>
    <mergeCell ref="T199:U199"/>
    <mergeCell ref="A1:U1"/>
    <mergeCell ref="A2:A3"/>
    <mergeCell ref="B2:B3"/>
    <mergeCell ref="C2:L2"/>
    <mergeCell ref="M2:M3"/>
    <mergeCell ref="N2:P2"/>
    <mergeCell ref="Q2:U2"/>
  </mergeCells>
  <printOptions horizontalCentered="1" gridLines="1"/>
  <pageMargins left="0" right="0" top="0.78740157499999996" bottom="0.5" header="0.78740157480314998" footer="0.3"/>
  <pageSetup paperSize="9" scale="71" firstPageNumber="88" orientation="landscape" useFirstPageNumber="1" r:id="rId1"/>
  <headerFooter alignWithMargins="0">
    <oddFooter>&amp;C&amp;P</oddFooter>
  </headerFooter>
  <rowBreaks count="9" manualBreakCount="9">
    <brk id="26" max="20" man="1"/>
    <brk id="51" max="20" man="1"/>
    <brk id="74" max="20" man="1"/>
    <brk id="98" max="16383" man="1"/>
    <brk id="117" max="20" man="1"/>
    <brk id="136" max="20" man="1"/>
    <brk id="155" max="20" man="1"/>
    <brk id="169" max="20" man="1"/>
    <brk id="189" max="20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9C94-3C8C-4794-9A76-9B0953EB7F06}">
  <sheetPr>
    <tabColor rgb="FFFE938C"/>
  </sheetPr>
  <dimension ref="A1:P26"/>
  <sheetViews>
    <sheetView showGridLines="0" view="pageBreakPreview" topLeftCell="A20" zoomScaleNormal="100" zoomScaleSheetLayoutView="100" workbookViewId="0">
      <selection activeCell="B24" sqref="B24"/>
    </sheetView>
  </sheetViews>
  <sheetFormatPr defaultColWidth="8.85546875" defaultRowHeight="24"/>
  <cols>
    <col min="1" max="1" width="80.42578125" style="1339" bestFit="1" customWidth="1"/>
    <col min="2" max="2" width="8.28515625" style="1339" bestFit="1" customWidth="1"/>
    <col min="3" max="3" width="7.5703125" style="1339" bestFit="1" customWidth="1"/>
    <col min="4" max="4" width="8.5703125" style="1339" bestFit="1" customWidth="1"/>
    <col min="5" max="5" width="7.140625" style="1339" bestFit="1" customWidth="1"/>
    <col min="6" max="6" width="10.28515625" style="1339" customWidth="1"/>
    <col min="7" max="7" width="6.28515625" style="1339" customWidth="1"/>
    <col min="8" max="8" width="11.5703125" style="1339" customWidth="1"/>
    <col min="9" max="9" width="22.7109375" style="1339" customWidth="1"/>
    <col min="10" max="16384" width="8.85546875" style="1339"/>
  </cols>
  <sheetData>
    <row r="1" spans="1:16" ht="27">
      <c r="A1" s="1917" t="s">
        <v>1117</v>
      </c>
      <c r="B1" s="1917"/>
      <c r="C1" s="1917"/>
      <c r="D1" s="1917"/>
      <c r="E1" s="1917"/>
    </row>
    <row r="2" spans="1:16" ht="27">
      <c r="A2" s="1340"/>
      <c r="B2" s="1340"/>
      <c r="C2" s="1340"/>
      <c r="D2" s="1340"/>
      <c r="E2" s="1340"/>
    </row>
    <row r="3" spans="1:16" ht="27">
      <c r="A3" s="1340"/>
      <c r="B3" s="1340"/>
      <c r="C3" s="1340"/>
      <c r="D3" s="1340"/>
      <c r="E3" s="1340"/>
    </row>
    <row r="4" spans="1:16" ht="27">
      <c r="A4" s="1340"/>
      <c r="B4" s="1340"/>
      <c r="C4" s="1340"/>
      <c r="D4" s="1340"/>
      <c r="E4" s="1340"/>
    </row>
    <row r="5" spans="1:16" ht="27">
      <c r="A5" s="1340"/>
      <c r="B5" s="1340"/>
      <c r="C5" s="1340"/>
      <c r="D5" s="1340"/>
      <c r="E5" s="1340"/>
    </row>
    <row r="6" spans="1:16" ht="27">
      <c r="A6" s="1340"/>
      <c r="B6" s="1340"/>
      <c r="C6" s="1340"/>
      <c r="D6" s="1340"/>
      <c r="E6" s="1340"/>
    </row>
    <row r="7" spans="1:16" ht="27">
      <c r="A7" s="1340"/>
      <c r="B7" s="1340"/>
      <c r="C7" s="1340"/>
      <c r="D7" s="1340"/>
      <c r="E7" s="1340"/>
    </row>
    <row r="8" spans="1:16" ht="27">
      <c r="A8" s="1340"/>
      <c r="B8" s="1340"/>
      <c r="C8" s="1340"/>
      <c r="D8" s="1340"/>
      <c r="E8" s="1340"/>
    </row>
    <row r="9" spans="1:16" ht="27">
      <c r="A9" s="1340"/>
      <c r="B9" s="1340"/>
      <c r="C9" s="1340"/>
      <c r="D9" s="1340"/>
      <c r="E9" s="1340"/>
    </row>
    <row r="10" spans="1:16" ht="27">
      <c r="A10" s="1340"/>
      <c r="B10" s="1340"/>
      <c r="C10" s="1340"/>
      <c r="D10" s="1340"/>
      <c r="E10" s="1340"/>
    </row>
    <row r="11" spans="1:16" ht="27">
      <c r="A11" s="1340"/>
      <c r="B11" s="1340"/>
      <c r="C11" s="1340"/>
      <c r="D11" s="1340"/>
      <c r="E11" s="1340"/>
    </row>
    <row r="12" spans="1:16" ht="27">
      <c r="A12" s="1340"/>
      <c r="B12" s="1340"/>
      <c r="C12" s="1340"/>
      <c r="D12" s="1340"/>
      <c r="E12" s="1340"/>
      <c r="P12" s="1341"/>
    </row>
    <row r="13" spans="1:16" ht="27">
      <c r="A13" s="1340"/>
      <c r="B13" s="1340"/>
      <c r="C13" s="1340"/>
      <c r="D13" s="1340"/>
      <c r="E13" s="1340"/>
    </row>
    <row r="14" spans="1:16" ht="27">
      <c r="A14" s="1340"/>
      <c r="B14" s="1340"/>
      <c r="C14" s="1340"/>
      <c r="D14" s="1340"/>
      <c r="E14" s="1340"/>
    </row>
    <row r="15" spans="1:16" ht="27">
      <c r="A15" s="1340"/>
      <c r="B15" s="1340"/>
      <c r="C15" s="1340"/>
      <c r="D15" s="1340"/>
      <c r="E15" s="1342"/>
    </row>
    <row r="16" spans="1:16">
      <c r="A16" s="1918" t="s">
        <v>1118</v>
      </c>
      <c r="B16" s="1919" t="s">
        <v>472</v>
      </c>
      <c r="C16" s="1919"/>
      <c r="D16" s="1919" t="s">
        <v>473</v>
      </c>
      <c r="E16" s="1919"/>
    </row>
    <row r="17" spans="1:9">
      <c r="A17" s="1918"/>
      <c r="B17" s="1344" t="s">
        <v>190</v>
      </c>
      <c r="C17" s="1344" t="s">
        <v>1119</v>
      </c>
      <c r="D17" s="1344" t="s">
        <v>190</v>
      </c>
      <c r="E17" s="1344" t="s">
        <v>143</v>
      </c>
    </row>
    <row r="18" spans="1:9">
      <c r="A18" s="1345" t="s">
        <v>1120</v>
      </c>
      <c r="B18" s="1346">
        <v>89249</v>
      </c>
      <c r="C18" s="1347">
        <v>19.876840159461928</v>
      </c>
      <c r="D18" s="1346">
        <v>79487</v>
      </c>
      <c r="E18" s="1347">
        <v>19.195678213326637</v>
      </c>
      <c r="G18" s="1348"/>
      <c r="I18" s="1348"/>
    </row>
    <row r="19" spans="1:9">
      <c r="A19" s="1349" t="s">
        <v>1121</v>
      </c>
      <c r="B19" s="1346">
        <v>46956</v>
      </c>
      <c r="C19" s="1347">
        <v>10.457673548473307</v>
      </c>
      <c r="D19" s="1346">
        <v>42418</v>
      </c>
      <c r="E19" s="1347">
        <v>10.243716311508665</v>
      </c>
      <c r="G19" s="1348"/>
      <c r="I19" s="1348"/>
    </row>
    <row r="20" spans="1:9">
      <c r="A20" s="1350" t="s">
        <v>1122</v>
      </c>
      <c r="B20" s="1346">
        <v>6747</v>
      </c>
      <c r="C20" s="1347">
        <v>1.5026391394401015</v>
      </c>
      <c r="D20" s="1346">
        <v>6080</v>
      </c>
      <c r="E20" s="1347">
        <v>1.4682869341782423</v>
      </c>
      <c r="G20" s="1348"/>
      <c r="I20" s="1348"/>
    </row>
    <row r="21" spans="1:9">
      <c r="A21" s="1350" t="s">
        <v>1123</v>
      </c>
      <c r="B21" s="1346">
        <v>21664</v>
      </c>
      <c r="C21" s="1347">
        <v>4.8248368633215293</v>
      </c>
      <c r="D21" s="1346">
        <v>20179</v>
      </c>
      <c r="E21" s="1347">
        <v>4.8731187573655843</v>
      </c>
      <c r="G21" s="1348"/>
      <c r="I21" s="1348"/>
    </row>
    <row r="22" spans="1:9">
      <c r="A22" s="1350" t="s">
        <v>1124</v>
      </c>
      <c r="B22" s="1346">
        <v>3124</v>
      </c>
      <c r="C22" s="1347">
        <v>0.69575287855504331</v>
      </c>
      <c r="D22" s="1346">
        <v>2910</v>
      </c>
      <c r="E22" s="1347">
        <v>0.70274917408859949</v>
      </c>
      <c r="G22" s="1348"/>
      <c r="I22" s="1348"/>
    </row>
    <row r="23" spans="1:9">
      <c r="A23" s="1350" t="s">
        <v>1125</v>
      </c>
      <c r="B23" s="1346">
        <v>232911</v>
      </c>
      <c r="C23" s="1347">
        <v>51.872118661054323</v>
      </c>
      <c r="D23" s="1346">
        <v>219301</v>
      </c>
      <c r="E23" s="1347">
        <v>52.959998840826103</v>
      </c>
      <c r="G23" s="1348"/>
      <c r="I23" s="1348"/>
    </row>
    <row r="24" spans="1:9">
      <c r="A24" s="1349" t="s">
        <v>1126</v>
      </c>
      <c r="B24" s="1346">
        <v>21413</v>
      </c>
      <c r="C24" s="1347">
        <v>4.7689361038729654</v>
      </c>
      <c r="D24" s="1346">
        <v>19027</v>
      </c>
      <c r="E24" s="1347">
        <v>4.5949170224686542</v>
      </c>
      <c r="G24" s="1348"/>
      <c r="I24" s="1348"/>
    </row>
    <row r="25" spans="1:9">
      <c r="A25" s="1349" t="s">
        <v>1127</v>
      </c>
      <c r="B25" s="1346">
        <v>26946</v>
      </c>
      <c r="C25" s="1347">
        <v>6.0012026458208059</v>
      </c>
      <c r="D25" s="1346">
        <v>24686</v>
      </c>
      <c r="E25" s="1347">
        <v>5.9615347462375148</v>
      </c>
      <c r="G25" s="1348"/>
      <c r="I25" s="1348"/>
    </row>
    <row r="26" spans="1:9">
      <c r="A26" s="1343" t="s">
        <v>144</v>
      </c>
      <c r="B26" s="1351">
        <v>449010</v>
      </c>
      <c r="C26" s="1352">
        <v>100</v>
      </c>
      <c r="D26" s="1351">
        <v>414088</v>
      </c>
      <c r="E26" s="1352">
        <v>100</v>
      </c>
    </row>
  </sheetData>
  <mergeCells count="4">
    <mergeCell ref="A1:E1"/>
    <mergeCell ref="A16:A17"/>
    <mergeCell ref="B16:C16"/>
    <mergeCell ref="D16:E16"/>
  </mergeCells>
  <printOptions horizontalCentered="1"/>
  <pageMargins left="0.28740157500000002" right="0.28740157500000002" top="0.78740157480314998" bottom="0.78740157480314998" header="0.78740157480314998" footer="0.3"/>
  <pageSetup paperSize="9" scale="85" firstPageNumber="98" orientation="portrait" useFirstPageNumber="1" r:id="rId1"/>
  <headerFooter alignWithMargins="0">
    <oddFooter>&amp;C&amp;P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328D-00B8-4029-ACEC-790998D7FB54}">
  <sheetPr>
    <tabColor rgb="FFFE938C"/>
    <outlinePr summaryBelow="0" summaryRight="0"/>
  </sheetPr>
  <dimension ref="A1:AD313"/>
  <sheetViews>
    <sheetView showGridLines="0" view="pageBreakPreview" zoomScaleNormal="100" zoomScaleSheetLayoutView="100" workbookViewId="0">
      <pane ySplit="1" topLeftCell="A38" activePane="bottomLeft" state="frozenSplit"/>
      <selection activeCell="I32" sqref="I32"/>
      <selection pane="bottomLeft" activeCell="C7" sqref="C7"/>
    </sheetView>
  </sheetViews>
  <sheetFormatPr defaultColWidth="8.85546875" defaultRowHeight="21.75" outlineLevelRow="1"/>
  <cols>
    <col min="1" max="1" width="44.7109375" style="1229" customWidth="1"/>
    <col min="2" max="2" width="7.5703125" style="1229" bestFit="1" customWidth="1"/>
    <col min="3" max="3" width="7.7109375" style="1229" bestFit="1" customWidth="1"/>
    <col min="4" max="4" width="8.5703125" style="1229" customWidth="1"/>
    <col min="5" max="5" width="7.28515625" style="1229" customWidth="1"/>
    <col min="6" max="7" width="6.5703125" style="1229" customWidth="1"/>
    <col min="8" max="8" width="8.42578125" style="1229" customWidth="1"/>
    <col min="9" max="9" width="7.5703125" style="1229" bestFit="1" customWidth="1"/>
    <col min="10" max="11" width="8.42578125" style="1229" customWidth="1"/>
    <col min="12" max="12" width="9.140625" style="1229" customWidth="1"/>
    <col min="13" max="13" width="5.7109375" style="1229" bestFit="1" customWidth="1"/>
    <col min="14" max="14" width="5.5703125" style="1229" bestFit="1" customWidth="1"/>
    <col min="15" max="15" width="5.42578125" style="1229" customWidth="1"/>
    <col min="16" max="16" width="5.7109375" style="1229" customWidth="1"/>
    <col min="17" max="17" width="6.7109375" style="1229" customWidth="1"/>
    <col min="18" max="18" width="73.5703125" style="1229" customWidth="1"/>
    <col min="19" max="16384" width="8.85546875" style="1229"/>
  </cols>
  <sheetData>
    <row r="1" spans="1:30" ht="27" customHeight="1">
      <c r="A1" s="1885" t="s">
        <v>1128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353"/>
    </row>
    <row r="2" spans="1:30" ht="21" customHeight="1">
      <c r="A2" s="1921" t="s">
        <v>1129</v>
      </c>
      <c r="B2" s="1924" t="s">
        <v>1063</v>
      </c>
      <c r="C2" s="1927" t="s">
        <v>1077</v>
      </c>
      <c r="D2" s="1929" t="s">
        <v>1130</v>
      </c>
      <c r="E2" s="1929"/>
      <c r="F2" s="1929"/>
      <c r="G2" s="1929"/>
      <c r="H2" s="1929"/>
      <c r="I2" s="1929"/>
      <c r="J2" s="1929"/>
      <c r="K2" s="1929"/>
      <c r="L2" s="1929"/>
      <c r="M2" s="1929"/>
      <c r="N2" s="1929"/>
      <c r="O2" s="1929"/>
      <c r="P2" s="1929"/>
      <c r="Q2" s="1354"/>
    </row>
    <row r="3" spans="1:30">
      <c r="A3" s="1922"/>
      <c r="B3" s="1925"/>
      <c r="C3" s="1924"/>
      <c r="D3" s="1930" t="s">
        <v>840</v>
      </c>
      <c r="E3" s="1931"/>
      <c r="F3" s="1931"/>
      <c r="G3" s="1932"/>
      <c r="H3" s="1933" t="s">
        <v>841</v>
      </c>
      <c r="I3" s="1933"/>
      <c r="J3" s="1933"/>
      <c r="K3" s="1933"/>
      <c r="L3" s="1933"/>
      <c r="M3" s="1933" t="s">
        <v>842</v>
      </c>
      <c r="N3" s="1934"/>
      <c r="O3" s="1935" t="s">
        <v>843</v>
      </c>
      <c r="P3" s="1934"/>
    </row>
    <row r="4" spans="1:30" ht="43.5">
      <c r="A4" s="1923"/>
      <c r="B4" s="1926"/>
      <c r="C4" s="1928"/>
      <c r="D4" s="1356" t="s">
        <v>844</v>
      </c>
      <c r="E4" s="1356" t="s">
        <v>845</v>
      </c>
      <c r="F4" s="1356" t="s">
        <v>846</v>
      </c>
      <c r="G4" s="1356" t="s">
        <v>1066</v>
      </c>
      <c r="H4" s="1357" t="s">
        <v>848</v>
      </c>
      <c r="I4" s="1357" t="s">
        <v>849</v>
      </c>
      <c r="J4" s="1357" t="s">
        <v>1065</v>
      </c>
      <c r="K4" s="1357" t="s">
        <v>851</v>
      </c>
      <c r="L4" s="1357" t="s">
        <v>852</v>
      </c>
      <c r="M4" s="1357" t="s">
        <v>853</v>
      </c>
      <c r="N4" s="1357" t="s">
        <v>854</v>
      </c>
      <c r="O4" s="1356" t="s">
        <v>853</v>
      </c>
      <c r="P4" s="1356" t="s">
        <v>854</v>
      </c>
    </row>
    <row r="5" spans="1:30">
      <c r="A5" s="1358" t="s">
        <v>144</v>
      </c>
      <c r="B5" s="1359">
        <f>+B6+B98+B134+B152+B167+B184+B215+B268</f>
        <v>449010</v>
      </c>
      <c r="C5" s="1359">
        <f t="shared" ref="C5:P5" si="0">+C6+C98+C134+C152+C167+C184+C215+C268</f>
        <v>414088</v>
      </c>
      <c r="D5" s="1359">
        <f t="shared" si="0"/>
        <v>22594</v>
      </c>
      <c r="E5" s="1359">
        <f t="shared" si="0"/>
        <v>56463</v>
      </c>
      <c r="F5" s="1359">
        <f t="shared" si="0"/>
        <v>7040</v>
      </c>
      <c r="G5" s="1359">
        <f t="shared" si="0"/>
        <v>6</v>
      </c>
      <c r="H5" s="1359">
        <f t="shared" si="0"/>
        <v>103451</v>
      </c>
      <c r="I5" s="1359">
        <f t="shared" si="0"/>
        <v>165998</v>
      </c>
      <c r="J5" s="1359">
        <f t="shared" si="0"/>
        <v>46884</v>
      </c>
      <c r="K5" s="1359">
        <f t="shared" si="0"/>
        <v>3623</v>
      </c>
      <c r="L5" s="1359">
        <f t="shared" si="0"/>
        <v>223</v>
      </c>
      <c r="M5" s="1359">
        <f t="shared" si="0"/>
        <v>1676</v>
      </c>
      <c r="N5" s="1359">
        <f t="shared" si="0"/>
        <v>5024</v>
      </c>
      <c r="O5" s="1359">
        <f t="shared" si="0"/>
        <v>576</v>
      </c>
      <c r="P5" s="1359">
        <f t="shared" si="0"/>
        <v>530</v>
      </c>
      <c r="R5" s="1272"/>
      <c r="S5" s="1272"/>
      <c r="T5" s="1272"/>
      <c r="U5" s="1272"/>
      <c r="V5" s="1272"/>
      <c r="X5" s="1272"/>
      <c r="Y5" s="1272"/>
      <c r="Z5" s="1272"/>
      <c r="AA5" s="1272"/>
      <c r="AB5" s="1272"/>
      <c r="AC5" s="1272"/>
      <c r="AD5" s="1272"/>
    </row>
    <row r="6" spans="1:30" ht="45.6" customHeight="1">
      <c r="A6" s="1360" t="s">
        <v>1131</v>
      </c>
      <c r="B6" s="1361">
        <v>89249</v>
      </c>
      <c r="C6" s="1362">
        <v>79487</v>
      </c>
      <c r="D6" s="1361">
        <v>7942</v>
      </c>
      <c r="E6" s="1361">
        <v>16413</v>
      </c>
      <c r="F6" s="1361">
        <v>976</v>
      </c>
      <c r="G6" s="1361">
        <v>0</v>
      </c>
      <c r="H6" s="1361">
        <v>15681</v>
      </c>
      <c r="I6" s="1361">
        <v>21822</v>
      </c>
      <c r="J6" s="1361">
        <v>8425</v>
      </c>
      <c r="K6" s="1362">
        <v>374</v>
      </c>
      <c r="L6" s="1361">
        <v>48</v>
      </c>
      <c r="M6" s="1361">
        <v>1676</v>
      </c>
      <c r="N6" s="1361">
        <v>5024</v>
      </c>
      <c r="O6" s="1361">
        <v>576</v>
      </c>
      <c r="P6" s="1361">
        <v>530</v>
      </c>
      <c r="R6" s="1272"/>
      <c r="S6" s="1272"/>
      <c r="T6" s="1272"/>
      <c r="U6" s="1272"/>
      <c r="X6" s="1272"/>
      <c r="Y6" s="1272"/>
      <c r="Z6" s="1272"/>
      <c r="AB6" s="1272"/>
      <c r="AC6" s="1272"/>
      <c r="AD6" s="1272"/>
    </row>
    <row r="7" spans="1:30" outlineLevel="1">
      <c r="A7" s="1363" t="s">
        <v>1132</v>
      </c>
      <c r="B7" s="1364">
        <v>708</v>
      </c>
      <c r="C7" s="1365">
        <v>628</v>
      </c>
      <c r="D7" s="1366">
        <v>0</v>
      </c>
      <c r="E7" s="1366">
        <v>0</v>
      </c>
      <c r="F7" s="1366">
        <v>0</v>
      </c>
      <c r="G7" s="1366">
        <v>0</v>
      </c>
      <c r="H7" s="1366">
        <v>0</v>
      </c>
      <c r="I7" s="1366">
        <v>0</v>
      </c>
      <c r="J7" s="1366">
        <v>0</v>
      </c>
      <c r="K7" s="1363">
        <v>0</v>
      </c>
      <c r="L7" s="1366">
        <v>0</v>
      </c>
      <c r="M7" s="1366">
        <v>0</v>
      </c>
      <c r="N7" s="1364">
        <v>0</v>
      </c>
      <c r="O7" s="1364">
        <v>340</v>
      </c>
      <c r="P7" s="1364">
        <v>288</v>
      </c>
    </row>
    <row r="8" spans="1:30" outlineLevel="1">
      <c r="A8" s="1363" t="s">
        <v>1133</v>
      </c>
      <c r="B8" s="1364">
        <v>294</v>
      </c>
      <c r="C8" s="1365">
        <v>253</v>
      </c>
      <c r="D8" s="1366">
        <v>0</v>
      </c>
      <c r="E8" s="1366">
        <v>0</v>
      </c>
      <c r="F8" s="1366">
        <v>0</v>
      </c>
      <c r="G8" s="1366">
        <v>0</v>
      </c>
      <c r="H8" s="1366">
        <v>0</v>
      </c>
      <c r="I8" s="1366">
        <v>0</v>
      </c>
      <c r="J8" s="1366">
        <v>0</v>
      </c>
      <c r="K8" s="1363">
        <v>0</v>
      </c>
      <c r="L8" s="1366">
        <v>0</v>
      </c>
      <c r="M8" s="1366">
        <v>0</v>
      </c>
      <c r="N8" s="1364">
        <v>0</v>
      </c>
      <c r="O8" s="1364">
        <v>177</v>
      </c>
      <c r="P8" s="1364">
        <v>76</v>
      </c>
    </row>
    <row r="9" spans="1:30" outlineLevel="1">
      <c r="A9" s="1363" t="s">
        <v>1134</v>
      </c>
      <c r="B9" s="1364">
        <v>137</v>
      </c>
      <c r="C9" s="1365">
        <v>127</v>
      </c>
      <c r="D9" s="1366">
        <v>0</v>
      </c>
      <c r="E9" s="1366">
        <v>0</v>
      </c>
      <c r="F9" s="1366">
        <v>0</v>
      </c>
      <c r="G9" s="1366">
        <v>0</v>
      </c>
      <c r="H9" s="1366">
        <v>0</v>
      </c>
      <c r="I9" s="1366">
        <v>0</v>
      </c>
      <c r="J9" s="1366">
        <v>0</v>
      </c>
      <c r="K9" s="1363">
        <v>0</v>
      </c>
      <c r="L9" s="1366">
        <v>0</v>
      </c>
      <c r="M9" s="1366">
        <v>0</v>
      </c>
      <c r="N9" s="1364">
        <v>0</v>
      </c>
      <c r="O9" s="1364">
        <v>59</v>
      </c>
      <c r="P9" s="1364">
        <v>68</v>
      </c>
    </row>
    <row r="10" spans="1:30" outlineLevel="1">
      <c r="A10" s="1363" t="s">
        <v>1135</v>
      </c>
      <c r="B10" s="1364">
        <v>111</v>
      </c>
      <c r="C10" s="1365">
        <v>98</v>
      </c>
      <c r="D10" s="1366">
        <v>0</v>
      </c>
      <c r="E10" s="1366">
        <v>0</v>
      </c>
      <c r="F10" s="1366">
        <v>0</v>
      </c>
      <c r="G10" s="1366">
        <v>0</v>
      </c>
      <c r="H10" s="1366">
        <v>0</v>
      </c>
      <c r="I10" s="1366">
        <v>0</v>
      </c>
      <c r="J10" s="1366">
        <v>0</v>
      </c>
      <c r="K10" s="1363">
        <v>0</v>
      </c>
      <c r="L10" s="1366">
        <v>0</v>
      </c>
      <c r="M10" s="1366">
        <v>0</v>
      </c>
      <c r="N10" s="1366">
        <v>0</v>
      </c>
      <c r="O10" s="1364">
        <v>0</v>
      </c>
      <c r="P10" s="1364">
        <v>98</v>
      </c>
      <c r="R10" s="1272"/>
      <c r="S10" s="1272"/>
      <c r="AB10" s="1272"/>
      <c r="AC10" s="1272"/>
    </row>
    <row r="11" spans="1:30" outlineLevel="1">
      <c r="A11" s="1363" t="s">
        <v>1136</v>
      </c>
      <c r="B11" s="1364">
        <v>5315</v>
      </c>
      <c r="C11" s="1365">
        <v>4935</v>
      </c>
      <c r="D11" s="1366">
        <v>0</v>
      </c>
      <c r="E11" s="1366">
        <v>0</v>
      </c>
      <c r="F11" s="1366">
        <v>0</v>
      </c>
      <c r="G11" s="1366">
        <v>0</v>
      </c>
      <c r="H11" s="1366">
        <v>0</v>
      </c>
      <c r="I11" s="1366">
        <v>0</v>
      </c>
      <c r="J11" s="1366">
        <v>0</v>
      </c>
      <c r="K11" s="1363">
        <v>0</v>
      </c>
      <c r="L11" s="1364">
        <v>0</v>
      </c>
      <c r="M11" s="1364">
        <v>1215</v>
      </c>
      <c r="N11" s="1366">
        <v>3720</v>
      </c>
      <c r="O11" s="1366">
        <v>0</v>
      </c>
      <c r="P11" s="1366">
        <v>0</v>
      </c>
      <c r="R11" s="1272"/>
      <c r="S11" s="1272"/>
      <c r="AC11" s="1272"/>
      <c r="AD11" s="1272"/>
    </row>
    <row r="12" spans="1:30" outlineLevel="1">
      <c r="A12" s="1363" t="s">
        <v>1137</v>
      </c>
      <c r="B12" s="1364">
        <v>1</v>
      </c>
      <c r="C12" s="1365">
        <v>1</v>
      </c>
      <c r="D12" s="1366">
        <v>0</v>
      </c>
      <c r="E12" s="1366">
        <v>0</v>
      </c>
      <c r="F12" s="1366">
        <v>0</v>
      </c>
      <c r="G12" s="1366">
        <v>0</v>
      </c>
      <c r="H12" s="1366">
        <v>0</v>
      </c>
      <c r="I12" s="1366">
        <v>0</v>
      </c>
      <c r="J12" s="1366">
        <v>0</v>
      </c>
      <c r="K12" s="1363">
        <v>0</v>
      </c>
      <c r="L12" s="1366">
        <v>0</v>
      </c>
      <c r="M12" s="1364">
        <v>0</v>
      </c>
      <c r="N12" s="1366">
        <v>1</v>
      </c>
      <c r="O12" s="1366">
        <v>0</v>
      </c>
      <c r="P12" s="1367">
        <v>0</v>
      </c>
    </row>
    <row r="13" spans="1:30" ht="24" outlineLevel="1">
      <c r="A13" s="1363" t="s">
        <v>1138</v>
      </c>
      <c r="B13" s="1364">
        <v>1</v>
      </c>
      <c r="C13" s="1365">
        <v>1</v>
      </c>
      <c r="D13" s="1366">
        <v>0</v>
      </c>
      <c r="E13" s="1368">
        <v>0</v>
      </c>
      <c r="F13" s="1366">
        <v>0</v>
      </c>
      <c r="G13" s="1366">
        <v>0</v>
      </c>
      <c r="H13" s="1366">
        <v>0</v>
      </c>
      <c r="I13" s="1366">
        <v>0</v>
      </c>
      <c r="J13" s="1366">
        <v>0</v>
      </c>
      <c r="K13" s="1363">
        <v>0</v>
      </c>
      <c r="L13" s="1366">
        <v>0</v>
      </c>
      <c r="M13" s="1364">
        <v>0</v>
      </c>
      <c r="N13" s="1366">
        <v>1</v>
      </c>
      <c r="O13" s="1366">
        <v>0</v>
      </c>
      <c r="P13" s="1366">
        <v>0</v>
      </c>
    </row>
    <row r="14" spans="1:30" outlineLevel="1">
      <c r="A14" s="1363" t="s">
        <v>1139</v>
      </c>
      <c r="B14" s="1364">
        <v>2</v>
      </c>
      <c r="C14" s="1363">
        <v>2</v>
      </c>
      <c r="D14" s="1366">
        <v>0</v>
      </c>
      <c r="E14" s="1366">
        <v>0</v>
      </c>
      <c r="F14" s="1366">
        <v>0</v>
      </c>
      <c r="G14" s="1366">
        <v>0</v>
      </c>
      <c r="H14" s="1366">
        <v>0</v>
      </c>
      <c r="I14" s="1366">
        <v>0</v>
      </c>
      <c r="J14" s="1366">
        <v>0</v>
      </c>
      <c r="K14" s="1363">
        <v>0</v>
      </c>
      <c r="L14" s="1366">
        <v>0</v>
      </c>
      <c r="M14" s="1366">
        <v>0</v>
      </c>
      <c r="N14" s="1366">
        <v>2</v>
      </c>
      <c r="O14" s="1366">
        <v>0</v>
      </c>
      <c r="P14" s="1366">
        <v>0</v>
      </c>
    </row>
    <row r="15" spans="1:30" outlineLevel="1">
      <c r="A15" s="1363" t="s">
        <v>1140</v>
      </c>
      <c r="B15" s="1364">
        <v>2</v>
      </c>
      <c r="C15" s="1365">
        <v>2</v>
      </c>
      <c r="D15" s="1366">
        <v>0</v>
      </c>
      <c r="E15" s="1366">
        <v>0</v>
      </c>
      <c r="F15" s="1366">
        <v>0</v>
      </c>
      <c r="G15" s="1366">
        <v>0</v>
      </c>
      <c r="H15" s="1366">
        <v>0</v>
      </c>
      <c r="I15" s="1366">
        <v>0</v>
      </c>
      <c r="J15" s="1366">
        <v>0</v>
      </c>
      <c r="K15" s="1363">
        <v>0</v>
      </c>
      <c r="L15" s="1364">
        <v>0</v>
      </c>
      <c r="M15" s="1364">
        <v>0</v>
      </c>
      <c r="N15" s="1366">
        <v>2</v>
      </c>
      <c r="O15" s="1366">
        <v>0</v>
      </c>
      <c r="P15" s="1366">
        <v>0</v>
      </c>
    </row>
    <row r="16" spans="1:30" outlineLevel="1">
      <c r="A16" s="1363" t="s">
        <v>1141</v>
      </c>
      <c r="B16" s="1364">
        <v>8</v>
      </c>
      <c r="C16" s="1365">
        <v>7</v>
      </c>
      <c r="D16" s="1366">
        <v>0</v>
      </c>
      <c r="E16" s="1366">
        <v>0</v>
      </c>
      <c r="F16" s="1366">
        <v>0</v>
      </c>
      <c r="G16" s="1366">
        <v>0</v>
      </c>
      <c r="H16" s="1366">
        <v>0</v>
      </c>
      <c r="I16" s="1366">
        <v>0</v>
      </c>
      <c r="J16" s="1366">
        <v>0</v>
      </c>
      <c r="K16" s="1363">
        <v>0</v>
      </c>
      <c r="L16" s="1364">
        <v>0</v>
      </c>
      <c r="M16" s="1364">
        <v>3</v>
      </c>
      <c r="N16" s="1366">
        <v>4</v>
      </c>
      <c r="O16" s="1366">
        <v>0</v>
      </c>
      <c r="P16" s="1366">
        <v>0</v>
      </c>
    </row>
    <row r="17" spans="1:16" outlineLevel="1">
      <c r="A17" s="1363" t="s">
        <v>1142</v>
      </c>
      <c r="B17" s="1364">
        <v>53</v>
      </c>
      <c r="C17" s="1365">
        <v>53</v>
      </c>
      <c r="D17" s="1366">
        <v>0</v>
      </c>
      <c r="E17" s="1366">
        <v>0</v>
      </c>
      <c r="F17" s="1366">
        <v>0</v>
      </c>
      <c r="G17" s="1366">
        <v>0</v>
      </c>
      <c r="H17" s="1366">
        <v>0</v>
      </c>
      <c r="I17" s="1366">
        <v>0</v>
      </c>
      <c r="J17" s="1366">
        <v>0</v>
      </c>
      <c r="K17" s="1363">
        <v>0</v>
      </c>
      <c r="L17" s="1364">
        <v>0</v>
      </c>
      <c r="M17" s="1364">
        <v>7</v>
      </c>
      <c r="N17" s="1366">
        <v>46</v>
      </c>
      <c r="O17" s="1366">
        <v>0</v>
      </c>
      <c r="P17" s="1366">
        <v>0</v>
      </c>
    </row>
    <row r="18" spans="1:16" outlineLevel="1">
      <c r="A18" s="1363" t="s">
        <v>1143</v>
      </c>
      <c r="B18" s="1364">
        <v>12</v>
      </c>
      <c r="C18" s="1363">
        <v>12</v>
      </c>
      <c r="D18" s="1366">
        <v>0</v>
      </c>
      <c r="E18" s="1366">
        <v>0</v>
      </c>
      <c r="F18" s="1366">
        <v>0</v>
      </c>
      <c r="G18" s="1366">
        <v>0</v>
      </c>
      <c r="H18" s="1366">
        <v>0</v>
      </c>
      <c r="I18" s="1366">
        <v>0</v>
      </c>
      <c r="J18" s="1366">
        <v>0</v>
      </c>
      <c r="K18" s="1363">
        <v>0</v>
      </c>
      <c r="L18" s="1366">
        <v>0</v>
      </c>
      <c r="M18" s="1366">
        <v>5</v>
      </c>
      <c r="N18" s="1366">
        <v>7</v>
      </c>
      <c r="O18" s="1366">
        <v>0</v>
      </c>
      <c r="P18" s="1366">
        <v>0</v>
      </c>
    </row>
    <row r="19" spans="1:16" outlineLevel="1">
      <c r="A19" s="1363" t="s">
        <v>1144</v>
      </c>
      <c r="B19" s="1364">
        <v>1</v>
      </c>
      <c r="C19" s="1365">
        <v>1</v>
      </c>
      <c r="D19" s="1366">
        <v>0</v>
      </c>
      <c r="E19" s="1366">
        <v>0</v>
      </c>
      <c r="F19" s="1366">
        <v>0</v>
      </c>
      <c r="G19" s="1366">
        <v>0</v>
      </c>
      <c r="H19" s="1366">
        <v>0</v>
      </c>
      <c r="I19" s="1366">
        <v>0</v>
      </c>
      <c r="J19" s="1366">
        <v>0</v>
      </c>
      <c r="K19" s="1363">
        <v>0</v>
      </c>
      <c r="L19" s="1364">
        <v>0</v>
      </c>
      <c r="M19" s="1364">
        <v>0</v>
      </c>
      <c r="N19" s="1366">
        <v>1</v>
      </c>
      <c r="O19" s="1366">
        <v>0</v>
      </c>
      <c r="P19" s="1366">
        <v>0</v>
      </c>
    </row>
    <row r="20" spans="1:16" outlineLevel="1">
      <c r="A20" s="1363" t="s">
        <v>1145</v>
      </c>
      <c r="B20" s="1364">
        <v>161</v>
      </c>
      <c r="C20" s="1365">
        <v>145</v>
      </c>
      <c r="D20" s="1366">
        <v>0</v>
      </c>
      <c r="E20" s="1366">
        <v>0</v>
      </c>
      <c r="F20" s="1366">
        <v>0</v>
      </c>
      <c r="G20" s="1366">
        <v>0</v>
      </c>
      <c r="H20" s="1366">
        <v>0</v>
      </c>
      <c r="I20" s="1366">
        <v>0</v>
      </c>
      <c r="J20" s="1366">
        <v>0</v>
      </c>
      <c r="K20" s="1363">
        <v>0</v>
      </c>
      <c r="L20" s="1366">
        <v>0</v>
      </c>
      <c r="M20" s="1364">
        <v>21</v>
      </c>
      <c r="N20" s="1366">
        <v>124</v>
      </c>
      <c r="O20" s="1366">
        <v>0</v>
      </c>
      <c r="P20" s="1366">
        <v>0</v>
      </c>
    </row>
    <row r="21" spans="1:16" outlineLevel="1">
      <c r="A21" s="1363" t="s">
        <v>1146</v>
      </c>
      <c r="B21" s="1364">
        <v>2</v>
      </c>
      <c r="C21" s="1365">
        <v>2</v>
      </c>
      <c r="D21" s="1366">
        <v>0</v>
      </c>
      <c r="E21" s="1366">
        <v>0</v>
      </c>
      <c r="F21" s="1366">
        <v>0</v>
      </c>
      <c r="G21" s="1366">
        <v>0</v>
      </c>
      <c r="H21" s="1366">
        <v>0</v>
      </c>
      <c r="I21" s="1366">
        <v>0</v>
      </c>
      <c r="J21" s="1366">
        <v>0</v>
      </c>
      <c r="K21" s="1363">
        <v>0</v>
      </c>
      <c r="L21" s="1364">
        <v>0</v>
      </c>
      <c r="M21" s="1364">
        <v>0</v>
      </c>
      <c r="N21" s="1366">
        <v>2</v>
      </c>
      <c r="O21" s="1366">
        <v>0</v>
      </c>
      <c r="P21" s="1366">
        <v>0</v>
      </c>
    </row>
    <row r="22" spans="1:16" outlineLevel="1">
      <c r="A22" s="1363" t="s">
        <v>1147</v>
      </c>
      <c r="B22" s="1364">
        <v>2</v>
      </c>
      <c r="C22" s="1365">
        <v>2</v>
      </c>
      <c r="D22" s="1366">
        <v>0</v>
      </c>
      <c r="E22" s="1366">
        <v>0</v>
      </c>
      <c r="F22" s="1369">
        <v>0</v>
      </c>
      <c r="G22" s="1366">
        <v>0</v>
      </c>
      <c r="H22" s="1366">
        <v>0</v>
      </c>
      <c r="I22" s="1366">
        <v>0</v>
      </c>
      <c r="J22" s="1366">
        <v>0</v>
      </c>
      <c r="K22" s="1363">
        <v>0</v>
      </c>
      <c r="L22" s="1366">
        <v>0</v>
      </c>
      <c r="M22" s="1364">
        <v>1</v>
      </c>
      <c r="N22" s="1366">
        <v>1</v>
      </c>
      <c r="O22" s="1366">
        <v>0</v>
      </c>
      <c r="P22" s="1366">
        <v>0</v>
      </c>
    </row>
    <row r="23" spans="1:16" outlineLevel="1">
      <c r="A23" s="1363" t="s">
        <v>1148</v>
      </c>
      <c r="B23" s="1364">
        <v>1</v>
      </c>
      <c r="C23" s="1365">
        <v>1</v>
      </c>
      <c r="D23" s="1366">
        <v>0</v>
      </c>
      <c r="E23" s="1366">
        <v>0</v>
      </c>
      <c r="F23" s="1369">
        <v>0</v>
      </c>
      <c r="G23" s="1366">
        <v>0</v>
      </c>
      <c r="H23" s="1366">
        <v>0</v>
      </c>
      <c r="I23" s="1366">
        <v>0</v>
      </c>
      <c r="J23" s="1366">
        <v>0</v>
      </c>
      <c r="K23" s="1363">
        <v>0</v>
      </c>
      <c r="L23" s="1364">
        <v>0</v>
      </c>
      <c r="M23" s="1364">
        <v>0</v>
      </c>
      <c r="N23" s="1366">
        <v>1</v>
      </c>
      <c r="O23" s="1366">
        <v>0</v>
      </c>
      <c r="P23" s="1366">
        <v>0</v>
      </c>
    </row>
    <row r="24" spans="1:16" outlineLevel="1">
      <c r="A24" s="1363" t="s">
        <v>1149</v>
      </c>
      <c r="B24" s="1364">
        <v>12</v>
      </c>
      <c r="C24" s="1365">
        <v>12</v>
      </c>
      <c r="D24" s="1366">
        <v>0</v>
      </c>
      <c r="E24" s="1366">
        <v>0</v>
      </c>
      <c r="F24" s="1369">
        <v>0</v>
      </c>
      <c r="G24" s="1366">
        <v>0</v>
      </c>
      <c r="H24" s="1366">
        <v>0</v>
      </c>
      <c r="I24" s="1366">
        <v>0</v>
      </c>
      <c r="J24" s="1366">
        <v>0</v>
      </c>
      <c r="K24" s="1363">
        <v>0</v>
      </c>
      <c r="L24" s="1366">
        <v>0</v>
      </c>
      <c r="M24" s="1364">
        <v>11</v>
      </c>
      <c r="N24" s="1366">
        <v>1</v>
      </c>
      <c r="O24" s="1366">
        <v>0</v>
      </c>
      <c r="P24" s="1366">
        <v>0</v>
      </c>
    </row>
    <row r="25" spans="1:16" outlineLevel="1">
      <c r="A25" s="1363" t="s">
        <v>1150</v>
      </c>
      <c r="B25" s="1364">
        <v>1</v>
      </c>
      <c r="C25" s="1365">
        <v>1</v>
      </c>
      <c r="D25" s="1366">
        <v>0</v>
      </c>
      <c r="E25" s="1366">
        <v>0</v>
      </c>
      <c r="F25" s="1369">
        <v>0</v>
      </c>
      <c r="G25" s="1366">
        <v>0</v>
      </c>
      <c r="H25" s="1366">
        <v>0</v>
      </c>
      <c r="I25" s="1366">
        <v>0</v>
      </c>
      <c r="J25" s="1366"/>
      <c r="K25" s="1363">
        <v>0</v>
      </c>
      <c r="L25" s="1364">
        <v>0</v>
      </c>
      <c r="M25" s="1366">
        <v>0</v>
      </c>
      <c r="N25" s="1366">
        <v>1</v>
      </c>
      <c r="O25" s="1366">
        <v>0</v>
      </c>
      <c r="P25" s="1366">
        <v>0</v>
      </c>
    </row>
    <row r="26" spans="1:16" outlineLevel="1">
      <c r="A26" s="1363" t="s">
        <v>1151</v>
      </c>
      <c r="B26" s="1364">
        <v>13</v>
      </c>
      <c r="C26" s="1365">
        <v>13</v>
      </c>
      <c r="D26" s="1366">
        <v>0</v>
      </c>
      <c r="E26" s="1366">
        <v>0</v>
      </c>
      <c r="F26" s="1366">
        <v>0</v>
      </c>
      <c r="G26" s="1366">
        <v>0</v>
      </c>
      <c r="H26" s="1366">
        <v>0</v>
      </c>
      <c r="I26" s="1366">
        <v>0</v>
      </c>
      <c r="J26" s="1366">
        <v>0</v>
      </c>
      <c r="K26" s="1363">
        <v>0</v>
      </c>
      <c r="L26" s="1364">
        <v>0</v>
      </c>
      <c r="M26" s="1364">
        <v>13</v>
      </c>
      <c r="N26" s="1366">
        <v>0</v>
      </c>
      <c r="O26" s="1366">
        <v>0</v>
      </c>
      <c r="P26" s="1366">
        <v>0</v>
      </c>
    </row>
    <row r="27" spans="1:16" outlineLevel="1">
      <c r="A27" s="1363" t="s">
        <v>1152</v>
      </c>
      <c r="B27" s="1364">
        <v>29</v>
      </c>
      <c r="C27" s="1365">
        <v>29</v>
      </c>
      <c r="D27" s="1366">
        <v>0</v>
      </c>
      <c r="E27" s="1366">
        <v>0</v>
      </c>
      <c r="F27" s="1366">
        <v>0</v>
      </c>
      <c r="G27" s="1366">
        <v>0</v>
      </c>
      <c r="H27" s="1366"/>
      <c r="I27" s="1366">
        <v>0</v>
      </c>
      <c r="J27" s="1366">
        <v>0</v>
      </c>
      <c r="K27" s="1363">
        <v>0</v>
      </c>
      <c r="L27" s="1364">
        <v>0</v>
      </c>
      <c r="M27" s="1364">
        <v>14</v>
      </c>
      <c r="N27" s="1366">
        <v>15</v>
      </c>
      <c r="O27" s="1366">
        <v>0</v>
      </c>
      <c r="P27" s="1366">
        <v>0</v>
      </c>
    </row>
    <row r="28" spans="1:16" outlineLevel="1">
      <c r="A28" s="1363" t="s">
        <v>1153</v>
      </c>
      <c r="B28" s="1364">
        <v>18</v>
      </c>
      <c r="C28" s="1365">
        <v>17</v>
      </c>
      <c r="D28" s="1366">
        <v>0</v>
      </c>
      <c r="E28" s="1366">
        <v>0</v>
      </c>
      <c r="F28" s="1366">
        <v>0</v>
      </c>
      <c r="G28" s="1366">
        <v>0</v>
      </c>
      <c r="H28" s="1366">
        <v>0</v>
      </c>
      <c r="I28" s="1366">
        <v>0</v>
      </c>
      <c r="J28" s="1366">
        <v>0</v>
      </c>
      <c r="K28" s="1363">
        <v>0</v>
      </c>
      <c r="L28" s="1364">
        <v>0</v>
      </c>
      <c r="M28" s="1364">
        <v>2</v>
      </c>
      <c r="N28" s="1366">
        <v>15</v>
      </c>
      <c r="O28" s="1366">
        <v>0</v>
      </c>
      <c r="P28" s="1366">
        <v>0</v>
      </c>
    </row>
    <row r="29" spans="1:16" outlineLevel="1">
      <c r="A29" s="1363" t="s">
        <v>1154</v>
      </c>
      <c r="B29" s="1364">
        <v>288</v>
      </c>
      <c r="C29" s="1365">
        <v>280</v>
      </c>
      <c r="D29" s="1366">
        <v>0</v>
      </c>
      <c r="E29" s="1366">
        <v>0</v>
      </c>
      <c r="F29" s="1366">
        <v>0</v>
      </c>
      <c r="G29" s="1366">
        <v>0</v>
      </c>
      <c r="H29" s="1366">
        <v>0</v>
      </c>
      <c r="I29" s="1366">
        <v>0</v>
      </c>
      <c r="J29" s="1366">
        <v>0</v>
      </c>
      <c r="K29" s="1363">
        <v>0</v>
      </c>
      <c r="L29" s="1366">
        <v>0</v>
      </c>
      <c r="M29" s="1364">
        <v>0</v>
      </c>
      <c r="N29" s="1366">
        <v>280</v>
      </c>
      <c r="O29" s="1366">
        <v>0</v>
      </c>
      <c r="P29" s="1366">
        <v>0</v>
      </c>
    </row>
    <row r="30" spans="1:16" outlineLevel="1">
      <c r="A30" s="1363" t="s">
        <v>1155</v>
      </c>
      <c r="B30" s="1364">
        <v>1</v>
      </c>
      <c r="C30" s="1365">
        <v>1</v>
      </c>
      <c r="D30" s="1366">
        <v>0</v>
      </c>
      <c r="E30" s="1366">
        <v>0</v>
      </c>
      <c r="F30" s="1366">
        <v>0</v>
      </c>
      <c r="G30" s="1366">
        <v>0</v>
      </c>
      <c r="H30" s="1366"/>
      <c r="I30" s="1366">
        <v>0</v>
      </c>
      <c r="J30" s="1366">
        <v>0</v>
      </c>
      <c r="K30" s="1363">
        <v>0</v>
      </c>
      <c r="L30" s="1364">
        <v>0</v>
      </c>
      <c r="M30" s="1364">
        <v>0</v>
      </c>
      <c r="N30" s="1366">
        <v>1</v>
      </c>
      <c r="O30" s="1366">
        <v>0</v>
      </c>
      <c r="P30" s="1366">
        <v>0</v>
      </c>
    </row>
    <row r="31" spans="1:16" outlineLevel="1">
      <c r="A31" s="1363" t="s">
        <v>1156</v>
      </c>
      <c r="B31" s="1364">
        <v>7</v>
      </c>
      <c r="C31" s="1365">
        <v>7</v>
      </c>
      <c r="D31" s="1366">
        <v>0</v>
      </c>
      <c r="E31" s="1366">
        <v>0</v>
      </c>
      <c r="F31" s="1366">
        <v>0</v>
      </c>
      <c r="G31" s="1366">
        <v>0</v>
      </c>
      <c r="H31" s="1366">
        <v>0</v>
      </c>
      <c r="I31" s="1366">
        <v>0</v>
      </c>
      <c r="J31" s="1366">
        <v>0</v>
      </c>
      <c r="K31" s="1363">
        <v>0</v>
      </c>
      <c r="L31" s="1366">
        <v>0</v>
      </c>
      <c r="M31" s="1364">
        <v>2</v>
      </c>
      <c r="N31" s="1366">
        <v>5</v>
      </c>
      <c r="O31" s="1366">
        <v>0</v>
      </c>
      <c r="P31" s="1366">
        <v>0</v>
      </c>
    </row>
    <row r="32" spans="1:16" outlineLevel="1">
      <c r="A32" s="1363" t="s">
        <v>1157</v>
      </c>
      <c r="B32" s="1364">
        <v>45</v>
      </c>
      <c r="C32" s="1365">
        <v>45</v>
      </c>
      <c r="D32" s="1366">
        <v>0</v>
      </c>
      <c r="E32" s="1366">
        <v>0</v>
      </c>
      <c r="F32" s="1366">
        <v>0</v>
      </c>
      <c r="G32" s="1366">
        <v>0</v>
      </c>
      <c r="H32" s="1366">
        <v>0</v>
      </c>
      <c r="I32" s="1366">
        <v>0</v>
      </c>
      <c r="J32" s="1366">
        <v>0</v>
      </c>
      <c r="K32" s="1363">
        <v>0</v>
      </c>
      <c r="L32" s="1364">
        <v>0</v>
      </c>
      <c r="M32" s="1364">
        <v>0</v>
      </c>
      <c r="N32" s="1366">
        <v>45</v>
      </c>
      <c r="O32" s="1366">
        <v>0</v>
      </c>
      <c r="P32" s="1366">
        <v>0</v>
      </c>
    </row>
    <row r="33" spans="1:16" outlineLevel="1">
      <c r="A33" s="1363" t="s">
        <v>1158</v>
      </c>
      <c r="B33" s="1364">
        <v>97</v>
      </c>
      <c r="C33" s="1365">
        <v>94</v>
      </c>
      <c r="D33" s="1366">
        <v>0</v>
      </c>
      <c r="E33" s="1366">
        <v>0</v>
      </c>
      <c r="F33" s="1366">
        <v>0</v>
      </c>
      <c r="G33" s="1366">
        <v>0</v>
      </c>
      <c r="H33" s="1366">
        <v>0</v>
      </c>
      <c r="I33" s="1366">
        <v>0</v>
      </c>
      <c r="J33" s="1366">
        <v>0</v>
      </c>
      <c r="K33" s="1363">
        <v>0</v>
      </c>
      <c r="L33" s="1364">
        <v>0</v>
      </c>
      <c r="M33" s="1364">
        <v>0</v>
      </c>
      <c r="N33" s="1366">
        <v>94</v>
      </c>
      <c r="O33" s="1366">
        <v>0</v>
      </c>
      <c r="P33" s="1366">
        <v>0</v>
      </c>
    </row>
    <row r="34" spans="1:16" outlineLevel="1">
      <c r="A34" s="1363" t="s">
        <v>1159</v>
      </c>
      <c r="B34" s="1364">
        <v>21</v>
      </c>
      <c r="C34" s="1365">
        <v>20</v>
      </c>
      <c r="D34" s="1366">
        <v>0</v>
      </c>
      <c r="E34" s="1366">
        <v>0</v>
      </c>
      <c r="F34" s="1366">
        <v>0</v>
      </c>
      <c r="G34" s="1366">
        <v>0</v>
      </c>
      <c r="H34" s="1366">
        <v>0</v>
      </c>
      <c r="I34" s="1366">
        <v>0</v>
      </c>
      <c r="J34" s="1366">
        <v>0</v>
      </c>
      <c r="K34" s="1363">
        <v>0</v>
      </c>
      <c r="L34" s="1364">
        <v>0</v>
      </c>
      <c r="M34" s="1364">
        <v>2</v>
      </c>
      <c r="N34" s="1366">
        <v>18</v>
      </c>
      <c r="O34" s="1366">
        <v>0</v>
      </c>
      <c r="P34" s="1366">
        <v>0</v>
      </c>
    </row>
    <row r="35" spans="1:16" outlineLevel="1">
      <c r="A35" s="1363" t="s">
        <v>1160</v>
      </c>
      <c r="B35" s="1364">
        <v>24</v>
      </c>
      <c r="C35" s="1365">
        <v>24</v>
      </c>
      <c r="D35" s="1366">
        <v>0</v>
      </c>
      <c r="E35" s="1366">
        <v>0</v>
      </c>
      <c r="F35" s="1366">
        <v>0</v>
      </c>
      <c r="G35" s="1366">
        <v>0</v>
      </c>
      <c r="H35" s="1366">
        <v>0</v>
      </c>
      <c r="I35" s="1366">
        <v>0</v>
      </c>
      <c r="J35" s="1366">
        <v>0</v>
      </c>
      <c r="K35" s="1363">
        <v>0</v>
      </c>
      <c r="L35" s="1366">
        <v>0</v>
      </c>
      <c r="M35" s="1364">
        <v>6</v>
      </c>
      <c r="N35" s="1366">
        <v>18</v>
      </c>
      <c r="O35" s="1366">
        <v>0</v>
      </c>
      <c r="P35" s="1366">
        <v>0</v>
      </c>
    </row>
    <row r="36" spans="1:16" outlineLevel="1">
      <c r="A36" s="1363" t="s">
        <v>1161</v>
      </c>
      <c r="B36" s="1364">
        <v>2</v>
      </c>
      <c r="C36" s="1363">
        <v>2</v>
      </c>
      <c r="D36" s="1366">
        <v>0</v>
      </c>
      <c r="E36" s="1366">
        <v>0</v>
      </c>
      <c r="F36" s="1366">
        <v>0</v>
      </c>
      <c r="G36" s="1366">
        <v>0</v>
      </c>
      <c r="H36" s="1366">
        <v>0</v>
      </c>
      <c r="I36" s="1366">
        <v>0</v>
      </c>
      <c r="J36" s="1366">
        <v>0</v>
      </c>
      <c r="K36" s="1363">
        <v>0</v>
      </c>
      <c r="L36" s="1366">
        <v>0</v>
      </c>
      <c r="M36" s="1366">
        <v>0</v>
      </c>
      <c r="N36" s="1366">
        <v>2</v>
      </c>
      <c r="O36" s="1366">
        <v>0</v>
      </c>
      <c r="P36" s="1366">
        <v>0</v>
      </c>
    </row>
    <row r="37" spans="1:16" outlineLevel="1">
      <c r="A37" s="1363" t="s">
        <v>1162</v>
      </c>
      <c r="B37" s="1364">
        <v>12</v>
      </c>
      <c r="C37" s="1365">
        <v>12</v>
      </c>
      <c r="D37" s="1366">
        <v>0</v>
      </c>
      <c r="E37" s="1366">
        <v>0</v>
      </c>
      <c r="F37" s="1366">
        <v>0</v>
      </c>
      <c r="G37" s="1366">
        <v>0</v>
      </c>
      <c r="H37" s="1366">
        <v>0</v>
      </c>
      <c r="I37" s="1366">
        <v>0</v>
      </c>
      <c r="J37" s="1366">
        <v>0</v>
      </c>
      <c r="K37" s="1363">
        <v>0</v>
      </c>
      <c r="L37" s="1366">
        <v>0</v>
      </c>
      <c r="M37" s="1364">
        <v>0</v>
      </c>
      <c r="N37" s="1366">
        <v>12</v>
      </c>
      <c r="O37" s="1366">
        <v>0</v>
      </c>
      <c r="P37" s="1366">
        <v>0</v>
      </c>
    </row>
    <row r="38" spans="1:16" outlineLevel="1">
      <c r="A38" s="1363" t="s">
        <v>1163</v>
      </c>
      <c r="B38" s="1364">
        <v>1</v>
      </c>
      <c r="C38" s="1365">
        <v>1</v>
      </c>
      <c r="D38" s="1366">
        <v>0</v>
      </c>
      <c r="E38" s="1366">
        <v>0</v>
      </c>
      <c r="F38" s="1366">
        <v>0</v>
      </c>
      <c r="G38" s="1366">
        <v>0</v>
      </c>
      <c r="H38" s="1366">
        <v>0</v>
      </c>
      <c r="I38" s="1366">
        <v>0</v>
      </c>
      <c r="J38" s="1366">
        <v>0</v>
      </c>
      <c r="K38" s="1363">
        <v>0</v>
      </c>
      <c r="L38" s="1366">
        <v>0</v>
      </c>
      <c r="M38" s="1364">
        <v>0</v>
      </c>
      <c r="N38" s="1366">
        <v>1</v>
      </c>
      <c r="O38" s="1366">
        <v>0</v>
      </c>
      <c r="P38" s="1366">
        <v>0</v>
      </c>
    </row>
    <row r="39" spans="1:16" outlineLevel="1">
      <c r="A39" s="1363" t="s">
        <v>1164</v>
      </c>
      <c r="B39" s="1364">
        <v>2</v>
      </c>
      <c r="C39" s="1365">
        <v>2</v>
      </c>
      <c r="D39" s="1366">
        <v>0</v>
      </c>
      <c r="E39" s="1366">
        <v>0</v>
      </c>
      <c r="F39" s="1366">
        <v>0</v>
      </c>
      <c r="G39" s="1366">
        <v>0</v>
      </c>
      <c r="H39" s="1366">
        <v>0</v>
      </c>
      <c r="I39" s="1366">
        <v>0</v>
      </c>
      <c r="J39" s="1366">
        <v>0</v>
      </c>
      <c r="K39" s="1363">
        <v>0</v>
      </c>
      <c r="L39" s="1366">
        <v>0</v>
      </c>
      <c r="M39" s="1364">
        <v>0</v>
      </c>
      <c r="N39" s="1366">
        <v>2</v>
      </c>
      <c r="O39" s="1366">
        <v>0</v>
      </c>
      <c r="P39" s="1366">
        <v>0</v>
      </c>
    </row>
    <row r="40" spans="1:16" outlineLevel="1">
      <c r="A40" s="1363" t="s">
        <v>1165</v>
      </c>
      <c r="B40" s="1364">
        <v>56</v>
      </c>
      <c r="C40" s="1365">
        <v>54</v>
      </c>
      <c r="D40" s="1366">
        <v>0</v>
      </c>
      <c r="E40" s="1366">
        <v>0</v>
      </c>
      <c r="F40" s="1366">
        <v>0</v>
      </c>
      <c r="G40" s="1366">
        <v>0</v>
      </c>
      <c r="H40" s="1366">
        <v>0</v>
      </c>
      <c r="I40" s="1366">
        <v>0</v>
      </c>
      <c r="J40" s="1366">
        <v>0</v>
      </c>
      <c r="K40" s="1363">
        <v>0</v>
      </c>
      <c r="L40" s="1364">
        <v>0</v>
      </c>
      <c r="M40" s="1364">
        <v>25</v>
      </c>
      <c r="N40" s="1366">
        <v>29</v>
      </c>
      <c r="O40" s="1366">
        <v>0</v>
      </c>
      <c r="P40" s="1366">
        <v>0</v>
      </c>
    </row>
    <row r="41" spans="1:16" outlineLevel="1">
      <c r="A41" s="1363" t="s">
        <v>1166</v>
      </c>
      <c r="B41" s="1364">
        <v>43</v>
      </c>
      <c r="C41" s="1365">
        <v>42</v>
      </c>
      <c r="D41" s="1366">
        <v>0</v>
      </c>
      <c r="E41" s="1366">
        <v>0</v>
      </c>
      <c r="F41" s="1366">
        <v>0</v>
      </c>
      <c r="G41" s="1366">
        <v>0</v>
      </c>
      <c r="H41" s="1366">
        <v>0</v>
      </c>
      <c r="I41" s="1366">
        <v>0</v>
      </c>
      <c r="J41" s="1366">
        <v>0</v>
      </c>
      <c r="K41" s="1363">
        <v>0</v>
      </c>
      <c r="L41" s="1364">
        <v>0</v>
      </c>
      <c r="M41" s="1364">
        <v>1</v>
      </c>
      <c r="N41" s="1366">
        <v>41</v>
      </c>
      <c r="O41" s="1366">
        <v>0</v>
      </c>
      <c r="P41" s="1366">
        <v>0</v>
      </c>
    </row>
    <row r="42" spans="1:16" outlineLevel="1">
      <c r="A42" s="1363" t="s">
        <v>1167</v>
      </c>
      <c r="B42" s="1364">
        <v>2</v>
      </c>
      <c r="C42" s="1365">
        <v>2</v>
      </c>
      <c r="D42" s="1366">
        <v>0</v>
      </c>
      <c r="E42" s="1366">
        <v>0</v>
      </c>
      <c r="F42" s="1366">
        <v>0</v>
      </c>
      <c r="G42" s="1366">
        <v>0</v>
      </c>
      <c r="H42" s="1366">
        <v>0</v>
      </c>
      <c r="I42" s="1366">
        <v>0</v>
      </c>
      <c r="J42" s="1366">
        <v>0</v>
      </c>
      <c r="K42" s="1363">
        <v>0</v>
      </c>
      <c r="L42" s="1366">
        <v>0</v>
      </c>
      <c r="M42" s="1364">
        <v>0</v>
      </c>
      <c r="N42" s="1366">
        <v>2</v>
      </c>
      <c r="O42" s="1366">
        <v>0</v>
      </c>
      <c r="P42" s="1366">
        <v>0</v>
      </c>
    </row>
    <row r="43" spans="1:16" outlineLevel="1">
      <c r="A43" s="1363" t="s">
        <v>1168</v>
      </c>
      <c r="B43" s="1364">
        <v>1</v>
      </c>
      <c r="C43" s="1365">
        <v>1</v>
      </c>
      <c r="D43" s="1366">
        <v>0</v>
      </c>
      <c r="E43" s="1366">
        <v>0</v>
      </c>
      <c r="F43" s="1366">
        <v>0</v>
      </c>
      <c r="G43" s="1366">
        <v>0</v>
      </c>
      <c r="H43" s="1366">
        <v>0</v>
      </c>
      <c r="I43" s="1366">
        <v>0</v>
      </c>
      <c r="J43" s="1366">
        <v>0</v>
      </c>
      <c r="K43" s="1363">
        <v>0</v>
      </c>
      <c r="L43" s="1366">
        <v>0</v>
      </c>
      <c r="M43" s="1364">
        <v>0</v>
      </c>
      <c r="N43" s="1366">
        <v>1</v>
      </c>
      <c r="O43" s="1366">
        <v>0</v>
      </c>
      <c r="P43" s="1366">
        <v>0</v>
      </c>
    </row>
    <row r="44" spans="1:16" outlineLevel="1">
      <c r="A44" s="1363" t="s">
        <v>1169</v>
      </c>
      <c r="B44" s="1364">
        <v>3</v>
      </c>
      <c r="C44" s="1365">
        <v>3</v>
      </c>
      <c r="D44" s="1366">
        <v>0</v>
      </c>
      <c r="E44" s="1366">
        <v>0</v>
      </c>
      <c r="F44" s="1366">
        <v>0</v>
      </c>
      <c r="G44" s="1366">
        <v>0</v>
      </c>
      <c r="H44" s="1366">
        <v>0</v>
      </c>
      <c r="I44" s="1366">
        <v>0</v>
      </c>
      <c r="J44" s="1366">
        <v>0</v>
      </c>
      <c r="K44" s="1363">
        <v>0</v>
      </c>
      <c r="L44" s="1366">
        <v>0</v>
      </c>
      <c r="M44" s="1364">
        <v>0</v>
      </c>
      <c r="N44" s="1366">
        <v>3</v>
      </c>
      <c r="O44" s="1366">
        <v>0</v>
      </c>
      <c r="P44" s="1366">
        <v>0</v>
      </c>
    </row>
    <row r="45" spans="1:16" outlineLevel="1">
      <c r="A45" s="1363" t="s">
        <v>1170</v>
      </c>
      <c r="B45" s="1364">
        <v>10</v>
      </c>
      <c r="C45" s="1365">
        <v>10</v>
      </c>
      <c r="D45" s="1366">
        <v>0</v>
      </c>
      <c r="E45" s="1366">
        <v>0</v>
      </c>
      <c r="F45" s="1366">
        <v>0</v>
      </c>
      <c r="G45" s="1366">
        <v>0</v>
      </c>
      <c r="H45" s="1366">
        <v>0</v>
      </c>
      <c r="I45" s="1366">
        <v>0</v>
      </c>
      <c r="J45" s="1366">
        <v>0</v>
      </c>
      <c r="K45" s="1363">
        <v>0</v>
      </c>
      <c r="L45" s="1366">
        <v>0</v>
      </c>
      <c r="M45" s="1364">
        <v>0</v>
      </c>
      <c r="N45" s="1366">
        <v>10</v>
      </c>
      <c r="O45" s="1366">
        <v>0</v>
      </c>
      <c r="P45" s="1366">
        <v>0</v>
      </c>
    </row>
    <row r="46" spans="1:16" outlineLevel="1">
      <c r="A46" s="1363" t="s">
        <v>1171</v>
      </c>
      <c r="B46" s="1364">
        <v>13</v>
      </c>
      <c r="C46" s="1365">
        <v>12</v>
      </c>
      <c r="D46" s="1366">
        <v>0</v>
      </c>
      <c r="E46" s="1366">
        <v>0</v>
      </c>
      <c r="F46" s="1366">
        <v>0</v>
      </c>
      <c r="G46" s="1366">
        <v>0</v>
      </c>
      <c r="H46" s="1366">
        <v>0</v>
      </c>
      <c r="I46" s="1366">
        <v>0</v>
      </c>
      <c r="J46" s="1366">
        <v>0</v>
      </c>
      <c r="K46" s="1363">
        <v>0</v>
      </c>
      <c r="L46" s="1366">
        <v>0</v>
      </c>
      <c r="M46" s="1364">
        <v>0</v>
      </c>
      <c r="N46" s="1366">
        <v>12</v>
      </c>
      <c r="O46" s="1366">
        <v>0</v>
      </c>
      <c r="P46" s="1366">
        <v>0</v>
      </c>
    </row>
    <row r="47" spans="1:16" outlineLevel="1">
      <c r="A47" s="1363" t="s">
        <v>1172</v>
      </c>
      <c r="B47" s="1364">
        <v>86</v>
      </c>
      <c r="C47" s="1365">
        <v>86</v>
      </c>
      <c r="D47" s="1366">
        <v>0</v>
      </c>
      <c r="E47" s="1366">
        <v>0</v>
      </c>
      <c r="F47" s="1366">
        <v>0</v>
      </c>
      <c r="G47" s="1366">
        <v>0</v>
      </c>
      <c r="H47" s="1366">
        <v>0</v>
      </c>
      <c r="I47" s="1366">
        <v>0</v>
      </c>
      <c r="J47" s="1366">
        <v>0</v>
      </c>
      <c r="K47" s="1363">
        <v>0</v>
      </c>
      <c r="L47" s="1364">
        <v>0</v>
      </c>
      <c r="M47" s="1364">
        <v>9</v>
      </c>
      <c r="N47" s="1366">
        <v>77</v>
      </c>
      <c r="O47" s="1366">
        <v>0</v>
      </c>
      <c r="P47" s="1366">
        <v>0</v>
      </c>
    </row>
    <row r="48" spans="1:16" outlineLevel="1">
      <c r="A48" s="1363" t="s">
        <v>1173</v>
      </c>
      <c r="B48" s="1364">
        <v>5</v>
      </c>
      <c r="C48" s="1365">
        <v>5</v>
      </c>
      <c r="D48" s="1366">
        <v>0</v>
      </c>
      <c r="E48" s="1366">
        <v>0</v>
      </c>
      <c r="F48" s="1366">
        <v>0</v>
      </c>
      <c r="G48" s="1366">
        <v>0</v>
      </c>
      <c r="H48" s="1366">
        <v>0</v>
      </c>
      <c r="I48" s="1366">
        <v>0</v>
      </c>
      <c r="J48" s="1366">
        <v>0</v>
      </c>
      <c r="K48" s="1363">
        <v>0</v>
      </c>
      <c r="L48" s="1366">
        <v>0</v>
      </c>
      <c r="M48" s="1364">
        <v>0</v>
      </c>
      <c r="N48" s="1366">
        <v>5</v>
      </c>
      <c r="O48" s="1366">
        <v>0</v>
      </c>
      <c r="P48" s="1366">
        <v>0</v>
      </c>
    </row>
    <row r="49" spans="1:16" outlineLevel="1">
      <c r="A49" s="1363" t="s">
        <v>1174</v>
      </c>
      <c r="B49" s="1364">
        <v>82</v>
      </c>
      <c r="C49" s="1365">
        <v>81</v>
      </c>
      <c r="D49" s="1366">
        <v>0</v>
      </c>
      <c r="E49" s="1366">
        <v>0</v>
      </c>
      <c r="F49" s="1366">
        <v>0</v>
      </c>
      <c r="G49" s="1366">
        <v>0</v>
      </c>
      <c r="H49" s="1366">
        <v>0</v>
      </c>
      <c r="I49" s="1366">
        <v>0</v>
      </c>
      <c r="J49" s="1366">
        <v>0</v>
      </c>
      <c r="K49" s="1363">
        <v>0</v>
      </c>
      <c r="L49" s="1364">
        <v>0</v>
      </c>
      <c r="M49" s="1364">
        <v>14</v>
      </c>
      <c r="N49" s="1366">
        <v>67</v>
      </c>
      <c r="O49" s="1366">
        <v>0</v>
      </c>
      <c r="P49" s="1366">
        <v>0</v>
      </c>
    </row>
    <row r="50" spans="1:16" outlineLevel="1">
      <c r="A50" s="1363" t="s">
        <v>1175</v>
      </c>
      <c r="B50" s="1364">
        <v>22</v>
      </c>
      <c r="C50" s="1365">
        <v>22</v>
      </c>
      <c r="D50" s="1366">
        <v>0</v>
      </c>
      <c r="E50" s="1366">
        <v>0</v>
      </c>
      <c r="F50" s="1366">
        <v>0</v>
      </c>
      <c r="G50" s="1366">
        <v>0</v>
      </c>
      <c r="H50" s="1366">
        <v>0</v>
      </c>
      <c r="I50" s="1366">
        <v>0</v>
      </c>
      <c r="J50" s="1366">
        <v>0</v>
      </c>
      <c r="K50" s="1363">
        <v>0</v>
      </c>
      <c r="L50" s="1364">
        <v>0</v>
      </c>
      <c r="M50" s="1364">
        <v>3</v>
      </c>
      <c r="N50" s="1366">
        <v>19</v>
      </c>
      <c r="O50" s="1366">
        <v>0</v>
      </c>
      <c r="P50" s="1366">
        <v>0</v>
      </c>
    </row>
    <row r="51" spans="1:16" outlineLevel="1">
      <c r="A51" s="1363" t="s">
        <v>1176</v>
      </c>
      <c r="B51" s="1364">
        <v>4</v>
      </c>
      <c r="C51" s="1365">
        <v>4</v>
      </c>
      <c r="D51" s="1366">
        <v>0</v>
      </c>
      <c r="E51" s="1366">
        <v>0</v>
      </c>
      <c r="F51" s="1366">
        <v>0</v>
      </c>
      <c r="G51" s="1366">
        <v>0</v>
      </c>
      <c r="H51" s="1366">
        <v>0</v>
      </c>
      <c r="I51" s="1366">
        <v>0</v>
      </c>
      <c r="J51" s="1366">
        <v>0</v>
      </c>
      <c r="K51" s="1363">
        <v>0</v>
      </c>
      <c r="L51" s="1366">
        <v>0</v>
      </c>
      <c r="M51" s="1364">
        <v>0</v>
      </c>
      <c r="N51" s="1366">
        <v>4</v>
      </c>
      <c r="O51" s="1366">
        <v>0</v>
      </c>
      <c r="P51" s="1366">
        <v>0</v>
      </c>
    </row>
    <row r="52" spans="1:16" outlineLevel="1">
      <c r="A52" s="1363" t="s">
        <v>1177</v>
      </c>
      <c r="B52" s="1364">
        <v>1</v>
      </c>
      <c r="C52" s="1365">
        <v>1</v>
      </c>
      <c r="D52" s="1366">
        <v>0</v>
      </c>
      <c r="E52" s="1366">
        <v>0</v>
      </c>
      <c r="F52" s="1366">
        <v>0</v>
      </c>
      <c r="G52" s="1366">
        <v>0</v>
      </c>
      <c r="H52" s="1366">
        <v>0</v>
      </c>
      <c r="I52" s="1366">
        <v>0</v>
      </c>
      <c r="J52" s="1366">
        <v>0</v>
      </c>
      <c r="K52" s="1363">
        <v>0</v>
      </c>
      <c r="L52" s="1366">
        <v>0</v>
      </c>
      <c r="M52" s="1364">
        <v>0</v>
      </c>
      <c r="N52" s="1366">
        <v>1</v>
      </c>
      <c r="O52" s="1366">
        <v>0</v>
      </c>
      <c r="P52" s="1366">
        <v>0</v>
      </c>
    </row>
    <row r="53" spans="1:16" outlineLevel="1">
      <c r="A53" s="1363" t="s">
        <v>1178</v>
      </c>
      <c r="B53" s="1364">
        <v>16</v>
      </c>
      <c r="C53" s="1365">
        <v>16</v>
      </c>
      <c r="D53" s="1366">
        <v>0</v>
      </c>
      <c r="E53" s="1366">
        <v>0</v>
      </c>
      <c r="F53" s="1366">
        <v>0</v>
      </c>
      <c r="G53" s="1366">
        <v>0</v>
      </c>
      <c r="H53" s="1366">
        <v>0</v>
      </c>
      <c r="I53" s="1366">
        <v>0</v>
      </c>
      <c r="J53" s="1366">
        <v>0</v>
      </c>
      <c r="K53" s="1363">
        <v>0</v>
      </c>
      <c r="L53" s="1364">
        <v>0</v>
      </c>
      <c r="M53" s="1364">
        <v>1</v>
      </c>
      <c r="N53" s="1366">
        <v>15</v>
      </c>
      <c r="O53" s="1366">
        <v>0</v>
      </c>
      <c r="P53" s="1366">
        <v>0</v>
      </c>
    </row>
    <row r="54" spans="1:16" outlineLevel="1">
      <c r="A54" s="1363" t="s">
        <v>1179</v>
      </c>
      <c r="B54" s="1364">
        <v>20</v>
      </c>
      <c r="C54" s="1365">
        <v>20</v>
      </c>
      <c r="D54" s="1366">
        <v>0</v>
      </c>
      <c r="E54" s="1366">
        <v>0</v>
      </c>
      <c r="F54" s="1366">
        <v>0</v>
      </c>
      <c r="G54" s="1366">
        <v>0</v>
      </c>
      <c r="H54" s="1366">
        <v>0</v>
      </c>
      <c r="I54" s="1366">
        <v>0</v>
      </c>
      <c r="J54" s="1366">
        <v>0</v>
      </c>
      <c r="K54" s="1363">
        <v>0</v>
      </c>
      <c r="L54" s="1366">
        <v>0</v>
      </c>
      <c r="M54" s="1364">
        <v>0</v>
      </c>
      <c r="N54" s="1366">
        <v>20</v>
      </c>
      <c r="O54" s="1366">
        <v>0</v>
      </c>
      <c r="P54" s="1366">
        <v>0</v>
      </c>
    </row>
    <row r="55" spans="1:16" outlineLevel="1">
      <c r="A55" s="1363" t="s">
        <v>1180</v>
      </c>
      <c r="B55" s="1364">
        <v>3</v>
      </c>
      <c r="C55" s="1365">
        <v>3</v>
      </c>
      <c r="D55" s="1366">
        <v>0</v>
      </c>
      <c r="E55" s="1366">
        <v>0</v>
      </c>
      <c r="F55" s="1366">
        <v>0</v>
      </c>
      <c r="G55" s="1366">
        <v>0</v>
      </c>
      <c r="H55" s="1366">
        <v>0</v>
      </c>
      <c r="I55" s="1366">
        <v>0</v>
      </c>
      <c r="J55" s="1366">
        <v>0</v>
      </c>
      <c r="K55" s="1363">
        <v>0</v>
      </c>
      <c r="L55" s="1366">
        <v>0</v>
      </c>
      <c r="M55" s="1364">
        <v>0</v>
      </c>
      <c r="N55" s="1366">
        <v>3</v>
      </c>
      <c r="O55" s="1366">
        <v>0</v>
      </c>
      <c r="P55" s="1366">
        <v>0</v>
      </c>
    </row>
    <row r="56" spans="1:16" outlineLevel="1">
      <c r="A56" s="1363" t="s">
        <v>1181</v>
      </c>
      <c r="B56" s="1364">
        <v>21</v>
      </c>
      <c r="C56" s="1365">
        <v>20</v>
      </c>
      <c r="D56" s="1366">
        <v>0</v>
      </c>
      <c r="E56" s="1366">
        <v>0</v>
      </c>
      <c r="F56" s="1366">
        <v>0</v>
      </c>
      <c r="G56" s="1366">
        <v>0</v>
      </c>
      <c r="H56" s="1366">
        <v>0</v>
      </c>
      <c r="I56" s="1366">
        <v>0</v>
      </c>
      <c r="J56" s="1366">
        <v>0</v>
      </c>
      <c r="K56" s="1363">
        <v>0</v>
      </c>
      <c r="L56" s="1366">
        <v>0</v>
      </c>
      <c r="M56" s="1364">
        <v>1</v>
      </c>
      <c r="N56" s="1366">
        <v>19</v>
      </c>
      <c r="O56" s="1366">
        <v>0</v>
      </c>
      <c r="P56" s="1366">
        <v>0</v>
      </c>
    </row>
    <row r="57" spans="1:16" outlineLevel="1">
      <c r="A57" s="1363" t="s">
        <v>1182</v>
      </c>
      <c r="B57" s="1364">
        <v>1</v>
      </c>
      <c r="C57" s="1365">
        <v>1</v>
      </c>
      <c r="D57" s="1366">
        <v>0</v>
      </c>
      <c r="E57" s="1366">
        <v>0</v>
      </c>
      <c r="F57" s="1366">
        <v>0</v>
      </c>
      <c r="G57" s="1366">
        <v>0</v>
      </c>
      <c r="H57" s="1366">
        <v>0</v>
      </c>
      <c r="I57" s="1366">
        <v>0</v>
      </c>
      <c r="J57" s="1366">
        <v>0</v>
      </c>
      <c r="K57" s="1363">
        <v>0</v>
      </c>
      <c r="L57" s="1366">
        <v>0</v>
      </c>
      <c r="M57" s="1364">
        <v>0</v>
      </c>
      <c r="N57" s="1366">
        <v>1</v>
      </c>
      <c r="O57" s="1366">
        <v>0</v>
      </c>
      <c r="P57" s="1366">
        <v>0</v>
      </c>
    </row>
    <row r="58" spans="1:16" outlineLevel="1">
      <c r="A58" s="1363" t="s">
        <v>1183</v>
      </c>
      <c r="B58" s="1364">
        <v>1</v>
      </c>
      <c r="C58" s="1365">
        <v>1</v>
      </c>
      <c r="D58" s="1366">
        <v>0</v>
      </c>
      <c r="E58" s="1366">
        <v>0</v>
      </c>
      <c r="F58" s="1366">
        <v>0</v>
      </c>
      <c r="G58" s="1366">
        <v>0</v>
      </c>
      <c r="H58" s="1366">
        <v>0</v>
      </c>
      <c r="I58" s="1366">
        <v>0</v>
      </c>
      <c r="J58" s="1366">
        <v>0</v>
      </c>
      <c r="K58" s="1363">
        <v>0</v>
      </c>
      <c r="L58" s="1366">
        <v>0</v>
      </c>
      <c r="M58" s="1364">
        <v>0</v>
      </c>
      <c r="N58" s="1366">
        <v>1</v>
      </c>
      <c r="O58" s="1366">
        <v>0</v>
      </c>
      <c r="P58" s="1366">
        <v>0</v>
      </c>
    </row>
    <row r="59" spans="1:16" outlineLevel="1">
      <c r="A59" s="1363" t="s">
        <v>1184</v>
      </c>
      <c r="B59" s="1364">
        <v>216</v>
      </c>
      <c r="C59" s="1365">
        <v>215</v>
      </c>
      <c r="D59" s="1366">
        <v>0</v>
      </c>
      <c r="E59" s="1366">
        <v>0</v>
      </c>
      <c r="F59" s="1366">
        <v>0</v>
      </c>
      <c r="G59" s="1366">
        <v>0</v>
      </c>
      <c r="H59" s="1366">
        <v>0</v>
      </c>
      <c r="I59" s="1366">
        <v>0</v>
      </c>
      <c r="J59" s="1366">
        <v>0</v>
      </c>
      <c r="K59" s="1363">
        <v>0</v>
      </c>
      <c r="L59" s="1364">
        <v>0</v>
      </c>
      <c r="M59" s="1364">
        <v>197</v>
      </c>
      <c r="N59" s="1366">
        <v>18</v>
      </c>
      <c r="O59" s="1366">
        <v>0</v>
      </c>
      <c r="P59" s="1366">
        <v>0</v>
      </c>
    </row>
    <row r="60" spans="1:16" outlineLevel="1">
      <c r="A60" s="1363" t="s">
        <v>1185</v>
      </c>
      <c r="B60" s="1364">
        <v>2</v>
      </c>
      <c r="C60" s="1365">
        <v>2</v>
      </c>
      <c r="D60" s="1366">
        <v>0</v>
      </c>
      <c r="E60" s="1366">
        <v>0</v>
      </c>
      <c r="F60" s="1366">
        <v>0</v>
      </c>
      <c r="G60" s="1366">
        <v>0</v>
      </c>
      <c r="H60" s="1366">
        <v>0</v>
      </c>
      <c r="I60" s="1366">
        <v>0</v>
      </c>
      <c r="J60" s="1366">
        <v>0</v>
      </c>
      <c r="K60" s="1363">
        <v>0</v>
      </c>
      <c r="L60" s="1366">
        <v>0</v>
      </c>
      <c r="M60" s="1364">
        <v>0</v>
      </c>
      <c r="N60" s="1366">
        <v>2</v>
      </c>
      <c r="O60" s="1366">
        <v>0</v>
      </c>
      <c r="P60" s="1366">
        <v>0</v>
      </c>
    </row>
    <row r="61" spans="1:16" outlineLevel="1">
      <c r="A61" s="1363" t="s">
        <v>1186</v>
      </c>
      <c r="B61" s="1364">
        <v>1</v>
      </c>
      <c r="C61" s="1365">
        <v>1</v>
      </c>
      <c r="D61" s="1366">
        <v>0</v>
      </c>
      <c r="E61" s="1366">
        <v>0</v>
      </c>
      <c r="F61" s="1366">
        <v>0</v>
      </c>
      <c r="G61" s="1366">
        <v>0</v>
      </c>
      <c r="H61" s="1366">
        <v>0</v>
      </c>
      <c r="I61" s="1366">
        <v>0</v>
      </c>
      <c r="J61" s="1366">
        <v>0</v>
      </c>
      <c r="K61" s="1363">
        <v>0</v>
      </c>
      <c r="L61" s="1366">
        <v>0</v>
      </c>
      <c r="M61" s="1364">
        <v>0</v>
      </c>
      <c r="N61" s="1366">
        <v>1</v>
      </c>
      <c r="O61" s="1366">
        <v>0</v>
      </c>
      <c r="P61" s="1366">
        <v>0</v>
      </c>
    </row>
    <row r="62" spans="1:16" outlineLevel="1">
      <c r="A62" s="1363" t="s">
        <v>1187</v>
      </c>
      <c r="B62" s="1364">
        <v>228</v>
      </c>
      <c r="C62" s="1365">
        <v>213</v>
      </c>
      <c r="D62" s="1366">
        <v>0</v>
      </c>
      <c r="E62" s="1366">
        <v>0</v>
      </c>
      <c r="F62" s="1366">
        <v>0</v>
      </c>
      <c r="G62" s="1366">
        <v>0</v>
      </c>
      <c r="H62" s="1366">
        <v>0</v>
      </c>
      <c r="I62" s="1366">
        <v>0</v>
      </c>
      <c r="J62" s="1366">
        <v>0</v>
      </c>
      <c r="K62" s="1363">
        <v>0</v>
      </c>
      <c r="L62" s="1364">
        <v>0</v>
      </c>
      <c r="M62" s="1364">
        <v>123</v>
      </c>
      <c r="N62" s="1366">
        <v>90</v>
      </c>
      <c r="O62" s="1366">
        <v>0</v>
      </c>
      <c r="P62" s="1366">
        <v>0</v>
      </c>
    </row>
    <row r="63" spans="1:16" outlineLevel="1">
      <c r="A63" s="1363" t="s">
        <v>1188</v>
      </c>
      <c r="B63" s="1364">
        <v>1</v>
      </c>
      <c r="C63" s="1365">
        <v>1</v>
      </c>
      <c r="D63" s="1366">
        <v>0</v>
      </c>
      <c r="E63" s="1366">
        <v>0</v>
      </c>
      <c r="F63" s="1366">
        <v>0</v>
      </c>
      <c r="G63" s="1366">
        <v>0</v>
      </c>
      <c r="H63" s="1366">
        <v>0</v>
      </c>
      <c r="I63" s="1366">
        <v>0</v>
      </c>
      <c r="J63" s="1366">
        <v>0</v>
      </c>
      <c r="K63" s="1363">
        <v>0</v>
      </c>
      <c r="L63" s="1366">
        <v>0</v>
      </c>
      <c r="M63" s="1364">
        <v>0</v>
      </c>
      <c r="N63" s="1366">
        <v>1</v>
      </c>
      <c r="O63" s="1366">
        <v>0</v>
      </c>
      <c r="P63" s="1366">
        <v>0</v>
      </c>
    </row>
    <row r="64" spans="1:16" outlineLevel="1">
      <c r="A64" s="1363" t="s">
        <v>1189</v>
      </c>
      <c r="B64" s="1364">
        <v>1</v>
      </c>
      <c r="C64" s="1365">
        <v>1</v>
      </c>
      <c r="D64" s="1366">
        <v>0</v>
      </c>
      <c r="E64" s="1366">
        <v>0</v>
      </c>
      <c r="F64" s="1366">
        <v>0</v>
      </c>
      <c r="G64" s="1366">
        <v>0</v>
      </c>
      <c r="H64" s="1366">
        <v>0</v>
      </c>
      <c r="I64" s="1366">
        <v>0</v>
      </c>
      <c r="J64" s="1366">
        <v>0</v>
      </c>
      <c r="K64" s="1363">
        <v>0</v>
      </c>
      <c r="L64" s="1366">
        <v>0</v>
      </c>
      <c r="M64" s="1364">
        <v>0</v>
      </c>
      <c r="N64" s="1366">
        <v>1</v>
      </c>
      <c r="O64" s="1366">
        <v>0</v>
      </c>
      <c r="P64" s="1366">
        <v>0</v>
      </c>
    </row>
    <row r="65" spans="1:26" outlineLevel="1">
      <c r="A65" s="1363" t="s">
        <v>1190</v>
      </c>
      <c r="B65" s="1364">
        <v>1</v>
      </c>
      <c r="C65" s="1365">
        <v>1</v>
      </c>
      <c r="D65" s="1366">
        <v>0</v>
      </c>
      <c r="E65" s="1366">
        <v>0</v>
      </c>
      <c r="F65" s="1366">
        <v>0</v>
      </c>
      <c r="G65" s="1366">
        <v>0</v>
      </c>
      <c r="H65" s="1366">
        <v>0</v>
      </c>
      <c r="I65" s="1366">
        <v>0</v>
      </c>
      <c r="J65" s="1366">
        <v>0</v>
      </c>
      <c r="K65" s="1363">
        <v>0</v>
      </c>
      <c r="L65" s="1366">
        <v>0</v>
      </c>
      <c r="M65" s="1364">
        <v>0</v>
      </c>
      <c r="N65" s="1366">
        <v>1</v>
      </c>
      <c r="O65" s="1366">
        <v>0</v>
      </c>
      <c r="P65" s="1366">
        <v>0</v>
      </c>
    </row>
    <row r="66" spans="1:26" outlineLevel="1">
      <c r="A66" s="1363" t="s">
        <v>1191</v>
      </c>
      <c r="B66" s="1364">
        <v>10</v>
      </c>
      <c r="C66" s="1365">
        <v>10</v>
      </c>
      <c r="D66" s="1366">
        <v>0</v>
      </c>
      <c r="E66" s="1366">
        <v>0</v>
      </c>
      <c r="F66" s="1366">
        <v>0</v>
      </c>
      <c r="G66" s="1366">
        <v>0</v>
      </c>
      <c r="H66" s="1366">
        <v>0</v>
      </c>
      <c r="I66" s="1366">
        <v>0</v>
      </c>
      <c r="J66" s="1366">
        <v>0</v>
      </c>
      <c r="K66" s="1363">
        <v>0</v>
      </c>
      <c r="L66" s="1364">
        <v>0</v>
      </c>
      <c r="M66" s="1364">
        <v>0</v>
      </c>
      <c r="N66" s="1366">
        <v>10</v>
      </c>
      <c r="O66" s="1366">
        <v>0</v>
      </c>
      <c r="P66" s="1366">
        <v>0</v>
      </c>
    </row>
    <row r="67" spans="1:26" outlineLevel="1">
      <c r="A67" s="1363" t="s">
        <v>1192</v>
      </c>
      <c r="B67" s="1364">
        <v>156</v>
      </c>
      <c r="C67" s="1365">
        <v>148</v>
      </c>
      <c r="D67" s="1366">
        <v>0</v>
      </c>
      <c r="E67" s="1366">
        <v>0</v>
      </c>
      <c r="F67" s="1366">
        <v>0</v>
      </c>
      <c r="G67" s="1366">
        <v>0</v>
      </c>
      <c r="H67" s="1366">
        <v>0</v>
      </c>
      <c r="I67" s="1366">
        <v>0</v>
      </c>
      <c r="J67" s="1366">
        <v>0</v>
      </c>
      <c r="K67" s="1363">
        <v>0</v>
      </c>
      <c r="L67" s="1366">
        <v>0</v>
      </c>
      <c r="M67" s="1364">
        <v>0</v>
      </c>
      <c r="N67" s="1366">
        <v>148</v>
      </c>
      <c r="O67" s="1366">
        <v>0</v>
      </c>
      <c r="P67" s="1366">
        <v>0</v>
      </c>
    </row>
    <row r="68" spans="1:26" outlineLevel="1">
      <c r="A68" s="1363" t="s">
        <v>1193</v>
      </c>
      <c r="B68" s="1364">
        <v>240</v>
      </c>
      <c r="C68" s="1365">
        <v>203</v>
      </c>
      <c r="D68" s="1366">
        <v>0</v>
      </c>
      <c r="E68" s="1366">
        <v>0</v>
      </c>
      <c r="F68" s="1366">
        <v>0</v>
      </c>
      <c r="G68" s="1364">
        <v>0</v>
      </c>
      <c r="H68" s="1364">
        <v>4</v>
      </c>
      <c r="I68" s="1364">
        <v>18</v>
      </c>
      <c r="J68" s="1366">
        <v>171</v>
      </c>
      <c r="K68" s="1365">
        <v>0</v>
      </c>
      <c r="L68" s="1366">
        <v>10</v>
      </c>
      <c r="M68" s="1366">
        <v>0</v>
      </c>
      <c r="N68" s="1366">
        <v>0</v>
      </c>
      <c r="O68" s="1366">
        <v>0</v>
      </c>
      <c r="P68" s="1366">
        <v>0</v>
      </c>
    </row>
    <row r="69" spans="1:26" outlineLevel="1">
      <c r="A69" s="1363" t="s">
        <v>1194</v>
      </c>
      <c r="B69" s="1364">
        <v>1012</v>
      </c>
      <c r="C69" s="1365">
        <v>811</v>
      </c>
      <c r="D69" s="1366">
        <v>0</v>
      </c>
      <c r="E69" s="1366">
        <v>0</v>
      </c>
      <c r="F69" s="1366">
        <v>0</v>
      </c>
      <c r="G69" s="1364">
        <v>0</v>
      </c>
      <c r="H69" s="1364">
        <v>204</v>
      </c>
      <c r="I69" s="1364">
        <v>471</v>
      </c>
      <c r="J69" s="1366">
        <v>136</v>
      </c>
      <c r="K69" s="1363">
        <v>0</v>
      </c>
      <c r="L69" s="1366">
        <v>0</v>
      </c>
      <c r="M69" s="1366">
        <v>0</v>
      </c>
      <c r="N69" s="1366">
        <v>0</v>
      </c>
      <c r="O69" s="1366">
        <v>0</v>
      </c>
      <c r="P69" s="1366">
        <v>0</v>
      </c>
      <c r="R69" s="1272"/>
    </row>
    <row r="70" spans="1:26" outlineLevel="1">
      <c r="A70" s="1363" t="s">
        <v>1195</v>
      </c>
      <c r="B70" s="1364">
        <v>1340</v>
      </c>
      <c r="C70" s="1365">
        <v>1150</v>
      </c>
      <c r="D70" s="1366">
        <v>0</v>
      </c>
      <c r="E70" s="1366">
        <v>0</v>
      </c>
      <c r="F70" s="1366">
        <v>0</v>
      </c>
      <c r="G70" s="1364">
        <v>0</v>
      </c>
      <c r="H70" s="1364">
        <v>289</v>
      </c>
      <c r="I70" s="1364">
        <v>763</v>
      </c>
      <c r="J70" s="1364">
        <v>96</v>
      </c>
      <c r="K70" s="1363">
        <v>2</v>
      </c>
      <c r="L70" s="1366">
        <v>0</v>
      </c>
      <c r="M70" s="1366">
        <v>0</v>
      </c>
      <c r="N70" s="1366">
        <v>0</v>
      </c>
      <c r="O70" s="1366">
        <v>0</v>
      </c>
      <c r="P70" s="1366">
        <v>0</v>
      </c>
      <c r="R70" s="1272"/>
      <c r="S70" s="1272"/>
    </row>
    <row r="71" spans="1:26" outlineLevel="1">
      <c r="A71" s="1363" t="s">
        <v>1196</v>
      </c>
      <c r="B71" s="1364">
        <v>6337</v>
      </c>
      <c r="C71" s="1365">
        <v>5655</v>
      </c>
      <c r="D71" s="1366">
        <v>0</v>
      </c>
      <c r="E71" s="1366">
        <v>0</v>
      </c>
      <c r="F71" s="1366">
        <v>0</v>
      </c>
      <c r="G71" s="1364">
        <v>0</v>
      </c>
      <c r="H71" s="1364">
        <v>2314</v>
      </c>
      <c r="I71" s="1364">
        <v>2690</v>
      </c>
      <c r="J71" s="1366">
        <v>651</v>
      </c>
      <c r="K71" s="1363">
        <v>0</v>
      </c>
      <c r="L71" s="1366">
        <v>0</v>
      </c>
      <c r="M71" s="1366">
        <v>0</v>
      </c>
      <c r="N71" s="1366">
        <v>0</v>
      </c>
      <c r="O71" s="1366">
        <v>0</v>
      </c>
      <c r="P71" s="1366">
        <v>0</v>
      </c>
      <c r="R71" s="1272"/>
      <c r="S71" s="1272"/>
      <c r="X71" s="1272"/>
      <c r="Y71" s="1272"/>
    </row>
    <row r="72" spans="1:26" outlineLevel="1">
      <c r="A72" s="1363" t="s">
        <v>1197</v>
      </c>
      <c r="B72" s="1364">
        <v>552</v>
      </c>
      <c r="C72" s="1365">
        <v>516</v>
      </c>
      <c r="D72" s="1366">
        <v>0</v>
      </c>
      <c r="E72" s="1366">
        <v>0</v>
      </c>
      <c r="F72" s="1366">
        <v>0</v>
      </c>
      <c r="G72" s="1364">
        <v>0</v>
      </c>
      <c r="H72" s="1364">
        <v>130</v>
      </c>
      <c r="I72" s="1364">
        <v>297</v>
      </c>
      <c r="J72" s="1366">
        <v>89</v>
      </c>
      <c r="K72" s="1363">
        <v>0</v>
      </c>
      <c r="L72" s="1366">
        <v>0</v>
      </c>
      <c r="M72" s="1366">
        <v>0</v>
      </c>
      <c r="N72" s="1366">
        <v>0</v>
      </c>
      <c r="O72" s="1366">
        <v>0</v>
      </c>
      <c r="P72" s="1366">
        <v>0</v>
      </c>
    </row>
    <row r="73" spans="1:26" outlineLevel="1">
      <c r="A73" s="1363" t="s">
        <v>1198</v>
      </c>
      <c r="B73" s="1364">
        <v>4925</v>
      </c>
      <c r="C73" s="1365">
        <v>4347</v>
      </c>
      <c r="D73" s="1366">
        <v>0</v>
      </c>
      <c r="E73" s="1366">
        <v>0</v>
      </c>
      <c r="F73" s="1366">
        <v>0</v>
      </c>
      <c r="G73" s="1364">
        <v>0</v>
      </c>
      <c r="H73" s="1364">
        <v>1519</v>
      </c>
      <c r="I73" s="1364">
        <v>1783</v>
      </c>
      <c r="J73" s="1364">
        <v>982</v>
      </c>
      <c r="K73" s="1365">
        <v>57</v>
      </c>
      <c r="L73" s="1366">
        <v>6</v>
      </c>
      <c r="M73" s="1366">
        <v>0</v>
      </c>
      <c r="N73" s="1366">
        <v>0</v>
      </c>
      <c r="O73" s="1366">
        <v>0</v>
      </c>
      <c r="P73" s="1366">
        <v>0</v>
      </c>
      <c r="R73" s="1272"/>
      <c r="S73" s="1272"/>
      <c r="X73" s="1272"/>
      <c r="Y73" s="1272"/>
    </row>
    <row r="74" spans="1:26" outlineLevel="1">
      <c r="A74" s="1363" t="s">
        <v>1199</v>
      </c>
      <c r="B74" s="1364">
        <v>6560</v>
      </c>
      <c r="C74" s="1365">
        <v>5737</v>
      </c>
      <c r="D74" s="1366">
        <v>0</v>
      </c>
      <c r="E74" s="1366">
        <v>0</v>
      </c>
      <c r="F74" s="1366">
        <v>0</v>
      </c>
      <c r="G74" s="1364">
        <v>0</v>
      </c>
      <c r="H74" s="1364">
        <v>2111</v>
      </c>
      <c r="I74" s="1364">
        <v>2611</v>
      </c>
      <c r="J74" s="1364">
        <v>961</v>
      </c>
      <c r="K74" s="1365">
        <v>50</v>
      </c>
      <c r="L74" s="1366">
        <v>4</v>
      </c>
      <c r="M74" s="1366">
        <v>0</v>
      </c>
      <c r="N74" s="1366">
        <v>0</v>
      </c>
      <c r="O74" s="1366">
        <v>0</v>
      </c>
      <c r="P74" s="1366">
        <v>0</v>
      </c>
      <c r="R74" s="1272"/>
      <c r="S74" s="1272"/>
      <c r="X74" s="1272"/>
      <c r="Y74" s="1272"/>
    </row>
    <row r="75" spans="1:26" outlineLevel="1">
      <c r="A75" s="1363" t="s">
        <v>1200</v>
      </c>
      <c r="B75" s="1364">
        <v>8394</v>
      </c>
      <c r="C75" s="1365">
        <v>7122</v>
      </c>
      <c r="D75" s="1366">
        <v>0</v>
      </c>
      <c r="E75" s="1366">
        <v>0</v>
      </c>
      <c r="F75" s="1366">
        <v>0</v>
      </c>
      <c r="G75" s="1364">
        <v>0</v>
      </c>
      <c r="H75" s="1364">
        <v>1487</v>
      </c>
      <c r="I75" s="1364">
        <v>4088</v>
      </c>
      <c r="J75" s="1366">
        <v>1547</v>
      </c>
      <c r="K75" s="1363">
        <v>0</v>
      </c>
      <c r="L75" s="1366">
        <v>0</v>
      </c>
      <c r="M75" s="1366">
        <v>0</v>
      </c>
      <c r="N75" s="1366">
        <v>0</v>
      </c>
      <c r="O75" s="1366">
        <v>0</v>
      </c>
      <c r="P75" s="1366">
        <v>0</v>
      </c>
      <c r="R75" s="1272"/>
      <c r="S75" s="1272"/>
      <c r="X75" s="1272"/>
      <c r="Y75" s="1272"/>
      <c r="Z75" s="1272"/>
    </row>
    <row r="76" spans="1:26" outlineLevel="1">
      <c r="A76" s="1363" t="s">
        <v>1201</v>
      </c>
      <c r="B76" s="1364">
        <v>487</v>
      </c>
      <c r="C76" s="1365">
        <v>368</v>
      </c>
      <c r="D76" s="1366">
        <v>0</v>
      </c>
      <c r="E76" s="1366">
        <v>0</v>
      </c>
      <c r="F76" s="1366">
        <v>0</v>
      </c>
      <c r="G76" s="1366">
        <v>0</v>
      </c>
      <c r="H76" s="1364">
        <v>0</v>
      </c>
      <c r="I76" s="1364">
        <v>128</v>
      </c>
      <c r="J76" s="1364">
        <v>219</v>
      </c>
      <c r="K76" s="1363">
        <v>21</v>
      </c>
      <c r="L76" s="1366">
        <v>0</v>
      </c>
      <c r="M76" s="1366">
        <v>0</v>
      </c>
      <c r="N76" s="1366">
        <v>0</v>
      </c>
      <c r="O76" s="1366">
        <v>0</v>
      </c>
      <c r="P76" s="1366">
        <v>0</v>
      </c>
    </row>
    <row r="77" spans="1:26" outlineLevel="1">
      <c r="A77" s="1363" t="s">
        <v>1202</v>
      </c>
      <c r="B77" s="1364">
        <v>178</v>
      </c>
      <c r="C77" s="1365">
        <v>147</v>
      </c>
      <c r="D77" s="1366">
        <v>0</v>
      </c>
      <c r="E77" s="1366">
        <v>0</v>
      </c>
      <c r="F77" s="1366">
        <v>0</v>
      </c>
      <c r="G77" s="1364">
        <v>0</v>
      </c>
      <c r="H77" s="1364">
        <v>43</v>
      </c>
      <c r="I77" s="1364">
        <v>39</v>
      </c>
      <c r="J77" s="1364">
        <v>51</v>
      </c>
      <c r="K77" s="1365">
        <v>14</v>
      </c>
      <c r="L77" s="1366">
        <v>0</v>
      </c>
      <c r="M77" s="1366">
        <v>0</v>
      </c>
      <c r="N77" s="1366">
        <v>0</v>
      </c>
      <c r="O77" s="1366">
        <v>0</v>
      </c>
      <c r="P77" s="1366">
        <v>0</v>
      </c>
    </row>
    <row r="78" spans="1:26" outlineLevel="1">
      <c r="A78" s="1363" t="s">
        <v>1203</v>
      </c>
      <c r="B78" s="1364">
        <v>9456</v>
      </c>
      <c r="C78" s="1365">
        <v>8451</v>
      </c>
      <c r="D78" s="1366">
        <v>0</v>
      </c>
      <c r="E78" s="1366">
        <v>0</v>
      </c>
      <c r="F78" s="1366">
        <v>0</v>
      </c>
      <c r="G78" s="1364">
        <v>0</v>
      </c>
      <c r="H78" s="1364">
        <v>2458</v>
      </c>
      <c r="I78" s="1364">
        <v>3659</v>
      </c>
      <c r="J78" s="1364">
        <v>2121</v>
      </c>
      <c r="K78" s="1365">
        <v>187</v>
      </c>
      <c r="L78" s="1366">
        <v>26</v>
      </c>
      <c r="M78" s="1366">
        <v>0</v>
      </c>
      <c r="N78" s="1366">
        <v>0</v>
      </c>
      <c r="O78" s="1366">
        <v>0</v>
      </c>
      <c r="P78" s="1366">
        <v>0</v>
      </c>
      <c r="R78" s="1272"/>
      <c r="S78" s="1272"/>
      <c r="X78" s="1272"/>
      <c r="Y78" s="1272"/>
      <c r="Z78" s="1272"/>
    </row>
    <row r="79" spans="1:26" outlineLevel="1">
      <c r="A79" s="1363" t="s">
        <v>1204</v>
      </c>
      <c r="B79" s="1364">
        <v>4213</v>
      </c>
      <c r="C79" s="1365">
        <v>3912</v>
      </c>
      <c r="D79" s="1366">
        <v>0</v>
      </c>
      <c r="E79" s="1366">
        <v>0</v>
      </c>
      <c r="F79" s="1366">
        <v>0</v>
      </c>
      <c r="G79" s="1364">
        <v>0</v>
      </c>
      <c r="H79" s="1364">
        <v>2320</v>
      </c>
      <c r="I79" s="1364">
        <v>1221</v>
      </c>
      <c r="J79" s="1364">
        <v>341</v>
      </c>
      <c r="K79" s="1365">
        <v>28</v>
      </c>
      <c r="L79" s="1366">
        <v>2</v>
      </c>
      <c r="M79" s="1366">
        <v>0</v>
      </c>
      <c r="N79" s="1366">
        <v>0</v>
      </c>
      <c r="O79" s="1366">
        <v>0</v>
      </c>
      <c r="P79" s="1366">
        <v>0</v>
      </c>
      <c r="R79" s="1272"/>
      <c r="S79" s="1272"/>
      <c r="X79" s="1272"/>
    </row>
    <row r="80" spans="1:26" outlineLevel="1">
      <c r="A80" s="1363" t="s">
        <v>1205</v>
      </c>
      <c r="B80" s="1364">
        <v>2656</v>
      </c>
      <c r="C80" s="1365">
        <v>2575</v>
      </c>
      <c r="D80" s="1366">
        <v>0</v>
      </c>
      <c r="E80" s="1366">
        <v>0</v>
      </c>
      <c r="F80" s="1366">
        <v>0</v>
      </c>
      <c r="G80" s="1364">
        <v>0</v>
      </c>
      <c r="H80" s="1364">
        <v>910</v>
      </c>
      <c r="I80" s="1364">
        <v>1399</v>
      </c>
      <c r="J80" s="1364">
        <v>264</v>
      </c>
      <c r="K80" s="1363">
        <v>2</v>
      </c>
      <c r="L80" s="1366">
        <v>0</v>
      </c>
      <c r="M80" s="1366">
        <v>0</v>
      </c>
      <c r="N80" s="1366">
        <v>0</v>
      </c>
      <c r="O80" s="1366">
        <v>0</v>
      </c>
      <c r="P80" s="1366">
        <v>0</v>
      </c>
      <c r="R80" s="1272"/>
      <c r="S80" s="1272"/>
      <c r="Y80" s="1272"/>
    </row>
    <row r="81" spans="1:21" outlineLevel="1">
      <c r="A81" s="1363" t="s">
        <v>1206</v>
      </c>
      <c r="B81" s="1364">
        <v>68</v>
      </c>
      <c r="C81" s="1365">
        <v>59</v>
      </c>
      <c r="D81" s="1366">
        <v>0</v>
      </c>
      <c r="E81" s="1366">
        <v>0</v>
      </c>
      <c r="F81" s="1366">
        <v>0</v>
      </c>
      <c r="G81" s="1364">
        <v>0</v>
      </c>
      <c r="H81" s="1366">
        <v>55</v>
      </c>
      <c r="I81" s="1364">
        <v>3</v>
      </c>
      <c r="J81" s="1366">
        <v>1</v>
      </c>
      <c r="K81" s="1363">
        <v>0</v>
      </c>
      <c r="L81" s="1366">
        <v>0</v>
      </c>
      <c r="M81" s="1366">
        <v>0</v>
      </c>
      <c r="N81" s="1366">
        <v>0</v>
      </c>
      <c r="O81" s="1366">
        <v>0</v>
      </c>
      <c r="P81" s="1366">
        <v>0</v>
      </c>
    </row>
    <row r="82" spans="1:21" outlineLevel="1">
      <c r="A82" s="1363" t="s">
        <v>1207</v>
      </c>
      <c r="B82" s="1364">
        <v>1657</v>
      </c>
      <c r="C82" s="1365">
        <v>1252</v>
      </c>
      <c r="D82" s="1366">
        <v>0</v>
      </c>
      <c r="E82" s="1366">
        <v>0</v>
      </c>
      <c r="F82" s="1366">
        <v>0</v>
      </c>
      <c r="G82" s="1364">
        <v>0</v>
      </c>
      <c r="H82" s="1364">
        <v>723</v>
      </c>
      <c r="I82" s="1364">
        <v>407</v>
      </c>
      <c r="J82" s="1366">
        <v>122</v>
      </c>
      <c r="K82" s="1363">
        <v>0</v>
      </c>
      <c r="L82" s="1366">
        <v>0</v>
      </c>
      <c r="M82" s="1366">
        <v>0</v>
      </c>
      <c r="N82" s="1366">
        <v>0</v>
      </c>
      <c r="O82" s="1366">
        <v>0</v>
      </c>
      <c r="P82" s="1366">
        <v>0</v>
      </c>
      <c r="R82" s="1272"/>
      <c r="S82" s="1272"/>
    </row>
    <row r="83" spans="1:21" outlineLevel="1">
      <c r="A83" s="1363" t="s">
        <v>1208</v>
      </c>
      <c r="B83" s="1364">
        <v>331</v>
      </c>
      <c r="C83" s="1365">
        <v>289</v>
      </c>
      <c r="D83" s="1366">
        <v>0</v>
      </c>
      <c r="E83" s="1366">
        <v>0</v>
      </c>
      <c r="F83" s="1366">
        <v>0</v>
      </c>
      <c r="G83" s="1364">
        <v>0</v>
      </c>
      <c r="H83" s="1364">
        <v>81</v>
      </c>
      <c r="I83" s="1364">
        <v>151</v>
      </c>
      <c r="J83" s="1364">
        <v>54</v>
      </c>
      <c r="K83" s="1363">
        <v>3</v>
      </c>
      <c r="L83" s="1366">
        <v>0</v>
      </c>
      <c r="M83" s="1366">
        <v>0</v>
      </c>
      <c r="N83" s="1366">
        <v>0</v>
      </c>
      <c r="O83" s="1366">
        <v>0</v>
      </c>
      <c r="P83" s="1366">
        <v>0</v>
      </c>
    </row>
    <row r="84" spans="1:21" outlineLevel="1">
      <c r="A84" s="1363" t="s">
        <v>1209</v>
      </c>
      <c r="B84" s="1364">
        <v>1691</v>
      </c>
      <c r="C84" s="1365">
        <v>1555</v>
      </c>
      <c r="D84" s="1366">
        <v>0</v>
      </c>
      <c r="E84" s="1366">
        <v>0</v>
      </c>
      <c r="F84" s="1366">
        <v>0</v>
      </c>
      <c r="G84" s="1364">
        <v>0</v>
      </c>
      <c r="H84" s="1364">
        <v>442</v>
      </c>
      <c r="I84" s="1364">
        <v>854</v>
      </c>
      <c r="J84" s="1366">
        <v>259</v>
      </c>
      <c r="K84" s="1363">
        <v>0</v>
      </c>
      <c r="L84" s="1366">
        <v>0</v>
      </c>
      <c r="M84" s="1366">
        <v>0</v>
      </c>
      <c r="N84" s="1366">
        <v>0</v>
      </c>
      <c r="O84" s="1366">
        <v>0</v>
      </c>
      <c r="P84" s="1366">
        <v>0</v>
      </c>
      <c r="R84" s="1272"/>
      <c r="S84" s="1272"/>
    </row>
    <row r="85" spans="1:21" outlineLevel="1">
      <c r="A85" s="1363" t="s">
        <v>1210</v>
      </c>
      <c r="B85" s="1364">
        <v>678</v>
      </c>
      <c r="C85" s="1365">
        <v>633</v>
      </c>
      <c r="D85" s="1366">
        <v>0</v>
      </c>
      <c r="E85" s="1366">
        <v>0</v>
      </c>
      <c r="F85" s="1366">
        <v>0</v>
      </c>
      <c r="G85" s="1364">
        <v>0</v>
      </c>
      <c r="H85" s="1364">
        <v>238</v>
      </c>
      <c r="I85" s="1364">
        <v>243</v>
      </c>
      <c r="J85" s="1364">
        <v>144</v>
      </c>
      <c r="K85" s="1363">
        <v>8</v>
      </c>
      <c r="L85" s="1366">
        <v>0</v>
      </c>
      <c r="M85" s="1366">
        <v>0</v>
      </c>
      <c r="N85" s="1366">
        <v>0</v>
      </c>
      <c r="O85" s="1366">
        <v>0</v>
      </c>
      <c r="P85" s="1366">
        <v>0</v>
      </c>
    </row>
    <row r="86" spans="1:21" outlineLevel="1">
      <c r="A86" s="1363" t="s">
        <v>1211</v>
      </c>
      <c r="B86" s="1364">
        <v>57</v>
      </c>
      <c r="C86" s="1365">
        <v>39</v>
      </c>
      <c r="D86" s="1366">
        <v>0</v>
      </c>
      <c r="E86" s="1366">
        <v>0</v>
      </c>
      <c r="F86" s="1366">
        <v>0</v>
      </c>
      <c r="G86" s="1364">
        <v>0</v>
      </c>
      <c r="H86" s="1364">
        <v>15</v>
      </c>
      <c r="I86" s="1364">
        <v>14</v>
      </c>
      <c r="J86" s="1366">
        <v>10</v>
      </c>
      <c r="K86" s="1363">
        <v>0</v>
      </c>
      <c r="L86" s="1366">
        <v>0</v>
      </c>
      <c r="M86" s="1366">
        <v>0</v>
      </c>
      <c r="N86" s="1366">
        <v>0</v>
      </c>
      <c r="O86" s="1366">
        <v>0</v>
      </c>
      <c r="P86" s="1366">
        <v>0</v>
      </c>
    </row>
    <row r="87" spans="1:21" outlineLevel="1">
      <c r="A87" s="1363" t="s">
        <v>1212</v>
      </c>
      <c r="B87" s="1364">
        <v>386</v>
      </c>
      <c r="C87" s="1365">
        <v>349</v>
      </c>
      <c r="D87" s="1366">
        <v>0</v>
      </c>
      <c r="E87" s="1366">
        <v>0</v>
      </c>
      <c r="F87" s="1366">
        <v>0</v>
      </c>
      <c r="G87" s="1364">
        <v>0</v>
      </c>
      <c r="H87" s="1364">
        <v>164</v>
      </c>
      <c r="I87" s="1364">
        <v>115</v>
      </c>
      <c r="J87" s="1366">
        <v>70</v>
      </c>
      <c r="K87" s="1363">
        <v>0</v>
      </c>
      <c r="L87" s="1366">
        <v>0</v>
      </c>
      <c r="M87" s="1366">
        <v>0</v>
      </c>
      <c r="N87" s="1366">
        <v>0</v>
      </c>
      <c r="O87" s="1366">
        <v>0</v>
      </c>
      <c r="P87" s="1366">
        <v>0</v>
      </c>
    </row>
    <row r="88" spans="1:21" outlineLevel="1">
      <c r="A88" s="1363" t="s">
        <v>1213</v>
      </c>
      <c r="B88" s="1364">
        <v>1229</v>
      </c>
      <c r="C88" s="1365">
        <v>1152</v>
      </c>
      <c r="D88" s="1366">
        <v>0</v>
      </c>
      <c r="E88" s="1366">
        <v>0</v>
      </c>
      <c r="F88" s="1366">
        <v>0</v>
      </c>
      <c r="G88" s="1364">
        <v>0</v>
      </c>
      <c r="H88" s="1364">
        <v>165</v>
      </c>
      <c r="I88" s="1364">
        <v>861</v>
      </c>
      <c r="J88" s="1364">
        <v>124</v>
      </c>
      <c r="K88" s="1363">
        <v>2</v>
      </c>
      <c r="L88" s="1366">
        <v>0</v>
      </c>
      <c r="M88" s="1366">
        <v>0</v>
      </c>
      <c r="N88" s="1366">
        <v>0</v>
      </c>
      <c r="O88" s="1366">
        <v>0</v>
      </c>
      <c r="P88" s="1366">
        <v>0</v>
      </c>
      <c r="R88" s="1272"/>
      <c r="S88" s="1272"/>
    </row>
    <row r="89" spans="1:21" outlineLevel="1">
      <c r="A89" s="1363" t="s">
        <v>1214</v>
      </c>
      <c r="B89" s="1364">
        <v>31</v>
      </c>
      <c r="C89" s="1365">
        <v>28</v>
      </c>
      <c r="D89" s="1366">
        <v>0</v>
      </c>
      <c r="E89" s="1366">
        <v>0</v>
      </c>
      <c r="F89" s="1366">
        <v>0</v>
      </c>
      <c r="G89" s="1364">
        <v>0</v>
      </c>
      <c r="H89" s="1364">
        <v>9</v>
      </c>
      <c r="I89" s="1364">
        <v>7</v>
      </c>
      <c r="J89" s="1366">
        <v>12</v>
      </c>
      <c r="K89" s="1363">
        <v>0</v>
      </c>
      <c r="L89" s="1366">
        <v>0</v>
      </c>
      <c r="M89" s="1366">
        <v>0</v>
      </c>
      <c r="N89" s="1366">
        <v>0</v>
      </c>
      <c r="O89" s="1366">
        <v>0</v>
      </c>
      <c r="P89" s="1366">
        <v>0</v>
      </c>
    </row>
    <row r="90" spans="1:21" outlineLevel="1">
      <c r="A90" s="1363" t="s">
        <v>1215</v>
      </c>
      <c r="B90" s="1364">
        <v>14417</v>
      </c>
      <c r="C90" s="1365">
        <v>12406</v>
      </c>
      <c r="D90" s="1364">
        <v>3140</v>
      </c>
      <c r="E90" s="1364">
        <v>8467</v>
      </c>
      <c r="F90" s="1364">
        <v>799</v>
      </c>
      <c r="G90" s="1366">
        <v>0</v>
      </c>
      <c r="H90" s="1366">
        <v>0</v>
      </c>
      <c r="I90" s="1366">
        <v>0</v>
      </c>
      <c r="J90" s="1366">
        <v>0</v>
      </c>
      <c r="K90" s="1363">
        <v>0</v>
      </c>
      <c r="L90" s="1366">
        <v>0</v>
      </c>
      <c r="M90" s="1366">
        <v>0</v>
      </c>
      <c r="N90" s="1366">
        <v>0</v>
      </c>
      <c r="O90" s="1366">
        <v>0</v>
      </c>
      <c r="P90" s="1366">
        <v>0</v>
      </c>
      <c r="R90" s="1272"/>
      <c r="S90" s="1272"/>
      <c r="T90" s="1272"/>
      <c r="U90" s="1272"/>
    </row>
    <row r="91" spans="1:21" outlineLevel="1">
      <c r="A91" s="1363" t="s">
        <v>1216</v>
      </c>
      <c r="B91" s="1364">
        <v>2094</v>
      </c>
      <c r="C91" s="1365">
        <v>1717</v>
      </c>
      <c r="D91" s="1364">
        <v>485</v>
      </c>
      <c r="E91" s="1364">
        <v>1205</v>
      </c>
      <c r="F91" s="1364">
        <v>27</v>
      </c>
      <c r="G91" s="1366">
        <v>0</v>
      </c>
      <c r="H91" s="1366">
        <v>0</v>
      </c>
      <c r="I91" s="1366">
        <v>0</v>
      </c>
      <c r="J91" s="1366">
        <v>0</v>
      </c>
      <c r="K91" s="1363">
        <v>0</v>
      </c>
      <c r="L91" s="1366">
        <v>0</v>
      </c>
      <c r="M91" s="1366">
        <v>0</v>
      </c>
      <c r="N91" s="1366">
        <v>0</v>
      </c>
      <c r="O91" s="1366">
        <v>0</v>
      </c>
      <c r="P91" s="1366">
        <v>0</v>
      </c>
      <c r="R91" s="1272"/>
      <c r="S91" s="1272"/>
      <c r="U91" s="1272"/>
    </row>
    <row r="92" spans="1:21" outlineLevel="1">
      <c r="A92" s="1363" t="s">
        <v>1217</v>
      </c>
      <c r="B92" s="1364">
        <v>7085</v>
      </c>
      <c r="C92" s="1365">
        <v>6821</v>
      </c>
      <c r="D92" s="1364">
        <v>3148</v>
      </c>
      <c r="E92" s="1364">
        <v>3572</v>
      </c>
      <c r="F92" s="1364">
        <v>101</v>
      </c>
      <c r="G92" s="1366">
        <v>0</v>
      </c>
      <c r="H92" s="1366">
        <v>0</v>
      </c>
      <c r="I92" s="1366">
        <v>0</v>
      </c>
      <c r="J92" s="1366">
        <v>0</v>
      </c>
      <c r="K92" s="1363">
        <v>0</v>
      </c>
      <c r="L92" s="1366">
        <v>0</v>
      </c>
      <c r="M92" s="1366">
        <v>0</v>
      </c>
      <c r="N92" s="1366">
        <v>0</v>
      </c>
      <c r="O92" s="1366">
        <v>0</v>
      </c>
      <c r="P92" s="1366">
        <v>0</v>
      </c>
      <c r="R92" s="1272"/>
      <c r="S92" s="1272"/>
      <c r="T92" s="1272"/>
      <c r="U92" s="1272"/>
    </row>
    <row r="93" spans="1:21" outlineLevel="1">
      <c r="A93" s="1363" t="s">
        <v>1218</v>
      </c>
      <c r="B93" s="1364">
        <v>1480</v>
      </c>
      <c r="C93" s="1365">
        <v>1430</v>
      </c>
      <c r="D93" s="1364">
        <v>393</v>
      </c>
      <c r="E93" s="1364">
        <v>1036</v>
      </c>
      <c r="F93" s="1364">
        <v>1</v>
      </c>
      <c r="G93" s="1366">
        <v>0</v>
      </c>
      <c r="H93" s="1366">
        <v>0</v>
      </c>
      <c r="I93" s="1366">
        <v>0</v>
      </c>
      <c r="J93" s="1366">
        <v>0</v>
      </c>
      <c r="K93" s="1363">
        <v>0</v>
      </c>
      <c r="L93" s="1366">
        <v>0</v>
      </c>
      <c r="M93" s="1366">
        <v>0</v>
      </c>
      <c r="N93" s="1366">
        <v>0</v>
      </c>
      <c r="O93" s="1366">
        <v>0</v>
      </c>
      <c r="P93" s="1366">
        <v>0</v>
      </c>
      <c r="R93" s="1272"/>
      <c r="S93" s="1272"/>
    </row>
    <row r="94" spans="1:21" outlineLevel="1">
      <c r="A94" s="1363" t="s">
        <v>1219</v>
      </c>
      <c r="B94" s="1364">
        <v>531</v>
      </c>
      <c r="C94" s="1365">
        <v>456</v>
      </c>
      <c r="D94" s="1364">
        <v>110</v>
      </c>
      <c r="E94" s="1364">
        <v>298</v>
      </c>
      <c r="F94" s="1364">
        <v>48</v>
      </c>
      <c r="G94" s="1366">
        <v>0</v>
      </c>
      <c r="H94" s="1366">
        <v>0</v>
      </c>
      <c r="I94" s="1366">
        <v>0</v>
      </c>
      <c r="J94" s="1366">
        <v>0</v>
      </c>
      <c r="K94" s="1363">
        <v>0</v>
      </c>
      <c r="L94" s="1366">
        <v>0</v>
      </c>
      <c r="M94" s="1366">
        <v>0</v>
      </c>
      <c r="N94" s="1366">
        <v>0</v>
      </c>
      <c r="O94" s="1366">
        <v>0</v>
      </c>
      <c r="P94" s="1366">
        <v>0</v>
      </c>
    </row>
    <row r="95" spans="1:21" outlineLevel="1">
      <c r="A95" s="1363" t="s">
        <v>1220</v>
      </c>
      <c r="B95" s="1364">
        <v>5</v>
      </c>
      <c r="C95" s="1365">
        <v>3</v>
      </c>
      <c r="D95" s="1364">
        <v>0</v>
      </c>
      <c r="E95" s="1364">
        <v>3</v>
      </c>
      <c r="F95" s="1366">
        <v>0</v>
      </c>
      <c r="G95" s="1366">
        <v>0</v>
      </c>
      <c r="H95" s="1366">
        <v>0</v>
      </c>
      <c r="I95" s="1366">
        <v>0</v>
      </c>
      <c r="J95" s="1366">
        <v>0</v>
      </c>
      <c r="K95" s="1363">
        <v>0</v>
      </c>
      <c r="L95" s="1366">
        <v>0</v>
      </c>
      <c r="M95" s="1366">
        <v>0</v>
      </c>
      <c r="N95" s="1366">
        <v>0</v>
      </c>
      <c r="O95" s="1366">
        <v>0</v>
      </c>
      <c r="P95" s="1366">
        <v>0</v>
      </c>
    </row>
    <row r="96" spans="1:21" outlineLevel="1">
      <c r="A96" s="1363" t="s">
        <v>1221</v>
      </c>
      <c r="B96" s="1364">
        <v>2396</v>
      </c>
      <c r="C96" s="1365">
        <v>2173</v>
      </c>
      <c r="D96" s="1364">
        <v>533</v>
      </c>
      <c r="E96" s="1364">
        <v>1640</v>
      </c>
      <c r="F96" s="1366">
        <v>0</v>
      </c>
      <c r="G96" s="1366">
        <v>0</v>
      </c>
      <c r="H96" s="1366">
        <v>0</v>
      </c>
      <c r="I96" s="1366">
        <v>0</v>
      </c>
      <c r="J96" s="1366">
        <v>0</v>
      </c>
      <c r="K96" s="1363">
        <v>0</v>
      </c>
      <c r="L96" s="1366">
        <v>0</v>
      </c>
      <c r="M96" s="1366">
        <v>0</v>
      </c>
      <c r="N96" s="1366">
        <v>0</v>
      </c>
      <c r="O96" s="1366">
        <v>0</v>
      </c>
      <c r="P96" s="1366">
        <v>0</v>
      </c>
      <c r="R96" s="1272"/>
      <c r="S96" s="1272"/>
      <c r="U96" s="1272"/>
    </row>
    <row r="97" spans="1:26" outlineLevel="1">
      <c r="A97" s="1363" t="s">
        <v>1222</v>
      </c>
      <c r="B97" s="1364">
        <v>373</v>
      </c>
      <c r="C97" s="1365">
        <v>325</v>
      </c>
      <c r="D97" s="1364">
        <v>133</v>
      </c>
      <c r="E97" s="1364">
        <v>192</v>
      </c>
      <c r="F97" s="1366">
        <v>0</v>
      </c>
      <c r="G97" s="1366">
        <v>0</v>
      </c>
      <c r="H97" s="1366">
        <v>0</v>
      </c>
      <c r="I97" s="1366">
        <v>0</v>
      </c>
      <c r="J97" s="1366">
        <v>0</v>
      </c>
      <c r="K97" s="1363">
        <v>0</v>
      </c>
      <c r="L97" s="1366">
        <v>0</v>
      </c>
      <c r="M97" s="1366">
        <v>0</v>
      </c>
      <c r="N97" s="1366">
        <v>0</v>
      </c>
      <c r="O97" s="1366">
        <v>0</v>
      </c>
      <c r="P97" s="1366">
        <v>0</v>
      </c>
    </row>
    <row r="98" spans="1:26" ht="65.25">
      <c r="A98" s="1360" t="s">
        <v>1223</v>
      </c>
      <c r="B98" s="1361">
        <v>46956</v>
      </c>
      <c r="C98" s="1362">
        <v>42418</v>
      </c>
      <c r="D98" s="1361">
        <v>3679</v>
      </c>
      <c r="E98" s="1361">
        <v>10493</v>
      </c>
      <c r="F98" s="1361">
        <v>457</v>
      </c>
      <c r="G98" s="1361">
        <v>0</v>
      </c>
      <c r="H98" s="1361">
        <v>8556</v>
      </c>
      <c r="I98" s="1361">
        <v>14356</v>
      </c>
      <c r="J98" s="1361">
        <v>4647</v>
      </c>
      <c r="K98" s="1362">
        <v>210</v>
      </c>
      <c r="L98" s="1370">
        <v>20</v>
      </c>
      <c r="M98" s="1370">
        <v>0</v>
      </c>
      <c r="N98" s="1370">
        <v>0</v>
      </c>
      <c r="O98" s="1370">
        <v>0</v>
      </c>
      <c r="P98" s="1370">
        <v>0</v>
      </c>
      <c r="R98" s="1272"/>
      <c r="S98" s="1272"/>
      <c r="T98" s="1272"/>
      <c r="U98" s="1272"/>
      <c r="X98" s="1272"/>
      <c r="Y98" s="1272"/>
      <c r="Z98" s="1272"/>
    </row>
    <row r="99" spans="1:26" outlineLevel="1">
      <c r="A99" s="1363" t="s">
        <v>1224</v>
      </c>
      <c r="B99" s="1364">
        <v>345</v>
      </c>
      <c r="C99" s="1365">
        <v>273</v>
      </c>
      <c r="D99" s="1366">
        <v>0</v>
      </c>
      <c r="E99" s="1366">
        <v>0</v>
      </c>
      <c r="F99" s="1366">
        <v>0</v>
      </c>
      <c r="G99" s="1364">
        <v>0</v>
      </c>
      <c r="H99" s="1364">
        <v>116</v>
      </c>
      <c r="I99" s="1364">
        <v>100</v>
      </c>
      <c r="J99" s="1366">
        <v>57</v>
      </c>
      <c r="K99" s="1363">
        <v>0</v>
      </c>
      <c r="L99" s="1366">
        <v>0</v>
      </c>
      <c r="M99" s="1366">
        <v>0</v>
      </c>
      <c r="N99" s="1366">
        <v>0</v>
      </c>
      <c r="O99" s="1366">
        <v>0</v>
      </c>
      <c r="P99" s="1366">
        <v>0</v>
      </c>
    </row>
    <row r="100" spans="1:26" outlineLevel="1">
      <c r="A100" s="1363" t="s">
        <v>1225</v>
      </c>
      <c r="B100" s="1364">
        <v>5181</v>
      </c>
      <c r="C100" s="1365">
        <v>4591</v>
      </c>
      <c r="D100" s="1366">
        <v>0</v>
      </c>
      <c r="E100" s="1366">
        <v>0</v>
      </c>
      <c r="F100" s="1366">
        <v>0</v>
      </c>
      <c r="G100" s="1364">
        <v>0</v>
      </c>
      <c r="H100" s="1364">
        <v>1208</v>
      </c>
      <c r="I100" s="1364">
        <v>2807</v>
      </c>
      <c r="J100" s="1364">
        <v>568</v>
      </c>
      <c r="K100" s="1363">
        <v>8</v>
      </c>
      <c r="L100" s="1366">
        <v>0</v>
      </c>
      <c r="M100" s="1366">
        <v>0</v>
      </c>
      <c r="N100" s="1366">
        <v>0</v>
      </c>
      <c r="O100" s="1366">
        <v>0</v>
      </c>
      <c r="P100" s="1366">
        <v>0</v>
      </c>
      <c r="R100" s="1272"/>
      <c r="S100" s="1272"/>
      <c r="X100" s="1272"/>
      <c r="Y100" s="1272"/>
    </row>
    <row r="101" spans="1:26" outlineLevel="1">
      <c r="A101" s="1363" t="s">
        <v>1226</v>
      </c>
      <c r="B101" s="1364">
        <v>663</v>
      </c>
      <c r="C101" s="1365">
        <v>630</v>
      </c>
      <c r="D101" s="1366">
        <v>0</v>
      </c>
      <c r="E101" s="1366">
        <v>0</v>
      </c>
      <c r="F101" s="1366">
        <v>0</v>
      </c>
      <c r="G101" s="1364">
        <v>0</v>
      </c>
      <c r="H101" s="1364">
        <v>229</v>
      </c>
      <c r="I101" s="1364">
        <v>234</v>
      </c>
      <c r="J101" s="1364">
        <v>128</v>
      </c>
      <c r="K101" s="1365">
        <v>34</v>
      </c>
      <c r="L101" s="1366">
        <v>5</v>
      </c>
      <c r="M101" s="1366">
        <v>0</v>
      </c>
      <c r="N101" s="1366">
        <v>0</v>
      </c>
      <c r="O101" s="1366">
        <v>0</v>
      </c>
      <c r="P101" s="1366">
        <v>0</v>
      </c>
    </row>
    <row r="102" spans="1:26" outlineLevel="1">
      <c r="A102" s="1363" t="s">
        <v>1227</v>
      </c>
      <c r="B102" s="1364">
        <v>91</v>
      </c>
      <c r="C102" s="1365">
        <v>84</v>
      </c>
      <c r="D102" s="1366">
        <v>0</v>
      </c>
      <c r="E102" s="1366">
        <v>0</v>
      </c>
      <c r="F102" s="1366">
        <v>0</v>
      </c>
      <c r="G102" s="1364">
        <v>0</v>
      </c>
      <c r="H102" s="1364">
        <v>22</v>
      </c>
      <c r="I102" s="1364">
        <v>33</v>
      </c>
      <c r="J102" s="1364">
        <v>25</v>
      </c>
      <c r="K102" s="1365">
        <v>2</v>
      </c>
      <c r="L102" s="1366">
        <v>2</v>
      </c>
      <c r="M102" s="1366">
        <v>0</v>
      </c>
      <c r="N102" s="1366">
        <v>0</v>
      </c>
      <c r="O102" s="1366">
        <v>0</v>
      </c>
      <c r="P102" s="1366">
        <v>0</v>
      </c>
    </row>
    <row r="103" spans="1:26" outlineLevel="1">
      <c r="A103" s="1363" t="s">
        <v>1228</v>
      </c>
      <c r="B103" s="1364">
        <v>1085</v>
      </c>
      <c r="C103" s="1365">
        <v>1024</v>
      </c>
      <c r="D103" s="1366">
        <v>0</v>
      </c>
      <c r="E103" s="1366">
        <v>0</v>
      </c>
      <c r="F103" s="1366">
        <v>0</v>
      </c>
      <c r="G103" s="1364">
        <v>0</v>
      </c>
      <c r="H103" s="1364">
        <v>409</v>
      </c>
      <c r="I103" s="1364">
        <v>378</v>
      </c>
      <c r="J103" s="1364">
        <v>225</v>
      </c>
      <c r="K103" s="1365">
        <v>9</v>
      </c>
      <c r="L103" s="1366">
        <v>3</v>
      </c>
      <c r="M103" s="1366">
        <v>0</v>
      </c>
      <c r="N103" s="1366">
        <v>0</v>
      </c>
      <c r="O103" s="1366">
        <v>0</v>
      </c>
      <c r="P103" s="1366">
        <v>0</v>
      </c>
      <c r="R103" s="1272"/>
      <c r="S103" s="1272"/>
    </row>
    <row r="104" spans="1:26" outlineLevel="1">
      <c r="A104" s="1363" t="s">
        <v>1229</v>
      </c>
      <c r="B104" s="1364">
        <v>5664</v>
      </c>
      <c r="C104" s="1365">
        <v>4924</v>
      </c>
      <c r="D104" s="1366">
        <v>0</v>
      </c>
      <c r="E104" s="1366">
        <v>0</v>
      </c>
      <c r="F104" s="1366">
        <v>0</v>
      </c>
      <c r="G104" s="1364">
        <v>0</v>
      </c>
      <c r="H104" s="1364">
        <v>2107</v>
      </c>
      <c r="I104" s="1364">
        <v>2275</v>
      </c>
      <c r="J104" s="1364">
        <v>537</v>
      </c>
      <c r="K104" s="1363">
        <v>5</v>
      </c>
      <c r="L104" s="1366">
        <v>0</v>
      </c>
      <c r="M104" s="1366">
        <v>0</v>
      </c>
      <c r="N104" s="1366">
        <v>0</v>
      </c>
      <c r="O104" s="1366">
        <v>0</v>
      </c>
      <c r="P104" s="1366">
        <v>0</v>
      </c>
      <c r="R104" s="1272"/>
      <c r="S104" s="1272"/>
      <c r="X104" s="1272"/>
      <c r="Y104" s="1272"/>
    </row>
    <row r="105" spans="1:26" outlineLevel="1">
      <c r="A105" s="1363" t="s">
        <v>1230</v>
      </c>
      <c r="B105" s="1364">
        <v>88</v>
      </c>
      <c r="C105" s="1365">
        <v>84</v>
      </c>
      <c r="D105" s="1366">
        <v>0</v>
      </c>
      <c r="E105" s="1366">
        <v>0</v>
      </c>
      <c r="F105" s="1366">
        <v>0</v>
      </c>
      <c r="G105" s="1364">
        <v>0</v>
      </c>
      <c r="H105" s="1364">
        <v>17</v>
      </c>
      <c r="I105" s="1364">
        <v>41</v>
      </c>
      <c r="J105" s="1364">
        <v>26</v>
      </c>
      <c r="K105" s="1363">
        <v>0</v>
      </c>
      <c r="L105" s="1366">
        <v>0</v>
      </c>
      <c r="M105" s="1366">
        <v>0</v>
      </c>
      <c r="N105" s="1366">
        <v>0</v>
      </c>
      <c r="O105" s="1366">
        <v>0</v>
      </c>
      <c r="P105" s="1366">
        <v>0</v>
      </c>
    </row>
    <row r="106" spans="1:26" outlineLevel="1">
      <c r="A106" s="1363" t="s">
        <v>1231</v>
      </c>
      <c r="B106" s="1364">
        <v>977</v>
      </c>
      <c r="C106" s="1365">
        <v>909</v>
      </c>
      <c r="D106" s="1366">
        <v>0</v>
      </c>
      <c r="E106" s="1366">
        <v>0</v>
      </c>
      <c r="F106" s="1366">
        <v>0</v>
      </c>
      <c r="G106" s="1364">
        <v>0</v>
      </c>
      <c r="H106" s="1364">
        <v>331</v>
      </c>
      <c r="I106" s="1364">
        <v>314</v>
      </c>
      <c r="J106" s="1364">
        <v>253</v>
      </c>
      <c r="K106" s="1363">
        <v>11</v>
      </c>
      <c r="L106" s="1366">
        <v>0</v>
      </c>
      <c r="M106" s="1366">
        <v>0</v>
      </c>
      <c r="N106" s="1366">
        <v>0</v>
      </c>
      <c r="O106" s="1366">
        <v>0</v>
      </c>
      <c r="P106" s="1366">
        <v>0</v>
      </c>
    </row>
    <row r="107" spans="1:26" outlineLevel="1">
      <c r="A107" s="1363" t="s">
        <v>1232</v>
      </c>
      <c r="B107" s="1364">
        <v>968</v>
      </c>
      <c r="C107" s="1365">
        <v>833</v>
      </c>
      <c r="D107" s="1366">
        <v>0</v>
      </c>
      <c r="E107" s="1366">
        <v>0</v>
      </c>
      <c r="F107" s="1366">
        <v>0</v>
      </c>
      <c r="G107" s="1364">
        <v>0</v>
      </c>
      <c r="H107" s="1364">
        <v>199</v>
      </c>
      <c r="I107" s="1364">
        <v>263</v>
      </c>
      <c r="J107" s="1364">
        <v>343</v>
      </c>
      <c r="K107" s="1363">
        <v>28</v>
      </c>
      <c r="L107" s="1366">
        <v>0</v>
      </c>
      <c r="M107" s="1366">
        <v>0</v>
      </c>
      <c r="N107" s="1366">
        <v>0</v>
      </c>
      <c r="O107" s="1366">
        <v>0</v>
      </c>
      <c r="P107" s="1366">
        <v>0</v>
      </c>
    </row>
    <row r="108" spans="1:26" outlineLevel="1">
      <c r="A108" s="1363" t="s">
        <v>1233</v>
      </c>
      <c r="B108" s="1364">
        <v>130</v>
      </c>
      <c r="C108" s="1365">
        <v>123</v>
      </c>
      <c r="D108" s="1366">
        <v>0</v>
      </c>
      <c r="E108" s="1366">
        <v>0</v>
      </c>
      <c r="F108" s="1366">
        <v>0</v>
      </c>
      <c r="G108" s="1364">
        <v>0</v>
      </c>
      <c r="H108" s="1364">
        <v>53</v>
      </c>
      <c r="I108" s="1364">
        <v>64</v>
      </c>
      <c r="J108" s="1366">
        <v>6</v>
      </c>
      <c r="K108" s="1363">
        <v>0</v>
      </c>
      <c r="L108" s="1366">
        <v>0</v>
      </c>
      <c r="M108" s="1366">
        <v>0</v>
      </c>
      <c r="N108" s="1366">
        <v>0</v>
      </c>
      <c r="O108" s="1366">
        <v>0</v>
      </c>
      <c r="P108" s="1366">
        <v>0</v>
      </c>
    </row>
    <row r="109" spans="1:26" outlineLevel="1">
      <c r="A109" s="1363" t="s">
        <v>1234</v>
      </c>
      <c r="B109" s="1364">
        <v>47</v>
      </c>
      <c r="C109" s="1365">
        <v>43</v>
      </c>
      <c r="D109" s="1366">
        <v>0</v>
      </c>
      <c r="E109" s="1366">
        <v>0</v>
      </c>
      <c r="F109" s="1366">
        <v>0</v>
      </c>
      <c r="G109" s="1364">
        <v>0</v>
      </c>
      <c r="H109" s="1364">
        <v>24</v>
      </c>
      <c r="I109" s="1364">
        <v>12</v>
      </c>
      <c r="J109" s="1366">
        <v>7</v>
      </c>
      <c r="K109" s="1363">
        <v>0</v>
      </c>
      <c r="L109" s="1366">
        <v>0</v>
      </c>
      <c r="M109" s="1366">
        <v>0</v>
      </c>
      <c r="N109" s="1366">
        <v>0</v>
      </c>
      <c r="O109" s="1366">
        <v>0</v>
      </c>
      <c r="P109" s="1366">
        <v>0</v>
      </c>
    </row>
    <row r="110" spans="1:26" outlineLevel="1">
      <c r="A110" s="1363" t="s">
        <v>1235</v>
      </c>
      <c r="B110" s="1364">
        <v>108</v>
      </c>
      <c r="C110" s="1365">
        <v>88</v>
      </c>
      <c r="D110" s="1366">
        <v>0</v>
      </c>
      <c r="E110" s="1366">
        <v>0</v>
      </c>
      <c r="F110" s="1366">
        <v>0</v>
      </c>
      <c r="G110" s="1364">
        <v>0</v>
      </c>
      <c r="H110" s="1364">
        <v>45</v>
      </c>
      <c r="I110" s="1364">
        <v>24</v>
      </c>
      <c r="J110" s="1364">
        <v>15</v>
      </c>
      <c r="K110" s="1365">
        <v>3</v>
      </c>
      <c r="L110" s="1366">
        <v>1</v>
      </c>
      <c r="M110" s="1366">
        <v>0</v>
      </c>
      <c r="N110" s="1366">
        <v>0</v>
      </c>
      <c r="O110" s="1366">
        <v>0</v>
      </c>
      <c r="P110" s="1366">
        <v>0</v>
      </c>
    </row>
    <row r="111" spans="1:26" outlineLevel="1">
      <c r="A111" s="1363" t="s">
        <v>1236</v>
      </c>
      <c r="B111" s="1364">
        <v>82</v>
      </c>
      <c r="C111" s="1365">
        <v>81</v>
      </c>
      <c r="D111" s="1366">
        <v>0</v>
      </c>
      <c r="E111" s="1366">
        <v>0</v>
      </c>
      <c r="F111" s="1366">
        <v>0</v>
      </c>
      <c r="G111" s="1364">
        <v>0</v>
      </c>
      <c r="H111" s="1364">
        <v>40</v>
      </c>
      <c r="I111" s="1364">
        <v>15</v>
      </c>
      <c r="J111" s="1364">
        <v>24</v>
      </c>
      <c r="K111" s="1363">
        <v>2</v>
      </c>
      <c r="L111" s="1366">
        <v>0</v>
      </c>
      <c r="M111" s="1366">
        <v>0</v>
      </c>
      <c r="N111" s="1366">
        <v>0</v>
      </c>
      <c r="O111" s="1366">
        <v>0</v>
      </c>
      <c r="P111" s="1366">
        <v>0</v>
      </c>
    </row>
    <row r="112" spans="1:26" outlineLevel="1">
      <c r="A112" s="1363" t="s">
        <v>1237</v>
      </c>
      <c r="B112" s="1364">
        <v>2186</v>
      </c>
      <c r="C112" s="1365">
        <v>2053</v>
      </c>
      <c r="D112" s="1366">
        <v>0</v>
      </c>
      <c r="E112" s="1366">
        <v>0</v>
      </c>
      <c r="F112" s="1366">
        <v>0</v>
      </c>
      <c r="G112" s="1364">
        <v>0</v>
      </c>
      <c r="H112" s="1364">
        <v>535</v>
      </c>
      <c r="I112" s="1364">
        <v>940</v>
      </c>
      <c r="J112" s="1364">
        <v>541</v>
      </c>
      <c r="K112" s="1365">
        <v>35</v>
      </c>
      <c r="L112" s="1366">
        <v>2</v>
      </c>
      <c r="M112" s="1366">
        <v>0</v>
      </c>
      <c r="N112" s="1366">
        <v>0</v>
      </c>
      <c r="O112" s="1366">
        <v>0</v>
      </c>
      <c r="P112" s="1366">
        <v>0</v>
      </c>
      <c r="R112" s="1272"/>
      <c r="S112" s="1272"/>
    </row>
    <row r="113" spans="1:25" outlineLevel="1">
      <c r="A113" s="1363" t="s">
        <v>1238</v>
      </c>
      <c r="B113" s="1364">
        <v>1187</v>
      </c>
      <c r="C113" s="1365">
        <v>1049</v>
      </c>
      <c r="D113" s="1366">
        <v>0</v>
      </c>
      <c r="E113" s="1366">
        <v>0</v>
      </c>
      <c r="F113" s="1366">
        <v>0</v>
      </c>
      <c r="G113" s="1364">
        <v>0</v>
      </c>
      <c r="H113" s="1364">
        <v>216</v>
      </c>
      <c r="I113" s="1364">
        <v>653</v>
      </c>
      <c r="J113" s="1364">
        <v>176</v>
      </c>
      <c r="K113" s="1363">
        <v>4</v>
      </c>
      <c r="L113" s="1366">
        <v>0</v>
      </c>
      <c r="M113" s="1366">
        <v>0</v>
      </c>
      <c r="N113" s="1366">
        <v>0</v>
      </c>
      <c r="O113" s="1366">
        <v>0</v>
      </c>
      <c r="P113" s="1366">
        <v>0</v>
      </c>
      <c r="R113" s="1272"/>
      <c r="S113" s="1272"/>
    </row>
    <row r="114" spans="1:25" outlineLevel="1">
      <c r="A114" s="1363" t="s">
        <v>1239</v>
      </c>
      <c r="B114" s="1364">
        <v>336</v>
      </c>
      <c r="C114" s="1365">
        <v>320</v>
      </c>
      <c r="D114" s="1366">
        <v>0</v>
      </c>
      <c r="E114" s="1366">
        <v>0</v>
      </c>
      <c r="F114" s="1366">
        <v>0</v>
      </c>
      <c r="G114" s="1364">
        <v>0</v>
      </c>
      <c r="H114" s="1364">
        <v>111</v>
      </c>
      <c r="I114" s="1364">
        <v>116</v>
      </c>
      <c r="J114" s="1364">
        <v>87</v>
      </c>
      <c r="K114" s="1363">
        <v>6</v>
      </c>
      <c r="L114" s="1366">
        <v>0</v>
      </c>
      <c r="M114" s="1366">
        <v>0</v>
      </c>
      <c r="N114" s="1366">
        <v>0</v>
      </c>
      <c r="O114" s="1366">
        <v>0</v>
      </c>
      <c r="P114" s="1366">
        <v>0</v>
      </c>
    </row>
    <row r="115" spans="1:25" outlineLevel="1">
      <c r="A115" s="1363" t="s">
        <v>1240</v>
      </c>
      <c r="B115" s="1364">
        <v>2649</v>
      </c>
      <c r="C115" s="1365">
        <v>2514</v>
      </c>
      <c r="D115" s="1366">
        <v>0</v>
      </c>
      <c r="E115" s="1366">
        <v>0</v>
      </c>
      <c r="F115" s="1366">
        <v>0</v>
      </c>
      <c r="G115" s="1364">
        <v>0</v>
      </c>
      <c r="H115" s="1364">
        <v>762</v>
      </c>
      <c r="I115" s="1364">
        <v>1567</v>
      </c>
      <c r="J115" s="1364">
        <v>173</v>
      </c>
      <c r="K115" s="1365">
        <v>9</v>
      </c>
      <c r="L115" s="1366">
        <v>3</v>
      </c>
      <c r="M115" s="1366">
        <v>0</v>
      </c>
      <c r="N115" s="1366">
        <v>0</v>
      </c>
      <c r="O115" s="1366">
        <v>0</v>
      </c>
      <c r="P115" s="1366">
        <v>0</v>
      </c>
      <c r="R115" s="1272"/>
      <c r="S115" s="1272"/>
      <c r="Y115" s="1272"/>
    </row>
    <row r="116" spans="1:25" outlineLevel="1">
      <c r="A116" s="1363" t="s">
        <v>1241</v>
      </c>
      <c r="B116" s="1364">
        <v>600</v>
      </c>
      <c r="C116" s="1365">
        <v>552</v>
      </c>
      <c r="D116" s="1366">
        <v>0</v>
      </c>
      <c r="E116" s="1366">
        <v>0</v>
      </c>
      <c r="F116" s="1366">
        <v>0</v>
      </c>
      <c r="G116" s="1364">
        <v>0</v>
      </c>
      <c r="H116" s="1364">
        <v>201</v>
      </c>
      <c r="I116" s="1364">
        <v>164</v>
      </c>
      <c r="J116" s="1364">
        <v>158</v>
      </c>
      <c r="K116" s="1365">
        <v>27</v>
      </c>
      <c r="L116" s="1366">
        <v>2</v>
      </c>
      <c r="M116" s="1366">
        <v>0</v>
      </c>
      <c r="N116" s="1366">
        <v>0</v>
      </c>
      <c r="O116" s="1366">
        <v>0</v>
      </c>
      <c r="P116" s="1366">
        <v>0</v>
      </c>
    </row>
    <row r="117" spans="1:25" outlineLevel="1">
      <c r="A117" s="1363" t="s">
        <v>1242</v>
      </c>
      <c r="B117" s="1364">
        <v>263</v>
      </c>
      <c r="C117" s="1365">
        <v>240</v>
      </c>
      <c r="D117" s="1366">
        <v>0</v>
      </c>
      <c r="E117" s="1366">
        <v>0</v>
      </c>
      <c r="F117" s="1366">
        <v>0</v>
      </c>
      <c r="G117" s="1364">
        <v>0</v>
      </c>
      <c r="H117" s="1364">
        <v>102</v>
      </c>
      <c r="I117" s="1364">
        <v>88</v>
      </c>
      <c r="J117" s="1366">
        <v>50</v>
      </c>
      <c r="K117" s="1363">
        <v>0</v>
      </c>
      <c r="L117" s="1366">
        <v>0</v>
      </c>
      <c r="M117" s="1366">
        <v>0</v>
      </c>
      <c r="N117" s="1366">
        <v>0</v>
      </c>
      <c r="O117" s="1366">
        <v>0</v>
      </c>
      <c r="P117" s="1366">
        <v>0</v>
      </c>
    </row>
    <row r="118" spans="1:25" outlineLevel="1">
      <c r="A118" s="1363" t="s">
        <v>1243</v>
      </c>
      <c r="B118" s="1364">
        <v>1115</v>
      </c>
      <c r="C118" s="1365">
        <v>1038</v>
      </c>
      <c r="D118" s="1366">
        <v>0</v>
      </c>
      <c r="E118" s="1366">
        <v>0</v>
      </c>
      <c r="F118" s="1366">
        <v>0</v>
      </c>
      <c r="G118" s="1364">
        <v>0</v>
      </c>
      <c r="H118" s="1364">
        <v>286</v>
      </c>
      <c r="I118" s="1364">
        <v>519</v>
      </c>
      <c r="J118" s="1364">
        <v>220</v>
      </c>
      <c r="K118" s="1363">
        <v>12</v>
      </c>
      <c r="L118" s="1366">
        <v>1</v>
      </c>
      <c r="M118" s="1366">
        <v>0</v>
      </c>
      <c r="N118" s="1366">
        <v>0</v>
      </c>
      <c r="O118" s="1366">
        <v>0</v>
      </c>
      <c r="P118" s="1366">
        <v>0</v>
      </c>
      <c r="R118" s="1272"/>
    </row>
    <row r="119" spans="1:25" outlineLevel="1">
      <c r="A119" s="1363" t="s">
        <v>1244</v>
      </c>
      <c r="B119" s="1364">
        <v>4127</v>
      </c>
      <c r="C119" s="1365">
        <v>3783</v>
      </c>
      <c r="D119" s="1366">
        <v>0</v>
      </c>
      <c r="E119" s="1366">
        <v>0</v>
      </c>
      <c r="F119" s="1366">
        <v>0</v>
      </c>
      <c r="G119" s="1364">
        <v>0</v>
      </c>
      <c r="H119" s="1364">
        <v>743</v>
      </c>
      <c r="I119" s="1364">
        <v>2428</v>
      </c>
      <c r="J119" s="1364">
        <v>606</v>
      </c>
      <c r="K119" s="1363">
        <v>6</v>
      </c>
      <c r="L119" s="1366">
        <v>0</v>
      </c>
      <c r="M119" s="1366">
        <v>0</v>
      </c>
      <c r="N119" s="1366">
        <v>0</v>
      </c>
      <c r="O119" s="1366">
        <v>0</v>
      </c>
      <c r="P119" s="1366">
        <v>0</v>
      </c>
      <c r="R119" s="1272"/>
      <c r="S119" s="1272"/>
      <c r="Y119" s="1272"/>
    </row>
    <row r="120" spans="1:25" outlineLevel="1">
      <c r="A120" s="1363" t="s">
        <v>1245</v>
      </c>
      <c r="B120" s="1364">
        <v>2119</v>
      </c>
      <c r="C120" s="1365">
        <v>2104</v>
      </c>
      <c r="D120" s="1366">
        <v>0</v>
      </c>
      <c r="E120" s="1366">
        <v>0</v>
      </c>
      <c r="F120" s="1366">
        <v>0</v>
      </c>
      <c r="G120" s="1364">
        <v>0</v>
      </c>
      <c r="H120" s="1364">
        <v>694</v>
      </c>
      <c r="I120" s="1364">
        <v>1090</v>
      </c>
      <c r="J120" s="1364">
        <v>310</v>
      </c>
      <c r="K120" s="1365">
        <v>9</v>
      </c>
      <c r="L120" s="1366">
        <v>1</v>
      </c>
      <c r="M120" s="1366">
        <v>0</v>
      </c>
      <c r="N120" s="1366">
        <v>0</v>
      </c>
      <c r="O120" s="1366">
        <v>0</v>
      </c>
      <c r="P120" s="1366">
        <v>0</v>
      </c>
      <c r="R120" s="1272"/>
      <c r="S120" s="1272"/>
      <c r="Y120" s="1272"/>
    </row>
    <row r="121" spans="1:25" outlineLevel="1">
      <c r="A121" s="1363" t="s">
        <v>1246</v>
      </c>
      <c r="B121" s="1364">
        <v>487</v>
      </c>
      <c r="C121" s="1365">
        <v>449</v>
      </c>
      <c r="D121" s="1366">
        <v>0</v>
      </c>
      <c r="E121" s="1366">
        <v>0</v>
      </c>
      <c r="F121" s="1366">
        <v>0</v>
      </c>
      <c r="G121" s="1364">
        <v>0</v>
      </c>
      <c r="H121" s="1364">
        <v>106</v>
      </c>
      <c r="I121" s="1364">
        <v>231</v>
      </c>
      <c r="J121" s="1366">
        <v>112</v>
      </c>
      <c r="K121" s="1363">
        <v>0</v>
      </c>
      <c r="L121" s="1366">
        <v>0</v>
      </c>
      <c r="M121" s="1366">
        <v>0</v>
      </c>
      <c r="N121" s="1366">
        <v>0</v>
      </c>
      <c r="O121" s="1366">
        <v>0</v>
      </c>
      <c r="P121" s="1366">
        <v>0</v>
      </c>
    </row>
    <row r="122" spans="1:25" outlineLevel="1">
      <c r="A122" s="1363" t="s">
        <v>1247</v>
      </c>
      <c r="B122" s="1364">
        <v>229</v>
      </c>
      <c r="C122" s="1365">
        <v>203</v>
      </c>
      <c r="D122" s="1364">
        <v>46</v>
      </c>
      <c r="E122" s="1364">
        <v>148</v>
      </c>
      <c r="F122" s="1364">
        <v>9</v>
      </c>
      <c r="G122" s="1366">
        <v>0</v>
      </c>
      <c r="H122" s="1366">
        <v>0</v>
      </c>
      <c r="I122" s="1366">
        <v>0</v>
      </c>
      <c r="J122" s="1366">
        <v>0</v>
      </c>
      <c r="K122" s="1363">
        <v>0</v>
      </c>
      <c r="L122" s="1366">
        <v>0</v>
      </c>
      <c r="M122" s="1366">
        <v>0</v>
      </c>
      <c r="N122" s="1366">
        <v>0</v>
      </c>
      <c r="O122" s="1366">
        <v>0</v>
      </c>
      <c r="P122" s="1366">
        <v>0</v>
      </c>
    </row>
    <row r="123" spans="1:25" outlineLevel="1">
      <c r="A123" s="1363" t="s">
        <v>1248</v>
      </c>
      <c r="B123" s="1364">
        <v>8471</v>
      </c>
      <c r="C123" s="1365">
        <v>7370</v>
      </c>
      <c r="D123" s="1364">
        <v>2153</v>
      </c>
      <c r="E123" s="1364">
        <v>5141</v>
      </c>
      <c r="F123" s="1364">
        <v>76</v>
      </c>
      <c r="G123" s="1366">
        <v>0</v>
      </c>
      <c r="H123" s="1366">
        <v>0</v>
      </c>
      <c r="I123" s="1366">
        <v>0</v>
      </c>
      <c r="J123" s="1366">
        <v>0</v>
      </c>
      <c r="K123" s="1363">
        <v>0</v>
      </c>
      <c r="L123" s="1366">
        <v>0</v>
      </c>
      <c r="M123" s="1366">
        <v>0</v>
      </c>
      <c r="N123" s="1366">
        <v>0</v>
      </c>
      <c r="O123" s="1366">
        <v>0</v>
      </c>
      <c r="P123" s="1366">
        <v>0</v>
      </c>
      <c r="R123" s="1272"/>
      <c r="S123" s="1272"/>
      <c r="T123" s="1272"/>
      <c r="U123" s="1272"/>
    </row>
    <row r="124" spans="1:25" outlineLevel="1">
      <c r="A124" s="1363" t="s">
        <v>1249</v>
      </c>
      <c r="B124" s="1364">
        <v>223</v>
      </c>
      <c r="C124" s="1365">
        <v>194</v>
      </c>
      <c r="D124" s="1364">
        <v>74</v>
      </c>
      <c r="E124" s="1364">
        <v>99</v>
      </c>
      <c r="F124" s="1364">
        <v>21</v>
      </c>
      <c r="G124" s="1366">
        <v>0</v>
      </c>
      <c r="H124" s="1366">
        <v>0</v>
      </c>
      <c r="I124" s="1366">
        <v>0</v>
      </c>
      <c r="J124" s="1366">
        <v>0</v>
      </c>
      <c r="K124" s="1363">
        <v>0</v>
      </c>
      <c r="L124" s="1366">
        <v>0</v>
      </c>
      <c r="M124" s="1366">
        <v>0</v>
      </c>
      <c r="N124" s="1366">
        <v>0</v>
      </c>
      <c r="O124" s="1366">
        <v>0</v>
      </c>
      <c r="P124" s="1366">
        <v>0</v>
      </c>
    </row>
    <row r="125" spans="1:25" outlineLevel="1">
      <c r="A125" s="1363" t="s">
        <v>1250</v>
      </c>
      <c r="B125" s="1364">
        <v>61</v>
      </c>
      <c r="C125" s="1365">
        <v>51</v>
      </c>
      <c r="D125" s="1364">
        <v>16</v>
      </c>
      <c r="E125" s="1364">
        <v>21</v>
      </c>
      <c r="F125" s="1364">
        <v>14</v>
      </c>
      <c r="G125" s="1366">
        <v>0</v>
      </c>
      <c r="H125" s="1366">
        <v>0</v>
      </c>
      <c r="I125" s="1366">
        <v>0</v>
      </c>
      <c r="J125" s="1366">
        <v>0</v>
      </c>
      <c r="K125" s="1363">
        <v>0</v>
      </c>
      <c r="L125" s="1366">
        <v>0</v>
      </c>
      <c r="M125" s="1366">
        <v>0</v>
      </c>
      <c r="N125" s="1366">
        <v>0</v>
      </c>
      <c r="O125" s="1366">
        <v>0</v>
      </c>
      <c r="P125" s="1366">
        <v>0</v>
      </c>
    </row>
    <row r="126" spans="1:25" outlineLevel="1">
      <c r="A126" s="1363" t="s">
        <v>1251</v>
      </c>
      <c r="B126" s="1364">
        <v>106</v>
      </c>
      <c r="C126" s="1365">
        <v>93</v>
      </c>
      <c r="D126" s="1364">
        <v>42</v>
      </c>
      <c r="E126" s="1364">
        <v>44</v>
      </c>
      <c r="F126" s="1364">
        <v>7</v>
      </c>
      <c r="G126" s="1366">
        <v>0</v>
      </c>
      <c r="H126" s="1366">
        <v>0</v>
      </c>
      <c r="I126" s="1366">
        <v>0</v>
      </c>
      <c r="J126" s="1366">
        <v>0</v>
      </c>
      <c r="K126" s="1363">
        <v>0</v>
      </c>
      <c r="L126" s="1366">
        <v>0</v>
      </c>
      <c r="M126" s="1366">
        <v>0</v>
      </c>
      <c r="N126" s="1366">
        <v>0</v>
      </c>
      <c r="O126" s="1366">
        <v>0</v>
      </c>
      <c r="P126" s="1366">
        <v>0</v>
      </c>
    </row>
    <row r="127" spans="1:25" outlineLevel="1">
      <c r="A127" s="1363" t="s">
        <v>1252</v>
      </c>
      <c r="B127" s="1364">
        <v>18</v>
      </c>
      <c r="C127" s="1365">
        <v>7</v>
      </c>
      <c r="D127" s="1366">
        <v>0</v>
      </c>
      <c r="E127" s="1364">
        <v>1</v>
      </c>
      <c r="F127" s="1364">
        <v>6</v>
      </c>
      <c r="G127" s="1366">
        <v>0</v>
      </c>
      <c r="H127" s="1366">
        <v>0</v>
      </c>
      <c r="I127" s="1366">
        <v>0</v>
      </c>
      <c r="J127" s="1366">
        <v>0</v>
      </c>
      <c r="K127" s="1363">
        <v>0</v>
      </c>
      <c r="L127" s="1366">
        <v>0</v>
      </c>
      <c r="M127" s="1366">
        <v>0</v>
      </c>
      <c r="N127" s="1366">
        <v>0</v>
      </c>
      <c r="O127" s="1366">
        <v>0</v>
      </c>
      <c r="P127" s="1366">
        <v>0</v>
      </c>
    </row>
    <row r="128" spans="1:25" outlineLevel="1">
      <c r="A128" s="1363" t="s">
        <v>1253</v>
      </c>
      <c r="B128" s="1364">
        <v>66</v>
      </c>
      <c r="C128" s="1365">
        <v>56</v>
      </c>
      <c r="D128" s="1364">
        <v>2</v>
      </c>
      <c r="E128" s="1364">
        <v>50</v>
      </c>
      <c r="F128" s="1364">
        <v>4</v>
      </c>
      <c r="G128" s="1366">
        <v>0</v>
      </c>
      <c r="H128" s="1366">
        <v>0</v>
      </c>
      <c r="I128" s="1366">
        <v>0</v>
      </c>
      <c r="J128" s="1366">
        <v>0</v>
      </c>
      <c r="K128" s="1363">
        <v>0</v>
      </c>
      <c r="L128" s="1366">
        <v>0</v>
      </c>
      <c r="M128" s="1366">
        <v>0</v>
      </c>
      <c r="N128" s="1366">
        <v>0</v>
      </c>
      <c r="O128" s="1366">
        <v>0</v>
      </c>
      <c r="P128" s="1366">
        <v>0</v>
      </c>
    </row>
    <row r="129" spans="1:25" outlineLevel="1">
      <c r="A129" s="1363" t="s">
        <v>1254</v>
      </c>
      <c r="B129" s="1364">
        <v>938</v>
      </c>
      <c r="C129" s="1365">
        <v>917</v>
      </c>
      <c r="D129" s="1364">
        <v>218</v>
      </c>
      <c r="E129" s="1364">
        <v>699</v>
      </c>
      <c r="F129" s="1366">
        <v>0</v>
      </c>
      <c r="G129" s="1366">
        <v>0</v>
      </c>
      <c r="H129" s="1366">
        <v>0</v>
      </c>
      <c r="I129" s="1366">
        <v>0</v>
      </c>
      <c r="J129" s="1366">
        <v>0</v>
      </c>
      <c r="K129" s="1363">
        <v>0</v>
      </c>
      <c r="L129" s="1366">
        <v>0</v>
      </c>
      <c r="M129" s="1366">
        <v>0</v>
      </c>
      <c r="N129" s="1366">
        <v>0</v>
      </c>
      <c r="O129" s="1366">
        <v>0</v>
      </c>
      <c r="P129" s="1366">
        <v>0</v>
      </c>
    </row>
    <row r="130" spans="1:25" outlineLevel="1">
      <c r="A130" s="1363" t="s">
        <v>1255</v>
      </c>
      <c r="B130" s="1364">
        <v>243</v>
      </c>
      <c r="C130" s="1365">
        <v>215</v>
      </c>
      <c r="D130" s="1364">
        <v>1</v>
      </c>
      <c r="E130" s="1364">
        <v>49</v>
      </c>
      <c r="F130" s="1364">
        <v>165</v>
      </c>
      <c r="G130" s="1366">
        <v>0</v>
      </c>
      <c r="H130" s="1366">
        <v>0</v>
      </c>
      <c r="I130" s="1366">
        <v>0</v>
      </c>
      <c r="J130" s="1366">
        <v>0</v>
      </c>
      <c r="K130" s="1363">
        <v>0</v>
      </c>
      <c r="L130" s="1366">
        <v>0</v>
      </c>
      <c r="M130" s="1366">
        <v>0</v>
      </c>
      <c r="N130" s="1366">
        <v>0</v>
      </c>
      <c r="O130" s="1366">
        <v>0</v>
      </c>
      <c r="P130" s="1366">
        <v>0</v>
      </c>
    </row>
    <row r="131" spans="1:25" outlineLevel="1">
      <c r="A131" s="1363" t="s">
        <v>1256</v>
      </c>
      <c r="B131" s="1364">
        <v>19</v>
      </c>
      <c r="C131" s="1365">
        <v>10</v>
      </c>
      <c r="D131" s="1364">
        <v>0</v>
      </c>
      <c r="E131" s="1364">
        <v>7</v>
      </c>
      <c r="F131" s="1364">
        <v>3</v>
      </c>
      <c r="G131" s="1366">
        <v>0</v>
      </c>
      <c r="H131" s="1366">
        <v>0</v>
      </c>
      <c r="I131" s="1366">
        <v>0</v>
      </c>
      <c r="J131" s="1366">
        <v>0</v>
      </c>
      <c r="K131" s="1363">
        <v>0</v>
      </c>
      <c r="L131" s="1366">
        <v>0</v>
      </c>
      <c r="M131" s="1366">
        <v>0</v>
      </c>
      <c r="N131" s="1366">
        <v>0</v>
      </c>
      <c r="O131" s="1366">
        <v>0</v>
      </c>
      <c r="P131" s="1366">
        <v>0</v>
      </c>
    </row>
    <row r="132" spans="1:25" outlineLevel="1">
      <c r="A132" s="1363" t="s">
        <v>1257</v>
      </c>
      <c r="B132" s="1364">
        <v>1185</v>
      </c>
      <c r="C132" s="1365">
        <v>1136</v>
      </c>
      <c r="D132" s="1364">
        <v>292</v>
      </c>
      <c r="E132" s="1364">
        <v>766</v>
      </c>
      <c r="F132" s="1364">
        <v>78</v>
      </c>
      <c r="G132" s="1366">
        <v>0</v>
      </c>
      <c r="H132" s="1366">
        <v>0</v>
      </c>
      <c r="I132" s="1366">
        <v>0</v>
      </c>
      <c r="J132" s="1366">
        <v>0</v>
      </c>
      <c r="K132" s="1363">
        <v>0</v>
      </c>
      <c r="L132" s="1366">
        <v>0</v>
      </c>
      <c r="M132" s="1366">
        <v>0</v>
      </c>
      <c r="N132" s="1366">
        <v>0</v>
      </c>
      <c r="O132" s="1366">
        <v>0</v>
      </c>
      <c r="P132" s="1366">
        <v>0</v>
      </c>
      <c r="R132" s="1272"/>
      <c r="S132" s="1272"/>
    </row>
    <row r="133" spans="1:25" outlineLevel="1">
      <c r="A133" s="1363" t="s">
        <v>1258</v>
      </c>
      <c r="B133" s="1364">
        <v>4899</v>
      </c>
      <c r="C133" s="1365">
        <v>4377</v>
      </c>
      <c r="D133" s="1364">
        <v>835</v>
      </c>
      <c r="E133" s="1364">
        <v>3468</v>
      </c>
      <c r="F133" s="1364">
        <v>74</v>
      </c>
      <c r="G133" s="1366">
        <v>0</v>
      </c>
      <c r="H133" s="1366">
        <v>0</v>
      </c>
      <c r="I133" s="1366">
        <v>0</v>
      </c>
      <c r="J133" s="1366">
        <v>0</v>
      </c>
      <c r="K133" s="1363">
        <v>0</v>
      </c>
      <c r="L133" s="1366">
        <v>0</v>
      </c>
      <c r="M133" s="1366">
        <v>0</v>
      </c>
      <c r="N133" s="1366">
        <v>0</v>
      </c>
      <c r="O133" s="1366">
        <v>0</v>
      </c>
      <c r="P133" s="1366">
        <v>0</v>
      </c>
      <c r="R133" s="1272"/>
      <c r="S133" s="1272"/>
      <c r="U133" s="1272"/>
    </row>
    <row r="134" spans="1:25">
      <c r="A134" s="1371" t="s">
        <v>1259</v>
      </c>
      <c r="B134" s="1361">
        <v>6747</v>
      </c>
      <c r="C134" s="1362">
        <v>6080</v>
      </c>
      <c r="D134" s="1361">
        <v>579</v>
      </c>
      <c r="E134" s="1361">
        <v>2293</v>
      </c>
      <c r="F134" s="1361">
        <v>189</v>
      </c>
      <c r="G134" s="1361">
        <v>0</v>
      </c>
      <c r="H134" s="1361">
        <v>992</v>
      </c>
      <c r="I134" s="1361">
        <v>1424</v>
      </c>
      <c r="J134" s="1361">
        <v>581</v>
      </c>
      <c r="K134" s="1362">
        <v>19</v>
      </c>
      <c r="L134" s="1370">
        <v>3</v>
      </c>
      <c r="M134" s="1370">
        <v>0</v>
      </c>
      <c r="N134" s="1370">
        <v>0</v>
      </c>
      <c r="O134" s="1370">
        <v>0</v>
      </c>
      <c r="P134" s="1370">
        <v>0</v>
      </c>
      <c r="R134" s="1272"/>
      <c r="S134" s="1272"/>
      <c r="U134" s="1272"/>
      <c r="Y134" s="1272"/>
    </row>
    <row r="135" spans="1:25" outlineLevel="1">
      <c r="A135" s="1363" t="s">
        <v>1260</v>
      </c>
      <c r="B135" s="1364">
        <v>718</v>
      </c>
      <c r="C135" s="1365">
        <v>493</v>
      </c>
      <c r="D135" s="1366">
        <v>0</v>
      </c>
      <c r="E135" s="1366">
        <v>0</v>
      </c>
      <c r="F135" s="1366">
        <v>0</v>
      </c>
      <c r="G135" s="1364">
        <v>0</v>
      </c>
      <c r="H135" s="1364">
        <v>99</v>
      </c>
      <c r="I135" s="1364">
        <v>277</v>
      </c>
      <c r="J135" s="1364">
        <v>105</v>
      </c>
      <c r="K135" s="1363">
        <v>10</v>
      </c>
      <c r="L135" s="1366">
        <v>2</v>
      </c>
      <c r="M135" s="1366">
        <v>0</v>
      </c>
      <c r="N135" s="1366">
        <v>0</v>
      </c>
      <c r="O135" s="1366">
        <v>0</v>
      </c>
      <c r="P135" s="1366">
        <v>0</v>
      </c>
    </row>
    <row r="136" spans="1:25" outlineLevel="1">
      <c r="A136" s="1363" t="s">
        <v>1261</v>
      </c>
      <c r="B136" s="1364">
        <v>56</v>
      </c>
      <c r="C136" s="1365">
        <v>53</v>
      </c>
      <c r="D136" s="1366">
        <v>0</v>
      </c>
      <c r="E136" s="1366">
        <v>0</v>
      </c>
      <c r="F136" s="1366">
        <v>0</v>
      </c>
      <c r="G136" s="1364">
        <v>0</v>
      </c>
      <c r="H136" s="1364">
        <v>16</v>
      </c>
      <c r="I136" s="1364">
        <v>33</v>
      </c>
      <c r="J136" s="1366">
        <v>4</v>
      </c>
      <c r="K136" s="1363">
        <v>0</v>
      </c>
      <c r="L136" s="1366">
        <v>0</v>
      </c>
      <c r="M136" s="1366">
        <v>0</v>
      </c>
      <c r="N136" s="1366">
        <v>0</v>
      </c>
      <c r="O136" s="1366">
        <v>0</v>
      </c>
      <c r="P136" s="1366">
        <v>0</v>
      </c>
    </row>
    <row r="137" spans="1:25" outlineLevel="1">
      <c r="A137" s="1363" t="s">
        <v>1262</v>
      </c>
      <c r="B137" s="1364">
        <v>84</v>
      </c>
      <c r="C137" s="1365">
        <v>77</v>
      </c>
      <c r="D137" s="1366">
        <v>0</v>
      </c>
      <c r="E137" s="1366">
        <v>0</v>
      </c>
      <c r="F137" s="1366">
        <v>0</v>
      </c>
      <c r="G137" s="1364">
        <v>0</v>
      </c>
      <c r="H137" s="1364">
        <v>36</v>
      </c>
      <c r="I137" s="1364">
        <v>39</v>
      </c>
      <c r="J137" s="1366">
        <v>2</v>
      </c>
      <c r="K137" s="1363">
        <v>0</v>
      </c>
      <c r="L137" s="1366">
        <v>0</v>
      </c>
      <c r="M137" s="1366">
        <v>0</v>
      </c>
      <c r="N137" s="1366">
        <v>0</v>
      </c>
      <c r="O137" s="1366">
        <v>0</v>
      </c>
      <c r="P137" s="1366">
        <v>0</v>
      </c>
    </row>
    <row r="138" spans="1:25" outlineLevel="1">
      <c r="A138" s="1363" t="s">
        <v>1263</v>
      </c>
      <c r="B138" s="1364">
        <v>70</v>
      </c>
      <c r="C138" s="1365">
        <v>59</v>
      </c>
      <c r="D138" s="1366">
        <v>0</v>
      </c>
      <c r="E138" s="1366">
        <v>0</v>
      </c>
      <c r="F138" s="1366">
        <v>0</v>
      </c>
      <c r="G138" s="1366">
        <v>0</v>
      </c>
      <c r="H138" s="1364">
        <v>0</v>
      </c>
      <c r="I138" s="1364">
        <v>56</v>
      </c>
      <c r="J138" s="1366">
        <v>3</v>
      </c>
      <c r="K138" s="1363">
        <v>0</v>
      </c>
      <c r="L138" s="1366">
        <v>0</v>
      </c>
      <c r="M138" s="1366">
        <v>0</v>
      </c>
      <c r="N138" s="1366">
        <v>0</v>
      </c>
      <c r="O138" s="1366">
        <v>0</v>
      </c>
      <c r="P138" s="1366">
        <v>0</v>
      </c>
    </row>
    <row r="139" spans="1:25" outlineLevel="1">
      <c r="A139" s="1363" t="s">
        <v>1264</v>
      </c>
      <c r="B139" s="1364">
        <v>829</v>
      </c>
      <c r="C139" s="1365">
        <v>743</v>
      </c>
      <c r="D139" s="1366">
        <v>0</v>
      </c>
      <c r="E139" s="1366">
        <v>0</v>
      </c>
      <c r="F139" s="1366">
        <v>0</v>
      </c>
      <c r="G139" s="1364">
        <v>0</v>
      </c>
      <c r="H139" s="1364">
        <v>248</v>
      </c>
      <c r="I139" s="1364">
        <v>282</v>
      </c>
      <c r="J139" s="1364">
        <v>209</v>
      </c>
      <c r="K139" s="1363">
        <v>4</v>
      </c>
      <c r="L139" s="1366">
        <v>0</v>
      </c>
      <c r="M139" s="1366">
        <v>0</v>
      </c>
      <c r="N139" s="1366">
        <v>0</v>
      </c>
      <c r="O139" s="1366">
        <v>0</v>
      </c>
      <c r="P139" s="1366">
        <v>0</v>
      </c>
    </row>
    <row r="140" spans="1:25" outlineLevel="1">
      <c r="A140" s="1363" t="s">
        <v>1265</v>
      </c>
      <c r="B140" s="1364">
        <v>971</v>
      </c>
      <c r="C140" s="1365">
        <v>894</v>
      </c>
      <c r="D140" s="1366">
        <v>0</v>
      </c>
      <c r="E140" s="1366">
        <v>0</v>
      </c>
      <c r="F140" s="1366">
        <v>0</v>
      </c>
      <c r="G140" s="1364">
        <v>0</v>
      </c>
      <c r="H140" s="1364">
        <v>327</v>
      </c>
      <c r="I140" s="1364">
        <v>396</v>
      </c>
      <c r="J140" s="1364">
        <v>165</v>
      </c>
      <c r="K140" s="1365">
        <v>5</v>
      </c>
      <c r="L140" s="1366">
        <v>1</v>
      </c>
      <c r="M140" s="1366">
        <v>0</v>
      </c>
      <c r="N140" s="1366">
        <v>0</v>
      </c>
      <c r="O140" s="1366">
        <v>0</v>
      </c>
      <c r="P140" s="1366">
        <v>0</v>
      </c>
    </row>
    <row r="141" spans="1:25" outlineLevel="1">
      <c r="A141" s="1363" t="s">
        <v>1266</v>
      </c>
      <c r="B141" s="1364">
        <v>299</v>
      </c>
      <c r="C141" s="1365">
        <v>259</v>
      </c>
      <c r="D141" s="1366">
        <v>0</v>
      </c>
      <c r="E141" s="1366">
        <v>0</v>
      </c>
      <c r="F141" s="1366">
        <v>0</v>
      </c>
      <c r="G141" s="1364">
        <v>0</v>
      </c>
      <c r="H141" s="1364">
        <v>96</v>
      </c>
      <c r="I141" s="1364">
        <v>105</v>
      </c>
      <c r="J141" s="1366">
        <v>58</v>
      </c>
      <c r="K141" s="1363">
        <v>0</v>
      </c>
      <c r="L141" s="1366">
        <v>0</v>
      </c>
      <c r="M141" s="1366">
        <v>0</v>
      </c>
      <c r="N141" s="1366">
        <v>0</v>
      </c>
      <c r="O141" s="1366">
        <v>0</v>
      </c>
      <c r="P141" s="1366">
        <v>0</v>
      </c>
    </row>
    <row r="142" spans="1:25" outlineLevel="1">
      <c r="A142" s="1363" t="s">
        <v>1267</v>
      </c>
      <c r="B142" s="1364">
        <v>86</v>
      </c>
      <c r="C142" s="1365">
        <v>75</v>
      </c>
      <c r="D142" s="1366">
        <v>0</v>
      </c>
      <c r="E142" s="1366">
        <v>0</v>
      </c>
      <c r="F142" s="1366">
        <v>0</v>
      </c>
      <c r="G142" s="1364">
        <v>0</v>
      </c>
      <c r="H142" s="1364">
        <v>27</v>
      </c>
      <c r="I142" s="1364">
        <v>42</v>
      </c>
      <c r="J142" s="1366">
        <v>6</v>
      </c>
      <c r="K142" s="1363">
        <v>0</v>
      </c>
      <c r="L142" s="1366">
        <v>0</v>
      </c>
      <c r="M142" s="1366">
        <v>0</v>
      </c>
      <c r="N142" s="1366">
        <v>0</v>
      </c>
      <c r="O142" s="1366">
        <v>0</v>
      </c>
      <c r="P142" s="1366">
        <v>0</v>
      </c>
    </row>
    <row r="143" spans="1:25" outlineLevel="1">
      <c r="A143" s="1363" t="s">
        <v>1268</v>
      </c>
      <c r="B143" s="1364">
        <v>388</v>
      </c>
      <c r="C143" s="1365">
        <v>366</v>
      </c>
      <c r="D143" s="1366">
        <v>0</v>
      </c>
      <c r="E143" s="1366">
        <v>0</v>
      </c>
      <c r="F143" s="1366">
        <v>0</v>
      </c>
      <c r="G143" s="1364">
        <v>0</v>
      </c>
      <c r="H143" s="1364">
        <v>143</v>
      </c>
      <c r="I143" s="1364">
        <v>194</v>
      </c>
      <c r="J143" s="1366">
        <v>29</v>
      </c>
      <c r="K143" s="1363">
        <v>0</v>
      </c>
      <c r="L143" s="1366">
        <v>0</v>
      </c>
      <c r="M143" s="1366">
        <v>0</v>
      </c>
      <c r="N143" s="1366">
        <v>0</v>
      </c>
      <c r="O143" s="1366">
        <v>0</v>
      </c>
      <c r="P143" s="1366">
        <v>0</v>
      </c>
    </row>
    <row r="144" spans="1:25" outlineLevel="1">
      <c r="A144" s="1363" t="s">
        <v>1269</v>
      </c>
      <c r="B144" s="1364">
        <v>137</v>
      </c>
      <c r="C144" s="1365">
        <v>103</v>
      </c>
      <c r="D144" s="1364">
        <v>6</v>
      </c>
      <c r="E144" s="1364">
        <v>91</v>
      </c>
      <c r="F144" s="1364">
        <v>6</v>
      </c>
      <c r="G144" s="1366">
        <v>0</v>
      </c>
      <c r="H144" s="1366">
        <v>0</v>
      </c>
      <c r="I144" s="1366">
        <v>0</v>
      </c>
      <c r="J144" s="1366">
        <v>0</v>
      </c>
      <c r="K144" s="1363">
        <v>0</v>
      </c>
      <c r="L144" s="1366">
        <v>0</v>
      </c>
      <c r="M144" s="1366">
        <v>0</v>
      </c>
      <c r="N144" s="1366">
        <v>0</v>
      </c>
      <c r="O144" s="1366">
        <v>0</v>
      </c>
      <c r="P144" s="1366">
        <v>0</v>
      </c>
    </row>
    <row r="145" spans="1:26" outlineLevel="1">
      <c r="A145" s="1363" t="s">
        <v>1270</v>
      </c>
      <c r="B145" s="1364">
        <v>2437</v>
      </c>
      <c r="C145" s="1365">
        <v>2382</v>
      </c>
      <c r="D145" s="1364">
        <v>435</v>
      </c>
      <c r="E145" s="1364">
        <v>1768</v>
      </c>
      <c r="F145" s="1364">
        <v>179</v>
      </c>
      <c r="G145" s="1366">
        <v>0</v>
      </c>
      <c r="H145" s="1366">
        <v>0</v>
      </c>
      <c r="I145" s="1366">
        <v>0</v>
      </c>
      <c r="J145" s="1366">
        <v>0</v>
      </c>
      <c r="K145" s="1363">
        <v>0</v>
      </c>
      <c r="L145" s="1366">
        <v>0</v>
      </c>
      <c r="M145" s="1366">
        <v>0</v>
      </c>
      <c r="N145" s="1366">
        <v>0</v>
      </c>
      <c r="O145" s="1366">
        <v>0</v>
      </c>
      <c r="P145" s="1366">
        <v>0</v>
      </c>
      <c r="R145" s="1272"/>
      <c r="S145" s="1272"/>
      <c r="U145" s="1272"/>
    </row>
    <row r="146" spans="1:26" outlineLevel="1">
      <c r="A146" s="1363" t="s">
        <v>1271</v>
      </c>
      <c r="B146" s="1364">
        <v>32</v>
      </c>
      <c r="C146" s="1365">
        <v>10</v>
      </c>
      <c r="D146" s="1364">
        <v>4</v>
      </c>
      <c r="E146" s="1364">
        <v>6</v>
      </c>
      <c r="F146" s="1366">
        <v>0</v>
      </c>
      <c r="G146" s="1366">
        <v>0</v>
      </c>
      <c r="H146" s="1366">
        <v>0</v>
      </c>
      <c r="I146" s="1366">
        <v>0</v>
      </c>
      <c r="J146" s="1366">
        <v>0</v>
      </c>
      <c r="K146" s="1363">
        <v>0</v>
      </c>
      <c r="L146" s="1366">
        <v>0</v>
      </c>
      <c r="M146" s="1366">
        <v>0</v>
      </c>
      <c r="N146" s="1366">
        <v>0</v>
      </c>
      <c r="O146" s="1366">
        <v>0</v>
      </c>
      <c r="P146" s="1366">
        <v>0</v>
      </c>
    </row>
    <row r="147" spans="1:26" outlineLevel="1">
      <c r="A147" s="1363" t="s">
        <v>1272</v>
      </c>
      <c r="B147" s="1364">
        <v>59</v>
      </c>
      <c r="C147" s="1365">
        <v>46</v>
      </c>
      <c r="D147" s="1364">
        <v>8</v>
      </c>
      <c r="E147" s="1364">
        <v>38</v>
      </c>
      <c r="F147" s="1364">
        <v>0</v>
      </c>
      <c r="G147" s="1366">
        <v>0</v>
      </c>
      <c r="H147" s="1366">
        <v>0</v>
      </c>
      <c r="I147" s="1366">
        <v>0</v>
      </c>
      <c r="J147" s="1366">
        <v>0</v>
      </c>
      <c r="K147" s="1363">
        <v>0</v>
      </c>
      <c r="L147" s="1366">
        <v>0</v>
      </c>
      <c r="M147" s="1366">
        <v>0</v>
      </c>
      <c r="N147" s="1366">
        <v>0</v>
      </c>
      <c r="O147" s="1366">
        <v>0</v>
      </c>
      <c r="P147" s="1366">
        <v>0</v>
      </c>
    </row>
    <row r="148" spans="1:26" outlineLevel="1">
      <c r="A148" s="1363" t="s">
        <v>1273</v>
      </c>
      <c r="B148" s="1364">
        <v>83</v>
      </c>
      <c r="C148" s="1365">
        <v>62</v>
      </c>
      <c r="D148" s="1364">
        <v>9</v>
      </c>
      <c r="E148" s="1364">
        <v>51</v>
      </c>
      <c r="F148" s="1364">
        <v>2</v>
      </c>
      <c r="G148" s="1366">
        <v>0</v>
      </c>
      <c r="H148" s="1366">
        <v>0</v>
      </c>
      <c r="I148" s="1366">
        <v>0</v>
      </c>
      <c r="J148" s="1366">
        <v>0</v>
      </c>
      <c r="K148" s="1363">
        <v>0</v>
      </c>
      <c r="L148" s="1366">
        <v>0</v>
      </c>
      <c r="M148" s="1366">
        <v>0</v>
      </c>
      <c r="N148" s="1366">
        <v>0</v>
      </c>
      <c r="O148" s="1366">
        <v>0</v>
      </c>
      <c r="P148" s="1366">
        <v>0</v>
      </c>
    </row>
    <row r="149" spans="1:26" outlineLevel="1">
      <c r="A149" s="1363" t="s">
        <v>1274</v>
      </c>
      <c r="B149" s="1364">
        <v>4</v>
      </c>
      <c r="C149" s="1365">
        <v>4</v>
      </c>
      <c r="D149" s="1364">
        <v>1</v>
      </c>
      <c r="E149" s="1364">
        <v>3</v>
      </c>
      <c r="F149" s="1366">
        <v>0</v>
      </c>
      <c r="G149" s="1366">
        <v>0</v>
      </c>
      <c r="H149" s="1366">
        <v>0</v>
      </c>
      <c r="I149" s="1366">
        <v>0</v>
      </c>
      <c r="J149" s="1366">
        <v>0</v>
      </c>
      <c r="K149" s="1363">
        <v>0</v>
      </c>
      <c r="L149" s="1366">
        <v>0</v>
      </c>
      <c r="M149" s="1366">
        <v>0</v>
      </c>
      <c r="N149" s="1366">
        <v>0</v>
      </c>
      <c r="O149" s="1366">
        <v>0</v>
      </c>
      <c r="P149" s="1366">
        <v>0</v>
      </c>
    </row>
    <row r="150" spans="1:26" outlineLevel="1">
      <c r="A150" s="1363" t="s">
        <v>1275</v>
      </c>
      <c r="B150" s="1364">
        <v>490</v>
      </c>
      <c r="C150" s="1365">
        <v>450</v>
      </c>
      <c r="D150" s="1364">
        <v>116</v>
      </c>
      <c r="E150" s="1364">
        <v>332</v>
      </c>
      <c r="F150" s="1364">
        <v>2</v>
      </c>
      <c r="G150" s="1366">
        <v>0</v>
      </c>
      <c r="H150" s="1366">
        <v>0</v>
      </c>
      <c r="I150" s="1366">
        <v>0</v>
      </c>
      <c r="J150" s="1366">
        <v>0</v>
      </c>
      <c r="K150" s="1363">
        <v>0</v>
      </c>
      <c r="L150" s="1366">
        <v>0</v>
      </c>
      <c r="M150" s="1366">
        <v>0</v>
      </c>
      <c r="N150" s="1366">
        <v>0</v>
      </c>
      <c r="O150" s="1366">
        <v>0</v>
      </c>
      <c r="P150" s="1366">
        <v>0</v>
      </c>
    </row>
    <row r="151" spans="1:26" outlineLevel="1">
      <c r="A151" s="1363" t="s">
        <v>1276</v>
      </c>
      <c r="B151" s="1364">
        <v>4</v>
      </c>
      <c r="C151" s="1365">
        <v>4</v>
      </c>
      <c r="D151" s="1366">
        <v>0</v>
      </c>
      <c r="E151" s="1364">
        <v>4</v>
      </c>
      <c r="F151" s="1366">
        <v>0</v>
      </c>
      <c r="G151" s="1366">
        <v>0</v>
      </c>
      <c r="H151" s="1366">
        <v>0</v>
      </c>
      <c r="I151" s="1366">
        <v>0</v>
      </c>
      <c r="J151" s="1366">
        <v>0</v>
      </c>
      <c r="K151" s="1363">
        <v>0</v>
      </c>
      <c r="L151" s="1366">
        <v>0</v>
      </c>
      <c r="M151" s="1366">
        <v>0</v>
      </c>
      <c r="N151" s="1366">
        <v>0</v>
      </c>
      <c r="O151" s="1366">
        <v>0</v>
      </c>
      <c r="P151" s="1366">
        <v>0</v>
      </c>
    </row>
    <row r="152" spans="1:26">
      <c r="A152" s="1360" t="s">
        <v>1277</v>
      </c>
      <c r="B152" s="1361">
        <v>21664</v>
      </c>
      <c r="C152" s="1362">
        <v>20179</v>
      </c>
      <c r="D152" s="1361">
        <v>1131</v>
      </c>
      <c r="E152" s="1361">
        <v>2123</v>
      </c>
      <c r="F152" s="1361">
        <v>1569</v>
      </c>
      <c r="G152" s="1361">
        <v>0</v>
      </c>
      <c r="H152" s="1361">
        <v>6156</v>
      </c>
      <c r="I152" s="1361">
        <v>5911</v>
      </c>
      <c r="J152" s="1361">
        <v>3211</v>
      </c>
      <c r="K152" s="1362">
        <v>76</v>
      </c>
      <c r="L152" s="1370">
        <v>2</v>
      </c>
      <c r="M152" s="1370">
        <v>0</v>
      </c>
      <c r="N152" s="1370">
        <v>0</v>
      </c>
      <c r="O152" s="1370">
        <v>0</v>
      </c>
      <c r="P152" s="1370">
        <v>0</v>
      </c>
      <c r="R152" s="1272"/>
      <c r="S152" s="1272"/>
      <c r="T152" s="1272"/>
      <c r="U152" s="1272"/>
      <c r="V152" s="1272"/>
      <c r="X152" s="1272"/>
      <c r="Y152" s="1272"/>
      <c r="Z152" s="1272"/>
    </row>
    <row r="153" spans="1:26" outlineLevel="1">
      <c r="A153" s="1363" t="s">
        <v>1278</v>
      </c>
      <c r="B153" s="1364">
        <v>2565</v>
      </c>
      <c r="C153" s="1365">
        <v>2424</v>
      </c>
      <c r="D153" s="1366">
        <v>0</v>
      </c>
      <c r="E153" s="1366">
        <v>0</v>
      </c>
      <c r="F153" s="1366">
        <v>0</v>
      </c>
      <c r="G153" s="1364">
        <v>0</v>
      </c>
      <c r="H153" s="1364">
        <v>738</v>
      </c>
      <c r="I153" s="1364">
        <v>847</v>
      </c>
      <c r="J153" s="1364">
        <v>808</v>
      </c>
      <c r="K153" s="1365">
        <v>30</v>
      </c>
      <c r="L153" s="1366">
        <v>1</v>
      </c>
      <c r="M153" s="1366">
        <v>0</v>
      </c>
      <c r="N153" s="1366">
        <v>0</v>
      </c>
      <c r="O153" s="1366">
        <v>0</v>
      </c>
      <c r="P153" s="1366">
        <v>0</v>
      </c>
      <c r="R153" s="1272"/>
      <c r="S153" s="1272"/>
    </row>
    <row r="154" spans="1:26" outlineLevel="1">
      <c r="A154" s="1363" t="s">
        <v>1279</v>
      </c>
      <c r="B154" s="1364">
        <v>435</v>
      </c>
      <c r="C154" s="1365">
        <v>420</v>
      </c>
      <c r="D154" s="1366">
        <v>0</v>
      </c>
      <c r="E154" s="1366">
        <v>0</v>
      </c>
      <c r="F154" s="1366">
        <v>0</v>
      </c>
      <c r="G154" s="1364">
        <v>0</v>
      </c>
      <c r="H154" s="1364">
        <v>136</v>
      </c>
      <c r="I154" s="1364">
        <v>215</v>
      </c>
      <c r="J154" s="1364">
        <v>68</v>
      </c>
      <c r="K154" s="1363">
        <v>1</v>
      </c>
      <c r="L154" s="1366">
        <v>0</v>
      </c>
      <c r="M154" s="1366">
        <v>0</v>
      </c>
      <c r="N154" s="1366">
        <v>0</v>
      </c>
      <c r="O154" s="1366">
        <v>0</v>
      </c>
      <c r="P154" s="1366">
        <v>0</v>
      </c>
    </row>
    <row r="155" spans="1:26" outlineLevel="1">
      <c r="A155" s="1363" t="s">
        <v>1280</v>
      </c>
      <c r="B155" s="1364">
        <v>1243</v>
      </c>
      <c r="C155" s="1365">
        <v>1211</v>
      </c>
      <c r="D155" s="1366">
        <v>0</v>
      </c>
      <c r="E155" s="1366">
        <v>0</v>
      </c>
      <c r="F155" s="1366">
        <v>0</v>
      </c>
      <c r="G155" s="1364">
        <v>0</v>
      </c>
      <c r="H155" s="1364">
        <v>623</v>
      </c>
      <c r="I155" s="1364">
        <v>325</v>
      </c>
      <c r="J155" s="1364">
        <v>248</v>
      </c>
      <c r="K155" s="1365">
        <v>15</v>
      </c>
      <c r="L155" s="1366">
        <v>0</v>
      </c>
      <c r="M155" s="1366">
        <v>0</v>
      </c>
      <c r="N155" s="1366">
        <v>0</v>
      </c>
      <c r="O155" s="1366">
        <v>0</v>
      </c>
      <c r="P155" s="1366">
        <v>0</v>
      </c>
      <c r="R155" s="1272"/>
      <c r="S155" s="1272"/>
    </row>
    <row r="156" spans="1:26" outlineLevel="1">
      <c r="A156" s="1363" t="s">
        <v>1281</v>
      </c>
      <c r="B156" s="1364">
        <v>2851</v>
      </c>
      <c r="C156" s="1365">
        <v>2616</v>
      </c>
      <c r="D156" s="1366">
        <v>0</v>
      </c>
      <c r="E156" s="1366">
        <v>0</v>
      </c>
      <c r="F156" s="1366">
        <v>0</v>
      </c>
      <c r="G156" s="1364">
        <v>0</v>
      </c>
      <c r="H156" s="1364">
        <v>1248</v>
      </c>
      <c r="I156" s="1364">
        <v>746</v>
      </c>
      <c r="J156" s="1364">
        <v>615</v>
      </c>
      <c r="K156" s="1365">
        <v>7</v>
      </c>
      <c r="L156" s="1366">
        <v>0</v>
      </c>
      <c r="M156" s="1366">
        <v>0</v>
      </c>
      <c r="N156" s="1366">
        <v>0</v>
      </c>
      <c r="O156" s="1366">
        <v>0</v>
      </c>
      <c r="P156" s="1366">
        <v>0</v>
      </c>
      <c r="R156" s="1272"/>
      <c r="S156" s="1272"/>
      <c r="X156" s="1272"/>
    </row>
    <row r="157" spans="1:26" outlineLevel="1">
      <c r="A157" s="1363" t="s">
        <v>1282</v>
      </c>
      <c r="B157" s="1364">
        <v>7020</v>
      </c>
      <c r="C157" s="1365">
        <v>6709</v>
      </c>
      <c r="D157" s="1366">
        <v>0</v>
      </c>
      <c r="E157" s="1366">
        <v>0</v>
      </c>
      <c r="F157" s="1366">
        <v>0</v>
      </c>
      <c r="G157" s="1364">
        <v>0</v>
      </c>
      <c r="H157" s="1364">
        <v>2458</v>
      </c>
      <c r="I157" s="1364">
        <v>3099</v>
      </c>
      <c r="J157" s="1366">
        <v>1152</v>
      </c>
      <c r="K157" s="1363">
        <v>0</v>
      </c>
      <c r="L157" s="1366">
        <v>0</v>
      </c>
      <c r="M157" s="1366">
        <v>0</v>
      </c>
      <c r="N157" s="1366">
        <v>0</v>
      </c>
      <c r="O157" s="1366">
        <v>0</v>
      </c>
      <c r="P157" s="1366">
        <v>0</v>
      </c>
      <c r="R157" s="1272"/>
      <c r="S157" s="1272"/>
      <c r="X157" s="1272"/>
      <c r="Y157" s="1272"/>
      <c r="Z157" s="1272"/>
    </row>
    <row r="158" spans="1:26" outlineLevel="1">
      <c r="A158" s="1363" t="s">
        <v>1283</v>
      </c>
      <c r="B158" s="1364">
        <v>543</v>
      </c>
      <c r="C158" s="1365">
        <v>489</v>
      </c>
      <c r="D158" s="1366">
        <v>0</v>
      </c>
      <c r="E158" s="1366">
        <v>0</v>
      </c>
      <c r="F158" s="1366">
        <v>0</v>
      </c>
      <c r="G158" s="1364">
        <v>0</v>
      </c>
      <c r="H158" s="1364">
        <v>244</v>
      </c>
      <c r="I158" s="1364">
        <v>140</v>
      </c>
      <c r="J158" s="1364">
        <v>102</v>
      </c>
      <c r="K158" s="1363">
        <v>3</v>
      </c>
      <c r="L158" s="1366">
        <v>0</v>
      </c>
      <c r="M158" s="1366">
        <v>0</v>
      </c>
      <c r="N158" s="1366">
        <v>0</v>
      </c>
      <c r="O158" s="1366">
        <v>0</v>
      </c>
      <c r="P158" s="1366">
        <v>0</v>
      </c>
    </row>
    <row r="159" spans="1:26" outlineLevel="1">
      <c r="A159" s="1363" t="s">
        <v>1284</v>
      </c>
      <c r="B159" s="1364">
        <v>89</v>
      </c>
      <c r="C159" s="1365">
        <v>87</v>
      </c>
      <c r="D159" s="1366">
        <v>0</v>
      </c>
      <c r="E159" s="1366">
        <v>0</v>
      </c>
      <c r="F159" s="1366">
        <v>0</v>
      </c>
      <c r="G159" s="1364">
        <v>0</v>
      </c>
      <c r="H159" s="1364">
        <v>36</v>
      </c>
      <c r="I159" s="1364">
        <v>28</v>
      </c>
      <c r="J159" s="1366">
        <v>22</v>
      </c>
      <c r="K159" s="1363">
        <v>1</v>
      </c>
      <c r="L159" s="1366">
        <v>0</v>
      </c>
      <c r="M159" s="1366">
        <v>0</v>
      </c>
      <c r="N159" s="1366">
        <v>0</v>
      </c>
      <c r="O159" s="1366">
        <v>0</v>
      </c>
      <c r="P159" s="1366">
        <v>0</v>
      </c>
    </row>
    <row r="160" spans="1:26" outlineLevel="1">
      <c r="A160" s="1363" t="s">
        <v>1285</v>
      </c>
      <c r="B160" s="1364">
        <v>614</v>
      </c>
      <c r="C160" s="1365">
        <v>469</v>
      </c>
      <c r="D160" s="1364">
        <v>146</v>
      </c>
      <c r="E160" s="1364">
        <v>248</v>
      </c>
      <c r="F160" s="1364">
        <v>75</v>
      </c>
      <c r="G160" s="1366">
        <v>0</v>
      </c>
      <c r="H160" s="1366">
        <v>0</v>
      </c>
      <c r="I160" s="1366">
        <v>0</v>
      </c>
      <c r="J160" s="1366">
        <v>0</v>
      </c>
      <c r="K160" s="1363">
        <v>0</v>
      </c>
      <c r="L160" s="1366">
        <v>0</v>
      </c>
      <c r="M160" s="1366">
        <v>0</v>
      </c>
      <c r="N160" s="1366">
        <v>0</v>
      </c>
      <c r="O160" s="1366">
        <v>0</v>
      </c>
      <c r="P160" s="1366">
        <v>0</v>
      </c>
    </row>
    <row r="161" spans="1:21" outlineLevel="1">
      <c r="A161" s="1363" t="s">
        <v>1286</v>
      </c>
      <c r="B161" s="1364">
        <v>38</v>
      </c>
      <c r="C161" s="1365">
        <v>28</v>
      </c>
      <c r="D161" s="1366">
        <v>0</v>
      </c>
      <c r="E161" s="1364">
        <v>27</v>
      </c>
      <c r="F161" s="1364">
        <v>1</v>
      </c>
      <c r="G161" s="1366">
        <v>0</v>
      </c>
      <c r="H161" s="1366">
        <v>0</v>
      </c>
      <c r="I161" s="1366">
        <v>0</v>
      </c>
      <c r="J161" s="1366">
        <v>0</v>
      </c>
      <c r="K161" s="1363">
        <v>0</v>
      </c>
      <c r="L161" s="1366">
        <v>0</v>
      </c>
      <c r="M161" s="1366">
        <v>0</v>
      </c>
      <c r="N161" s="1366">
        <v>0</v>
      </c>
      <c r="O161" s="1366">
        <v>0</v>
      </c>
      <c r="P161" s="1366">
        <v>0</v>
      </c>
    </row>
    <row r="162" spans="1:21" outlineLevel="1">
      <c r="A162" s="1363" t="s">
        <v>1287</v>
      </c>
      <c r="B162" s="1364">
        <v>1121</v>
      </c>
      <c r="C162" s="1365">
        <v>1092</v>
      </c>
      <c r="D162" s="1364">
        <v>299</v>
      </c>
      <c r="E162" s="1364">
        <v>399</v>
      </c>
      <c r="F162" s="1364">
        <v>394</v>
      </c>
      <c r="G162" s="1366">
        <v>0</v>
      </c>
      <c r="H162" s="1366">
        <v>0</v>
      </c>
      <c r="I162" s="1366">
        <v>0</v>
      </c>
      <c r="J162" s="1366">
        <v>0</v>
      </c>
      <c r="K162" s="1363">
        <v>0</v>
      </c>
      <c r="L162" s="1366">
        <v>0</v>
      </c>
      <c r="M162" s="1366">
        <v>0</v>
      </c>
      <c r="N162" s="1366">
        <v>0</v>
      </c>
      <c r="O162" s="1366">
        <v>0</v>
      </c>
      <c r="P162" s="1366">
        <v>0</v>
      </c>
      <c r="R162" s="1272"/>
    </row>
    <row r="163" spans="1:21" outlineLevel="1">
      <c r="A163" s="1363" t="s">
        <v>1288</v>
      </c>
      <c r="B163" s="1364">
        <v>1650</v>
      </c>
      <c r="C163" s="1365">
        <v>1371</v>
      </c>
      <c r="D163" s="1364">
        <v>11</v>
      </c>
      <c r="E163" s="1364">
        <v>790</v>
      </c>
      <c r="F163" s="1364">
        <v>570</v>
      </c>
      <c r="G163" s="1366">
        <v>0</v>
      </c>
      <c r="H163" s="1366">
        <v>0</v>
      </c>
      <c r="I163" s="1366">
        <v>0</v>
      </c>
      <c r="J163" s="1366">
        <v>0</v>
      </c>
      <c r="K163" s="1363">
        <v>0</v>
      </c>
      <c r="L163" s="1366">
        <v>0</v>
      </c>
      <c r="M163" s="1366">
        <v>0</v>
      </c>
      <c r="N163" s="1366">
        <v>0</v>
      </c>
      <c r="O163" s="1366">
        <v>0</v>
      </c>
      <c r="P163" s="1366">
        <v>0</v>
      </c>
      <c r="R163" s="1272"/>
      <c r="S163" s="1272"/>
      <c r="U163" s="1272"/>
    </row>
    <row r="164" spans="1:21" outlineLevel="1">
      <c r="A164" s="1363" t="s">
        <v>1289</v>
      </c>
      <c r="B164" s="1364">
        <v>762</v>
      </c>
      <c r="C164" s="1365">
        <v>709</v>
      </c>
      <c r="D164" s="1364">
        <v>234</v>
      </c>
      <c r="E164" s="1364">
        <v>366</v>
      </c>
      <c r="F164" s="1364">
        <v>109</v>
      </c>
      <c r="G164" s="1366">
        <v>0</v>
      </c>
      <c r="H164" s="1366">
        <v>0</v>
      </c>
      <c r="I164" s="1366">
        <v>0</v>
      </c>
      <c r="J164" s="1366">
        <v>0</v>
      </c>
      <c r="K164" s="1363">
        <v>0</v>
      </c>
      <c r="L164" s="1366">
        <v>0</v>
      </c>
      <c r="M164" s="1366">
        <v>0</v>
      </c>
      <c r="N164" s="1366">
        <v>0</v>
      </c>
      <c r="O164" s="1366">
        <v>0</v>
      </c>
      <c r="P164" s="1366">
        <v>0</v>
      </c>
    </row>
    <row r="165" spans="1:21" outlineLevel="1">
      <c r="A165" s="1363" t="s">
        <v>1290</v>
      </c>
      <c r="B165" s="1364">
        <v>1466</v>
      </c>
      <c r="C165" s="1365">
        <v>1400</v>
      </c>
      <c r="D165" s="1366">
        <v>0</v>
      </c>
      <c r="E165" s="1366">
        <v>0</v>
      </c>
      <c r="F165" s="1366">
        <v>0</v>
      </c>
      <c r="G165" s="1364">
        <v>0</v>
      </c>
      <c r="H165" s="1364">
        <v>673</v>
      </c>
      <c r="I165" s="1364">
        <v>511</v>
      </c>
      <c r="J165" s="1364">
        <v>196</v>
      </c>
      <c r="K165" s="1363">
        <v>19</v>
      </c>
      <c r="L165" s="1366">
        <v>1</v>
      </c>
      <c r="M165" s="1366">
        <v>0</v>
      </c>
      <c r="N165" s="1366">
        <v>0</v>
      </c>
      <c r="O165" s="1366">
        <v>0</v>
      </c>
      <c r="P165" s="1366">
        <v>0</v>
      </c>
      <c r="R165" s="1272"/>
      <c r="S165" s="1272"/>
    </row>
    <row r="166" spans="1:21" outlineLevel="1">
      <c r="A166" s="1363" t="s">
        <v>1291</v>
      </c>
      <c r="B166" s="1364">
        <v>1267</v>
      </c>
      <c r="C166" s="1365">
        <v>1154</v>
      </c>
      <c r="D166" s="1364">
        <v>441</v>
      </c>
      <c r="E166" s="1364">
        <v>293</v>
      </c>
      <c r="F166" s="1364">
        <v>420</v>
      </c>
      <c r="G166" s="1366">
        <v>0</v>
      </c>
      <c r="H166" s="1366">
        <v>0</v>
      </c>
      <c r="I166" s="1366">
        <v>0</v>
      </c>
      <c r="J166" s="1366">
        <v>0</v>
      </c>
      <c r="K166" s="1363">
        <v>0</v>
      </c>
      <c r="L166" s="1366">
        <v>0</v>
      </c>
      <c r="M166" s="1366">
        <v>0</v>
      </c>
      <c r="N166" s="1366">
        <v>0</v>
      </c>
      <c r="O166" s="1366">
        <v>0</v>
      </c>
      <c r="P166" s="1366">
        <v>0</v>
      </c>
      <c r="R166" s="1272"/>
      <c r="S166" s="1272"/>
    </row>
    <row r="167" spans="1:21">
      <c r="A167" s="1360" t="s">
        <v>1292</v>
      </c>
      <c r="B167" s="1361">
        <v>3124</v>
      </c>
      <c r="C167" s="1362">
        <v>2910</v>
      </c>
      <c r="D167" s="1361">
        <v>156</v>
      </c>
      <c r="E167" s="1361">
        <v>346</v>
      </c>
      <c r="F167" s="1361">
        <v>110</v>
      </c>
      <c r="G167" s="1361">
        <v>0</v>
      </c>
      <c r="H167" s="1361">
        <v>842</v>
      </c>
      <c r="I167" s="1361">
        <v>786</v>
      </c>
      <c r="J167" s="1361">
        <v>631</v>
      </c>
      <c r="K167" s="1360">
        <v>39</v>
      </c>
      <c r="L167" s="1370">
        <v>0</v>
      </c>
      <c r="M167" s="1370">
        <v>0</v>
      </c>
      <c r="N167" s="1370">
        <v>0</v>
      </c>
      <c r="O167" s="1370">
        <v>0</v>
      </c>
      <c r="P167" s="1370">
        <v>0</v>
      </c>
      <c r="R167" s="1272"/>
      <c r="S167" s="1272"/>
    </row>
    <row r="168" spans="1:21" outlineLevel="1">
      <c r="A168" s="1363" t="s">
        <v>1293</v>
      </c>
      <c r="B168" s="1364">
        <v>64</v>
      </c>
      <c r="C168" s="1365">
        <v>62</v>
      </c>
      <c r="D168" s="1366">
        <v>0</v>
      </c>
      <c r="E168" s="1366">
        <v>0</v>
      </c>
      <c r="F168" s="1366">
        <v>0</v>
      </c>
      <c r="G168" s="1364">
        <v>0</v>
      </c>
      <c r="H168" s="1364">
        <v>21</v>
      </c>
      <c r="I168" s="1364">
        <v>15</v>
      </c>
      <c r="J168" s="1366">
        <v>26</v>
      </c>
      <c r="K168" s="1363">
        <v>0</v>
      </c>
      <c r="L168" s="1366">
        <v>0</v>
      </c>
      <c r="M168" s="1366">
        <v>0</v>
      </c>
      <c r="N168" s="1366">
        <v>0</v>
      </c>
      <c r="O168" s="1366">
        <v>0</v>
      </c>
      <c r="P168" s="1366">
        <v>0</v>
      </c>
    </row>
    <row r="169" spans="1:21" outlineLevel="1">
      <c r="A169" s="1363" t="s">
        <v>1294</v>
      </c>
      <c r="B169" s="1364">
        <v>6</v>
      </c>
      <c r="C169" s="1365">
        <v>5</v>
      </c>
      <c r="D169" s="1366">
        <v>0</v>
      </c>
      <c r="E169" s="1366">
        <v>0</v>
      </c>
      <c r="F169" s="1366">
        <v>0</v>
      </c>
      <c r="G169" s="1364">
        <v>0</v>
      </c>
      <c r="H169" s="1366">
        <v>3</v>
      </c>
      <c r="I169" s="1364">
        <v>0</v>
      </c>
      <c r="J169" s="1366">
        <v>2</v>
      </c>
      <c r="K169" s="1363">
        <v>0</v>
      </c>
      <c r="L169" s="1366">
        <v>0</v>
      </c>
      <c r="M169" s="1366">
        <v>0</v>
      </c>
      <c r="N169" s="1366">
        <v>0</v>
      </c>
      <c r="O169" s="1366">
        <v>0</v>
      </c>
      <c r="P169" s="1366">
        <v>0</v>
      </c>
    </row>
    <row r="170" spans="1:21" outlineLevel="1">
      <c r="A170" s="1363" t="s">
        <v>1295</v>
      </c>
      <c r="B170" s="1364">
        <v>425</v>
      </c>
      <c r="C170" s="1365">
        <v>399</v>
      </c>
      <c r="D170" s="1366">
        <v>0</v>
      </c>
      <c r="E170" s="1366">
        <v>0</v>
      </c>
      <c r="F170" s="1366">
        <v>0</v>
      </c>
      <c r="G170" s="1364">
        <v>0</v>
      </c>
      <c r="H170" s="1364">
        <v>139</v>
      </c>
      <c r="I170" s="1364">
        <v>147</v>
      </c>
      <c r="J170" s="1364">
        <v>110</v>
      </c>
      <c r="K170" s="1363">
        <v>3</v>
      </c>
      <c r="L170" s="1366">
        <v>0</v>
      </c>
      <c r="M170" s="1366">
        <v>0</v>
      </c>
      <c r="N170" s="1366">
        <v>0</v>
      </c>
      <c r="O170" s="1366">
        <v>0</v>
      </c>
      <c r="P170" s="1366">
        <v>0</v>
      </c>
    </row>
    <row r="171" spans="1:21" outlineLevel="1">
      <c r="A171" s="1363" t="s">
        <v>1296</v>
      </c>
      <c r="B171" s="1364">
        <v>126</v>
      </c>
      <c r="C171" s="1365">
        <v>123</v>
      </c>
      <c r="D171" s="1366">
        <v>0</v>
      </c>
      <c r="E171" s="1366">
        <v>0</v>
      </c>
      <c r="F171" s="1366">
        <v>0</v>
      </c>
      <c r="G171" s="1364">
        <v>0</v>
      </c>
      <c r="H171" s="1364">
        <v>22</v>
      </c>
      <c r="I171" s="1364">
        <v>74</v>
      </c>
      <c r="J171" s="1364">
        <v>24</v>
      </c>
      <c r="K171" s="1363">
        <v>3</v>
      </c>
      <c r="L171" s="1366">
        <v>0</v>
      </c>
      <c r="M171" s="1366">
        <v>0</v>
      </c>
      <c r="N171" s="1366">
        <v>0</v>
      </c>
      <c r="O171" s="1366">
        <v>0</v>
      </c>
      <c r="P171" s="1366">
        <v>0</v>
      </c>
    </row>
    <row r="172" spans="1:21" outlineLevel="1">
      <c r="A172" s="1363" t="s">
        <v>1297</v>
      </c>
      <c r="B172" s="1364">
        <v>21</v>
      </c>
      <c r="C172" s="1365">
        <v>20</v>
      </c>
      <c r="D172" s="1366">
        <v>0</v>
      </c>
      <c r="E172" s="1366">
        <v>0</v>
      </c>
      <c r="F172" s="1366">
        <v>0</v>
      </c>
      <c r="G172" s="1364">
        <v>0</v>
      </c>
      <c r="H172" s="1364">
        <v>5</v>
      </c>
      <c r="I172" s="1364">
        <v>8</v>
      </c>
      <c r="J172" s="1366">
        <v>7</v>
      </c>
      <c r="K172" s="1363">
        <v>0</v>
      </c>
      <c r="L172" s="1366">
        <v>0</v>
      </c>
      <c r="M172" s="1366">
        <v>0</v>
      </c>
      <c r="N172" s="1366">
        <v>0</v>
      </c>
      <c r="O172" s="1366">
        <v>0</v>
      </c>
      <c r="P172" s="1366">
        <v>0</v>
      </c>
    </row>
    <row r="173" spans="1:21" outlineLevel="1">
      <c r="A173" s="1363" t="s">
        <v>1298</v>
      </c>
      <c r="B173" s="1364">
        <v>2</v>
      </c>
      <c r="C173" s="1365">
        <v>2</v>
      </c>
      <c r="D173" s="1366">
        <v>0</v>
      </c>
      <c r="E173" s="1366">
        <v>0</v>
      </c>
      <c r="F173" s="1366">
        <v>0</v>
      </c>
      <c r="G173" s="1366">
        <v>0</v>
      </c>
      <c r="H173" s="1366">
        <v>1</v>
      </c>
      <c r="I173" s="1364">
        <v>0</v>
      </c>
      <c r="J173" s="1366">
        <v>1</v>
      </c>
      <c r="K173" s="1363">
        <v>0</v>
      </c>
      <c r="L173" s="1366">
        <v>0</v>
      </c>
      <c r="M173" s="1366">
        <v>0</v>
      </c>
      <c r="N173" s="1366">
        <v>0</v>
      </c>
      <c r="O173" s="1366">
        <v>0</v>
      </c>
      <c r="P173" s="1366">
        <v>0</v>
      </c>
    </row>
    <row r="174" spans="1:21" outlineLevel="1">
      <c r="A174" s="1363" t="s">
        <v>1299</v>
      </c>
      <c r="B174" s="1364">
        <v>103</v>
      </c>
      <c r="C174" s="1365">
        <v>98</v>
      </c>
      <c r="D174" s="1366">
        <v>0</v>
      </c>
      <c r="E174" s="1366">
        <v>0</v>
      </c>
      <c r="F174" s="1366">
        <v>0</v>
      </c>
      <c r="G174" s="1364">
        <v>0</v>
      </c>
      <c r="H174" s="1364">
        <v>42</v>
      </c>
      <c r="I174" s="1364">
        <v>32</v>
      </c>
      <c r="J174" s="1364">
        <v>23</v>
      </c>
      <c r="K174" s="1363">
        <v>1</v>
      </c>
      <c r="L174" s="1366">
        <v>0</v>
      </c>
      <c r="M174" s="1366">
        <v>0</v>
      </c>
      <c r="N174" s="1366">
        <v>0</v>
      </c>
      <c r="O174" s="1366">
        <v>0</v>
      </c>
      <c r="P174" s="1366">
        <v>0</v>
      </c>
    </row>
    <row r="175" spans="1:21" outlineLevel="1">
      <c r="A175" s="1363" t="s">
        <v>1300</v>
      </c>
      <c r="B175" s="1364">
        <v>46</v>
      </c>
      <c r="C175" s="1365">
        <v>45</v>
      </c>
      <c r="D175" s="1366">
        <v>0</v>
      </c>
      <c r="E175" s="1366">
        <v>0</v>
      </c>
      <c r="F175" s="1366">
        <v>0</v>
      </c>
      <c r="G175" s="1364">
        <v>0</v>
      </c>
      <c r="H175" s="1364">
        <v>13</v>
      </c>
      <c r="I175" s="1364">
        <v>18</v>
      </c>
      <c r="J175" s="1364">
        <v>13</v>
      </c>
      <c r="K175" s="1363">
        <v>1</v>
      </c>
      <c r="L175" s="1366">
        <v>0</v>
      </c>
      <c r="M175" s="1366">
        <v>0</v>
      </c>
      <c r="N175" s="1366">
        <v>0</v>
      </c>
      <c r="O175" s="1366">
        <v>0</v>
      </c>
      <c r="P175" s="1366">
        <v>0</v>
      </c>
    </row>
    <row r="176" spans="1:21" outlineLevel="1">
      <c r="A176" s="1363" t="s">
        <v>1301</v>
      </c>
      <c r="B176" s="1364">
        <v>84</v>
      </c>
      <c r="C176" s="1365">
        <v>73</v>
      </c>
      <c r="D176" s="1366">
        <v>0</v>
      </c>
      <c r="E176" s="1366">
        <v>0</v>
      </c>
      <c r="F176" s="1366">
        <v>0</v>
      </c>
      <c r="G176" s="1364">
        <v>0</v>
      </c>
      <c r="H176" s="1364">
        <v>24</v>
      </c>
      <c r="I176" s="1364">
        <v>19</v>
      </c>
      <c r="J176" s="1364">
        <v>27</v>
      </c>
      <c r="K176" s="1363">
        <v>3</v>
      </c>
      <c r="L176" s="1366">
        <v>0</v>
      </c>
      <c r="M176" s="1366">
        <v>0</v>
      </c>
      <c r="N176" s="1366">
        <v>0</v>
      </c>
      <c r="O176" s="1366">
        <v>0</v>
      </c>
      <c r="P176" s="1366">
        <v>0</v>
      </c>
    </row>
    <row r="177" spans="1:27" outlineLevel="1">
      <c r="A177" s="1363" t="s">
        <v>1302</v>
      </c>
      <c r="B177" s="1364">
        <v>1266</v>
      </c>
      <c r="C177" s="1365">
        <v>1172</v>
      </c>
      <c r="D177" s="1366">
        <v>0</v>
      </c>
      <c r="E177" s="1366">
        <v>0</v>
      </c>
      <c r="F177" s="1366">
        <v>0</v>
      </c>
      <c r="G177" s="1364">
        <v>0</v>
      </c>
      <c r="H177" s="1364">
        <v>425</v>
      </c>
      <c r="I177" s="1364">
        <v>374</v>
      </c>
      <c r="J177" s="1364">
        <v>349</v>
      </c>
      <c r="K177" s="1363">
        <v>24</v>
      </c>
      <c r="L177" s="1366">
        <v>0</v>
      </c>
      <c r="M177" s="1366">
        <v>0</v>
      </c>
      <c r="N177" s="1366">
        <v>0</v>
      </c>
      <c r="O177" s="1366">
        <v>0</v>
      </c>
      <c r="P177" s="1366">
        <v>0</v>
      </c>
      <c r="R177" s="1272"/>
      <c r="S177" s="1272"/>
    </row>
    <row r="178" spans="1:27" outlineLevel="1">
      <c r="A178" s="1363" t="s">
        <v>1303</v>
      </c>
      <c r="B178" s="1364">
        <v>5</v>
      </c>
      <c r="C178" s="1363">
        <v>4</v>
      </c>
      <c r="D178" s="1366">
        <v>0</v>
      </c>
      <c r="E178" s="1366">
        <v>0</v>
      </c>
      <c r="F178" s="1366">
        <v>0</v>
      </c>
      <c r="G178" s="1366">
        <v>0</v>
      </c>
      <c r="H178" s="1366">
        <v>1</v>
      </c>
      <c r="I178" s="1366">
        <v>0</v>
      </c>
      <c r="J178" s="1366">
        <v>0</v>
      </c>
      <c r="K178" s="1363">
        <v>3</v>
      </c>
      <c r="L178" s="1366">
        <v>0</v>
      </c>
      <c r="M178" s="1366">
        <v>0</v>
      </c>
      <c r="N178" s="1366">
        <v>0</v>
      </c>
      <c r="O178" s="1366">
        <v>0</v>
      </c>
      <c r="P178" s="1366">
        <v>0</v>
      </c>
    </row>
    <row r="179" spans="1:27" outlineLevel="1">
      <c r="A179" s="1363" t="s">
        <v>1304</v>
      </c>
      <c r="B179" s="1364">
        <v>8</v>
      </c>
      <c r="C179" s="1365">
        <v>7</v>
      </c>
      <c r="D179" s="1366">
        <v>0</v>
      </c>
      <c r="E179" s="1366">
        <v>0</v>
      </c>
      <c r="F179" s="1366">
        <v>0</v>
      </c>
      <c r="G179" s="1364">
        <v>0</v>
      </c>
      <c r="H179" s="1364">
        <v>4</v>
      </c>
      <c r="I179" s="1366">
        <v>2</v>
      </c>
      <c r="J179" s="1366">
        <v>1</v>
      </c>
      <c r="K179" s="1363">
        <v>0</v>
      </c>
      <c r="L179" s="1366">
        <v>0</v>
      </c>
      <c r="M179" s="1366">
        <v>0</v>
      </c>
      <c r="N179" s="1366">
        <v>0</v>
      </c>
      <c r="O179" s="1366">
        <v>0</v>
      </c>
      <c r="P179" s="1366">
        <v>0</v>
      </c>
    </row>
    <row r="180" spans="1:27" outlineLevel="1">
      <c r="A180" s="1363" t="s">
        <v>1305</v>
      </c>
      <c r="B180" s="1364">
        <v>303</v>
      </c>
      <c r="C180" s="1365">
        <v>288</v>
      </c>
      <c r="D180" s="1366">
        <v>0</v>
      </c>
      <c r="E180" s="1366">
        <v>0</v>
      </c>
      <c r="F180" s="1366">
        <v>0</v>
      </c>
      <c r="G180" s="1364">
        <v>0</v>
      </c>
      <c r="H180" s="1364">
        <v>142</v>
      </c>
      <c r="I180" s="1364">
        <v>97</v>
      </c>
      <c r="J180" s="1366">
        <v>48</v>
      </c>
      <c r="K180" s="1363">
        <v>1</v>
      </c>
      <c r="L180" s="1366">
        <v>0</v>
      </c>
      <c r="M180" s="1366">
        <v>0</v>
      </c>
      <c r="N180" s="1366">
        <v>0</v>
      </c>
      <c r="O180" s="1366">
        <v>0</v>
      </c>
      <c r="P180" s="1366">
        <v>0</v>
      </c>
    </row>
    <row r="181" spans="1:27" outlineLevel="1">
      <c r="A181" s="1363" t="s">
        <v>1306</v>
      </c>
      <c r="B181" s="1364">
        <v>66</v>
      </c>
      <c r="C181" s="1365">
        <v>50</v>
      </c>
      <c r="D181" s="1364">
        <v>1</v>
      </c>
      <c r="E181" s="1364">
        <v>49</v>
      </c>
      <c r="F181" s="1366">
        <v>0</v>
      </c>
      <c r="G181" s="1366">
        <v>0</v>
      </c>
      <c r="H181" s="1366">
        <v>0</v>
      </c>
      <c r="I181" s="1366">
        <v>0</v>
      </c>
      <c r="J181" s="1366">
        <v>0</v>
      </c>
      <c r="K181" s="1363">
        <v>0</v>
      </c>
      <c r="L181" s="1366">
        <v>0</v>
      </c>
      <c r="M181" s="1366">
        <v>0</v>
      </c>
      <c r="N181" s="1366">
        <v>0</v>
      </c>
      <c r="O181" s="1366">
        <v>0</v>
      </c>
      <c r="P181" s="1366">
        <v>0</v>
      </c>
    </row>
    <row r="182" spans="1:27" outlineLevel="1">
      <c r="A182" s="1363" t="s">
        <v>1307</v>
      </c>
      <c r="B182" s="1364">
        <v>540</v>
      </c>
      <c r="C182" s="1365">
        <v>514</v>
      </c>
      <c r="D182" s="1364">
        <v>139</v>
      </c>
      <c r="E182" s="1364">
        <v>278</v>
      </c>
      <c r="F182" s="1364">
        <v>97</v>
      </c>
      <c r="G182" s="1366">
        <v>0</v>
      </c>
      <c r="H182" s="1366">
        <v>0</v>
      </c>
      <c r="I182" s="1366">
        <v>0</v>
      </c>
      <c r="J182" s="1366">
        <v>0</v>
      </c>
      <c r="K182" s="1363">
        <v>0</v>
      </c>
      <c r="L182" s="1366">
        <v>0</v>
      </c>
      <c r="M182" s="1366">
        <v>0</v>
      </c>
      <c r="N182" s="1366">
        <v>0</v>
      </c>
      <c r="O182" s="1366">
        <v>0</v>
      </c>
      <c r="P182" s="1366">
        <v>0</v>
      </c>
    </row>
    <row r="183" spans="1:27" outlineLevel="1">
      <c r="A183" s="1363" t="s">
        <v>1308</v>
      </c>
      <c r="B183" s="1364">
        <v>59</v>
      </c>
      <c r="C183" s="1365">
        <v>48</v>
      </c>
      <c r="D183" s="1364">
        <v>16</v>
      </c>
      <c r="E183" s="1364">
        <v>19</v>
      </c>
      <c r="F183" s="1364">
        <v>13</v>
      </c>
      <c r="G183" s="1366">
        <v>0</v>
      </c>
      <c r="H183" s="1366">
        <v>0</v>
      </c>
      <c r="I183" s="1366">
        <v>0</v>
      </c>
      <c r="J183" s="1366">
        <v>0</v>
      </c>
      <c r="K183" s="1363">
        <v>0</v>
      </c>
      <c r="L183" s="1366">
        <v>0</v>
      </c>
      <c r="M183" s="1366">
        <v>0</v>
      </c>
      <c r="N183" s="1366">
        <v>0</v>
      </c>
      <c r="O183" s="1366">
        <v>0</v>
      </c>
      <c r="P183" s="1366">
        <v>0</v>
      </c>
    </row>
    <row r="184" spans="1:27">
      <c r="A184" s="1360" t="s">
        <v>1309</v>
      </c>
      <c r="B184" s="1361">
        <v>232911</v>
      </c>
      <c r="C184" s="1362">
        <v>219301</v>
      </c>
      <c r="D184" s="1361">
        <v>4902</v>
      </c>
      <c r="E184" s="1361">
        <v>13994</v>
      </c>
      <c r="F184" s="1361">
        <v>1410</v>
      </c>
      <c r="G184" s="1361">
        <v>0</v>
      </c>
      <c r="H184" s="1361">
        <v>61990</v>
      </c>
      <c r="I184" s="1361">
        <v>109999</v>
      </c>
      <c r="J184" s="1361">
        <v>24222</v>
      </c>
      <c r="K184" s="1362">
        <v>2651</v>
      </c>
      <c r="L184" s="1370">
        <v>133</v>
      </c>
      <c r="M184" s="1370">
        <v>0</v>
      </c>
      <c r="N184" s="1370">
        <v>0</v>
      </c>
      <c r="O184" s="1370">
        <v>0</v>
      </c>
      <c r="P184" s="1370">
        <v>0</v>
      </c>
      <c r="R184" s="1272"/>
      <c r="S184" s="1272"/>
      <c r="T184" s="1272"/>
      <c r="U184" s="1272"/>
      <c r="V184" s="1272"/>
      <c r="X184" s="1272"/>
      <c r="Y184" s="1272"/>
      <c r="Z184" s="1272"/>
      <c r="AA184" s="1272"/>
    </row>
    <row r="185" spans="1:27" outlineLevel="1">
      <c r="A185" s="1363" t="s">
        <v>1310</v>
      </c>
      <c r="B185" s="1364">
        <v>3319</v>
      </c>
      <c r="C185" s="1365">
        <v>3259</v>
      </c>
      <c r="D185" s="1366">
        <v>0</v>
      </c>
      <c r="E185" s="1366">
        <v>0</v>
      </c>
      <c r="F185" s="1366">
        <v>0</v>
      </c>
      <c r="G185" s="1364">
        <v>0</v>
      </c>
      <c r="H185" s="1364">
        <v>1328</v>
      </c>
      <c r="I185" s="1364">
        <v>1813</v>
      </c>
      <c r="J185" s="1364">
        <v>111</v>
      </c>
      <c r="K185" s="1363">
        <v>7</v>
      </c>
      <c r="L185" s="1366">
        <v>0</v>
      </c>
      <c r="M185" s="1366">
        <v>0</v>
      </c>
      <c r="N185" s="1366">
        <v>0</v>
      </c>
      <c r="O185" s="1366">
        <v>0</v>
      </c>
      <c r="P185" s="1366">
        <v>0</v>
      </c>
      <c r="R185" s="1272"/>
      <c r="S185" s="1272"/>
      <c r="X185" s="1272"/>
      <c r="Y185" s="1272"/>
    </row>
    <row r="186" spans="1:27" outlineLevel="1">
      <c r="A186" s="1363" t="s">
        <v>1311</v>
      </c>
      <c r="B186" s="1364">
        <v>398</v>
      </c>
      <c r="C186" s="1365">
        <v>363</v>
      </c>
      <c r="D186" s="1366">
        <v>0</v>
      </c>
      <c r="E186" s="1366">
        <v>0</v>
      </c>
      <c r="F186" s="1366">
        <v>0</v>
      </c>
      <c r="G186" s="1364">
        <v>0</v>
      </c>
      <c r="H186" s="1364">
        <v>141</v>
      </c>
      <c r="I186" s="1364">
        <v>207</v>
      </c>
      <c r="J186" s="1366">
        <v>15</v>
      </c>
      <c r="K186" s="1363">
        <v>0</v>
      </c>
      <c r="L186" s="1366">
        <v>0</v>
      </c>
      <c r="M186" s="1366">
        <v>0</v>
      </c>
      <c r="N186" s="1366">
        <v>0</v>
      </c>
      <c r="O186" s="1366">
        <v>0</v>
      </c>
      <c r="P186" s="1366">
        <v>0</v>
      </c>
    </row>
    <row r="187" spans="1:27" outlineLevel="1">
      <c r="A187" s="1363" t="s">
        <v>1312</v>
      </c>
      <c r="B187" s="1364">
        <v>612</v>
      </c>
      <c r="C187" s="1365">
        <v>549</v>
      </c>
      <c r="D187" s="1366">
        <v>0</v>
      </c>
      <c r="E187" s="1366">
        <v>0</v>
      </c>
      <c r="F187" s="1366">
        <v>0</v>
      </c>
      <c r="G187" s="1364">
        <v>0</v>
      </c>
      <c r="H187" s="1364">
        <v>343</v>
      </c>
      <c r="I187" s="1364">
        <v>202</v>
      </c>
      <c r="J187" s="1366">
        <v>4</v>
      </c>
      <c r="K187" s="1363">
        <v>0</v>
      </c>
      <c r="L187" s="1366">
        <v>0</v>
      </c>
      <c r="M187" s="1366">
        <v>0</v>
      </c>
      <c r="N187" s="1366">
        <v>0</v>
      </c>
      <c r="O187" s="1366">
        <v>0</v>
      </c>
      <c r="P187" s="1366">
        <v>0</v>
      </c>
    </row>
    <row r="188" spans="1:27" outlineLevel="1">
      <c r="A188" s="1363" t="s">
        <v>1313</v>
      </c>
      <c r="B188" s="1364">
        <v>505</v>
      </c>
      <c r="C188" s="1365">
        <v>442</v>
      </c>
      <c r="D188" s="1366">
        <v>0</v>
      </c>
      <c r="E188" s="1366">
        <v>0</v>
      </c>
      <c r="F188" s="1366">
        <v>0</v>
      </c>
      <c r="G188" s="1364">
        <v>0</v>
      </c>
      <c r="H188" s="1364">
        <v>183</v>
      </c>
      <c r="I188" s="1364">
        <v>197</v>
      </c>
      <c r="J188" s="1364">
        <v>59</v>
      </c>
      <c r="K188" s="1363">
        <v>3</v>
      </c>
      <c r="L188" s="1366">
        <v>0</v>
      </c>
      <c r="M188" s="1366">
        <v>0</v>
      </c>
      <c r="N188" s="1366">
        <v>0</v>
      </c>
      <c r="O188" s="1366">
        <v>0</v>
      </c>
      <c r="P188" s="1366">
        <v>0</v>
      </c>
    </row>
    <row r="189" spans="1:27" outlineLevel="1">
      <c r="A189" s="1363" t="s">
        <v>1314</v>
      </c>
      <c r="B189" s="1364">
        <v>7557</v>
      </c>
      <c r="C189" s="1365">
        <v>6732</v>
      </c>
      <c r="D189" s="1366">
        <v>0</v>
      </c>
      <c r="E189" s="1366">
        <v>0</v>
      </c>
      <c r="F189" s="1366">
        <v>0</v>
      </c>
      <c r="G189" s="1364">
        <v>0</v>
      </c>
      <c r="H189" s="1364">
        <v>1462</v>
      </c>
      <c r="I189" s="1364">
        <v>3108</v>
      </c>
      <c r="J189" s="1364">
        <v>1912</v>
      </c>
      <c r="K189" s="1365">
        <v>247</v>
      </c>
      <c r="L189" s="1366">
        <v>3</v>
      </c>
      <c r="M189" s="1366">
        <v>0</v>
      </c>
      <c r="N189" s="1366">
        <v>0</v>
      </c>
      <c r="O189" s="1366">
        <v>0</v>
      </c>
      <c r="P189" s="1366">
        <v>0</v>
      </c>
      <c r="R189" s="1272"/>
      <c r="S189" s="1272"/>
      <c r="X189" s="1272"/>
      <c r="Y189" s="1272"/>
      <c r="Z189" s="1272"/>
    </row>
    <row r="190" spans="1:27" outlineLevel="1">
      <c r="A190" s="1363" t="s">
        <v>1315</v>
      </c>
      <c r="B190" s="1364">
        <v>5440</v>
      </c>
      <c r="C190" s="1365">
        <v>5294</v>
      </c>
      <c r="D190" s="1366">
        <v>0</v>
      </c>
      <c r="E190" s="1366">
        <v>0</v>
      </c>
      <c r="F190" s="1366">
        <v>0</v>
      </c>
      <c r="G190" s="1364">
        <v>0</v>
      </c>
      <c r="H190" s="1364">
        <v>2163</v>
      </c>
      <c r="I190" s="1364">
        <v>2945</v>
      </c>
      <c r="J190" s="1364">
        <v>182</v>
      </c>
      <c r="K190" s="1363">
        <v>4</v>
      </c>
      <c r="L190" s="1366">
        <v>0</v>
      </c>
      <c r="M190" s="1366">
        <v>0</v>
      </c>
      <c r="N190" s="1366">
        <v>0</v>
      </c>
      <c r="O190" s="1366">
        <v>0</v>
      </c>
      <c r="P190" s="1366">
        <v>0</v>
      </c>
      <c r="R190" s="1272"/>
      <c r="S190" s="1272"/>
      <c r="X190" s="1272"/>
      <c r="Y190" s="1272"/>
    </row>
    <row r="191" spans="1:27" outlineLevel="1">
      <c r="A191" s="1363" t="s">
        <v>1316</v>
      </c>
      <c r="B191" s="1364">
        <v>1606</v>
      </c>
      <c r="C191" s="1365">
        <v>1453</v>
      </c>
      <c r="D191" s="1366">
        <v>0</v>
      </c>
      <c r="E191" s="1366">
        <v>0</v>
      </c>
      <c r="F191" s="1366">
        <v>0</v>
      </c>
      <c r="G191" s="1364">
        <v>0</v>
      </c>
      <c r="H191" s="1364">
        <v>540</v>
      </c>
      <c r="I191" s="1364">
        <v>495</v>
      </c>
      <c r="J191" s="1364">
        <v>396</v>
      </c>
      <c r="K191" s="1363">
        <v>21</v>
      </c>
      <c r="L191" s="1366">
        <v>1</v>
      </c>
      <c r="M191" s="1366">
        <v>0</v>
      </c>
      <c r="N191" s="1366">
        <v>0</v>
      </c>
      <c r="O191" s="1366">
        <v>0</v>
      </c>
      <c r="P191" s="1366">
        <v>0</v>
      </c>
      <c r="R191" s="1272"/>
      <c r="S191" s="1272"/>
    </row>
    <row r="192" spans="1:27" outlineLevel="1">
      <c r="A192" s="1363" t="s">
        <v>1317</v>
      </c>
      <c r="B192" s="1364">
        <v>117192</v>
      </c>
      <c r="C192" s="1365">
        <v>113753</v>
      </c>
      <c r="D192" s="1366">
        <v>0</v>
      </c>
      <c r="E192" s="1366">
        <v>0</v>
      </c>
      <c r="F192" s="1366">
        <v>0</v>
      </c>
      <c r="G192" s="1364">
        <v>0</v>
      </c>
      <c r="H192" s="1364">
        <v>33769</v>
      </c>
      <c r="I192" s="1364">
        <v>67123</v>
      </c>
      <c r="J192" s="1364">
        <v>12743</v>
      </c>
      <c r="K192" s="1365">
        <v>118</v>
      </c>
      <c r="L192" s="1366">
        <v>0</v>
      </c>
      <c r="M192" s="1366">
        <v>0</v>
      </c>
      <c r="N192" s="1366">
        <v>0</v>
      </c>
      <c r="O192" s="1366">
        <v>0</v>
      </c>
      <c r="P192" s="1366">
        <v>0</v>
      </c>
      <c r="Q192" s="1229">
        <f>+C192/414088*100</f>
        <v>27.470730859141053</v>
      </c>
      <c r="R192" s="1272"/>
      <c r="S192" s="1272"/>
      <c r="X192" s="1272"/>
      <c r="Y192" s="1272"/>
      <c r="Z192" s="1272"/>
    </row>
    <row r="193" spans="1:27" outlineLevel="1">
      <c r="A193" s="1363" t="s">
        <v>1318</v>
      </c>
      <c r="B193" s="1364">
        <v>29443</v>
      </c>
      <c r="C193" s="1365">
        <v>27561</v>
      </c>
      <c r="D193" s="1366">
        <v>0</v>
      </c>
      <c r="E193" s="1366">
        <v>0</v>
      </c>
      <c r="F193" s="1366">
        <v>0</v>
      </c>
      <c r="G193" s="1364">
        <v>0</v>
      </c>
      <c r="H193" s="1364">
        <v>7389</v>
      </c>
      <c r="I193" s="1364">
        <v>13492</v>
      </c>
      <c r="J193" s="1364">
        <v>4633</v>
      </c>
      <c r="K193" s="1365">
        <v>1930</v>
      </c>
      <c r="L193" s="1366">
        <v>117</v>
      </c>
      <c r="M193" s="1366">
        <v>0</v>
      </c>
      <c r="N193" s="1366">
        <v>0</v>
      </c>
      <c r="O193" s="1366">
        <v>0</v>
      </c>
      <c r="P193" s="1366">
        <v>0</v>
      </c>
      <c r="R193" s="1272"/>
      <c r="S193" s="1272"/>
      <c r="X193" s="1272"/>
      <c r="Y193" s="1272"/>
      <c r="Z193" s="1272"/>
      <c r="AA193" s="1272"/>
    </row>
    <row r="194" spans="1:27" outlineLevel="1">
      <c r="A194" s="1363" t="s">
        <v>1319</v>
      </c>
      <c r="B194" s="1364">
        <v>3839</v>
      </c>
      <c r="C194" s="1363">
        <v>3761</v>
      </c>
      <c r="D194" s="1366">
        <v>0</v>
      </c>
      <c r="E194" s="1366">
        <v>0</v>
      </c>
      <c r="F194" s="1366">
        <v>0</v>
      </c>
      <c r="G194" s="1366">
        <v>0</v>
      </c>
      <c r="H194" s="1366">
        <v>1414</v>
      </c>
      <c r="I194" s="1366">
        <v>2347</v>
      </c>
      <c r="J194" s="1366">
        <v>0</v>
      </c>
      <c r="K194" s="1363">
        <v>0</v>
      </c>
      <c r="L194" s="1366">
        <v>0</v>
      </c>
      <c r="M194" s="1366">
        <v>0</v>
      </c>
      <c r="N194" s="1366">
        <v>0</v>
      </c>
      <c r="O194" s="1366">
        <v>0</v>
      </c>
      <c r="P194" s="1366">
        <v>0</v>
      </c>
    </row>
    <row r="195" spans="1:27" outlineLevel="1">
      <c r="A195" s="1363" t="s">
        <v>1320</v>
      </c>
      <c r="B195" s="1364">
        <v>2268</v>
      </c>
      <c r="C195" s="1365">
        <v>1976</v>
      </c>
      <c r="D195" s="1366">
        <v>0</v>
      </c>
      <c r="E195" s="1366">
        <v>0</v>
      </c>
      <c r="F195" s="1366">
        <v>0</v>
      </c>
      <c r="G195" s="1364">
        <v>0</v>
      </c>
      <c r="H195" s="1364">
        <v>1082</v>
      </c>
      <c r="I195" s="1364">
        <v>886</v>
      </c>
      <c r="J195" s="1366">
        <v>8</v>
      </c>
      <c r="K195" s="1363">
        <v>0</v>
      </c>
      <c r="L195" s="1366">
        <v>0</v>
      </c>
      <c r="M195" s="1366">
        <v>0</v>
      </c>
      <c r="N195" s="1366">
        <v>0</v>
      </c>
      <c r="O195" s="1366">
        <v>0</v>
      </c>
      <c r="P195" s="1366">
        <v>0</v>
      </c>
      <c r="R195" s="1272"/>
      <c r="S195" s="1272"/>
      <c r="X195" s="1272"/>
    </row>
    <row r="196" spans="1:27" outlineLevel="1">
      <c r="A196" s="1363" t="s">
        <v>1321</v>
      </c>
      <c r="B196" s="1364">
        <v>10689</v>
      </c>
      <c r="C196" s="1365">
        <v>10274</v>
      </c>
      <c r="D196" s="1366">
        <v>0</v>
      </c>
      <c r="E196" s="1366">
        <v>0</v>
      </c>
      <c r="F196" s="1366">
        <v>0</v>
      </c>
      <c r="G196" s="1364">
        <v>0</v>
      </c>
      <c r="H196" s="1364">
        <v>2368</v>
      </c>
      <c r="I196" s="1364">
        <v>6535</v>
      </c>
      <c r="J196" s="1364">
        <v>1229</v>
      </c>
      <c r="K196" s="1363">
        <v>142</v>
      </c>
      <c r="L196" s="1366">
        <v>0</v>
      </c>
      <c r="M196" s="1366">
        <v>0</v>
      </c>
      <c r="N196" s="1366">
        <v>0</v>
      </c>
      <c r="O196" s="1366">
        <v>0</v>
      </c>
      <c r="P196" s="1366">
        <v>0</v>
      </c>
      <c r="R196" s="1272"/>
      <c r="S196" s="1272"/>
      <c r="X196" s="1272"/>
      <c r="Y196" s="1272"/>
    </row>
    <row r="197" spans="1:27" outlineLevel="1">
      <c r="A197" s="1363" t="s">
        <v>1322</v>
      </c>
      <c r="B197" s="1364">
        <v>962</v>
      </c>
      <c r="C197" s="1365">
        <v>911</v>
      </c>
      <c r="D197" s="1366">
        <v>0</v>
      </c>
      <c r="E197" s="1366">
        <v>0</v>
      </c>
      <c r="F197" s="1366">
        <v>0</v>
      </c>
      <c r="G197" s="1364">
        <v>0</v>
      </c>
      <c r="H197" s="1364">
        <v>590</v>
      </c>
      <c r="I197" s="1364">
        <v>272</v>
      </c>
      <c r="J197" s="1366">
        <v>49</v>
      </c>
      <c r="K197" s="1363">
        <v>0</v>
      </c>
      <c r="L197" s="1366">
        <v>0</v>
      </c>
      <c r="M197" s="1366">
        <v>0</v>
      </c>
      <c r="N197" s="1366">
        <v>0</v>
      </c>
      <c r="O197" s="1366">
        <v>0</v>
      </c>
      <c r="P197" s="1366">
        <v>0</v>
      </c>
    </row>
    <row r="198" spans="1:27" outlineLevel="1">
      <c r="A198" s="1363" t="s">
        <v>1323</v>
      </c>
      <c r="B198" s="1364">
        <v>1996</v>
      </c>
      <c r="C198" s="1365">
        <v>1771</v>
      </c>
      <c r="D198" s="1366">
        <v>0</v>
      </c>
      <c r="E198" s="1366">
        <v>0</v>
      </c>
      <c r="F198" s="1366">
        <v>0</v>
      </c>
      <c r="G198" s="1364">
        <v>0</v>
      </c>
      <c r="H198" s="1364">
        <v>707</v>
      </c>
      <c r="I198" s="1364">
        <v>982</v>
      </c>
      <c r="J198" s="1364">
        <v>79</v>
      </c>
      <c r="K198" s="1363">
        <v>3</v>
      </c>
      <c r="L198" s="1366">
        <v>0</v>
      </c>
      <c r="M198" s="1366">
        <v>0</v>
      </c>
      <c r="N198" s="1366">
        <v>0</v>
      </c>
      <c r="O198" s="1366">
        <v>0</v>
      </c>
      <c r="P198" s="1366">
        <v>0</v>
      </c>
      <c r="R198" s="1272"/>
      <c r="S198" s="1272"/>
    </row>
    <row r="199" spans="1:27" outlineLevel="1">
      <c r="A199" s="1363" t="s">
        <v>1324</v>
      </c>
      <c r="B199" s="1364">
        <v>19</v>
      </c>
      <c r="C199" s="1365">
        <v>14</v>
      </c>
      <c r="D199" s="1366">
        <v>0</v>
      </c>
      <c r="E199" s="1366">
        <v>0</v>
      </c>
      <c r="F199" s="1366">
        <v>0</v>
      </c>
      <c r="G199" s="1366">
        <v>0</v>
      </c>
      <c r="H199" s="1364">
        <v>0</v>
      </c>
      <c r="I199" s="1364">
        <v>5</v>
      </c>
      <c r="J199" s="1364">
        <v>8</v>
      </c>
      <c r="K199" s="1363">
        <v>1</v>
      </c>
      <c r="L199" s="1366">
        <v>0</v>
      </c>
      <c r="M199" s="1366">
        <v>0</v>
      </c>
      <c r="N199" s="1366">
        <v>0</v>
      </c>
      <c r="O199" s="1366">
        <v>0</v>
      </c>
      <c r="P199" s="1366">
        <v>0</v>
      </c>
    </row>
    <row r="200" spans="1:27" outlineLevel="1">
      <c r="A200" s="1363" t="s">
        <v>1325</v>
      </c>
      <c r="B200" s="1364">
        <v>21593</v>
      </c>
      <c r="C200" s="1365">
        <v>18842</v>
      </c>
      <c r="D200" s="1366">
        <v>0</v>
      </c>
      <c r="E200" s="1366">
        <v>0</v>
      </c>
      <c r="F200" s="1366">
        <v>0</v>
      </c>
      <c r="G200" s="1364">
        <v>0</v>
      </c>
      <c r="H200" s="1364">
        <v>7434</v>
      </c>
      <c r="I200" s="1364">
        <v>8678</v>
      </c>
      <c r="J200" s="1364">
        <v>2567</v>
      </c>
      <c r="K200" s="1365">
        <v>158</v>
      </c>
      <c r="L200" s="1366">
        <v>5</v>
      </c>
      <c r="M200" s="1366">
        <v>0</v>
      </c>
      <c r="N200" s="1366">
        <v>0</v>
      </c>
      <c r="O200" s="1366">
        <v>0</v>
      </c>
      <c r="P200" s="1366">
        <v>0</v>
      </c>
      <c r="R200" s="1272"/>
      <c r="S200" s="1272"/>
      <c r="X200" s="1272"/>
      <c r="Y200" s="1272"/>
      <c r="Z200" s="1272"/>
    </row>
    <row r="201" spans="1:27" outlineLevel="1">
      <c r="A201" s="1363" t="s">
        <v>1326</v>
      </c>
      <c r="B201" s="1364">
        <v>170</v>
      </c>
      <c r="C201" s="1365">
        <v>165</v>
      </c>
      <c r="D201" s="1366">
        <v>0</v>
      </c>
      <c r="E201" s="1366">
        <v>0</v>
      </c>
      <c r="F201" s="1366">
        <v>0</v>
      </c>
      <c r="G201" s="1364">
        <v>0</v>
      </c>
      <c r="H201" s="1364">
        <v>89</v>
      </c>
      <c r="I201" s="1364">
        <v>40</v>
      </c>
      <c r="J201" s="1364">
        <v>30</v>
      </c>
      <c r="K201" s="1365">
        <v>4</v>
      </c>
      <c r="L201" s="1366">
        <v>2</v>
      </c>
      <c r="M201" s="1366">
        <v>0</v>
      </c>
      <c r="N201" s="1366">
        <v>0</v>
      </c>
      <c r="O201" s="1366">
        <v>0</v>
      </c>
      <c r="P201" s="1366">
        <v>0</v>
      </c>
    </row>
    <row r="202" spans="1:27" outlineLevel="1">
      <c r="A202" s="1363" t="s">
        <v>1327</v>
      </c>
      <c r="B202" s="1364">
        <v>1713</v>
      </c>
      <c r="C202" s="1365">
        <v>1591</v>
      </c>
      <c r="D202" s="1366">
        <v>0</v>
      </c>
      <c r="E202" s="1366">
        <v>0</v>
      </c>
      <c r="F202" s="1366">
        <v>0</v>
      </c>
      <c r="G202" s="1364">
        <v>0</v>
      </c>
      <c r="H202" s="1364">
        <v>818</v>
      </c>
      <c r="I202" s="1364">
        <v>561</v>
      </c>
      <c r="J202" s="1364">
        <v>194</v>
      </c>
      <c r="K202" s="1365">
        <v>13</v>
      </c>
      <c r="L202" s="1366">
        <v>5</v>
      </c>
      <c r="M202" s="1366">
        <v>0</v>
      </c>
      <c r="N202" s="1366">
        <v>0</v>
      </c>
      <c r="O202" s="1366">
        <v>0</v>
      </c>
      <c r="P202" s="1366">
        <v>0</v>
      </c>
      <c r="R202" s="1272"/>
      <c r="S202" s="1272"/>
    </row>
    <row r="203" spans="1:27" outlineLevel="1">
      <c r="A203" s="1363" t="s">
        <v>1328</v>
      </c>
      <c r="B203" s="1364">
        <v>107</v>
      </c>
      <c r="C203" s="1365">
        <v>86</v>
      </c>
      <c r="D203" s="1366">
        <v>0</v>
      </c>
      <c r="E203" s="1366">
        <v>0</v>
      </c>
      <c r="F203" s="1366">
        <v>0</v>
      </c>
      <c r="G203" s="1364">
        <v>0</v>
      </c>
      <c r="H203" s="1364">
        <v>55</v>
      </c>
      <c r="I203" s="1364">
        <v>28</v>
      </c>
      <c r="J203" s="1366">
        <v>3</v>
      </c>
      <c r="K203" s="1363">
        <v>0</v>
      </c>
      <c r="L203" s="1366">
        <v>0</v>
      </c>
      <c r="M203" s="1366">
        <v>0</v>
      </c>
      <c r="N203" s="1366">
        <v>0</v>
      </c>
      <c r="O203" s="1366">
        <v>0</v>
      </c>
      <c r="P203" s="1366">
        <v>0</v>
      </c>
    </row>
    <row r="204" spans="1:27" outlineLevel="1">
      <c r="A204" s="1363" t="s">
        <v>1329</v>
      </c>
      <c r="B204" s="1364">
        <v>227</v>
      </c>
      <c r="C204" s="1365">
        <v>198</v>
      </c>
      <c r="D204" s="1366">
        <v>0</v>
      </c>
      <c r="E204" s="1366">
        <v>0</v>
      </c>
      <c r="F204" s="1366">
        <v>0</v>
      </c>
      <c r="G204" s="1364">
        <v>0</v>
      </c>
      <c r="H204" s="1364">
        <v>115</v>
      </c>
      <c r="I204" s="1366">
        <v>83</v>
      </c>
      <c r="J204" s="1366">
        <v>0</v>
      </c>
      <c r="K204" s="1363">
        <v>0</v>
      </c>
      <c r="L204" s="1366">
        <v>0</v>
      </c>
      <c r="M204" s="1366">
        <v>0</v>
      </c>
      <c r="N204" s="1366">
        <v>0</v>
      </c>
      <c r="O204" s="1366">
        <v>0</v>
      </c>
      <c r="P204" s="1366">
        <v>0</v>
      </c>
    </row>
    <row r="205" spans="1:27" outlineLevel="1">
      <c r="A205" s="1363" t="s">
        <v>1330</v>
      </c>
      <c r="B205" s="1364">
        <v>4747</v>
      </c>
      <c r="C205" s="1365">
        <v>4264</v>
      </c>
      <c r="D205" s="1364">
        <v>991</v>
      </c>
      <c r="E205" s="1364">
        <v>3273</v>
      </c>
      <c r="F205" s="1366">
        <v>0</v>
      </c>
      <c r="G205" s="1366">
        <v>0</v>
      </c>
      <c r="H205" s="1366">
        <v>0</v>
      </c>
      <c r="I205" s="1366">
        <v>0</v>
      </c>
      <c r="J205" s="1366">
        <v>0</v>
      </c>
      <c r="K205" s="1363">
        <v>0</v>
      </c>
      <c r="L205" s="1366">
        <v>0</v>
      </c>
      <c r="M205" s="1366">
        <v>0</v>
      </c>
      <c r="N205" s="1366">
        <v>0</v>
      </c>
      <c r="O205" s="1366">
        <v>0</v>
      </c>
      <c r="P205" s="1366">
        <v>0</v>
      </c>
      <c r="R205" s="1272"/>
      <c r="S205" s="1272"/>
      <c r="T205" s="1272"/>
      <c r="U205" s="1272"/>
    </row>
    <row r="206" spans="1:27" outlineLevel="1">
      <c r="A206" s="1363" t="s">
        <v>1331</v>
      </c>
      <c r="B206" s="1364">
        <v>5733</v>
      </c>
      <c r="C206" s="1365">
        <v>5584</v>
      </c>
      <c r="D206" s="1364">
        <v>2147</v>
      </c>
      <c r="E206" s="1364">
        <v>3437</v>
      </c>
      <c r="F206" s="1366">
        <v>0</v>
      </c>
      <c r="G206" s="1366">
        <v>0</v>
      </c>
      <c r="H206" s="1366">
        <v>0</v>
      </c>
      <c r="I206" s="1366">
        <v>0</v>
      </c>
      <c r="J206" s="1366">
        <v>0</v>
      </c>
      <c r="K206" s="1363">
        <v>0</v>
      </c>
      <c r="L206" s="1366">
        <v>0</v>
      </c>
      <c r="M206" s="1366">
        <v>0</v>
      </c>
      <c r="N206" s="1366">
        <v>0</v>
      </c>
      <c r="O206" s="1366">
        <v>0</v>
      </c>
      <c r="P206" s="1366">
        <v>0</v>
      </c>
      <c r="R206" s="1272"/>
      <c r="S206" s="1272"/>
      <c r="T206" s="1272"/>
      <c r="U206" s="1272"/>
    </row>
    <row r="207" spans="1:27" outlineLevel="1">
      <c r="A207" s="1363" t="s">
        <v>1332</v>
      </c>
      <c r="B207" s="1364">
        <v>341</v>
      </c>
      <c r="C207" s="1365">
        <v>213</v>
      </c>
      <c r="D207" s="1364">
        <v>85</v>
      </c>
      <c r="E207" s="1364">
        <v>125</v>
      </c>
      <c r="F207" s="1364">
        <v>3</v>
      </c>
      <c r="G207" s="1366">
        <v>0</v>
      </c>
      <c r="H207" s="1366">
        <v>0</v>
      </c>
      <c r="I207" s="1366">
        <v>0</v>
      </c>
      <c r="J207" s="1366">
        <v>0</v>
      </c>
      <c r="K207" s="1363">
        <v>0</v>
      </c>
      <c r="L207" s="1366">
        <v>0</v>
      </c>
      <c r="M207" s="1366">
        <v>0</v>
      </c>
      <c r="N207" s="1366">
        <v>0</v>
      </c>
      <c r="O207" s="1366">
        <v>0</v>
      </c>
      <c r="P207" s="1366">
        <v>0</v>
      </c>
    </row>
    <row r="208" spans="1:27" outlineLevel="1">
      <c r="A208" s="1363" t="s">
        <v>1333</v>
      </c>
      <c r="B208" s="1364">
        <v>335</v>
      </c>
      <c r="C208" s="1365">
        <v>312</v>
      </c>
      <c r="D208" s="1364">
        <v>37</v>
      </c>
      <c r="E208" s="1364">
        <v>275</v>
      </c>
      <c r="F208" s="1366">
        <v>0</v>
      </c>
      <c r="G208" s="1366">
        <v>0</v>
      </c>
      <c r="H208" s="1366">
        <v>0</v>
      </c>
      <c r="I208" s="1366">
        <v>0</v>
      </c>
      <c r="J208" s="1366">
        <v>0</v>
      </c>
      <c r="K208" s="1363">
        <v>0</v>
      </c>
      <c r="L208" s="1366">
        <v>0</v>
      </c>
      <c r="M208" s="1366">
        <v>0</v>
      </c>
      <c r="N208" s="1366">
        <v>0</v>
      </c>
      <c r="O208" s="1366">
        <v>0</v>
      </c>
      <c r="P208" s="1366">
        <v>0</v>
      </c>
    </row>
    <row r="209" spans="1:26" outlineLevel="1">
      <c r="A209" s="1363" t="s">
        <v>1334</v>
      </c>
      <c r="B209" s="1364">
        <v>1431</v>
      </c>
      <c r="C209" s="1365">
        <v>1262</v>
      </c>
      <c r="D209" s="1364">
        <v>173</v>
      </c>
      <c r="E209" s="1364">
        <v>1089</v>
      </c>
      <c r="F209" s="1366">
        <v>0</v>
      </c>
      <c r="G209" s="1366">
        <v>0</v>
      </c>
      <c r="H209" s="1366">
        <v>0</v>
      </c>
      <c r="I209" s="1366">
        <v>0</v>
      </c>
      <c r="J209" s="1366">
        <v>0</v>
      </c>
      <c r="K209" s="1363">
        <v>0</v>
      </c>
      <c r="L209" s="1366">
        <v>0</v>
      </c>
      <c r="M209" s="1366">
        <v>0</v>
      </c>
      <c r="N209" s="1366">
        <v>0</v>
      </c>
      <c r="O209" s="1366">
        <v>0</v>
      </c>
      <c r="P209" s="1366">
        <v>0</v>
      </c>
      <c r="R209" s="1272"/>
      <c r="S209" s="1272"/>
      <c r="U209" s="1272"/>
    </row>
    <row r="210" spans="1:26" outlineLevel="1">
      <c r="A210" s="1363" t="s">
        <v>1335</v>
      </c>
      <c r="B210" s="1364">
        <v>109</v>
      </c>
      <c r="C210" s="1365">
        <v>96</v>
      </c>
      <c r="D210" s="1364">
        <v>3</v>
      </c>
      <c r="E210" s="1364">
        <v>93</v>
      </c>
      <c r="F210" s="1366">
        <v>0</v>
      </c>
      <c r="G210" s="1366">
        <v>0</v>
      </c>
      <c r="H210" s="1366">
        <v>0</v>
      </c>
      <c r="I210" s="1366">
        <v>0</v>
      </c>
      <c r="J210" s="1366">
        <v>0</v>
      </c>
      <c r="K210" s="1363">
        <v>0</v>
      </c>
      <c r="L210" s="1366">
        <v>0</v>
      </c>
      <c r="M210" s="1366">
        <v>0</v>
      </c>
      <c r="N210" s="1366">
        <v>0</v>
      </c>
      <c r="O210" s="1366">
        <v>0</v>
      </c>
      <c r="P210" s="1366">
        <v>0</v>
      </c>
    </row>
    <row r="211" spans="1:26" outlineLevel="1">
      <c r="A211" s="1363" t="s">
        <v>1336</v>
      </c>
      <c r="B211" s="1364">
        <v>9383</v>
      </c>
      <c r="C211" s="1365">
        <v>7630</v>
      </c>
      <c r="D211" s="1364">
        <v>1450</v>
      </c>
      <c r="E211" s="1364">
        <v>5297</v>
      </c>
      <c r="F211" s="1364">
        <v>883</v>
      </c>
      <c r="G211" s="1366">
        <v>0</v>
      </c>
      <c r="H211" s="1366">
        <v>0</v>
      </c>
      <c r="I211" s="1366">
        <v>0</v>
      </c>
      <c r="J211" s="1366">
        <v>0</v>
      </c>
      <c r="K211" s="1363">
        <v>0</v>
      </c>
      <c r="L211" s="1366">
        <v>0</v>
      </c>
      <c r="M211" s="1366">
        <v>0</v>
      </c>
      <c r="N211" s="1366">
        <v>0</v>
      </c>
      <c r="O211" s="1366">
        <v>0</v>
      </c>
      <c r="P211" s="1366">
        <v>0</v>
      </c>
      <c r="R211" s="1272"/>
      <c r="S211" s="1272"/>
      <c r="T211" s="1272"/>
      <c r="U211" s="1272"/>
      <c r="V211" s="1272"/>
    </row>
    <row r="212" spans="1:26" outlineLevel="1">
      <c r="A212" s="1363" t="s">
        <v>1337</v>
      </c>
      <c r="B212" s="1364">
        <v>27</v>
      </c>
      <c r="C212" s="1365">
        <v>18</v>
      </c>
      <c r="D212" s="1366">
        <v>0</v>
      </c>
      <c r="E212" s="1364">
        <v>18</v>
      </c>
      <c r="F212" s="1366">
        <v>0</v>
      </c>
      <c r="G212" s="1366">
        <v>0</v>
      </c>
      <c r="H212" s="1366">
        <v>0</v>
      </c>
      <c r="I212" s="1366">
        <v>0</v>
      </c>
      <c r="J212" s="1366">
        <v>0</v>
      </c>
      <c r="K212" s="1363">
        <v>0</v>
      </c>
      <c r="L212" s="1366">
        <v>0</v>
      </c>
      <c r="M212" s="1366">
        <v>0</v>
      </c>
      <c r="N212" s="1366">
        <v>0</v>
      </c>
      <c r="O212" s="1366">
        <v>0</v>
      </c>
      <c r="P212" s="1366">
        <v>0</v>
      </c>
    </row>
    <row r="213" spans="1:26" outlineLevel="1">
      <c r="A213" s="1363" t="s">
        <v>1338</v>
      </c>
      <c r="B213" s="1364">
        <v>359</v>
      </c>
      <c r="C213" s="1365">
        <v>338</v>
      </c>
      <c r="D213" s="1364">
        <v>16</v>
      </c>
      <c r="E213" s="1364">
        <v>322</v>
      </c>
      <c r="F213" s="1366">
        <v>0</v>
      </c>
      <c r="G213" s="1366">
        <v>0</v>
      </c>
      <c r="H213" s="1366">
        <v>0</v>
      </c>
      <c r="I213" s="1366">
        <v>0</v>
      </c>
      <c r="J213" s="1366">
        <v>0</v>
      </c>
      <c r="K213" s="1363">
        <v>0</v>
      </c>
      <c r="L213" s="1366">
        <v>0</v>
      </c>
      <c r="M213" s="1366">
        <v>0</v>
      </c>
      <c r="N213" s="1366">
        <v>0</v>
      </c>
      <c r="O213" s="1366">
        <v>0</v>
      </c>
      <c r="P213" s="1366">
        <v>0</v>
      </c>
    </row>
    <row r="214" spans="1:26" outlineLevel="1">
      <c r="A214" s="1363" t="s">
        <v>1339</v>
      </c>
      <c r="B214" s="1364">
        <v>791</v>
      </c>
      <c r="C214" s="1365">
        <v>589</v>
      </c>
      <c r="D214" s="1364">
        <v>0</v>
      </c>
      <c r="E214" s="1364">
        <v>65</v>
      </c>
      <c r="F214" s="1364">
        <v>524</v>
      </c>
      <c r="G214" s="1366">
        <v>0</v>
      </c>
      <c r="H214" s="1366">
        <v>0</v>
      </c>
      <c r="I214" s="1366">
        <v>0</v>
      </c>
      <c r="J214" s="1366">
        <v>0</v>
      </c>
      <c r="K214" s="1363">
        <v>0</v>
      </c>
      <c r="L214" s="1366">
        <v>0</v>
      </c>
      <c r="M214" s="1366">
        <v>0</v>
      </c>
      <c r="N214" s="1366">
        <v>0</v>
      </c>
      <c r="O214" s="1366">
        <v>0</v>
      </c>
      <c r="P214" s="1366">
        <v>0</v>
      </c>
      <c r="R214" s="1272"/>
    </row>
    <row r="215" spans="1:26" ht="38.450000000000003" customHeight="1">
      <c r="A215" s="1360" t="s">
        <v>1340</v>
      </c>
      <c r="B215" s="1361">
        <v>21413</v>
      </c>
      <c r="C215" s="1362">
        <v>19027</v>
      </c>
      <c r="D215" s="1361">
        <v>3341</v>
      </c>
      <c r="E215" s="1361">
        <v>8557</v>
      </c>
      <c r="F215" s="1361">
        <v>2089</v>
      </c>
      <c r="G215" s="1361">
        <v>4</v>
      </c>
      <c r="H215" s="1361">
        <v>2183</v>
      </c>
      <c r="I215" s="1361">
        <v>1550</v>
      </c>
      <c r="J215" s="1361">
        <v>1115</v>
      </c>
      <c r="K215" s="1362">
        <v>177</v>
      </c>
      <c r="L215" s="1370">
        <v>11</v>
      </c>
      <c r="M215" s="1370">
        <v>0</v>
      </c>
      <c r="N215" s="1370">
        <v>0</v>
      </c>
      <c r="O215" s="1370">
        <v>0</v>
      </c>
      <c r="P215" s="1370">
        <v>0</v>
      </c>
      <c r="R215" s="1272"/>
      <c r="S215" s="1272"/>
      <c r="T215" s="1272"/>
      <c r="U215" s="1272"/>
      <c r="V215" s="1272"/>
      <c r="X215" s="1272"/>
      <c r="Y215" s="1272"/>
      <c r="Z215" s="1272"/>
    </row>
    <row r="216" spans="1:26" outlineLevel="1">
      <c r="A216" s="1363" t="s">
        <v>1341</v>
      </c>
      <c r="B216" s="1364">
        <v>73</v>
      </c>
      <c r="C216" s="1365">
        <v>60</v>
      </c>
      <c r="D216" s="1366">
        <v>0</v>
      </c>
      <c r="E216" s="1366">
        <v>0</v>
      </c>
      <c r="F216" s="1366">
        <v>0</v>
      </c>
      <c r="G216" s="1364">
        <v>0</v>
      </c>
      <c r="H216" s="1364">
        <v>41</v>
      </c>
      <c r="I216" s="1364">
        <v>17</v>
      </c>
      <c r="J216" s="1366">
        <v>2</v>
      </c>
      <c r="K216" s="1363">
        <v>0</v>
      </c>
      <c r="L216" s="1366">
        <v>0</v>
      </c>
      <c r="M216" s="1366">
        <v>0</v>
      </c>
      <c r="N216" s="1366">
        <v>0</v>
      </c>
      <c r="O216" s="1366">
        <v>0</v>
      </c>
      <c r="P216" s="1366">
        <v>0</v>
      </c>
    </row>
    <row r="217" spans="1:26" outlineLevel="1">
      <c r="A217" s="1363" t="s">
        <v>1342</v>
      </c>
      <c r="B217" s="1364">
        <v>9</v>
      </c>
      <c r="C217" s="1365">
        <v>7</v>
      </c>
      <c r="D217" s="1366">
        <v>0</v>
      </c>
      <c r="E217" s="1366">
        <v>0</v>
      </c>
      <c r="F217" s="1366">
        <v>0</v>
      </c>
      <c r="G217" s="1364">
        <v>0</v>
      </c>
      <c r="H217" s="1364">
        <v>2</v>
      </c>
      <c r="I217" s="1364">
        <v>2</v>
      </c>
      <c r="J217" s="1364">
        <v>3</v>
      </c>
      <c r="K217" s="1363">
        <v>0</v>
      </c>
      <c r="L217" s="1366">
        <v>0</v>
      </c>
      <c r="M217" s="1366">
        <v>0</v>
      </c>
      <c r="N217" s="1366">
        <v>0</v>
      </c>
      <c r="O217" s="1366">
        <v>0</v>
      </c>
      <c r="P217" s="1366">
        <v>0</v>
      </c>
    </row>
    <row r="218" spans="1:26" outlineLevel="1">
      <c r="A218" s="1363" t="s">
        <v>1343</v>
      </c>
      <c r="B218" s="1364">
        <v>56</v>
      </c>
      <c r="C218" s="1365">
        <v>51</v>
      </c>
      <c r="D218" s="1366">
        <v>0</v>
      </c>
      <c r="E218" s="1366">
        <v>0</v>
      </c>
      <c r="F218" s="1366">
        <v>0</v>
      </c>
      <c r="G218" s="1364">
        <v>0</v>
      </c>
      <c r="H218" s="1364">
        <v>26</v>
      </c>
      <c r="I218" s="1364">
        <v>23</v>
      </c>
      <c r="J218" s="1366">
        <v>2</v>
      </c>
      <c r="K218" s="1363">
        <v>0</v>
      </c>
      <c r="L218" s="1366">
        <v>0</v>
      </c>
      <c r="M218" s="1366">
        <v>0</v>
      </c>
      <c r="N218" s="1366">
        <v>0</v>
      </c>
      <c r="O218" s="1366">
        <v>0</v>
      </c>
      <c r="P218" s="1366">
        <v>0</v>
      </c>
    </row>
    <row r="219" spans="1:26" outlineLevel="1">
      <c r="A219" s="1363" t="s">
        <v>1344</v>
      </c>
      <c r="B219" s="1364">
        <v>48</v>
      </c>
      <c r="C219" s="1365">
        <v>43</v>
      </c>
      <c r="D219" s="1366">
        <v>0</v>
      </c>
      <c r="E219" s="1366">
        <v>0</v>
      </c>
      <c r="F219" s="1366">
        <v>0</v>
      </c>
      <c r="G219" s="1364">
        <v>0</v>
      </c>
      <c r="H219" s="1364">
        <v>13</v>
      </c>
      <c r="I219" s="1366">
        <v>30</v>
      </c>
      <c r="J219" s="1366">
        <v>0</v>
      </c>
      <c r="K219" s="1363">
        <v>0</v>
      </c>
      <c r="L219" s="1366">
        <v>0</v>
      </c>
      <c r="M219" s="1366">
        <v>0</v>
      </c>
      <c r="N219" s="1366">
        <v>0</v>
      </c>
      <c r="O219" s="1366">
        <v>0</v>
      </c>
      <c r="P219" s="1366">
        <v>0</v>
      </c>
    </row>
    <row r="220" spans="1:26" outlineLevel="1">
      <c r="A220" s="1363" t="s">
        <v>1345</v>
      </c>
      <c r="B220" s="1364">
        <v>65</v>
      </c>
      <c r="C220" s="1365">
        <v>55</v>
      </c>
      <c r="D220" s="1366">
        <v>0</v>
      </c>
      <c r="E220" s="1366">
        <v>0</v>
      </c>
      <c r="F220" s="1366">
        <v>0</v>
      </c>
      <c r="G220" s="1364">
        <v>0</v>
      </c>
      <c r="H220" s="1364">
        <v>22</v>
      </c>
      <c r="I220" s="1364">
        <v>30</v>
      </c>
      <c r="J220" s="1366">
        <v>3</v>
      </c>
      <c r="K220" s="1363">
        <v>0</v>
      </c>
      <c r="L220" s="1366">
        <v>0</v>
      </c>
      <c r="M220" s="1366">
        <v>0</v>
      </c>
      <c r="N220" s="1366">
        <v>0</v>
      </c>
      <c r="O220" s="1366">
        <v>0</v>
      </c>
      <c r="P220" s="1366">
        <v>0</v>
      </c>
    </row>
    <row r="221" spans="1:26" outlineLevel="1">
      <c r="A221" s="1363" t="s">
        <v>1346</v>
      </c>
      <c r="B221" s="1364">
        <v>19</v>
      </c>
      <c r="C221" s="1365">
        <v>15</v>
      </c>
      <c r="D221" s="1366">
        <v>0</v>
      </c>
      <c r="E221" s="1366">
        <v>0</v>
      </c>
      <c r="F221" s="1366">
        <v>0</v>
      </c>
      <c r="G221" s="1364">
        <v>0</v>
      </c>
      <c r="H221" s="1366">
        <v>10</v>
      </c>
      <c r="I221" s="1364">
        <v>5</v>
      </c>
      <c r="J221" s="1366">
        <v>0</v>
      </c>
      <c r="K221" s="1363">
        <v>0</v>
      </c>
      <c r="L221" s="1366">
        <v>0</v>
      </c>
      <c r="M221" s="1366">
        <v>0</v>
      </c>
      <c r="N221" s="1366">
        <v>0</v>
      </c>
      <c r="O221" s="1366">
        <v>0</v>
      </c>
      <c r="P221" s="1366">
        <v>0</v>
      </c>
    </row>
    <row r="222" spans="1:26" outlineLevel="1">
      <c r="A222" s="1363" t="s">
        <v>1347</v>
      </c>
      <c r="B222" s="1364">
        <v>12</v>
      </c>
      <c r="C222" s="1365">
        <v>12</v>
      </c>
      <c r="D222" s="1366">
        <v>0</v>
      </c>
      <c r="E222" s="1366">
        <v>0</v>
      </c>
      <c r="F222" s="1366">
        <v>0</v>
      </c>
      <c r="G222" s="1364">
        <v>0</v>
      </c>
      <c r="H222" s="1364">
        <v>5</v>
      </c>
      <c r="I222" s="1364">
        <v>3</v>
      </c>
      <c r="J222" s="1366">
        <v>3</v>
      </c>
      <c r="K222" s="1363">
        <v>1</v>
      </c>
      <c r="L222" s="1366">
        <v>0</v>
      </c>
      <c r="M222" s="1366">
        <v>0</v>
      </c>
      <c r="N222" s="1366">
        <v>0</v>
      </c>
      <c r="O222" s="1366">
        <v>0</v>
      </c>
      <c r="P222" s="1366">
        <v>0</v>
      </c>
    </row>
    <row r="223" spans="1:26" outlineLevel="1">
      <c r="A223" s="1363" t="s">
        <v>1348</v>
      </c>
      <c r="B223" s="1364">
        <v>17</v>
      </c>
      <c r="C223" s="1365">
        <v>17</v>
      </c>
      <c r="D223" s="1366">
        <v>0</v>
      </c>
      <c r="E223" s="1366">
        <v>0</v>
      </c>
      <c r="F223" s="1366">
        <v>0</v>
      </c>
      <c r="G223" s="1364">
        <v>0</v>
      </c>
      <c r="H223" s="1364">
        <v>8</v>
      </c>
      <c r="I223" s="1364">
        <v>5</v>
      </c>
      <c r="J223" s="1366">
        <v>3</v>
      </c>
      <c r="K223" s="1363">
        <v>1</v>
      </c>
      <c r="L223" s="1366">
        <v>0</v>
      </c>
      <c r="M223" s="1366">
        <v>0</v>
      </c>
      <c r="N223" s="1366">
        <v>0</v>
      </c>
      <c r="O223" s="1366">
        <v>0</v>
      </c>
      <c r="P223" s="1366">
        <v>0</v>
      </c>
    </row>
    <row r="224" spans="1:26" outlineLevel="1">
      <c r="A224" s="1363" t="s">
        <v>1349</v>
      </c>
      <c r="B224" s="1364">
        <v>27</v>
      </c>
      <c r="C224" s="1365">
        <v>25</v>
      </c>
      <c r="D224" s="1366">
        <v>0</v>
      </c>
      <c r="E224" s="1366">
        <v>0</v>
      </c>
      <c r="F224" s="1366">
        <v>0</v>
      </c>
      <c r="G224" s="1364">
        <v>0</v>
      </c>
      <c r="H224" s="1364">
        <v>8</v>
      </c>
      <c r="I224" s="1364">
        <v>10</v>
      </c>
      <c r="J224" s="1364">
        <v>6</v>
      </c>
      <c r="K224" s="1363">
        <v>1</v>
      </c>
      <c r="L224" s="1366">
        <v>0</v>
      </c>
      <c r="M224" s="1366">
        <v>0</v>
      </c>
      <c r="N224" s="1366">
        <v>0</v>
      </c>
      <c r="O224" s="1366">
        <v>0</v>
      </c>
      <c r="P224" s="1366">
        <v>0</v>
      </c>
    </row>
    <row r="225" spans="1:24" outlineLevel="1">
      <c r="A225" s="1363" t="s">
        <v>1350</v>
      </c>
      <c r="B225" s="1364">
        <v>13</v>
      </c>
      <c r="C225" s="1365">
        <v>9</v>
      </c>
      <c r="D225" s="1366">
        <v>0</v>
      </c>
      <c r="E225" s="1366">
        <v>0</v>
      </c>
      <c r="F225" s="1366">
        <v>0</v>
      </c>
      <c r="G225" s="1364">
        <v>0</v>
      </c>
      <c r="H225" s="1364">
        <v>4</v>
      </c>
      <c r="I225" s="1364">
        <v>1</v>
      </c>
      <c r="J225" s="1364">
        <v>4</v>
      </c>
      <c r="K225" s="1363">
        <v>0</v>
      </c>
      <c r="L225" s="1366">
        <v>0</v>
      </c>
      <c r="M225" s="1366">
        <v>0</v>
      </c>
      <c r="N225" s="1366">
        <v>0</v>
      </c>
      <c r="O225" s="1366">
        <v>0</v>
      </c>
      <c r="P225" s="1366">
        <v>0</v>
      </c>
    </row>
    <row r="226" spans="1:24" outlineLevel="1">
      <c r="A226" s="1363" t="s">
        <v>1351</v>
      </c>
      <c r="B226" s="1364">
        <v>66</v>
      </c>
      <c r="C226" s="1365">
        <v>59</v>
      </c>
      <c r="D226" s="1366">
        <v>0</v>
      </c>
      <c r="E226" s="1366">
        <v>0</v>
      </c>
      <c r="F226" s="1366">
        <v>0</v>
      </c>
      <c r="G226" s="1364">
        <v>0</v>
      </c>
      <c r="H226" s="1364">
        <v>15</v>
      </c>
      <c r="I226" s="1364">
        <v>27</v>
      </c>
      <c r="J226" s="1364">
        <v>13</v>
      </c>
      <c r="K226" s="1363">
        <v>3</v>
      </c>
      <c r="L226" s="1366">
        <v>1</v>
      </c>
      <c r="M226" s="1366">
        <v>0</v>
      </c>
      <c r="N226" s="1366">
        <v>0</v>
      </c>
      <c r="O226" s="1366">
        <v>0</v>
      </c>
      <c r="P226" s="1366">
        <v>0</v>
      </c>
    </row>
    <row r="227" spans="1:24" outlineLevel="1">
      <c r="A227" s="1363" t="s">
        <v>1352</v>
      </c>
      <c r="B227" s="1364">
        <v>251</v>
      </c>
      <c r="C227" s="1365">
        <v>241</v>
      </c>
      <c r="D227" s="1366">
        <v>0</v>
      </c>
      <c r="E227" s="1366">
        <v>0</v>
      </c>
      <c r="F227" s="1366">
        <v>0</v>
      </c>
      <c r="G227" s="1364">
        <v>0</v>
      </c>
      <c r="H227" s="1364">
        <v>133</v>
      </c>
      <c r="I227" s="1364">
        <v>75</v>
      </c>
      <c r="J227" s="1364">
        <v>30</v>
      </c>
      <c r="K227" s="1363">
        <v>3</v>
      </c>
      <c r="L227" s="1366">
        <v>0</v>
      </c>
      <c r="M227" s="1366">
        <v>0</v>
      </c>
      <c r="N227" s="1366">
        <v>0</v>
      </c>
      <c r="O227" s="1366">
        <v>0</v>
      </c>
      <c r="P227" s="1366">
        <v>0</v>
      </c>
    </row>
    <row r="228" spans="1:24" outlineLevel="1">
      <c r="A228" s="1363" t="s">
        <v>1353</v>
      </c>
      <c r="B228" s="1364">
        <v>138</v>
      </c>
      <c r="C228" s="1365">
        <v>132</v>
      </c>
      <c r="D228" s="1366">
        <v>0</v>
      </c>
      <c r="E228" s="1366">
        <v>0</v>
      </c>
      <c r="F228" s="1366">
        <v>0</v>
      </c>
      <c r="G228" s="1364">
        <v>0</v>
      </c>
      <c r="H228" s="1364">
        <v>57</v>
      </c>
      <c r="I228" s="1364">
        <v>63</v>
      </c>
      <c r="J228" s="1366">
        <v>12</v>
      </c>
      <c r="K228" s="1363">
        <v>0</v>
      </c>
      <c r="L228" s="1366">
        <v>0</v>
      </c>
      <c r="M228" s="1366">
        <v>0</v>
      </c>
      <c r="N228" s="1366">
        <v>0</v>
      </c>
      <c r="O228" s="1366">
        <v>0</v>
      </c>
      <c r="P228" s="1366">
        <v>0</v>
      </c>
    </row>
    <row r="229" spans="1:24" outlineLevel="1">
      <c r="A229" s="1363" t="s">
        <v>1354</v>
      </c>
      <c r="B229" s="1364">
        <v>33</v>
      </c>
      <c r="C229" s="1365">
        <v>28</v>
      </c>
      <c r="D229" s="1366">
        <v>0</v>
      </c>
      <c r="E229" s="1366">
        <v>0</v>
      </c>
      <c r="F229" s="1366">
        <v>0</v>
      </c>
      <c r="G229" s="1364">
        <v>0</v>
      </c>
      <c r="H229" s="1364">
        <v>12</v>
      </c>
      <c r="I229" s="1364">
        <v>13</v>
      </c>
      <c r="J229" s="1366">
        <v>3</v>
      </c>
      <c r="K229" s="1363">
        <v>0</v>
      </c>
      <c r="L229" s="1366">
        <v>0</v>
      </c>
      <c r="M229" s="1366">
        <v>0</v>
      </c>
      <c r="N229" s="1366">
        <v>0</v>
      </c>
      <c r="O229" s="1366">
        <v>0</v>
      </c>
      <c r="P229" s="1366">
        <v>0</v>
      </c>
    </row>
    <row r="230" spans="1:24" outlineLevel="1">
      <c r="A230" s="1363" t="s">
        <v>1355</v>
      </c>
      <c r="B230" s="1364">
        <v>922</v>
      </c>
      <c r="C230" s="1365">
        <v>828</v>
      </c>
      <c r="D230" s="1366">
        <v>0</v>
      </c>
      <c r="E230" s="1366">
        <v>0</v>
      </c>
      <c r="F230" s="1366">
        <v>0</v>
      </c>
      <c r="G230" s="1364">
        <v>0</v>
      </c>
      <c r="H230" s="1364">
        <v>353</v>
      </c>
      <c r="I230" s="1364">
        <v>286</v>
      </c>
      <c r="J230" s="1364">
        <v>180</v>
      </c>
      <c r="K230" s="1363">
        <v>9</v>
      </c>
      <c r="L230" s="1366">
        <v>0</v>
      </c>
      <c r="M230" s="1366">
        <v>0</v>
      </c>
      <c r="N230" s="1366">
        <v>0</v>
      </c>
      <c r="O230" s="1366">
        <v>0</v>
      </c>
      <c r="P230" s="1366">
        <v>0</v>
      </c>
    </row>
    <row r="231" spans="1:24" outlineLevel="1">
      <c r="A231" s="1363" t="s">
        <v>1356</v>
      </c>
      <c r="B231" s="1364">
        <v>72</v>
      </c>
      <c r="C231" s="1365">
        <v>69</v>
      </c>
      <c r="D231" s="1366">
        <v>0</v>
      </c>
      <c r="E231" s="1366">
        <v>0</v>
      </c>
      <c r="F231" s="1366">
        <v>0</v>
      </c>
      <c r="G231" s="1364">
        <v>0</v>
      </c>
      <c r="H231" s="1364">
        <v>21</v>
      </c>
      <c r="I231" s="1364">
        <v>18</v>
      </c>
      <c r="J231" s="1366">
        <v>29</v>
      </c>
      <c r="K231" s="1363">
        <v>1</v>
      </c>
      <c r="L231" s="1366">
        <v>0</v>
      </c>
      <c r="M231" s="1366">
        <v>0</v>
      </c>
      <c r="N231" s="1366">
        <v>0</v>
      </c>
      <c r="O231" s="1366">
        <v>0</v>
      </c>
      <c r="P231" s="1366">
        <v>0</v>
      </c>
    </row>
    <row r="232" spans="1:24" outlineLevel="1">
      <c r="A232" s="1363" t="s">
        <v>1357</v>
      </c>
      <c r="B232" s="1364">
        <v>325</v>
      </c>
      <c r="C232" s="1365">
        <v>275</v>
      </c>
      <c r="D232" s="1366">
        <v>0</v>
      </c>
      <c r="E232" s="1366">
        <v>0</v>
      </c>
      <c r="F232" s="1366">
        <v>0</v>
      </c>
      <c r="G232" s="1364">
        <v>0</v>
      </c>
      <c r="H232" s="1364">
        <v>123</v>
      </c>
      <c r="I232" s="1364">
        <v>71</v>
      </c>
      <c r="J232" s="1364">
        <v>77</v>
      </c>
      <c r="K232" s="1363">
        <v>4</v>
      </c>
      <c r="L232" s="1366">
        <v>0</v>
      </c>
      <c r="M232" s="1366">
        <v>0</v>
      </c>
      <c r="N232" s="1366">
        <v>0</v>
      </c>
      <c r="O232" s="1366">
        <v>0</v>
      </c>
      <c r="P232" s="1366">
        <v>0</v>
      </c>
    </row>
    <row r="233" spans="1:24" outlineLevel="1">
      <c r="A233" s="1363" t="s">
        <v>1358</v>
      </c>
      <c r="B233" s="1364">
        <v>24</v>
      </c>
      <c r="C233" s="1365">
        <v>18</v>
      </c>
      <c r="D233" s="1366">
        <v>0</v>
      </c>
      <c r="E233" s="1366">
        <v>0</v>
      </c>
      <c r="F233" s="1366">
        <v>0</v>
      </c>
      <c r="G233" s="1364">
        <v>0</v>
      </c>
      <c r="H233" s="1364">
        <v>4</v>
      </c>
      <c r="I233" s="1364">
        <v>3</v>
      </c>
      <c r="J233" s="1364">
        <v>11</v>
      </c>
      <c r="K233" s="1363">
        <v>0</v>
      </c>
      <c r="L233" s="1366">
        <v>0</v>
      </c>
      <c r="M233" s="1366">
        <v>0</v>
      </c>
      <c r="N233" s="1366">
        <v>0</v>
      </c>
      <c r="O233" s="1366">
        <v>0</v>
      </c>
      <c r="P233" s="1366">
        <v>0</v>
      </c>
    </row>
    <row r="234" spans="1:24" outlineLevel="1">
      <c r="A234" s="1363" t="s">
        <v>1359</v>
      </c>
      <c r="B234" s="1364">
        <v>48</v>
      </c>
      <c r="C234" s="1365">
        <v>44</v>
      </c>
      <c r="D234" s="1366">
        <v>0</v>
      </c>
      <c r="E234" s="1366">
        <v>0</v>
      </c>
      <c r="F234" s="1366">
        <v>0</v>
      </c>
      <c r="G234" s="1364">
        <v>0</v>
      </c>
      <c r="H234" s="1364">
        <v>22</v>
      </c>
      <c r="I234" s="1364">
        <v>12</v>
      </c>
      <c r="J234" s="1364">
        <v>10</v>
      </c>
      <c r="K234" s="1363">
        <v>0</v>
      </c>
      <c r="L234" s="1366">
        <v>0</v>
      </c>
      <c r="M234" s="1366">
        <v>0</v>
      </c>
      <c r="N234" s="1366">
        <v>0</v>
      </c>
      <c r="O234" s="1366">
        <v>0</v>
      </c>
      <c r="P234" s="1366">
        <v>0</v>
      </c>
    </row>
    <row r="235" spans="1:24" outlineLevel="1">
      <c r="A235" s="1363" t="s">
        <v>1360</v>
      </c>
      <c r="B235" s="1364">
        <v>122</v>
      </c>
      <c r="C235" s="1365">
        <v>110</v>
      </c>
      <c r="D235" s="1366">
        <v>0</v>
      </c>
      <c r="E235" s="1366">
        <v>0</v>
      </c>
      <c r="F235" s="1366">
        <v>0</v>
      </c>
      <c r="G235" s="1364">
        <v>0</v>
      </c>
      <c r="H235" s="1364">
        <v>43</v>
      </c>
      <c r="I235" s="1364">
        <v>34</v>
      </c>
      <c r="J235" s="1364">
        <v>30</v>
      </c>
      <c r="K235" s="1363">
        <v>3</v>
      </c>
      <c r="L235" s="1366">
        <v>0</v>
      </c>
      <c r="M235" s="1366">
        <v>0</v>
      </c>
      <c r="N235" s="1366">
        <v>0</v>
      </c>
      <c r="O235" s="1366">
        <v>0</v>
      </c>
      <c r="P235" s="1366">
        <v>0</v>
      </c>
    </row>
    <row r="236" spans="1:24" outlineLevel="1">
      <c r="A236" s="1363" t="s">
        <v>1361</v>
      </c>
      <c r="B236" s="1364">
        <v>25</v>
      </c>
      <c r="C236" s="1365">
        <v>19</v>
      </c>
      <c r="D236" s="1366">
        <v>0</v>
      </c>
      <c r="E236" s="1366">
        <v>0</v>
      </c>
      <c r="F236" s="1366">
        <v>0</v>
      </c>
      <c r="G236" s="1364">
        <v>0</v>
      </c>
      <c r="H236" s="1364">
        <v>8</v>
      </c>
      <c r="I236" s="1364">
        <v>6</v>
      </c>
      <c r="J236" s="1364">
        <v>4</v>
      </c>
      <c r="K236" s="1363">
        <v>1</v>
      </c>
      <c r="L236" s="1366">
        <v>0</v>
      </c>
      <c r="M236" s="1366">
        <v>0</v>
      </c>
      <c r="N236" s="1366">
        <v>0</v>
      </c>
      <c r="O236" s="1366">
        <v>0</v>
      </c>
      <c r="P236" s="1366">
        <v>0</v>
      </c>
    </row>
    <row r="237" spans="1:24" outlineLevel="1">
      <c r="A237" s="1363" t="s">
        <v>1362</v>
      </c>
      <c r="B237" s="1364">
        <v>2757</v>
      </c>
      <c r="C237" s="1365">
        <v>2479</v>
      </c>
      <c r="D237" s="1366">
        <v>0</v>
      </c>
      <c r="E237" s="1366">
        <v>0</v>
      </c>
      <c r="F237" s="1366">
        <v>0</v>
      </c>
      <c r="G237" s="1364">
        <v>0</v>
      </c>
      <c r="H237" s="1364">
        <v>1090</v>
      </c>
      <c r="I237" s="1364">
        <v>652</v>
      </c>
      <c r="J237" s="1364">
        <v>588</v>
      </c>
      <c r="K237" s="1365">
        <v>141</v>
      </c>
      <c r="L237" s="1366">
        <v>8</v>
      </c>
      <c r="M237" s="1366">
        <v>0</v>
      </c>
      <c r="N237" s="1366">
        <v>0</v>
      </c>
      <c r="O237" s="1366">
        <v>0</v>
      </c>
      <c r="P237" s="1366">
        <v>0</v>
      </c>
      <c r="R237" s="1272"/>
      <c r="S237" s="1272"/>
      <c r="X237" s="1272"/>
    </row>
    <row r="238" spans="1:24" outlineLevel="1">
      <c r="A238" s="1363" t="s">
        <v>1363</v>
      </c>
      <c r="B238" s="1364">
        <v>84</v>
      </c>
      <c r="C238" s="1365">
        <v>79</v>
      </c>
      <c r="D238" s="1366">
        <v>0</v>
      </c>
      <c r="E238" s="1366">
        <v>0</v>
      </c>
      <c r="F238" s="1366">
        <v>0</v>
      </c>
      <c r="G238" s="1364">
        <v>0</v>
      </c>
      <c r="H238" s="1364">
        <v>28</v>
      </c>
      <c r="I238" s="1364">
        <v>33</v>
      </c>
      <c r="J238" s="1366">
        <v>16</v>
      </c>
      <c r="K238" s="1363">
        <v>2</v>
      </c>
      <c r="L238" s="1366">
        <v>0</v>
      </c>
      <c r="M238" s="1366">
        <v>0</v>
      </c>
      <c r="N238" s="1366">
        <v>0</v>
      </c>
      <c r="O238" s="1366">
        <v>0</v>
      </c>
      <c r="P238" s="1366">
        <v>0</v>
      </c>
    </row>
    <row r="239" spans="1:24" outlineLevel="1">
      <c r="A239" s="1363" t="s">
        <v>1364</v>
      </c>
      <c r="B239" s="1364">
        <v>19</v>
      </c>
      <c r="C239" s="1365">
        <v>17</v>
      </c>
      <c r="D239" s="1366">
        <v>0</v>
      </c>
      <c r="E239" s="1366">
        <v>0</v>
      </c>
      <c r="F239" s="1366">
        <v>0</v>
      </c>
      <c r="G239" s="1364">
        <v>0</v>
      </c>
      <c r="H239" s="1364">
        <v>5</v>
      </c>
      <c r="I239" s="1364">
        <v>7</v>
      </c>
      <c r="J239" s="1364">
        <v>5</v>
      </c>
      <c r="K239" s="1363">
        <v>0</v>
      </c>
      <c r="L239" s="1366">
        <v>0</v>
      </c>
      <c r="M239" s="1366">
        <v>0</v>
      </c>
      <c r="N239" s="1366">
        <v>0</v>
      </c>
      <c r="O239" s="1366">
        <v>0</v>
      </c>
      <c r="P239" s="1366">
        <v>0</v>
      </c>
    </row>
    <row r="240" spans="1:24" outlineLevel="1">
      <c r="A240" s="1363" t="s">
        <v>1365</v>
      </c>
      <c r="B240" s="1364">
        <v>31</v>
      </c>
      <c r="C240" s="1365">
        <v>30</v>
      </c>
      <c r="D240" s="1366">
        <v>0</v>
      </c>
      <c r="E240" s="1366">
        <v>0</v>
      </c>
      <c r="F240" s="1366">
        <v>0</v>
      </c>
      <c r="G240" s="1364">
        <v>0</v>
      </c>
      <c r="H240" s="1364">
        <v>12</v>
      </c>
      <c r="I240" s="1364">
        <v>9</v>
      </c>
      <c r="J240" s="1366">
        <v>7</v>
      </c>
      <c r="K240" s="1365">
        <v>1</v>
      </c>
      <c r="L240" s="1366">
        <v>1</v>
      </c>
      <c r="M240" s="1366">
        <v>0</v>
      </c>
      <c r="N240" s="1366">
        <v>0</v>
      </c>
      <c r="O240" s="1366">
        <v>0</v>
      </c>
      <c r="P240" s="1366">
        <v>0</v>
      </c>
    </row>
    <row r="241" spans="1:21" outlineLevel="1">
      <c r="A241" s="1363" t="s">
        <v>1366</v>
      </c>
      <c r="B241" s="1364">
        <v>82</v>
      </c>
      <c r="C241" s="1365">
        <v>74</v>
      </c>
      <c r="D241" s="1366">
        <v>0</v>
      </c>
      <c r="E241" s="1366">
        <v>0</v>
      </c>
      <c r="F241" s="1366">
        <v>0</v>
      </c>
      <c r="G241" s="1364">
        <v>0</v>
      </c>
      <c r="H241" s="1364">
        <v>35</v>
      </c>
      <c r="I241" s="1364">
        <v>18</v>
      </c>
      <c r="J241" s="1364">
        <v>20</v>
      </c>
      <c r="K241" s="1363">
        <v>1</v>
      </c>
      <c r="L241" s="1366">
        <v>0</v>
      </c>
      <c r="M241" s="1366">
        <v>0</v>
      </c>
      <c r="N241" s="1366">
        <v>0</v>
      </c>
      <c r="O241" s="1366">
        <v>0</v>
      </c>
      <c r="P241" s="1366">
        <v>0</v>
      </c>
    </row>
    <row r="242" spans="1:21" outlineLevel="1">
      <c r="A242" s="1363" t="s">
        <v>1367</v>
      </c>
      <c r="B242" s="1364">
        <v>257</v>
      </c>
      <c r="C242" s="1365">
        <v>240</v>
      </c>
      <c r="D242" s="1366">
        <v>0</v>
      </c>
      <c r="E242" s="1366">
        <v>0</v>
      </c>
      <c r="F242" s="1366">
        <v>0</v>
      </c>
      <c r="G242" s="1364">
        <v>0</v>
      </c>
      <c r="H242" s="1364">
        <v>83</v>
      </c>
      <c r="I242" s="1364">
        <v>97</v>
      </c>
      <c r="J242" s="1364">
        <v>54</v>
      </c>
      <c r="K242" s="1363">
        <v>5</v>
      </c>
      <c r="L242" s="1366">
        <v>1</v>
      </c>
      <c r="M242" s="1366">
        <v>0</v>
      </c>
      <c r="N242" s="1366">
        <v>0</v>
      </c>
      <c r="O242" s="1366">
        <v>0</v>
      </c>
      <c r="P242" s="1366">
        <v>0</v>
      </c>
    </row>
    <row r="243" spans="1:21" outlineLevel="1">
      <c r="A243" s="1363" t="s">
        <v>1368</v>
      </c>
      <c r="B243" s="1364">
        <v>1</v>
      </c>
      <c r="C243" s="1365">
        <v>1</v>
      </c>
      <c r="D243" s="1364">
        <v>1</v>
      </c>
      <c r="E243" s="1366">
        <v>0</v>
      </c>
      <c r="F243" s="1366">
        <v>0</v>
      </c>
      <c r="G243" s="1366">
        <v>0</v>
      </c>
      <c r="H243" s="1366">
        <v>0</v>
      </c>
      <c r="I243" s="1366">
        <v>0</v>
      </c>
      <c r="J243" s="1366">
        <v>0</v>
      </c>
      <c r="K243" s="1363">
        <v>0</v>
      </c>
      <c r="L243" s="1366">
        <v>0</v>
      </c>
      <c r="M243" s="1366">
        <v>0</v>
      </c>
      <c r="N243" s="1366">
        <v>0</v>
      </c>
      <c r="O243" s="1366">
        <v>0</v>
      </c>
      <c r="P243" s="1366">
        <v>0</v>
      </c>
    </row>
    <row r="244" spans="1:21" outlineLevel="1">
      <c r="A244" s="1363" t="s">
        <v>1369</v>
      </c>
      <c r="B244" s="1364">
        <v>68</v>
      </c>
      <c r="C244" s="1365">
        <v>55</v>
      </c>
      <c r="D244" s="1364">
        <v>2</v>
      </c>
      <c r="E244" s="1364">
        <v>46</v>
      </c>
      <c r="F244" s="1364">
        <v>7</v>
      </c>
      <c r="G244" s="1366">
        <v>0</v>
      </c>
      <c r="H244" s="1366">
        <v>0</v>
      </c>
      <c r="I244" s="1366">
        <v>0</v>
      </c>
      <c r="J244" s="1366">
        <v>0</v>
      </c>
      <c r="K244" s="1363">
        <v>0</v>
      </c>
      <c r="L244" s="1366">
        <v>0</v>
      </c>
      <c r="M244" s="1366">
        <v>0</v>
      </c>
      <c r="N244" s="1366">
        <v>0</v>
      </c>
      <c r="O244" s="1366">
        <v>0</v>
      </c>
      <c r="P244" s="1366">
        <v>0</v>
      </c>
    </row>
    <row r="245" spans="1:21" outlineLevel="1">
      <c r="A245" s="1363" t="s">
        <v>1370</v>
      </c>
      <c r="B245" s="1364">
        <v>152</v>
      </c>
      <c r="C245" s="1365">
        <v>124</v>
      </c>
      <c r="D245" s="1364">
        <v>18</v>
      </c>
      <c r="E245" s="1364">
        <v>99</v>
      </c>
      <c r="F245" s="1364">
        <v>7</v>
      </c>
      <c r="G245" s="1366">
        <v>0</v>
      </c>
      <c r="H245" s="1366">
        <v>0</v>
      </c>
      <c r="I245" s="1366">
        <v>0</v>
      </c>
      <c r="J245" s="1366">
        <v>0</v>
      </c>
      <c r="K245" s="1363">
        <v>0</v>
      </c>
      <c r="L245" s="1366">
        <v>0</v>
      </c>
      <c r="M245" s="1366">
        <v>0</v>
      </c>
      <c r="N245" s="1366">
        <v>0</v>
      </c>
      <c r="O245" s="1366">
        <v>0</v>
      </c>
      <c r="P245" s="1366">
        <v>0</v>
      </c>
    </row>
    <row r="246" spans="1:21" outlineLevel="1">
      <c r="A246" s="1363" t="s">
        <v>1371</v>
      </c>
      <c r="B246" s="1364">
        <v>117</v>
      </c>
      <c r="C246" s="1365">
        <v>112</v>
      </c>
      <c r="D246" s="1364">
        <v>14</v>
      </c>
      <c r="E246" s="1364">
        <v>48</v>
      </c>
      <c r="F246" s="1364">
        <v>46</v>
      </c>
      <c r="G246" s="1366">
        <v>4</v>
      </c>
      <c r="H246" s="1366">
        <v>0</v>
      </c>
      <c r="I246" s="1366">
        <v>0</v>
      </c>
      <c r="J246" s="1366">
        <v>0</v>
      </c>
      <c r="K246" s="1363">
        <v>0</v>
      </c>
      <c r="L246" s="1366">
        <v>0</v>
      </c>
      <c r="M246" s="1366">
        <v>0</v>
      </c>
      <c r="N246" s="1366">
        <v>0</v>
      </c>
      <c r="O246" s="1366">
        <v>0</v>
      </c>
      <c r="P246" s="1366">
        <v>0</v>
      </c>
    </row>
    <row r="247" spans="1:21" outlineLevel="1">
      <c r="A247" s="1363" t="s">
        <v>1372</v>
      </c>
      <c r="B247" s="1364">
        <v>13</v>
      </c>
      <c r="C247" s="1365">
        <v>13</v>
      </c>
      <c r="D247" s="1364">
        <v>2</v>
      </c>
      <c r="E247" s="1364">
        <v>6</v>
      </c>
      <c r="F247" s="1364">
        <v>5</v>
      </c>
      <c r="G247" s="1366">
        <v>0</v>
      </c>
      <c r="H247" s="1366">
        <v>0</v>
      </c>
      <c r="I247" s="1366">
        <v>0</v>
      </c>
      <c r="J247" s="1366">
        <v>0</v>
      </c>
      <c r="K247" s="1363">
        <v>0</v>
      </c>
      <c r="L247" s="1366">
        <v>0</v>
      </c>
      <c r="M247" s="1366">
        <v>0</v>
      </c>
      <c r="N247" s="1366">
        <v>0</v>
      </c>
      <c r="O247" s="1366">
        <v>0</v>
      </c>
      <c r="P247" s="1366">
        <v>0</v>
      </c>
    </row>
    <row r="248" spans="1:21" outlineLevel="1">
      <c r="A248" s="1363" t="s">
        <v>1373</v>
      </c>
      <c r="B248" s="1364">
        <v>105</v>
      </c>
      <c r="C248" s="1365">
        <v>89</v>
      </c>
      <c r="D248" s="1364">
        <v>27</v>
      </c>
      <c r="E248" s="1364">
        <v>62</v>
      </c>
      <c r="F248" s="1366">
        <v>0</v>
      </c>
      <c r="G248" s="1366">
        <v>0</v>
      </c>
      <c r="H248" s="1366">
        <v>0</v>
      </c>
      <c r="I248" s="1366">
        <v>0</v>
      </c>
      <c r="J248" s="1366">
        <v>0</v>
      </c>
      <c r="K248" s="1363">
        <v>0</v>
      </c>
      <c r="L248" s="1366">
        <v>0</v>
      </c>
      <c r="M248" s="1366">
        <v>0</v>
      </c>
      <c r="N248" s="1366">
        <v>0</v>
      </c>
      <c r="O248" s="1366">
        <v>0</v>
      </c>
      <c r="P248" s="1366">
        <v>0</v>
      </c>
    </row>
    <row r="249" spans="1:21" outlineLevel="1">
      <c r="A249" s="1363" t="s">
        <v>1374</v>
      </c>
      <c r="B249" s="1364">
        <v>490</v>
      </c>
      <c r="C249" s="1365">
        <v>430</v>
      </c>
      <c r="D249" s="1364">
        <v>60</v>
      </c>
      <c r="E249" s="1364">
        <v>363</v>
      </c>
      <c r="F249" s="1364">
        <v>7</v>
      </c>
      <c r="G249" s="1366">
        <v>0</v>
      </c>
      <c r="H249" s="1366">
        <v>0</v>
      </c>
      <c r="I249" s="1366">
        <v>0</v>
      </c>
      <c r="J249" s="1366">
        <v>0</v>
      </c>
      <c r="K249" s="1363">
        <v>0</v>
      </c>
      <c r="L249" s="1366">
        <v>0</v>
      </c>
      <c r="M249" s="1366">
        <v>0</v>
      </c>
      <c r="N249" s="1366">
        <v>0</v>
      </c>
      <c r="O249" s="1366">
        <v>0</v>
      </c>
      <c r="P249" s="1366">
        <v>0</v>
      </c>
    </row>
    <row r="250" spans="1:21" outlineLevel="1">
      <c r="A250" s="1363" t="s">
        <v>1375</v>
      </c>
      <c r="B250" s="1364">
        <v>79</v>
      </c>
      <c r="C250" s="1365">
        <v>43</v>
      </c>
      <c r="D250" s="1364">
        <v>6</v>
      </c>
      <c r="E250" s="1364">
        <v>33</v>
      </c>
      <c r="F250" s="1366">
        <v>4</v>
      </c>
      <c r="G250" s="1366">
        <v>0</v>
      </c>
      <c r="H250" s="1366">
        <v>0</v>
      </c>
      <c r="I250" s="1366">
        <v>0</v>
      </c>
      <c r="J250" s="1366">
        <v>0</v>
      </c>
      <c r="K250" s="1363">
        <v>0</v>
      </c>
      <c r="L250" s="1366">
        <v>0</v>
      </c>
      <c r="M250" s="1366">
        <v>0</v>
      </c>
      <c r="N250" s="1366">
        <v>0</v>
      </c>
      <c r="O250" s="1366">
        <v>0</v>
      </c>
      <c r="P250" s="1366">
        <v>0</v>
      </c>
    </row>
    <row r="251" spans="1:21" outlineLevel="1">
      <c r="A251" s="1363" t="s">
        <v>1376</v>
      </c>
      <c r="B251" s="1364">
        <v>78</v>
      </c>
      <c r="C251" s="1365">
        <v>68</v>
      </c>
      <c r="D251" s="1364">
        <v>16</v>
      </c>
      <c r="E251" s="1364">
        <v>45</v>
      </c>
      <c r="F251" s="1364">
        <v>7</v>
      </c>
      <c r="G251" s="1366">
        <v>0</v>
      </c>
      <c r="H251" s="1366">
        <v>0</v>
      </c>
      <c r="I251" s="1366">
        <v>0</v>
      </c>
      <c r="J251" s="1366">
        <v>0</v>
      </c>
      <c r="K251" s="1363">
        <v>0</v>
      </c>
      <c r="L251" s="1366">
        <v>0</v>
      </c>
      <c r="M251" s="1366">
        <v>0</v>
      </c>
      <c r="N251" s="1366">
        <v>0</v>
      </c>
      <c r="O251" s="1366">
        <v>0</v>
      </c>
      <c r="P251" s="1366">
        <v>0</v>
      </c>
    </row>
    <row r="252" spans="1:21" outlineLevel="1">
      <c r="A252" s="1363" t="s">
        <v>1377</v>
      </c>
      <c r="B252" s="1364">
        <v>1525</v>
      </c>
      <c r="C252" s="1365">
        <v>1245</v>
      </c>
      <c r="D252" s="1364">
        <v>384</v>
      </c>
      <c r="E252" s="1364">
        <v>631</v>
      </c>
      <c r="F252" s="1364">
        <v>230</v>
      </c>
      <c r="G252" s="1366">
        <v>0</v>
      </c>
      <c r="H252" s="1366">
        <v>0</v>
      </c>
      <c r="I252" s="1366">
        <v>0</v>
      </c>
      <c r="J252" s="1366">
        <v>0</v>
      </c>
      <c r="K252" s="1363">
        <v>0</v>
      </c>
      <c r="L252" s="1366">
        <v>0</v>
      </c>
      <c r="M252" s="1366">
        <v>0</v>
      </c>
      <c r="N252" s="1366">
        <v>0</v>
      </c>
      <c r="O252" s="1366">
        <v>0</v>
      </c>
      <c r="P252" s="1366">
        <v>0</v>
      </c>
      <c r="R252" s="1272"/>
      <c r="S252" s="1272"/>
    </row>
    <row r="253" spans="1:21" outlineLevel="1">
      <c r="A253" s="1363" t="s">
        <v>1378</v>
      </c>
      <c r="B253" s="1364">
        <v>514</v>
      </c>
      <c r="C253" s="1365">
        <v>508</v>
      </c>
      <c r="D253" s="1364">
        <v>113</v>
      </c>
      <c r="E253" s="1364">
        <v>337</v>
      </c>
      <c r="F253" s="1364">
        <v>58</v>
      </c>
      <c r="G253" s="1366">
        <v>0</v>
      </c>
      <c r="H253" s="1366">
        <v>0</v>
      </c>
      <c r="I253" s="1366">
        <v>0</v>
      </c>
      <c r="J253" s="1366">
        <v>0</v>
      </c>
      <c r="K253" s="1363">
        <v>0</v>
      </c>
      <c r="L253" s="1366">
        <v>0</v>
      </c>
      <c r="M253" s="1366">
        <v>0</v>
      </c>
      <c r="N253" s="1366">
        <v>0</v>
      </c>
      <c r="O253" s="1366">
        <v>0</v>
      </c>
      <c r="P253" s="1366">
        <v>0</v>
      </c>
    </row>
    <row r="254" spans="1:21" outlineLevel="1">
      <c r="A254" s="1363" t="s">
        <v>1379</v>
      </c>
      <c r="B254" s="1364">
        <v>43</v>
      </c>
      <c r="C254" s="1365">
        <v>41</v>
      </c>
      <c r="D254" s="1364">
        <v>19</v>
      </c>
      <c r="E254" s="1364">
        <v>22</v>
      </c>
      <c r="F254" s="1366">
        <v>0</v>
      </c>
      <c r="G254" s="1366">
        <v>0</v>
      </c>
      <c r="H254" s="1366">
        <v>0</v>
      </c>
      <c r="I254" s="1366">
        <v>0</v>
      </c>
      <c r="J254" s="1366">
        <v>0</v>
      </c>
      <c r="K254" s="1363">
        <v>0</v>
      </c>
      <c r="L254" s="1366">
        <v>0</v>
      </c>
      <c r="M254" s="1366">
        <v>0</v>
      </c>
      <c r="N254" s="1366">
        <v>0</v>
      </c>
      <c r="O254" s="1366">
        <v>0</v>
      </c>
      <c r="P254" s="1366">
        <v>0</v>
      </c>
    </row>
    <row r="255" spans="1:21" outlineLevel="1">
      <c r="A255" s="1363" t="s">
        <v>1380</v>
      </c>
      <c r="B255" s="1364">
        <v>919</v>
      </c>
      <c r="C255" s="1365">
        <v>795</v>
      </c>
      <c r="D255" s="1364">
        <v>195</v>
      </c>
      <c r="E255" s="1364">
        <v>456</v>
      </c>
      <c r="F255" s="1364">
        <v>144</v>
      </c>
      <c r="G255" s="1366">
        <v>0</v>
      </c>
      <c r="H255" s="1366">
        <v>0</v>
      </c>
      <c r="I255" s="1366">
        <v>0</v>
      </c>
      <c r="J255" s="1366">
        <v>0</v>
      </c>
      <c r="K255" s="1363">
        <v>0</v>
      </c>
      <c r="L255" s="1366">
        <v>0</v>
      </c>
      <c r="M255" s="1366">
        <v>0</v>
      </c>
      <c r="N255" s="1366">
        <v>0</v>
      </c>
      <c r="O255" s="1366">
        <v>0</v>
      </c>
      <c r="P255" s="1366">
        <v>0</v>
      </c>
    </row>
    <row r="256" spans="1:21" outlineLevel="1">
      <c r="A256" s="1363" t="s">
        <v>1381</v>
      </c>
      <c r="B256" s="1364">
        <v>1978</v>
      </c>
      <c r="C256" s="1365">
        <v>1689</v>
      </c>
      <c r="D256" s="1364">
        <v>392</v>
      </c>
      <c r="E256" s="1364">
        <v>1083</v>
      </c>
      <c r="F256" s="1364">
        <v>214</v>
      </c>
      <c r="G256" s="1366">
        <v>0</v>
      </c>
      <c r="H256" s="1366">
        <v>0</v>
      </c>
      <c r="I256" s="1366">
        <v>0</v>
      </c>
      <c r="J256" s="1366">
        <v>0</v>
      </c>
      <c r="K256" s="1363">
        <v>0</v>
      </c>
      <c r="L256" s="1366">
        <v>0</v>
      </c>
      <c r="M256" s="1366">
        <v>0</v>
      </c>
      <c r="N256" s="1366">
        <v>0</v>
      </c>
      <c r="O256" s="1366">
        <v>0</v>
      </c>
      <c r="P256" s="1366">
        <v>0</v>
      </c>
      <c r="R256" s="1272"/>
      <c r="S256" s="1272"/>
      <c r="U256" s="1272"/>
    </row>
    <row r="257" spans="1:26" outlineLevel="1">
      <c r="A257" s="1363" t="s">
        <v>1382</v>
      </c>
      <c r="B257" s="1364">
        <v>74</v>
      </c>
      <c r="C257" s="1365">
        <v>67</v>
      </c>
      <c r="D257" s="1364">
        <v>4</v>
      </c>
      <c r="E257" s="1364">
        <v>63</v>
      </c>
      <c r="F257" s="1366">
        <v>0</v>
      </c>
      <c r="G257" s="1366">
        <v>0</v>
      </c>
      <c r="H257" s="1366">
        <v>0</v>
      </c>
      <c r="I257" s="1366">
        <v>0</v>
      </c>
      <c r="J257" s="1366">
        <v>0</v>
      </c>
      <c r="K257" s="1363">
        <v>0</v>
      </c>
      <c r="L257" s="1366">
        <v>0</v>
      </c>
      <c r="M257" s="1366">
        <v>0</v>
      </c>
      <c r="N257" s="1366">
        <v>0</v>
      </c>
      <c r="O257" s="1366">
        <v>0</v>
      </c>
      <c r="P257" s="1366">
        <v>0</v>
      </c>
    </row>
    <row r="258" spans="1:26" outlineLevel="1">
      <c r="A258" s="1363" t="s">
        <v>1383</v>
      </c>
      <c r="B258" s="1364">
        <v>4992</v>
      </c>
      <c r="C258" s="1365">
        <v>4522</v>
      </c>
      <c r="D258" s="1364">
        <v>1007</v>
      </c>
      <c r="E258" s="1364">
        <v>2629</v>
      </c>
      <c r="F258" s="1364">
        <v>886</v>
      </c>
      <c r="G258" s="1366">
        <v>0</v>
      </c>
      <c r="H258" s="1366">
        <v>0</v>
      </c>
      <c r="I258" s="1366">
        <v>0</v>
      </c>
      <c r="J258" s="1366">
        <v>0</v>
      </c>
      <c r="K258" s="1363">
        <v>0</v>
      </c>
      <c r="L258" s="1366">
        <v>0</v>
      </c>
      <c r="M258" s="1366">
        <v>0</v>
      </c>
      <c r="N258" s="1366">
        <v>0</v>
      </c>
      <c r="O258" s="1366">
        <v>0</v>
      </c>
      <c r="P258" s="1366">
        <v>0</v>
      </c>
      <c r="R258" s="1272"/>
      <c r="S258" s="1272"/>
      <c r="U258" s="1272"/>
    </row>
    <row r="259" spans="1:26" outlineLevel="1">
      <c r="A259" s="1363" t="s">
        <v>1384</v>
      </c>
      <c r="B259" s="1364">
        <v>3586</v>
      </c>
      <c r="C259" s="1365">
        <v>3411</v>
      </c>
      <c r="D259" s="1364">
        <v>902</v>
      </c>
      <c r="E259" s="1364">
        <v>2215</v>
      </c>
      <c r="F259" s="1364">
        <v>294</v>
      </c>
      <c r="G259" s="1366">
        <v>0</v>
      </c>
      <c r="H259" s="1366">
        <v>0</v>
      </c>
      <c r="I259" s="1366">
        <v>0</v>
      </c>
      <c r="J259" s="1366">
        <v>0</v>
      </c>
      <c r="K259" s="1363">
        <v>0</v>
      </c>
      <c r="L259" s="1366">
        <v>0</v>
      </c>
      <c r="M259" s="1366">
        <v>0</v>
      </c>
      <c r="N259" s="1366">
        <v>0</v>
      </c>
      <c r="O259" s="1366">
        <v>0</v>
      </c>
      <c r="P259" s="1366">
        <v>0</v>
      </c>
      <c r="R259" s="1272"/>
      <c r="S259" s="1272"/>
      <c r="U259" s="1272"/>
    </row>
    <row r="260" spans="1:26" outlineLevel="1">
      <c r="A260" s="1363" t="s">
        <v>1385</v>
      </c>
      <c r="B260" s="1364">
        <v>18</v>
      </c>
      <c r="C260" s="1365">
        <v>16</v>
      </c>
      <c r="D260" s="1364">
        <v>3</v>
      </c>
      <c r="E260" s="1364">
        <v>11</v>
      </c>
      <c r="F260" s="1364">
        <v>2</v>
      </c>
      <c r="G260" s="1366">
        <v>0</v>
      </c>
      <c r="H260" s="1366">
        <v>0</v>
      </c>
      <c r="I260" s="1366">
        <v>0</v>
      </c>
      <c r="J260" s="1366">
        <v>0</v>
      </c>
      <c r="K260" s="1363">
        <v>0</v>
      </c>
      <c r="L260" s="1366">
        <v>0</v>
      </c>
      <c r="M260" s="1366">
        <v>0</v>
      </c>
      <c r="N260" s="1366">
        <v>0</v>
      </c>
      <c r="O260" s="1366">
        <v>0</v>
      </c>
      <c r="P260" s="1366">
        <v>0</v>
      </c>
    </row>
    <row r="261" spans="1:26" outlineLevel="1">
      <c r="A261" s="1363" t="s">
        <v>1386</v>
      </c>
      <c r="B261" s="1364">
        <v>1006</v>
      </c>
      <c r="C261" s="1365">
        <v>711</v>
      </c>
      <c r="D261" s="1364">
        <v>164</v>
      </c>
      <c r="E261" s="1364">
        <v>370</v>
      </c>
      <c r="F261" s="1364">
        <v>177</v>
      </c>
      <c r="G261" s="1366">
        <v>0</v>
      </c>
      <c r="H261" s="1366">
        <v>0</v>
      </c>
      <c r="I261" s="1366">
        <v>0</v>
      </c>
      <c r="J261" s="1366">
        <v>0</v>
      </c>
      <c r="K261" s="1363">
        <v>0</v>
      </c>
      <c r="L261" s="1366">
        <v>0</v>
      </c>
      <c r="M261" s="1366">
        <v>0</v>
      </c>
      <c r="N261" s="1366">
        <v>0</v>
      </c>
      <c r="O261" s="1366">
        <v>0</v>
      </c>
      <c r="P261" s="1366">
        <v>0</v>
      </c>
      <c r="R261" s="1272"/>
    </row>
    <row r="262" spans="1:26" outlineLevel="1">
      <c r="A262" s="1363" t="s">
        <v>1387</v>
      </c>
      <c r="B262" s="1364">
        <v>15</v>
      </c>
      <c r="C262" s="1365">
        <v>13</v>
      </c>
      <c r="D262" s="1364">
        <v>4</v>
      </c>
      <c r="E262" s="1364">
        <v>9</v>
      </c>
      <c r="F262" s="1366">
        <v>0</v>
      </c>
      <c r="G262" s="1366">
        <v>0</v>
      </c>
      <c r="H262" s="1366">
        <v>0</v>
      </c>
      <c r="I262" s="1366">
        <v>0</v>
      </c>
      <c r="J262" s="1366">
        <v>0</v>
      </c>
      <c r="K262" s="1363">
        <v>0</v>
      </c>
      <c r="L262" s="1366">
        <v>0</v>
      </c>
      <c r="M262" s="1366">
        <v>0</v>
      </c>
      <c r="N262" s="1366">
        <v>0</v>
      </c>
      <c r="O262" s="1366">
        <v>0</v>
      </c>
      <c r="P262" s="1366">
        <v>0</v>
      </c>
    </row>
    <row r="263" spans="1:26" outlineLevel="1">
      <c r="A263" s="1363" t="s">
        <v>1388</v>
      </c>
      <c r="B263" s="1364">
        <v>1</v>
      </c>
      <c r="C263" s="1365">
        <v>1</v>
      </c>
      <c r="D263" s="1366">
        <v>0</v>
      </c>
      <c r="E263" s="1366">
        <v>0</v>
      </c>
      <c r="F263" s="1364">
        <v>1</v>
      </c>
      <c r="G263" s="1366">
        <v>0</v>
      </c>
      <c r="H263" s="1366">
        <v>0</v>
      </c>
      <c r="I263" s="1366">
        <v>0</v>
      </c>
      <c r="J263" s="1366">
        <v>0</v>
      </c>
      <c r="K263" s="1363">
        <v>0</v>
      </c>
      <c r="L263" s="1366">
        <v>0</v>
      </c>
      <c r="M263" s="1366">
        <v>0</v>
      </c>
      <c r="N263" s="1366">
        <v>0</v>
      </c>
      <c r="O263" s="1366">
        <v>0</v>
      </c>
      <c r="P263" s="1366">
        <v>0</v>
      </c>
    </row>
    <row r="264" spans="1:26" outlineLevel="1">
      <c r="A264" s="1363" t="s">
        <v>1389</v>
      </c>
      <c r="B264" s="1364">
        <v>16</v>
      </c>
      <c r="C264" s="1365">
        <v>12</v>
      </c>
      <c r="D264" s="1364">
        <v>6</v>
      </c>
      <c r="E264" s="1364">
        <v>6</v>
      </c>
      <c r="F264" s="1366">
        <v>0</v>
      </c>
      <c r="G264" s="1366">
        <v>0</v>
      </c>
      <c r="H264" s="1366">
        <v>0</v>
      </c>
      <c r="I264" s="1366">
        <v>0</v>
      </c>
      <c r="J264" s="1366">
        <v>0</v>
      </c>
      <c r="K264" s="1363">
        <v>0</v>
      </c>
      <c r="L264" s="1366">
        <v>0</v>
      </c>
      <c r="M264" s="1366">
        <v>0</v>
      </c>
      <c r="N264" s="1366">
        <v>0</v>
      </c>
      <c r="O264" s="1366">
        <v>0</v>
      </c>
      <c r="P264" s="1366">
        <v>0</v>
      </c>
    </row>
    <row r="265" spans="1:26" outlineLevel="1">
      <c r="A265" s="1363" t="s">
        <v>1390</v>
      </c>
      <c r="B265" s="1364">
        <v>22</v>
      </c>
      <c r="C265" s="1365">
        <v>21</v>
      </c>
      <c r="D265" s="1364">
        <v>0</v>
      </c>
      <c r="E265" s="1364">
        <v>21</v>
      </c>
      <c r="F265" s="1366">
        <v>0</v>
      </c>
      <c r="G265" s="1366">
        <v>0</v>
      </c>
      <c r="H265" s="1366">
        <v>0</v>
      </c>
      <c r="I265" s="1366">
        <v>0</v>
      </c>
      <c r="J265" s="1366">
        <v>0</v>
      </c>
      <c r="K265" s="1363">
        <v>0</v>
      </c>
      <c r="L265" s="1366">
        <v>0</v>
      </c>
      <c r="M265" s="1366">
        <v>0</v>
      </c>
      <c r="N265" s="1366">
        <v>0</v>
      </c>
      <c r="O265" s="1366">
        <v>0</v>
      </c>
      <c r="P265" s="1366">
        <v>0</v>
      </c>
    </row>
    <row r="266" spans="1:26" outlineLevel="1">
      <c r="A266" s="1363" t="s">
        <v>1391</v>
      </c>
      <c r="B266" s="1364">
        <v>5</v>
      </c>
      <c r="C266" s="1365">
        <v>4</v>
      </c>
      <c r="D266" s="1364">
        <v>2</v>
      </c>
      <c r="E266" s="1366">
        <v>2</v>
      </c>
      <c r="F266" s="1364">
        <v>0</v>
      </c>
      <c r="G266" s="1366">
        <v>0</v>
      </c>
      <c r="H266" s="1366">
        <v>0</v>
      </c>
      <c r="I266" s="1366">
        <v>0</v>
      </c>
      <c r="J266" s="1366">
        <v>0</v>
      </c>
      <c r="K266" s="1363">
        <v>0</v>
      </c>
      <c r="L266" s="1366">
        <v>0</v>
      </c>
      <c r="M266" s="1366">
        <v>0</v>
      </c>
      <c r="N266" s="1366">
        <v>0</v>
      </c>
      <c r="O266" s="1366">
        <v>0</v>
      </c>
      <c r="P266" s="1366">
        <v>0</v>
      </c>
    </row>
    <row r="267" spans="1:26" outlineLevel="1">
      <c r="A267" s="1363" t="s">
        <v>1392</v>
      </c>
      <c r="B267" s="1364">
        <v>1</v>
      </c>
      <c r="C267" s="1363">
        <v>0</v>
      </c>
      <c r="D267" s="1366">
        <v>0</v>
      </c>
      <c r="E267" s="1366">
        <v>0</v>
      </c>
      <c r="F267" s="1366">
        <v>0</v>
      </c>
      <c r="G267" s="1366">
        <v>0</v>
      </c>
      <c r="H267" s="1366">
        <v>0</v>
      </c>
      <c r="I267" s="1366">
        <v>0</v>
      </c>
      <c r="J267" s="1366">
        <v>0</v>
      </c>
      <c r="K267" s="1363">
        <v>0</v>
      </c>
      <c r="L267" s="1366">
        <v>0</v>
      </c>
      <c r="M267" s="1366">
        <v>0</v>
      </c>
      <c r="N267" s="1366">
        <v>0</v>
      </c>
      <c r="O267" s="1366">
        <v>0</v>
      </c>
      <c r="P267" s="1366">
        <v>0</v>
      </c>
    </row>
    <row r="268" spans="1:26" ht="43.5">
      <c r="A268" s="1360" t="s">
        <v>1393</v>
      </c>
      <c r="B268" s="1361">
        <v>26946</v>
      </c>
      <c r="C268" s="1362">
        <v>24686</v>
      </c>
      <c r="D268" s="1361">
        <v>864</v>
      </c>
      <c r="E268" s="1361">
        <v>2244</v>
      </c>
      <c r="F268" s="1361">
        <v>240</v>
      </c>
      <c r="G268" s="1361">
        <v>2</v>
      </c>
      <c r="H268" s="1361">
        <v>7051</v>
      </c>
      <c r="I268" s="1361">
        <v>10150</v>
      </c>
      <c r="J268" s="1361">
        <v>4052</v>
      </c>
      <c r="K268" s="1362">
        <v>77</v>
      </c>
      <c r="L268" s="1370">
        <v>6</v>
      </c>
      <c r="M268" s="1370">
        <v>0</v>
      </c>
      <c r="N268" s="1370">
        <v>0</v>
      </c>
      <c r="O268" s="1370">
        <v>0</v>
      </c>
      <c r="P268" s="1370">
        <v>0</v>
      </c>
      <c r="R268" s="1272"/>
      <c r="S268" s="1272"/>
      <c r="U268" s="1272"/>
      <c r="X268" s="1272"/>
      <c r="Y268" s="1272"/>
      <c r="Z268" s="1272"/>
    </row>
    <row r="269" spans="1:26" outlineLevel="1">
      <c r="A269" s="1363" t="s">
        <v>1394</v>
      </c>
      <c r="B269" s="1364">
        <v>161</v>
      </c>
      <c r="C269" s="1365">
        <v>152</v>
      </c>
      <c r="D269" s="1366">
        <v>0</v>
      </c>
      <c r="E269" s="1366">
        <v>0</v>
      </c>
      <c r="F269" s="1366">
        <v>0</v>
      </c>
      <c r="G269" s="1364">
        <v>0</v>
      </c>
      <c r="H269" s="1364">
        <v>41</v>
      </c>
      <c r="I269" s="1364">
        <v>82</v>
      </c>
      <c r="J269" s="1364">
        <v>27</v>
      </c>
      <c r="K269" s="1363">
        <v>1</v>
      </c>
      <c r="L269" s="1366">
        <v>1</v>
      </c>
      <c r="M269" s="1366">
        <v>0</v>
      </c>
      <c r="N269" s="1366">
        <v>0</v>
      </c>
      <c r="O269" s="1366">
        <v>0</v>
      </c>
      <c r="P269" s="1366">
        <v>0</v>
      </c>
    </row>
    <row r="270" spans="1:26" outlineLevel="1">
      <c r="A270" s="1363" t="s">
        <v>1395</v>
      </c>
      <c r="B270" s="1364">
        <v>58</v>
      </c>
      <c r="C270" s="1365">
        <v>56</v>
      </c>
      <c r="D270" s="1366">
        <v>0</v>
      </c>
      <c r="E270" s="1366">
        <v>0</v>
      </c>
      <c r="F270" s="1366">
        <v>0</v>
      </c>
      <c r="G270" s="1364">
        <v>0</v>
      </c>
      <c r="H270" s="1364">
        <v>17</v>
      </c>
      <c r="I270" s="1364">
        <v>34</v>
      </c>
      <c r="J270" s="1364">
        <v>5</v>
      </c>
      <c r="K270" s="1363">
        <v>0</v>
      </c>
      <c r="L270" s="1366">
        <v>0</v>
      </c>
      <c r="M270" s="1366">
        <v>0</v>
      </c>
      <c r="N270" s="1366">
        <v>0</v>
      </c>
      <c r="O270" s="1366">
        <v>0</v>
      </c>
      <c r="P270" s="1366">
        <v>0</v>
      </c>
    </row>
    <row r="271" spans="1:26" outlineLevel="1">
      <c r="A271" s="1363" t="s">
        <v>1396</v>
      </c>
      <c r="B271" s="1364">
        <v>218</v>
      </c>
      <c r="C271" s="1365">
        <v>191</v>
      </c>
      <c r="D271" s="1366">
        <v>0</v>
      </c>
      <c r="E271" s="1366">
        <v>0</v>
      </c>
      <c r="F271" s="1366">
        <v>0</v>
      </c>
      <c r="G271" s="1364">
        <v>0</v>
      </c>
      <c r="H271" s="1364">
        <v>53</v>
      </c>
      <c r="I271" s="1364">
        <v>124</v>
      </c>
      <c r="J271" s="1366">
        <v>14</v>
      </c>
      <c r="K271" s="1363">
        <v>0</v>
      </c>
      <c r="L271" s="1366">
        <v>0</v>
      </c>
      <c r="M271" s="1366">
        <v>0</v>
      </c>
      <c r="N271" s="1366">
        <v>0</v>
      </c>
      <c r="O271" s="1366">
        <v>0</v>
      </c>
      <c r="P271" s="1366">
        <v>0</v>
      </c>
    </row>
    <row r="272" spans="1:26" outlineLevel="1">
      <c r="A272" s="1363" t="s">
        <v>1397</v>
      </c>
      <c r="B272" s="1364">
        <v>91</v>
      </c>
      <c r="C272" s="1365">
        <v>88</v>
      </c>
      <c r="D272" s="1366">
        <v>0</v>
      </c>
      <c r="E272" s="1366">
        <v>0</v>
      </c>
      <c r="F272" s="1366">
        <v>0</v>
      </c>
      <c r="G272" s="1364">
        <v>0</v>
      </c>
      <c r="H272" s="1364">
        <v>14</v>
      </c>
      <c r="I272" s="1364">
        <v>58</v>
      </c>
      <c r="J272" s="1364">
        <v>16</v>
      </c>
      <c r="K272" s="1365">
        <v>0</v>
      </c>
      <c r="L272" s="1366">
        <v>0</v>
      </c>
      <c r="M272" s="1366">
        <v>0</v>
      </c>
      <c r="N272" s="1366">
        <v>0</v>
      </c>
      <c r="O272" s="1366">
        <v>0</v>
      </c>
      <c r="P272" s="1366">
        <v>0</v>
      </c>
    </row>
    <row r="273" spans="1:26" outlineLevel="1">
      <c r="A273" s="1363" t="s">
        <v>1398</v>
      </c>
      <c r="B273" s="1364">
        <v>326</v>
      </c>
      <c r="C273" s="1365">
        <v>272</v>
      </c>
      <c r="D273" s="1366">
        <v>0</v>
      </c>
      <c r="E273" s="1366">
        <v>0</v>
      </c>
      <c r="F273" s="1366">
        <v>0</v>
      </c>
      <c r="G273" s="1364">
        <v>0</v>
      </c>
      <c r="H273" s="1364">
        <v>100</v>
      </c>
      <c r="I273" s="1364">
        <v>159</v>
      </c>
      <c r="J273" s="1366">
        <v>13</v>
      </c>
      <c r="K273" s="1363">
        <v>0</v>
      </c>
      <c r="L273" s="1366">
        <v>0</v>
      </c>
      <c r="M273" s="1366">
        <v>0</v>
      </c>
      <c r="N273" s="1366">
        <v>0</v>
      </c>
      <c r="O273" s="1366">
        <v>0</v>
      </c>
      <c r="P273" s="1366">
        <v>0</v>
      </c>
    </row>
    <row r="274" spans="1:26" outlineLevel="1">
      <c r="A274" s="1363" t="s">
        <v>1399</v>
      </c>
      <c r="B274" s="1364">
        <v>86</v>
      </c>
      <c r="C274" s="1365">
        <v>84</v>
      </c>
      <c r="D274" s="1366">
        <v>0</v>
      </c>
      <c r="E274" s="1366">
        <v>0</v>
      </c>
      <c r="F274" s="1366">
        <v>0</v>
      </c>
      <c r="G274" s="1364">
        <v>0</v>
      </c>
      <c r="H274" s="1364">
        <v>28</v>
      </c>
      <c r="I274" s="1364">
        <v>19</v>
      </c>
      <c r="J274" s="1364">
        <v>34</v>
      </c>
      <c r="K274" s="1363">
        <v>3</v>
      </c>
      <c r="L274" s="1366">
        <v>0</v>
      </c>
      <c r="M274" s="1366">
        <v>0</v>
      </c>
      <c r="N274" s="1366">
        <v>0</v>
      </c>
      <c r="O274" s="1366">
        <v>0</v>
      </c>
      <c r="P274" s="1366">
        <v>0</v>
      </c>
    </row>
    <row r="275" spans="1:26" outlineLevel="1">
      <c r="A275" s="1363" t="s">
        <v>1400</v>
      </c>
      <c r="B275" s="1364">
        <v>97</v>
      </c>
      <c r="C275" s="1365">
        <v>92</v>
      </c>
      <c r="D275" s="1366">
        <v>0</v>
      </c>
      <c r="E275" s="1366">
        <v>0</v>
      </c>
      <c r="F275" s="1366">
        <v>0</v>
      </c>
      <c r="G275" s="1364">
        <v>0</v>
      </c>
      <c r="H275" s="1364">
        <v>19</v>
      </c>
      <c r="I275" s="1364">
        <v>45</v>
      </c>
      <c r="J275" s="1364">
        <v>26</v>
      </c>
      <c r="K275" s="1363">
        <v>2</v>
      </c>
      <c r="L275" s="1366">
        <v>0</v>
      </c>
      <c r="M275" s="1366">
        <v>0</v>
      </c>
      <c r="N275" s="1366">
        <v>0</v>
      </c>
      <c r="O275" s="1366">
        <v>0</v>
      </c>
      <c r="P275" s="1366">
        <v>0</v>
      </c>
    </row>
    <row r="276" spans="1:26" outlineLevel="1">
      <c r="A276" s="1363" t="s">
        <v>1401</v>
      </c>
      <c r="B276" s="1364">
        <v>1373</v>
      </c>
      <c r="C276" s="1365">
        <v>1240</v>
      </c>
      <c r="D276" s="1366">
        <v>0</v>
      </c>
      <c r="E276" s="1366">
        <v>0</v>
      </c>
      <c r="F276" s="1366">
        <v>0</v>
      </c>
      <c r="G276" s="1364">
        <v>0</v>
      </c>
      <c r="H276" s="1364">
        <v>366</v>
      </c>
      <c r="I276" s="1364">
        <v>529</v>
      </c>
      <c r="J276" s="1364">
        <v>339</v>
      </c>
      <c r="K276" s="1363">
        <v>6</v>
      </c>
      <c r="L276" s="1366">
        <v>0</v>
      </c>
      <c r="M276" s="1366">
        <v>0</v>
      </c>
      <c r="N276" s="1366">
        <v>0</v>
      </c>
      <c r="O276" s="1366">
        <v>0</v>
      </c>
      <c r="P276" s="1366">
        <v>0</v>
      </c>
      <c r="R276" s="1272"/>
      <c r="S276" s="1272"/>
    </row>
    <row r="277" spans="1:26" outlineLevel="1">
      <c r="A277" s="1363" t="s">
        <v>1402</v>
      </c>
      <c r="B277" s="1364">
        <v>127</v>
      </c>
      <c r="C277" s="1365">
        <v>119</v>
      </c>
      <c r="D277" s="1366">
        <v>0</v>
      </c>
      <c r="E277" s="1366">
        <v>0</v>
      </c>
      <c r="F277" s="1366">
        <v>0</v>
      </c>
      <c r="G277" s="1364">
        <v>0</v>
      </c>
      <c r="H277" s="1364">
        <v>28</v>
      </c>
      <c r="I277" s="1364">
        <v>67</v>
      </c>
      <c r="J277" s="1364">
        <v>22</v>
      </c>
      <c r="K277" s="1363">
        <v>2</v>
      </c>
      <c r="L277" s="1366">
        <v>0</v>
      </c>
      <c r="M277" s="1366">
        <v>0</v>
      </c>
      <c r="N277" s="1366">
        <v>0</v>
      </c>
      <c r="O277" s="1366">
        <v>0</v>
      </c>
      <c r="P277" s="1366">
        <v>0</v>
      </c>
    </row>
    <row r="278" spans="1:26" outlineLevel="1">
      <c r="A278" s="1363" t="s">
        <v>1403</v>
      </c>
      <c r="B278" s="1364">
        <v>17</v>
      </c>
      <c r="C278" s="1365">
        <v>16</v>
      </c>
      <c r="D278" s="1366">
        <v>0</v>
      </c>
      <c r="E278" s="1366">
        <v>0</v>
      </c>
      <c r="F278" s="1366">
        <v>0</v>
      </c>
      <c r="G278" s="1364">
        <v>0</v>
      </c>
      <c r="H278" s="1364">
        <v>4</v>
      </c>
      <c r="I278" s="1364">
        <v>5</v>
      </c>
      <c r="J278" s="1364">
        <v>6</v>
      </c>
      <c r="K278" s="1363">
        <v>1</v>
      </c>
      <c r="L278" s="1366">
        <v>0</v>
      </c>
      <c r="M278" s="1366">
        <v>0</v>
      </c>
      <c r="N278" s="1366">
        <v>0</v>
      </c>
      <c r="O278" s="1366">
        <v>0</v>
      </c>
      <c r="P278" s="1366">
        <v>0</v>
      </c>
    </row>
    <row r="279" spans="1:26" outlineLevel="1">
      <c r="A279" s="1363" t="s">
        <v>1404</v>
      </c>
      <c r="B279" s="1364">
        <v>32</v>
      </c>
      <c r="C279" s="1365">
        <v>29</v>
      </c>
      <c r="D279" s="1366">
        <v>0</v>
      </c>
      <c r="E279" s="1366">
        <v>0</v>
      </c>
      <c r="F279" s="1366">
        <v>0</v>
      </c>
      <c r="G279" s="1364">
        <v>0</v>
      </c>
      <c r="H279" s="1364">
        <v>7</v>
      </c>
      <c r="I279" s="1364">
        <v>16</v>
      </c>
      <c r="J279" s="1366">
        <v>6</v>
      </c>
      <c r="K279" s="1363">
        <v>0</v>
      </c>
      <c r="L279" s="1366">
        <v>0</v>
      </c>
      <c r="M279" s="1366">
        <v>0</v>
      </c>
      <c r="N279" s="1366">
        <v>0</v>
      </c>
      <c r="O279" s="1366">
        <v>0</v>
      </c>
      <c r="P279" s="1366">
        <v>0</v>
      </c>
    </row>
    <row r="280" spans="1:26" outlineLevel="1">
      <c r="A280" s="1363" t="s">
        <v>1405</v>
      </c>
      <c r="B280" s="1364">
        <v>134</v>
      </c>
      <c r="C280" s="1365">
        <v>127</v>
      </c>
      <c r="D280" s="1366">
        <v>0</v>
      </c>
      <c r="E280" s="1366">
        <v>0</v>
      </c>
      <c r="F280" s="1366">
        <v>0</v>
      </c>
      <c r="G280" s="1364">
        <v>0</v>
      </c>
      <c r="H280" s="1364">
        <v>23</v>
      </c>
      <c r="I280" s="1364">
        <v>55</v>
      </c>
      <c r="J280" s="1366">
        <v>47</v>
      </c>
      <c r="K280" s="1363">
        <v>2</v>
      </c>
      <c r="L280" s="1366">
        <v>0</v>
      </c>
      <c r="M280" s="1366">
        <v>0</v>
      </c>
      <c r="N280" s="1366">
        <v>0</v>
      </c>
      <c r="O280" s="1366">
        <v>0</v>
      </c>
      <c r="P280" s="1366">
        <v>0</v>
      </c>
    </row>
    <row r="281" spans="1:26" outlineLevel="1">
      <c r="A281" s="1363" t="s">
        <v>1406</v>
      </c>
      <c r="B281" s="1364">
        <v>194</v>
      </c>
      <c r="C281" s="1365">
        <v>183</v>
      </c>
      <c r="D281" s="1366">
        <v>0</v>
      </c>
      <c r="E281" s="1366">
        <v>0</v>
      </c>
      <c r="F281" s="1366">
        <v>0</v>
      </c>
      <c r="G281" s="1364">
        <v>0</v>
      </c>
      <c r="H281" s="1364">
        <v>69</v>
      </c>
      <c r="I281" s="1364">
        <v>73</v>
      </c>
      <c r="J281" s="1366">
        <v>41</v>
      </c>
      <c r="K281" s="1363">
        <v>0</v>
      </c>
      <c r="L281" s="1366">
        <v>0</v>
      </c>
      <c r="M281" s="1366">
        <v>0</v>
      </c>
      <c r="N281" s="1366">
        <v>0</v>
      </c>
      <c r="O281" s="1366">
        <v>0</v>
      </c>
      <c r="P281" s="1366">
        <v>0</v>
      </c>
    </row>
    <row r="282" spans="1:26" outlineLevel="1">
      <c r="A282" s="1363" t="s">
        <v>1407</v>
      </c>
      <c r="B282" s="1364">
        <v>3217</v>
      </c>
      <c r="C282" s="1365">
        <v>2908</v>
      </c>
      <c r="D282" s="1366">
        <v>0</v>
      </c>
      <c r="E282" s="1366">
        <v>0</v>
      </c>
      <c r="F282" s="1366">
        <v>0</v>
      </c>
      <c r="G282" s="1364">
        <v>0</v>
      </c>
      <c r="H282" s="1364">
        <v>951</v>
      </c>
      <c r="I282" s="1364">
        <v>1668</v>
      </c>
      <c r="J282" s="1364">
        <v>288</v>
      </c>
      <c r="K282" s="1363">
        <v>1</v>
      </c>
      <c r="L282" s="1366">
        <v>0</v>
      </c>
      <c r="M282" s="1366">
        <v>0</v>
      </c>
      <c r="N282" s="1366">
        <v>0</v>
      </c>
      <c r="O282" s="1366">
        <v>0</v>
      </c>
      <c r="P282" s="1366">
        <v>0</v>
      </c>
      <c r="R282" s="1272"/>
      <c r="S282" s="1272"/>
      <c r="X282" s="1272"/>
      <c r="Y282" s="1272"/>
    </row>
    <row r="283" spans="1:26" outlineLevel="1">
      <c r="A283" s="1363" t="s">
        <v>1408</v>
      </c>
      <c r="B283" s="1364">
        <v>5634</v>
      </c>
      <c r="C283" s="1365">
        <v>5554</v>
      </c>
      <c r="D283" s="1366">
        <v>0</v>
      </c>
      <c r="E283" s="1366">
        <v>0</v>
      </c>
      <c r="F283" s="1366">
        <v>0</v>
      </c>
      <c r="G283" s="1364">
        <v>0</v>
      </c>
      <c r="H283" s="1364">
        <v>1934</v>
      </c>
      <c r="I283" s="1364">
        <v>2363</v>
      </c>
      <c r="J283" s="1364">
        <v>1255</v>
      </c>
      <c r="K283" s="1363">
        <v>2</v>
      </c>
      <c r="L283" s="1366">
        <v>0</v>
      </c>
      <c r="M283" s="1366">
        <v>0</v>
      </c>
      <c r="N283" s="1366">
        <v>0</v>
      </c>
      <c r="O283" s="1366">
        <v>0</v>
      </c>
      <c r="P283" s="1366">
        <v>0</v>
      </c>
      <c r="R283" s="1272"/>
      <c r="S283" s="1272"/>
      <c r="X283" s="1272"/>
      <c r="Y283" s="1272"/>
      <c r="Z283" s="1272"/>
    </row>
    <row r="284" spans="1:26" outlineLevel="1">
      <c r="A284" s="1363" t="s">
        <v>1409</v>
      </c>
      <c r="B284" s="1364">
        <v>856</v>
      </c>
      <c r="C284" s="1365">
        <v>798</v>
      </c>
      <c r="D284" s="1366">
        <v>0</v>
      </c>
      <c r="E284" s="1366">
        <v>0</v>
      </c>
      <c r="F284" s="1366">
        <v>0</v>
      </c>
      <c r="G284" s="1364">
        <v>0</v>
      </c>
      <c r="H284" s="1364">
        <v>215</v>
      </c>
      <c r="I284" s="1364">
        <v>352</v>
      </c>
      <c r="J284" s="1364">
        <v>230</v>
      </c>
      <c r="K284" s="1363">
        <v>1</v>
      </c>
      <c r="L284" s="1366">
        <v>0</v>
      </c>
      <c r="M284" s="1366">
        <v>0</v>
      </c>
      <c r="N284" s="1366">
        <v>0</v>
      </c>
      <c r="O284" s="1366">
        <v>0</v>
      </c>
      <c r="P284" s="1366">
        <v>0</v>
      </c>
    </row>
    <row r="285" spans="1:26" outlineLevel="1">
      <c r="A285" s="1363" t="s">
        <v>1410</v>
      </c>
      <c r="B285" s="1364">
        <v>2797</v>
      </c>
      <c r="C285" s="1365">
        <v>2627</v>
      </c>
      <c r="D285" s="1366">
        <v>0</v>
      </c>
      <c r="E285" s="1366">
        <v>0</v>
      </c>
      <c r="F285" s="1366">
        <v>0</v>
      </c>
      <c r="G285" s="1364">
        <v>0</v>
      </c>
      <c r="H285" s="1364">
        <v>818</v>
      </c>
      <c r="I285" s="1364">
        <v>1362</v>
      </c>
      <c r="J285" s="1364">
        <v>431</v>
      </c>
      <c r="K285" s="1365">
        <v>14</v>
      </c>
      <c r="L285" s="1366">
        <v>2</v>
      </c>
      <c r="M285" s="1366">
        <v>0</v>
      </c>
      <c r="N285" s="1366">
        <v>0</v>
      </c>
      <c r="O285" s="1366">
        <v>0</v>
      </c>
      <c r="P285" s="1366">
        <v>0</v>
      </c>
      <c r="R285" s="1272"/>
      <c r="S285" s="1272"/>
      <c r="Y285" s="1272"/>
    </row>
    <row r="286" spans="1:26" outlineLevel="1">
      <c r="A286" s="1363" t="s">
        <v>1411</v>
      </c>
      <c r="B286" s="1364">
        <v>9</v>
      </c>
      <c r="C286" s="1365">
        <v>9</v>
      </c>
      <c r="D286" s="1366">
        <v>0</v>
      </c>
      <c r="E286" s="1366">
        <v>0</v>
      </c>
      <c r="F286" s="1366">
        <v>0</v>
      </c>
      <c r="G286" s="1364">
        <v>0</v>
      </c>
      <c r="H286" s="1364">
        <v>2</v>
      </c>
      <c r="I286" s="1364">
        <v>3</v>
      </c>
      <c r="J286" s="1364">
        <v>2</v>
      </c>
      <c r="K286" s="1363">
        <v>1</v>
      </c>
      <c r="L286" s="1366">
        <v>1</v>
      </c>
      <c r="M286" s="1366">
        <v>0</v>
      </c>
      <c r="N286" s="1366">
        <v>0</v>
      </c>
      <c r="O286" s="1366">
        <v>0</v>
      </c>
      <c r="P286" s="1366">
        <v>0</v>
      </c>
    </row>
    <row r="287" spans="1:26" outlineLevel="1">
      <c r="A287" s="1363" t="s">
        <v>1412</v>
      </c>
      <c r="B287" s="1364">
        <v>1821</v>
      </c>
      <c r="C287" s="1365">
        <v>1722</v>
      </c>
      <c r="D287" s="1366">
        <v>0</v>
      </c>
      <c r="E287" s="1366">
        <v>0</v>
      </c>
      <c r="F287" s="1366">
        <v>0</v>
      </c>
      <c r="G287" s="1364">
        <v>0</v>
      </c>
      <c r="H287" s="1364">
        <v>642</v>
      </c>
      <c r="I287" s="1364">
        <v>841</v>
      </c>
      <c r="J287" s="1364">
        <v>237</v>
      </c>
      <c r="K287" s="1363">
        <v>2</v>
      </c>
      <c r="L287" s="1366">
        <v>0</v>
      </c>
      <c r="M287" s="1366">
        <v>0</v>
      </c>
      <c r="N287" s="1366">
        <v>0</v>
      </c>
      <c r="O287" s="1366">
        <v>0</v>
      </c>
      <c r="P287" s="1366">
        <v>0</v>
      </c>
      <c r="R287" s="1272"/>
      <c r="S287" s="1272"/>
    </row>
    <row r="288" spans="1:26" outlineLevel="1">
      <c r="A288" s="1363" t="s">
        <v>1413</v>
      </c>
      <c r="B288" s="1364">
        <v>738</v>
      </c>
      <c r="C288" s="1365">
        <v>711</v>
      </c>
      <c r="D288" s="1366">
        <v>0</v>
      </c>
      <c r="E288" s="1366">
        <v>0</v>
      </c>
      <c r="F288" s="1366">
        <v>0</v>
      </c>
      <c r="G288" s="1364">
        <v>0</v>
      </c>
      <c r="H288" s="1364">
        <v>270</v>
      </c>
      <c r="I288" s="1364">
        <v>364</v>
      </c>
      <c r="J288" s="1366">
        <v>75</v>
      </c>
      <c r="K288" s="1363">
        <v>2</v>
      </c>
      <c r="L288" s="1366">
        <v>0</v>
      </c>
      <c r="M288" s="1366">
        <v>0</v>
      </c>
      <c r="N288" s="1366">
        <v>0</v>
      </c>
      <c r="O288" s="1366">
        <v>0</v>
      </c>
      <c r="P288" s="1366">
        <v>0</v>
      </c>
    </row>
    <row r="289" spans="1:21" outlineLevel="1">
      <c r="A289" s="1363" t="s">
        <v>1414</v>
      </c>
      <c r="B289" s="1364">
        <v>1314</v>
      </c>
      <c r="C289" s="1365">
        <v>1057</v>
      </c>
      <c r="D289" s="1366">
        <v>0</v>
      </c>
      <c r="E289" s="1366">
        <v>0</v>
      </c>
      <c r="F289" s="1366">
        <v>0</v>
      </c>
      <c r="G289" s="1364">
        <v>0</v>
      </c>
      <c r="H289" s="1364">
        <v>385</v>
      </c>
      <c r="I289" s="1364">
        <v>313</v>
      </c>
      <c r="J289" s="1364">
        <v>339</v>
      </c>
      <c r="K289" s="1365">
        <v>19</v>
      </c>
      <c r="L289" s="1366">
        <v>1</v>
      </c>
      <c r="M289" s="1366">
        <v>0</v>
      </c>
      <c r="N289" s="1366">
        <v>0</v>
      </c>
      <c r="O289" s="1366">
        <v>0</v>
      </c>
      <c r="P289" s="1366">
        <v>0</v>
      </c>
      <c r="R289" s="1272"/>
      <c r="S289" s="1272"/>
    </row>
    <row r="290" spans="1:21" outlineLevel="1">
      <c r="A290" s="1363" t="s">
        <v>1415</v>
      </c>
      <c r="B290" s="1364">
        <v>31</v>
      </c>
      <c r="C290" s="1365">
        <v>27</v>
      </c>
      <c r="D290" s="1366">
        <v>0</v>
      </c>
      <c r="E290" s="1366">
        <v>0</v>
      </c>
      <c r="F290" s="1366">
        <v>0</v>
      </c>
      <c r="G290" s="1364">
        <v>0</v>
      </c>
      <c r="H290" s="1364">
        <v>12</v>
      </c>
      <c r="I290" s="1364">
        <v>12</v>
      </c>
      <c r="J290" s="1366">
        <v>3</v>
      </c>
      <c r="K290" s="1363">
        <v>0</v>
      </c>
      <c r="L290" s="1366">
        <v>0</v>
      </c>
      <c r="M290" s="1366">
        <v>0</v>
      </c>
      <c r="N290" s="1366">
        <v>0</v>
      </c>
      <c r="O290" s="1366">
        <v>0</v>
      </c>
      <c r="P290" s="1366">
        <v>0</v>
      </c>
    </row>
    <row r="291" spans="1:21" outlineLevel="1">
      <c r="A291" s="1363" t="s">
        <v>1416</v>
      </c>
      <c r="B291" s="1364">
        <v>1384</v>
      </c>
      <c r="C291" s="1365">
        <v>1109</v>
      </c>
      <c r="D291" s="1366">
        <v>0</v>
      </c>
      <c r="E291" s="1366">
        <v>0</v>
      </c>
      <c r="F291" s="1366">
        <v>0</v>
      </c>
      <c r="G291" s="1364">
        <v>0</v>
      </c>
      <c r="H291" s="1364">
        <v>303</v>
      </c>
      <c r="I291" s="1364">
        <v>478</v>
      </c>
      <c r="J291" s="1364">
        <v>319</v>
      </c>
      <c r="K291" s="1363">
        <v>9</v>
      </c>
      <c r="L291" s="1366">
        <v>0</v>
      </c>
      <c r="M291" s="1366">
        <v>0</v>
      </c>
      <c r="N291" s="1366">
        <v>0</v>
      </c>
      <c r="O291" s="1366">
        <v>0</v>
      </c>
      <c r="P291" s="1366">
        <v>0</v>
      </c>
      <c r="R291" s="1272"/>
      <c r="S291" s="1272"/>
    </row>
    <row r="292" spans="1:21" outlineLevel="1">
      <c r="A292" s="1363" t="s">
        <v>1417</v>
      </c>
      <c r="B292" s="1364">
        <v>1111</v>
      </c>
      <c r="C292" s="1365">
        <v>1006</v>
      </c>
      <c r="D292" s="1366">
        <v>0</v>
      </c>
      <c r="E292" s="1366">
        <v>0</v>
      </c>
      <c r="F292" s="1366">
        <v>0</v>
      </c>
      <c r="G292" s="1364">
        <v>0</v>
      </c>
      <c r="H292" s="1364">
        <v>313</v>
      </c>
      <c r="I292" s="1364">
        <v>531</v>
      </c>
      <c r="J292" s="1366">
        <v>162</v>
      </c>
      <c r="K292" s="1363">
        <v>0</v>
      </c>
      <c r="L292" s="1366">
        <v>0</v>
      </c>
      <c r="M292" s="1366">
        <v>0</v>
      </c>
      <c r="N292" s="1366">
        <v>0</v>
      </c>
      <c r="O292" s="1366">
        <v>0</v>
      </c>
      <c r="P292" s="1366">
        <v>0</v>
      </c>
      <c r="R292" s="1272"/>
      <c r="S292" s="1272"/>
    </row>
    <row r="293" spans="1:21" outlineLevel="1">
      <c r="A293" s="1363" t="s">
        <v>1418</v>
      </c>
      <c r="B293" s="1364">
        <v>7</v>
      </c>
      <c r="C293" s="1365">
        <v>7</v>
      </c>
      <c r="D293" s="1366">
        <v>0</v>
      </c>
      <c r="E293" s="1366">
        <v>0</v>
      </c>
      <c r="F293" s="1366">
        <v>0</v>
      </c>
      <c r="G293" s="1366">
        <v>0</v>
      </c>
      <c r="H293" s="1364">
        <v>2</v>
      </c>
      <c r="I293" s="1364">
        <v>0</v>
      </c>
      <c r="J293" s="1366">
        <v>5</v>
      </c>
      <c r="K293" s="1363">
        <v>0</v>
      </c>
      <c r="L293" s="1366">
        <v>0</v>
      </c>
      <c r="M293" s="1366">
        <v>0</v>
      </c>
      <c r="N293" s="1366">
        <v>0</v>
      </c>
      <c r="O293" s="1366">
        <v>0</v>
      </c>
      <c r="P293" s="1366">
        <v>0</v>
      </c>
    </row>
    <row r="294" spans="1:21" outlineLevel="1">
      <c r="A294" s="1363" t="s">
        <v>1419</v>
      </c>
      <c r="B294" s="1364">
        <v>1236</v>
      </c>
      <c r="C294" s="1365">
        <v>1117</v>
      </c>
      <c r="D294" s="1366">
        <v>0</v>
      </c>
      <c r="E294" s="1366">
        <v>0</v>
      </c>
      <c r="F294" s="1366">
        <v>0</v>
      </c>
      <c r="G294" s="1364">
        <v>0</v>
      </c>
      <c r="H294" s="1364">
        <v>423</v>
      </c>
      <c r="I294" s="1364">
        <v>588</v>
      </c>
      <c r="J294" s="1364">
        <v>99</v>
      </c>
      <c r="K294" s="1363">
        <v>7</v>
      </c>
      <c r="L294" s="1366">
        <v>0</v>
      </c>
      <c r="M294" s="1366">
        <v>0</v>
      </c>
      <c r="N294" s="1366">
        <v>0</v>
      </c>
      <c r="O294" s="1366">
        <v>0</v>
      </c>
      <c r="P294" s="1366">
        <v>0</v>
      </c>
      <c r="R294" s="1272"/>
      <c r="S294" s="1272"/>
    </row>
    <row r="295" spans="1:21" outlineLevel="1">
      <c r="A295" s="1363" t="s">
        <v>1420</v>
      </c>
      <c r="B295" s="1364">
        <v>39</v>
      </c>
      <c r="C295" s="1365">
        <v>35</v>
      </c>
      <c r="D295" s="1366">
        <v>0</v>
      </c>
      <c r="E295" s="1366">
        <v>0</v>
      </c>
      <c r="F295" s="1366">
        <v>0</v>
      </c>
      <c r="G295" s="1364">
        <v>0</v>
      </c>
      <c r="H295" s="1364">
        <v>12</v>
      </c>
      <c r="I295" s="1364">
        <v>9</v>
      </c>
      <c r="J295" s="1364">
        <v>11</v>
      </c>
      <c r="K295" s="1365">
        <v>2</v>
      </c>
      <c r="L295" s="1366">
        <v>1</v>
      </c>
      <c r="M295" s="1366">
        <v>0</v>
      </c>
      <c r="N295" s="1366">
        <v>0</v>
      </c>
      <c r="O295" s="1366">
        <v>0</v>
      </c>
      <c r="P295" s="1366">
        <v>0</v>
      </c>
    </row>
    <row r="296" spans="1:21" outlineLevel="1">
      <c r="A296" s="1363" t="s">
        <v>1421</v>
      </c>
      <c r="B296" s="1364">
        <v>28</v>
      </c>
      <c r="C296" s="1365">
        <v>24</v>
      </c>
      <c r="D296" s="1364">
        <v>1</v>
      </c>
      <c r="E296" s="1364">
        <v>13</v>
      </c>
      <c r="F296" s="1364">
        <v>10</v>
      </c>
      <c r="G296" s="1366">
        <v>0</v>
      </c>
      <c r="H296" s="1366">
        <v>0</v>
      </c>
      <c r="I296" s="1366">
        <v>0</v>
      </c>
      <c r="J296" s="1366">
        <v>0</v>
      </c>
      <c r="K296" s="1363">
        <v>0</v>
      </c>
      <c r="L296" s="1366">
        <v>0</v>
      </c>
      <c r="M296" s="1366">
        <v>0</v>
      </c>
      <c r="N296" s="1366">
        <v>0</v>
      </c>
      <c r="O296" s="1366">
        <v>0</v>
      </c>
      <c r="P296" s="1366">
        <v>0</v>
      </c>
    </row>
    <row r="297" spans="1:21" outlineLevel="1">
      <c r="A297" s="1363" t="s">
        <v>1422</v>
      </c>
      <c r="B297" s="1364">
        <v>1456</v>
      </c>
      <c r="C297" s="1365">
        <v>1281</v>
      </c>
      <c r="D297" s="1364">
        <v>224</v>
      </c>
      <c r="E297" s="1364">
        <v>994</v>
      </c>
      <c r="F297" s="1364">
        <v>63</v>
      </c>
      <c r="G297" s="1366">
        <v>0</v>
      </c>
      <c r="H297" s="1366">
        <v>0</v>
      </c>
      <c r="I297" s="1366">
        <v>0</v>
      </c>
      <c r="J297" s="1366">
        <v>0</v>
      </c>
      <c r="K297" s="1363">
        <v>0</v>
      </c>
      <c r="L297" s="1366">
        <v>0</v>
      </c>
      <c r="M297" s="1366">
        <v>0</v>
      </c>
      <c r="N297" s="1366">
        <v>0</v>
      </c>
      <c r="O297" s="1366">
        <v>0</v>
      </c>
      <c r="P297" s="1366">
        <v>0</v>
      </c>
      <c r="R297" s="1272"/>
      <c r="S297" s="1272"/>
      <c r="U297" s="1272"/>
    </row>
    <row r="298" spans="1:21" outlineLevel="1">
      <c r="A298" s="1363" t="s">
        <v>1423</v>
      </c>
      <c r="B298" s="1364">
        <v>135</v>
      </c>
      <c r="C298" s="1365">
        <v>127</v>
      </c>
      <c r="D298" s="1364">
        <v>15</v>
      </c>
      <c r="E298" s="1364">
        <v>36</v>
      </c>
      <c r="F298" s="1364">
        <v>76</v>
      </c>
      <c r="G298" s="1366">
        <v>0</v>
      </c>
      <c r="H298" s="1366">
        <v>0</v>
      </c>
      <c r="I298" s="1366">
        <v>0</v>
      </c>
      <c r="J298" s="1366">
        <v>0</v>
      </c>
      <c r="K298" s="1363">
        <v>0</v>
      </c>
      <c r="L298" s="1366">
        <v>0</v>
      </c>
      <c r="M298" s="1366">
        <v>0</v>
      </c>
      <c r="N298" s="1366">
        <v>0</v>
      </c>
      <c r="O298" s="1366">
        <v>0</v>
      </c>
      <c r="P298" s="1366">
        <v>0</v>
      </c>
    </row>
    <row r="299" spans="1:21" outlineLevel="1">
      <c r="A299" s="1363" t="s">
        <v>1424</v>
      </c>
      <c r="B299" s="1364">
        <v>96</v>
      </c>
      <c r="C299" s="1365">
        <v>96</v>
      </c>
      <c r="D299" s="1364">
        <v>3</v>
      </c>
      <c r="E299" s="1364">
        <v>31</v>
      </c>
      <c r="F299" s="1364">
        <v>60</v>
      </c>
      <c r="G299" s="1366">
        <v>2</v>
      </c>
      <c r="H299" s="1366">
        <v>0</v>
      </c>
      <c r="I299" s="1366">
        <v>0</v>
      </c>
      <c r="J299" s="1366">
        <v>0</v>
      </c>
      <c r="K299" s="1363">
        <v>0</v>
      </c>
      <c r="L299" s="1366">
        <v>0</v>
      </c>
      <c r="M299" s="1366">
        <v>0</v>
      </c>
      <c r="N299" s="1366">
        <v>0</v>
      </c>
      <c r="O299" s="1366">
        <v>0</v>
      </c>
      <c r="P299" s="1366">
        <v>0</v>
      </c>
    </row>
    <row r="300" spans="1:21" outlineLevel="1">
      <c r="A300" s="1363" t="s">
        <v>1425</v>
      </c>
      <c r="B300" s="1364">
        <v>4</v>
      </c>
      <c r="C300" s="1365">
        <v>1</v>
      </c>
      <c r="D300" s="1366">
        <v>0</v>
      </c>
      <c r="E300" s="1364">
        <v>1</v>
      </c>
      <c r="F300" s="1366">
        <v>0</v>
      </c>
      <c r="G300" s="1366">
        <v>0</v>
      </c>
      <c r="H300" s="1366">
        <v>0</v>
      </c>
      <c r="I300" s="1366">
        <v>0</v>
      </c>
      <c r="J300" s="1366">
        <v>0</v>
      </c>
      <c r="K300" s="1363">
        <v>0</v>
      </c>
      <c r="L300" s="1366">
        <v>0</v>
      </c>
      <c r="M300" s="1366">
        <v>0</v>
      </c>
      <c r="N300" s="1366">
        <v>0</v>
      </c>
      <c r="O300" s="1366">
        <v>0</v>
      </c>
      <c r="P300" s="1366">
        <v>0</v>
      </c>
    </row>
    <row r="301" spans="1:21" outlineLevel="1">
      <c r="A301" s="1363" t="s">
        <v>1426</v>
      </c>
      <c r="B301" s="1364">
        <v>15</v>
      </c>
      <c r="C301" s="1365">
        <v>15</v>
      </c>
      <c r="D301" s="1364">
        <v>3</v>
      </c>
      <c r="E301" s="1364">
        <v>12</v>
      </c>
      <c r="F301" s="1366">
        <v>0</v>
      </c>
      <c r="G301" s="1366">
        <v>0</v>
      </c>
      <c r="H301" s="1366">
        <v>0</v>
      </c>
      <c r="I301" s="1366">
        <v>0</v>
      </c>
      <c r="J301" s="1366">
        <v>0</v>
      </c>
      <c r="K301" s="1363">
        <v>0</v>
      </c>
      <c r="L301" s="1366">
        <v>0</v>
      </c>
      <c r="M301" s="1366">
        <v>0</v>
      </c>
      <c r="N301" s="1366">
        <v>0</v>
      </c>
      <c r="O301" s="1366">
        <v>0</v>
      </c>
      <c r="P301" s="1366">
        <v>0</v>
      </c>
    </row>
    <row r="302" spans="1:21" outlineLevel="1">
      <c r="A302" s="1363" t="s">
        <v>1427</v>
      </c>
      <c r="B302" s="1364">
        <v>18</v>
      </c>
      <c r="C302" s="1365">
        <v>11</v>
      </c>
      <c r="D302" s="1366">
        <v>0</v>
      </c>
      <c r="E302" s="1364">
        <v>5</v>
      </c>
      <c r="F302" s="1364">
        <v>6</v>
      </c>
      <c r="G302" s="1366">
        <v>0</v>
      </c>
      <c r="H302" s="1366">
        <v>0</v>
      </c>
      <c r="I302" s="1366">
        <v>0</v>
      </c>
      <c r="J302" s="1366">
        <v>0</v>
      </c>
      <c r="K302" s="1363">
        <v>0</v>
      </c>
      <c r="L302" s="1366">
        <v>0</v>
      </c>
      <c r="M302" s="1366">
        <v>0</v>
      </c>
      <c r="N302" s="1366">
        <v>0</v>
      </c>
      <c r="O302" s="1366">
        <v>0</v>
      </c>
      <c r="P302" s="1366">
        <v>0</v>
      </c>
    </row>
    <row r="303" spans="1:21" outlineLevel="1">
      <c r="A303" s="1363" t="s">
        <v>1428</v>
      </c>
      <c r="B303" s="1364">
        <v>291</v>
      </c>
      <c r="C303" s="1365">
        <v>203</v>
      </c>
      <c r="D303" s="1364">
        <v>32</v>
      </c>
      <c r="E303" s="1364">
        <v>171</v>
      </c>
      <c r="F303" s="1366">
        <v>0</v>
      </c>
      <c r="G303" s="1366">
        <v>0</v>
      </c>
      <c r="H303" s="1366">
        <v>0</v>
      </c>
      <c r="I303" s="1366">
        <v>0</v>
      </c>
      <c r="J303" s="1366">
        <v>0</v>
      </c>
      <c r="K303" s="1363">
        <v>0</v>
      </c>
      <c r="L303" s="1366">
        <v>0</v>
      </c>
      <c r="M303" s="1366">
        <v>0</v>
      </c>
      <c r="N303" s="1366">
        <v>0</v>
      </c>
      <c r="O303" s="1366">
        <v>0</v>
      </c>
      <c r="P303" s="1366">
        <v>0</v>
      </c>
    </row>
    <row r="304" spans="1:21" outlineLevel="1">
      <c r="A304" s="1363" t="s">
        <v>1429</v>
      </c>
      <c r="B304" s="1364">
        <v>5</v>
      </c>
      <c r="C304" s="1365">
        <v>5</v>
      </c>
      <c r="D304" s="1366">
        <v>1</v>
      </c>
      <c r="E304" s="1364">
        <v>3</v>
      </c>
      <c r="F304" s="1366">
        <v>1</v>
      </c>
      <c r="G304" s="1366">
        <v>0</v>
      </c>
      <c r="H304" s="1366">
        <v>0</v>
      </c>
      <c r="I304" s="1366">
        <v>0</v>
      </c>
      <c r="J304" s="1366">
        <v>0</v>
      </c>
      <c r="K304" s="1363">
        <v>0</v>
      </c>
      <c r="L304" s="1366">
        <v>0</v>
      </c>
      <c r="M304" s="1366">
        <v>0</v>
      </c>
      <c r="N304" s="1366">
        <v>0</v>
      </c>
      <c r="O304" s="1366">
        <v>0</v>
      </c>
      <c r="P304" s="1366">
        <v>0</v>
      </c>
    </row>
    <row r="305" spans="1:18" outlineLevel="1">
      <c r="A305" s="1363" t="s">
        <v>1430</v>
      </c>
      <c r="B305" s="1364">
        <v>251</v>
      </c>
      <c r="C305" s="1365">
        <v>208</v>
      </c>
      <c r="D305" s="1364">
        <v>88</v>
      </c>
      <c r="E305" s="1364">
        <v>120</v>
      </c>
      <c r="F305" s="1366">
        <v>0</v>
      </c>
      <c r="G305" s="1366">
        <v>0</v>
      </c>
      <c r="H305" s="1366">
        <v>0</v>
      </c>
      <c r="I305" s="1366">
        <v>0</v>
      </c>
      <c r="J305" s="1366">
        <v>0</v>
      </c>
      <c r="K305" s="1363">
        <v>0</v>
      </c>
      <c r="L305" s="1366">
        <v>0</v>
      </c>
      <c r="M305" s="1366">
        <v>0</v>
      </c>
      <c r="N305" s="1366">
        <v>0</v>
      </c>
      <c r="O305" s="1366">
        <v>0</v>
      </c>
      <c r="P305" s="1366">
        <v>0</v>
      </c>
    </row>
    <row r="306" spans="1:18" outlineLevel="1">
      <c r="A306" s="1363" t="s">
        <v>1431</v>
      </c>
      <c r="B306" s="1364">
        <v>106</v>
      </c>
      <c r="C306" s="1365">
        <v>99</v>
      </c>
      <c r="D306" s="1364">
        <v>31</v>
      </c>
      <c r="E306" s="1364">
        <v>68</v>
      </c>
      <c r="F306" s="1366">
        <v>0</v>
      </c>
      <c r="G306" s="1366">
        <v>0</v>
      </c>
      <c r="H306" s="1366">
        <v>0</v>
      </c>
      <c r="I306" s="1366">
        <v>0</v>
      </c>
      <c r="J306" s="1366">
        <v>0</v>
      </c>
      <c r="K306" s="1363">
        <v>0</v>
      </c>
      <c r="L306" s="1366">
        <v>0</v>
      </c>
      <c r="M306" s="1366">
        <v>0</v>
      </c>
      <c r="N306" s="1366">
        <v>0</v>
      </c>
      <c r="O306" s="1366">
        <v>0</v>
      </c>
      <c r="P306" s="1366">
        <v>0</v>
      </c>
    </row>
    <row r="307" spans="1:18" outlineLevel="1">
      <c r="A307" s="1363" t="s">
        <v>1432</v>
      </c>
      <c r="B307" s="1364">
        <v>252</v>
      </c>
      <c r="C307" s="1365">
        <v>229</v>
      </c>
      <c r="D307" s="1364">
        <v>45</v>
      </c>
      <c r="E307" s="1364">
        <v>181</v>
      </c>
      <c r="F307" s="1364">
        <v>3</v>
      </c>
      <c r="G307" s="1366">
        <v>0</v>
      </c>
      <c r="H307" s="1366">
        <v>0</v>
      </c>
      <c r="I307" s="1366">
        <v>0</v>
      </c>
      <c r="J307" s="1366">
        <v>0</v>
      </c>
      <c r="K307" s="1363">
        <v>0</v>
      </c>
      <c r="L307" s="1366">
        <v>0</v>
      </c>
      <c r="M307" s="1366">
        <v>0</v>
      </c>
      <c r="N307" s="1366">
        <v>0</v>
      </c>
      <c r="O307" s="1366">
        <v>0</v>
      </c>
      <c r="P307" s="1366">
        <v>0</v>
      </c>
    </row>
    <row r="308" spans="1:18" outlineLevel="1">
      <c r="A308" s="1363" t="s">
        <v>1433</v>
      </c>
      <c r="B308" s="1364">
        <v>4</v>
      </c>
      <c r="C308" s="1365">
        <v>3</v>
      </c>
      <c r="D308" s="1364">
        <v>1</v>
      </c>
      <c r="E308" s="1364">
        <v>2</v>
      </c>
      <c r="F308" s="1366">
        <v>0</v>
      </c>
      <c r="G308" s="1366">
        <v>0</v>
      </c>
      <c r="H308" s="1366">
        <v>0</v>
      </c>
      <c r="I308" s="1366">
        <v>0</v>
      </c>
      <c r="J308" s="1366">
        <v>0</v>
      </c>
      <c r="K308" s="1363">
        <v>0</v>
      </c>
      <c r="L308" s="1366">
        <v>0</v>
      </c>
      <c r="M308" s="1366">
        <v>0</v>
      </c>
      <c r="N308" s="1366">
        <v>0</v>
      </c>
      <c r="O308" s="1366">
        <v>0</v>
      </c>
      <c r="P308" s="1366">
        <v>0</v>
      </c>
    </row>
    <row r="309" spans="1:18" outlineLevel="1">
      <c r="A309" s="1363" t="s">
        <v>1434</v>
      </c>
      <c r="B309" s="1364">
        <v>71</v>
      </c>
      <c r="C309" s="1365">
        <v>57</v>
      </c>
      <c r="D309" s="1364">
        <v>11</v>
      </c>
      <c r="E309" s="1364">
        <v>46</v>
      </c>
      <c r="F309" s="1366">
        <v>0</v>
      </c>
      <c r="G309" s="1366">
        <v>0</v>
      </c>
      <c r="H309" s="1366">
        <v>0</v>
      </c>
      <c r="I309" s="1366">
        <v>0</v>
      </c>
      <c r="J309" s="1366">
        <v>0</v>
      </c>
      <c r="K309" s="1363">
        <v>0</v>
      </c>
      <c r="L309" s="1366">
        <v>0</v>
      </c>
      <c r="M309" s="1366">
        <v>0</v>
      </c>
      <c r="N309" s="1366">
        <v>0</v>
      </c>
      <c r="O309" s="1366">
        <v>0</v>
      </c>
      <c r="P309" s="1366">
        <v>0</v>
      </c>
    </row>
    <row r="310" spans="1:18" outlineLevel="1">
      <c r="A310" s="1363" t="s">
        <v>1435</v>
      </c>
      <c r="B310" s="1364">
        <v>992</v>
      </c>
      <c r="C310" s="1365">
        <v>909</v>
      </c>
      <c r="D310" s="1364">
        <v>397</v>
      </c>
      <c r="E310" s="1364">
        <v>491</v>
      </c>
      <c r="F310" s="1364">
        <v>21</v>
      </c>
      <c r="G310" s="1366">
        <v>0</v>
      </c>
      <c r="H310" s="1366">
        <v>0</v>
      </c>
      <c r="I310" s="1366">
        <v>0</v>
      </c>
      <c r="J310" s="1366">
        <v>0</v>
      </c>
      <c r="K310" s="1363">
        <v>0</v>
      </c>
      <c r="L310" s="1366">
        <v>0</v>
      </c>
      <c r="M310" s="1366">
        <v>0</v>
      </c>
      <c r="N310" s="1366">
        <v>0</v>
      </c>
      <c r="O310" s="1366">
        <v>0</v>
      </c>
      <c r="P310" s="1366">
        <v>0</v>
      </c>
      <c r="R310" s="1272"/>
    </row>
    <row r="311" spans="1:18" outlineLevel="1">
      <c r="A311" s="1363" t="s">
        <v>1436</v>
      </c>
      <c r="B311" s="1364">
        <v>114</v>
      </c>
      <c r="C311" s="1365">
        <v>82</v>
      </c>
      <c r="D311" s="1364">
        <v>12</v>
      </c>
      <c r="E311" s="1364">
        <v>70</v>
      </c>
      <c r="F311" s="1366">
        <v>0</v>
      </c>
      <c r="G311" s="1366">
        <v>0</v>
      </c>
      <c r="H311" s="1366">
        <v>0</v>
      </c>
      <c r="I311" s="1366">
        <v>0</v>
      </c>
      <c r="J311" s="1366">
        <v>0</v>
      </c>
      <c r="K311" s="1363">
        <v>0</v>
      </c>
      <c r="L311" s="1366">
        <v>0</v>
      </c>
      <c r="M311" s="1366">
        <v>0</v>
      </c>
      <c r="N311" s="1366">
        <v>0</v>
      </c>
      <c r="O311" s="1366">
        <v>0</v>
      </c>
      <c r="P311" s="1366">
        <v>0</v>
      </c>
    </row>
    <row r="312" spans="1:18" ht="21" customHeight="1">
      <c r="O312" s="1920" t="s">
        <v>200</v>
      </c>
      <c r="P312" s="1920"/>
    </row>
    <row r="313" spans="1:18" ht="17.100000000000001" customHeight="1"/>
  </sheetData>
  <mergeCells count="10">
    <mergeCell ref="O312:P312"/>
    <mergeCell ref="A1:P1"/>
    <mergeCell ref="A2:A4"/>
    <mergeCell ref="B2:B4"/>
    <mergeCell ref="C2:C4"/>
    <mergeCell ref="D2:P2"/>
    <mergeCell ref="D3:G3"/>
    <mergeCell ref="H3:L3"/>
    <mergeCell ref="M3:N3"/>
    <mergeCell ref="O3:P3"/>
  </mergeCells>
  <printOptions horizontalCentered="1"/>
  <pageMargins left="0" right="0" top="0.78740157480314998" bottom="0.5" header="0.78740157480314998" footer="0.3"/>
  <pageSetup paperSize="9" scale="90" firstPageNumber="99" orientation="landscape" useFirstPageNumber="1" r:id="rId1"/>
  <headerFooter alignWithMargins="0">
    <oddFooter>&amp;C&amp;P</oddFooter>
  </headerFooter>
  <rowBreaks count="14" manualBreakCount="14">
    <brk id="22" max="15" man="1"/>
    <brk id="43" max="15" man="1"/>
    <brk id="64" max="15" man="1"/>
    <brk id="85" max="15" man="1"/>
    <brk id="105" max="15" man="1"/>
    <brk id="126" max="15" man="1"/>
    <brk id="147" max="15" man="1"/>
    <brk id="169" max="15" man="1"/>
    <brk id="190" max="15" man="1"/>
    <brk id="211" max="15" man="1"/>
    <brk id="232" max="15" man="1"/>
    <brk id="253" max="15" man="1"/>
    <brk id="274" max="15" man="1"/>
    <brk id="295" max="1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9C15-A75E-442E-84AD-CB54B96BAA30}">
  <sheetPr>
    <tabColor rgb="FFFE938C"/>
  </sheetPr>
  <dimension ref="A1:N29"/>
  <sheetViews>
    <sheetView showGridLines="0" view="pageBreakPreview" zoomScaleNormal="70" zoomScaleSheetLayoutView="100" workbookViewId="0">
      <pane ySplit="1" topLeftCell="A2" activePane="bottomLeft" state="frozenSplit"/>
      <selection activeCell="I32" sqref="I32"/>
      <selection pane="bottomLeft" activeCell="C12" sqref="C12"/>
    </sheetView>
  </sheetViews>
  <sheetFormatPr defaultColWidth="8.85546875" defaultRowHeight="21.75"/>
  <cols>
    <col min="1" max="1" width="9.7109375" style="1229" customWidth="1"/>
    <col min="2" max="2" width="28" style="1229" customWidth="1"/>
    <col min="3" max="3" width="14.42578125" style="1229" customWidth="1"/>
    <col min="4" max="4" width="21.140625" style="1229" customWidth="1"/>
    <col min="5" max="5" width="5" style="1229" bestFit="1" customWidth="1"/>
    <col min="6" max="16384" width="8.85546875" style="1229"/>
  </cols>
  <sheetData>
    <row r="1" spans="1:14" ht="27">
      <c r="A1" s="1885" t="s">
        <v>1437</v>
      </c>
      <c r="B1" s="1885"/>
      <c r="C1" s="1885"/>
      <c r="D1" s="1885"/>
    </row>
    <row r="2" spans="1:14" ht="15" customHeight="1">
      <c r="A2" s="1250"/>
      <c r="B2" s="1250"/>
      <c r="C2" s="1250"/>
      <c r="D2" s="1250"/>
    </row>
    <row r="3" spans="1:14" ht="43.5">
      <c r="A3" s="1277" t="s">
        <v>1438</v>
      </c>
      <c r="B3" s="1277" t="s">
        <v>1129</v>
      </c>
      <c r="C3" s="1277" t="s">
        <v>190</v>
      </c>
      <c r="D3" s="1277" t="s">
        <v>1439</v>
      </c>
    </row>
    <row r="4" spans="1:14" ht="24">
      <c r="A4" s="1278">
        <v>1</v>
      </c>
      <c r="B4" s="1372" t="s">
        <v>1440</v>
      </c>
      <c r="C4" s="1302">
        <v>113753</v>
      </c>
      <c r="D4" s="1373">
        <v>27.470730859141053</v>
      </c>
      <c r="G4" s="1374"/>
    </row>
    <row r="5" spans="1:14" ht="24">
      <c r="A5" s="1281">
        <v>2</v>
      </c>
      <c r="B5" s="1375" t="s">
        <v>1441</v>
      </c>
      <c r="C5" s="1306">
        <v>27561</v>
      </c>
      <c r="D5" s="1376">
        <v>6.655831610672128</v>
      </c>
      <c r="G5" s="1374"/>
    </row>
    <row r="6" spans="1:14" ht="24">
      <c r="A6" s="1281">
        <v>3</v>
      </c>
      <c r="B6" s="1375" t="s">
        <v>1442</v>
      </c>
      <c r="C6" s="1306">
        <v>18842</v>
      </c>
      <c r="D6" s="1376">
        <v>4.5502405285832968</v>
      </c>
      <c r="G6" s="1374"/>
    </row>
    <row r="7" spans="1:14" ht="24">
      <c r="A7" s="1281">
        <v>4</v>
      </c>
      <c r="B7" s="1375" t="s">
        <v>1443</v>
      </c>
      <c r="C7" s="1306">
        <v>12406</v>
      </c>
      <c r="D7" s="1376">
        <v>2.9959815304959334</v>
      </c>
      <c r="G7" s="1374"/>
    </row>
    <row r="8" spans="1:14" ht="24">
      <c r="A8" s="1281">
        <v>5</v>
      </c>
      <c r="B8" s="1375" t="s">
        <v>1444</v>
      </c>
      <c r="C8" s="1306">
        <v>10274</v>
      </c>
      <c r="D8" s="1376">
        <v>2.4811151252873787</v>
      </c>
      <c r="G8" s="1374"/>
    </row>
    <row r="9" spans="1:14" ht="24">
      <c r="A9" s="1281">
        <v>6</v>
      </c>
      <c r="B9" s="1375" t="s">
        <v>1445</v>
      </c>
      <c r="C9" s="1306">
        <v>8451</v>
      </c>
      <c r="D9" s="1376">
        <v>2.0408705395954483</v>
      </c>
      <c r="G9" s="1374"/>
    </row>
    <row r="10" spans="1:14" ht="24">
      <c r="A10" s="1281">
        <v>7</v>
      </c>
      <c r="B10" s="1375" t="s">
        <v>1446</v>
      </c>
      <c r="C10" s="1306">
        <v>7630</v>
      </c>
      <c r="D10" s="1376">
        <v>1.8426035045690772</v>
      </c>
      <c r="G10" s="1374"/>
    </row>
    <row r="11" spans="1:14" ht="24">
      <c r="A11" s="1281">
        <v>8</v>
      </c>
      <c r="B11" s="1375" t="s">
        <v>1447</v>
      </c>
      <c r="C11" s="1306">
        <v>7370</v>
      </c>
      <c r="D11" s="1376">
        <v>1.7798149185680339</v>
      </c>
      <c r="G11" s="1374"/>
    </row>
    <row r="12" spans="1:14" ht="24">
      <c r="A12" s="1281">
        <v>9</v>
      </c>
      <c r="B12" s="1375" t="s">
        <v>1448</v>
      </c>
      <c r="C12" s="1306">
        <v>7122</v>
      </c>
      <c r="D12" s="1376">
        <v>1.7199242673055004</v>
      </c>
      <c r="G12" s="1374"/>
      <c r="N12" s="1377"/>
    </row>
    <row r="13" spans="1:14" ht="24">
      <c r="A13" s="1281">
        <v>10</v>
      </c>
      <c r="B13" s="1375" t="s">
        <v>1449</v>
      </c>
      <c r="C13" s="1306">
        <v>6821</v>
      </c>
      <c r="D13" s="1376">
        <v>1.6472344042812157</v>
      </c>
      <c r="G13" s="1374"/>
    </row>
    <row r="14" spans="1:14" ht="24">
      <c r="A14" s="1281">
        <v>11</v>
      </c>
      <c r="B14" s="1375" t="s">
        <v>1450</v>
      </c>
      <c r="C14" s="1306">
        <v>6732</v>
      </c>
      <c r="D14" s="1376">
        <v>1.6257413883039356</v>
      </c>
      <c r="G14" s="1374"/>
    </row>
    <row r="15" spans="1:14" ht="24">
      <c r="A15" s="1281">
        <v>12</v>
      </c>
      <c r="B15" s="1375" t="s">
        <v>1451</v>
      </c>
      <c r="C15" s="1306">
        <v>6709</v>
      </c>
      <c r="D15" s="1376">
        <v>1.6201870133884584</v>
      </c>
      <c r="E15" s="1378"/>
      <c r="G15" s="1374"/>
    </row>
    <row r="16" spans="1:14" ht="24">
      <c r="A16" s="1281">
        <v>13</v>
      </c>
      <c r="B16" s="1375" t="s">
        <v>1452</v>
      </c>
      <c r="C16" s="1306">
        <v>5737</v>
      </c>
      <c r="D16" s="1376">
        <v>1.3854542995691737</v>
      </c>
      <c r="G16" s="1374"/>
    </row>
    <row r="17" spans="1:7" ht="24">
      <c r="A17" s="1281">
        <v>14</v>
      </c>
      <c r="B17" s="1375" t="s">
        <v>1453</v>
      </c>
      <c r="C17" s="1306">
        <v>5655</v>
      </c>
      <c r="D17" s="1376">
        <v>1.3656517455226909</v>
      </c>
      <c r="G17" s="1374"/>
    </row>
    <row r="18" spans="1:7" ht="24">
      <c r="A18" s="1281">
        <v>15</v>
      </c>
      <c r="B18" s="1375" t="s">
        <v>1454</v>
      </c>
      <c r="C18" s="1306">
        <v>5584</v>
      </c>
      <c r="D18" s="1376">
        <v>1.3485056316531752</v>
      </c>
      <c r="G18" s="1374"/>
    </row>
    <row r="19" spans="1:7" ht="24">
      <c r="A19" s="1281">
        <v>16</v>
      </c>
      <c r="B19" s="1375" t="s">
        <v>1455</v>
      </c>
      <c r="C19" s="1306">
        <v>5554</v>
      </c>
      <c r="D19" s="1376">
        <v>1.3412607948069009</v>
      </c>
      <c r="G19" s="1374"/>
    </row>
    <row r="20" spans="1:7" ht="24">
      <c r="A20" s="1281">
        <v>17</v>
      </c>
      <c r="B20" s="1375" t="s">
        <v>1456</v>
      </c>
      <c r="C20" s="1306">
        <v>5294</v>
      </c>
      <c r="D20" s="1376">
        <v>1.2784722088058575</v>
      </c>
      <c r="G20" s="1374"/>
    </row>
    <row r="21" spans="1:7" ht="24">
      <c r="A21" s="1281">
        <v>18</v>
      </c>
      <c r="B21" s="1375" t="s">
        <v>1457</v>
      </c>
      <c r="C21" s="1306">
        <v>4935</v>
      </c>
      <c r="D21" s="1376">
        <v>1.1917756612121095</v>
      </c>
      <c r="G21" s="1374"/>
    </row>
    <row r="22" spans="1:7" ht="24">
      <c r="A22" s="1281">
        <v>19</v>
      </c>
      <c r="B22" s="1375" t="s">
        <v>1458</v>
      </c>
      <c r="C22" s="1306">
        <v>4924</v>
      </c>
      <c r="D22" s="1376">
        <v>1.1891192210351422</v>
      </c>
      <c r="G22" s="1374"/>
    </row>
    <row r="23" spans="1:7" ht="24">
      <c r="A23" s="1281">
        <v>20</v>
      </c>
      <c r="B23" s="1375" t="s">
        <v>1459</v>
      </c>
      <c r="C23" s="1306">
        <v>4591</v>
      </c>
      <c r="D23" s="1376">
        <v>1.1087015320414986</v>
      </c>
      <c r="G23" s="1374"/>
    </row>
    <row r="24" spans="1:7" ht="24">
      <c r="A24" s="1281">
        <v>21</v>
      </c>
      <c r="B24" s="1375" t="s">
        <v>1460</v>
      </c>
      <c r="C24" s="1306">
        <v>4522</v>
      </c>
      <c r="D24" s="1376">
        <v>1.0920384072950677</v>
      </c>
      <c r="G24" s="1374"/>
    </row>
    <row r="25" spans="1:7" ht="24">
      <c r="A25" s="1281">
        <v>22</v>
      </c>
      <c r="B25" s="1375" t="s">
        <v>1461</v>
      </c>
      <c r="C25" s="1306">
        <v>4377</v>
      </c>
      <c r="D25" s="1376">
        <v>1.0570216958714089</v>
      </c>
      <c r="G25" s="1374"/>
    </row>
    <row r="26" spans="1:7" ht="24">
      <c r="A26" s="1281">
        <v>23</v>
      </c>
      <c r="B26" s="1375" t="s">
        <v>1462</v>
      </c>
      <c r="C26" s="1306">
        <v>4347</v>
      </c>
      <c r="D26" s="1376">
        <v>1.0497768590251346</v>
      </c>
      <c r="G26" s="1374"/>
    </row>
    <row r="27" spans="1:7" ht="24">
      <c r="A27" s="1281">
        <v>24</v>
      </c>
      <c r="B27" s="1375" t="s">
        <v>1463</v>
      </c>
      <c r="C27" s="1306">
        <v>4264</v>
      </c>
      <c r="D27" s="1376">
        <v>1.0297328104171093</v>
      </c>
      <c r="G27" s="1374"/>
    </row>
    <row r="28" spans="1:7" ht="24">
      <c r="A28" s="1379">
        <v>25</v>
      </c>
      <c r="B28" s="1380" t="s">
        <v>1464</v>
      </c>
      <c r="C28" s="1381">
        <v>3912</v>
      </c>
      <c r="D28" s="1382">
        <v>0.94472672475415853</v>
      </c>
      <c r="G28" s="1374"/>
    </row>
    <row r="29" spans="1:7">
      <c r="D29" s="1230" t="s">
        <v>1465</v>
      </c>
    </row>
  </sheetData>
  <mergeCells count="1">
    <mergeCell ref="A1:D1"/>
  </mergeCells>
  <printOptions horizontalCentered="1"/>
  <pageMargins left="0" right="0" top="0.78740157480314998" bottom="0.5" header="0.78740157480314998" footer="0.3"/>
  <pageSetup paperSize="9" firstPageNumber="114" orientation="portrait" useFirstPageNumber="1" r:id="rId1"/>
  <headerFooter alignWithMargins="0">
    <oddFooter>&amp;C&amp;P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C66C-2A6B-441B-8B95-C5083C15B6F6}">
  <sheetPr>
    <tabColor rgb="FFFE938C"/>
  </sheetPr>
  <dimension ref="A1:L68"/>
  <sheetViews>
    <sheetView view="pageBreakPreview" topLeftCell="A39" zoomScale="115" zoomScaleNormal="100" zoomScaleSheetLayoutView="115" workbookViewId="0">
      <selection activeCell="C53" sqref="C53"/>
    </sheetView>
  </sheetViews>
  <sheetFormatPr defaultColWidth="8.85546875" defaultRowHeight="17.25"/>
  <cols>
    <col min="1" max="1" width="41.85546875" style="1" customWidth="1"/>
    <col min="2" max="2" width="13.140625" style="1" customWidth="1"/>
    <col min="3" max="3" width="13.28515625" style="1" customWidth="1"/>
    <col min="4" max="4" width="14" style="1" customWidth="1"/>
    <col min="5" max="5" width="14.85546875" style="1" customWidth="1"/>
    <col min="6" max="6" width="8.85546875" style="1"/>
    <col min="7" max="7" width="10.28515625" style="1" bestFit="1" customWidth="1"/>
    <col min="8" max="16384" width="8.85546875" style="1"/>
  </cols>
  <sheetData>
    <row r="1" spans="1:12" ht="27">
      <c r="A1" s="1877" t="s">
        <v>1050</v>
      </c>
      <c r="B1" s="1877"/>
      <c r="C1" s="1877"/>
      <c r="D1" s="1877"/>
      <c r="E1" s="1877"/>
    </row>
    <row r="2" spans="1:12" ht="27">
      <c r="A2" s="1877" t="s">
        <v>1466</v>
      </c>
      <c r="B2" s="1877"/>
      <c r="C2" s="1877"/>
      <c r="D2" s="1877"/>
      <c r="E2" s="1877"/>
    </row>
    <row r="4" spans="1:12">
      <c r="G4" s="3"/>
    </row>
    <row r="5" spans="1:12">
      <c r="G5" s="3"/>
    </row>
    <row r="6" spans="1:12">
      <c r="G6" s="3"/>
    </row>
    <row r="7" spans="1:12">
      <c r="G7" s="3"/>
    </row>
    <row r="8" spans="1:12">
      <c r="G8" s="3"/>
    </row>
    <row r="9" spans="1:12">
      <c r="G9" s="3"/>
    </row>
    <row r="10" spans="1:12">
      <c r="G10" s="3"/>
    </row>
    <row r="11" spans="1:12">
      <c r="G11" s="3"/>
    </row>
    <row r="12" spans="1:12" ht="21.75">
      <c r="G12" s="3"/>
      <c r="L12" s="4"/>
    </row>
    <row r="13" spans="1:12">
      <c r="G13" s="3"/>
    </row>
    <row r="14" spans="1:12" ht="24">
      <c r="E14" s="40"/>
      <c r="G14" s="3"/>
    </row>
    <row r="15" spans="1:12">
      <c r="G15" s="3"/>
    </row>
    <row r="16" spans="1:12">
      <c r="G16" s="3"/>
    </row>
    <row r="17" spans="1:7">
      <c r="G17" s="3"/>
    </row>
    <row r="18" spans="1:7">
      <c r="G18" s="3"/>
    </row>
    <row r="19" spans="1:7">
      <c r="G19" s="3"/>
    </row>
    <row r="20" spans="1:7">
      <c r="G20" s="3"/>
    </row>
    <row r="21" spans="1:7">
      <c r="G21" s="3"/>
    </row>
    <row r="22" spans="1:7">
      <c r="G22" s="3"/>
    </row>
    <row r="23" spans="1:7">
      <c r="G23" s="3"/>
    </row>
    <row r="25" spans="1:7">
      <c r="A25" s="5"/>
    </row>
    <row r="44" spans="1:12" ht="24.6" customHeight="1">
      <c r="A44" s="1891" t="s">
        <v>1467</v>
      </c>
      <c r="B44" s="1891"/>
      <c r="C44" s="1891"/>
      <c r="D44" s="1891"/>
      <c r="E44" s="1891"/>
    </row>
    <row r="45" spans="1:12" ht="12.6" customHeight="1">
      <c r="A45" s="1383"/>
      <c r="B45" s="1383"/>
      <c r="C45" s="1383"/>
      <c r="D45" s="1383"/>
      <c r="E45" s="1383"/>
    </row>
    <row r="46" spans="1:12" ht="21.75">
      <c r="A46" s="1384" t="s">
        <v>205</v>
      </c>
      <c r="B46" s="1276" t="s">
        <v>212</v>
      </c>
      <c r="C46" s="1276" t="s">
        <v>591</v>
      </c>
      <c r="D46" s="1276" t="s">
        <v>592</v>
      </c>
      <c r="E46" s="1276" t="s">
        <v>1468</v>
      </c>
    </row>
    <row r="47" spans="1:12" ht="24">
      <c r="A47" s="1385" t="s">
        <v>493</v>
      </c>
      <c r="B47" s="1386">
        <v>7025</v>
      </c>
      <c r="C47" s="1386">
        <v>6714</v>
      </c>
      <c r="D47" s="1386">
        <v>311</v>
      </c>
      <c r="E47" s="1387">
        <v>4.4270462633451952</v>
      </c>
      <c r="F47" s="1218"/>
      <c r="J47" s="1218"/>
      <c r="L47" s="1218"/>
    </row>
    <row r="48" spans="1:12" ht="24">
      <c r="A48" s="1388" t="s">
        <v>494</v>
      </c>
      <c r="B48" s="1389">
        <v>28761</v>
      </c>
      <c r="C48" s="1389">
        <v>27645</v>
      </c>
      <c r="D48" s="1389">
        <v>1116</v>
      </c>
      <c r="E48" s="1387">
        <v>3.8802545113174087</v>
      </c>
      <c r="J48" s="1218"/>
      <c r="L48" s="1218"/>
    </row>
    <row r="49" spans="1:12" ht="24">
      <c r="A49" s="1388" t="s">
        <v>495</v>
      </c>
      <c r="B49" s="1389">
        <v>1568</v>
      </c>
      <c r="C49" s="1389">
        <v>1568</v>
      </c>
      <c r="D49" s="1389">
        <v>0</v>
      </c>
      <c r="E49" s="1387">
        <v>0</v>
      </c>
      <c r="F49" s="1218"/>
      <c r="J49" s="1218"/>
      <c r="L49" s="1218"/>
    </row>
    <row r="50" spans="1:12" ht="24">
      <c r="A50" s="1388" t="s">
        <v>858</v>
      </c>
      <c r="B50" s="1389">
        <v>735</v>
      </c>
      <c r="C50" s="1389">
        <v>463</v>
      </c>
      <c r="D50" s="1389">
        <v>272</v>
      </c>
      <c r="E50" s="1387">
        <v>37.006802721088434</v>
      </c>
      <c r="F50" s="1218"/>
      <c r="J50" s="1218"/>
      <c r="L50" s="1218"/>
    </row>
    <row r="51" spans="1:12" ht="24">
      <c r="A51" s="1388" t="s">
        <v>497</v>
      </c>
      <c r="B51" s="1389">
        <v>3099</v>
      </c>
      <c r="C51" s="1389">
        <v>2192</v>
      </c>
      <c r="D51" s="1389">
        <v>907</v>
      </c>
      <c r="E51" s="1387">
        <v>29.267505646982901</v>
      </c>
      <c r="F51" s="1218"/>
      <c r="J51" s="1218"/>
      <c r="L51" s="1218"/>
    </row>
    <row r="52" spans="1:12" ht="24">
      <c r="A52" s="1388" t="s">
        <v>859</v>
      </c>
      <c r="B52" s="1389">
        <v>1196</v>
      </c>
      <c r="C52" s="1389">
        <v>1196</v>
      </c>
      <c r="D52" s="1389">
        <v>0</v>
      </c>
      <c r="E52" s="1387">
        <v>0</v>
      </c>
      <c r="F52" s="1218"/>
      <c r="J52" s="1218"/>
      <c r="L52" s="1218"/>
    </row>
    <row r="53" spans="1:12" ht="24">
      <c r="A53" s="1388" t="s">
        <v>499</v>
      </c>
      <c r="B53" s="1389">
        <v>33746</v>
      </c>
      <c r="C53" s="1389">
        <v>18930</v>
      </c>
      <c r="D53" s="1389">
        <v>14816</v>
      </c>
      <c r="E53" s="1387">
        <v>43.904462751140876</v>
      </c>
      <c r="F53" s="1218"/>
      <c r="J53" s="1218"/>
      <c r="L53" s="1218"/>
    </row>
    <row r="54" spans="1:12" ht="24">
      <c r="A54" s="1388" t="s">
        <v>500</v>
      </c>
      <c r="B54" s="1389">
        <v>13696</v>
      </c>
      <c r="C54" s="1389">
        <v>11133</v>
      </c>
      <c r="D54" s="1389">
        <v>2563</v>
      </c>
      <c r="E54" s="1387">
        <v>18.713492990654206</v>
      </c>
      <c r="F54" s="1218"/>
      <c r="J54" s="1218"/>
      <c r="L54" s="1218"/>
    </row>
    <row r="55" spans="1:12" ht="24">
      <c r="A55" s="1388" t="s">
        <v>501</v>
      </c>
      <c r="B55" s="1389">
        <v>2133</v>
      </c>
      <c r="C55" s="1389">
        <v>1757</v>
      </c>
      <c r="D55" s="1389">
        <v>376</v>
      </c>
      <c r="E55" s="1387">
        <v>17.627754336615094</v>
      </c>
      <c r="F55" s="1218"/>
      <c r="J55" s="1218"/>
      <c r="L55" s="1218"/>
    </row>
    <row r="56" spans="1:12" ht="24">
      <c r="A56" s="1388" t="s">
        <v>502</v>
      </c>
      <c r="B56" s="1389">
        <v>9481</v>
      </c>
      <c r="C56" s="1389">
        <v>8362</v>
      </c>
      <c r="D56" s="1389">
        <v>1119</v>
      </c>
      <c r="E56" s="1387">
        <v>11.80255247336779</v>
      </c>
      <c r="F56" s="1218"/>
      <c r="J56" s="1218"/>
      <c r="L56" s="1218"/>
    </row>
    <row r="57" spans="1:12" ht="24">
      <c r="A57" s="1388" t="s">
        <v>503</v>
      </c>
      <c r="B57" s="1389">
        <v>1462</v>
      </c>
      <c r="C57" s="1389">
        <v>1021</v>
      </c>
      <c r="D57" s="1389">
        <v>441</v>
      </c>
      <c r="E57" s="1387">
        <v>30.164158686730509</v>
      </c>
      <c r="J57" s="1218"/>
      <c r="L57" s="1218"/>
    </row>
    <row r="58" spans="1:12" ht="24">
      <c r="A58" s="1388" t="s">
        <v>504</v>
      </c>
      <c r="B58" s="1389">
        <v>3616</v>
      </c>
      <c r="C58" s="1389">
        <v>2655</v>
      </c>
      <c r="D58" s="1389">
        <v>961</v>
      </c>
      <c r="E58" s="1387">
        <v>26.576327433628315</v>
      </c>
      <c r="F58" s="1218"/>
      <c r="J58" s="1218"/>
      <c r="L58" s="1218"/>
    </row>
    <row r="59" spans="1:12" ht="24">
      <c r="A59" s="1388" t="s">
        <v>505</v>
      </c>
      <c r="B59" s="1389">
        <v>39153</v>
      </c>
      <c r="C59" s="1389">
        <v>6778</v>
      </c>
      <c r="D59" s="1389">
        <v>32375</v>
      </c>
      <c r="E59" s="1387">
        <v>82.688427451280873</v>
      </c>
      <c r="F59" s="1218"/>
      <c r="J59" s="1218"/>
      <c r="L59" s="1218"/>
    </row>
    <row r="60" spans="1:12" ht="24">
      <c r="A60" s="1388" t="s">
        <v>506</v>
      </c>
      <c r="B60" s="1389">
        <v>19357</v>
      </c>
      <c r="C60" s="1389">
        <v>13029</v>
      </c>
      <c r="D60" s="1389">
        <v>6328</v>
      </c>
      <c r="E60" s="1387">
        <v>32.69101616986103</v>
      </c>
      <c r="F60" s="1218"/>
      <c r="J60" s="1218"/>
      <c r="L60" s="1218"/>
    </row>
    <row r="61" spans="1:12" ht="24">
      <c r="A61" s="1388" t="s">
        <v>507</v>
      </c>
      <c r="B61" s="1389">
        <v>6130</v>
      </c>
      <c r="C61" s="1389">
        <v>3250</v>
      </c>
      <c r="D61" s="1389">
        <v>2880</v>
      </c>
      <c r="E61" s="1387">
        <v>46.982055464926589</v>
      </c>
      <c r="F61" s="1218"/>
      <c r="J61" s="1218"/>
      <c r="L61" s="1218"/>
    </row>
    <row r="62" spans="1:12" ht="24">
      <c r="A62" s="1388" t="s">
        <v>865</v>
      </c>
      <c r="B62" s="1389">
        <v>3737</v>
      </c>
      <c r="C62" s="1389">
        <v>1922</v>
      </c>
      <c r="D62" s="1389">
        <v>1815</v>
      </c>
      <c r="E62" s="1387">
        <v>48.56837035054857</v>
      </c>
      <c r="F62" s="1218"/>
      <c r="J62" s="1218"/>
      <c r="L62" s="1218"/>
    </row>
    <row r="63" spans="1:12" ht="24">
      <c r="A63" s="1388" t="s">
        <v>866</v>
      </c>
      <c r="B63" s="1389">
        <v>2936</v>
      </c>
      <c r="C63" s="1389">
        <v>2936</v>
      </c>
      <c r="D63" s="1389">
        <v>0</v>
      </c>
      <c r="E63" s="1387">
        <v>0</v>
      </c>
      <c r="F63" s="1218"/>
      <c r="J63" s="1218"/>
      <c r="L63" s="1218"/>
    </row>
    <row r="64" spans="1:12" ht="24">
      <c r="A64" s="1388" t="s">
        <v>867</v>
      </c>
      <c r="B64" s="1389">
        <v>231008</v>
      </c>
      <c r="C64" s="1389">
        <v>22704</v>
      </c>
      <c r="D64" s="1389">
        <v>208304</v>
      </c>
      <c r="E64" s="1387">
        <v>90.171768943066908</v>
      </c>
      <c r="F64" s="1218"/>
      <c r="J64" s="1218"/>
      <c r="L64" s="1218"/>
    </row>
    <row r="65" spans="1:12" ht="24">
      <c r="A65" s="1388" t="s">
        <v>511</v>
      </c>
      <c r="B65" s="1389">
        <v>2958</v>
      </c>
      <c r="C65" s="1389">
        <v>2175</v>
      </c>
      <c r="D65" s="1389">
        <v>783</v>
      </c>
      <c r="E65" s="1387">
        <v>26.47058823529412</v>
      </c>
      <c r="F65" s="1218"/>
      <c r="J65" s="1218"/>
      <c r="L65" s="1218"/>
    </row>
    <row r="66" spans="1:12" ht="24">
      <c r="A66" s="1390" t="s">
        <v>512</v>
      </c>
      <c r="B66" s="1391">
        <v>2291</v>
      </c>
      <c r="C66" s="1391">
        <v>1545</v>
      </c>
      <c r="D66" s="1391">
        <v>746</v>
      </c>
      <c r="E66" s="1392">
        <v>32.562199912701878</v>
      </c>
      <c r="F66" s="1218"/>
      <c r="J66" s="1218"/>
      <c r="L66" s="1218"/>
    </row>
    <row r="67" spans="1:12" ht="21.75">
      <c r="A67" s="1393" t="s">
        <v>144</v>
      </c>
      <c r="B67" s="1394">
        <v>414088</v>
      </c>
      <c r="C67" s="1395">
        <v>137975</v>
      </c>
      <c r="D67" s="1395">
        <v>276113</v>
      </c>
      <c r="E67" s="1396">
        <v>66.67978787117714</v>
      </c>
      <c r="J67" s="1218"/>
      <c r="L67" s="1218"/>
    </row>
    <row r="68" spans="1:12" ht="24">
      <c r="A68" s="1378"/>
      <c r="B68" s="1378"/>
      <c r="C68" s="1378"/>
      <c r="D68" s="1378"/>
      <c r="E68" s="1397" t="s">
        <v>1469</v>
      </c>
    </row>
  </sheetData>
  <mergeCells count="3">
    <mergeCell ref="A1:E1"/>
    <mergeCell ref="A2:E2"/>
    <mergeCell ref="A44:E44"/>
  </mergeCells>
  <printOptions horizontalCentered="1"/>
  <pageMargins left="0" right="0" top="0.75" bottom="0.5" header="0.3" footer="0.3"/>
  <pageSetup paperSize="9" firstPageNumber="115" orientation="portrait" useFirstPageNumber="1" r:id="rId1"/>
  <headerFooter>
    <oddFooter>&amp;C&amp;P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BEA9-FA2A-4448-8032-D3533C2D1871}">
  <sheetPr>
    <tabColor rgb="FFFE938C"/>
    <outlinePr summaryBelow="0" summaryRight="0"/>
  </sheetPr>
  <dimension ref="A1:Q203"/>
  <sheetViews>
    <sheetView showGridLines="0" view="pageBreakPreview" zoomScale="85" zoomScaleNormal="100" zoomScaleSheetLayoutView="85" workbookViewId="0">
      <selection activeCell="F125" sqref="F125"/>
    </sheetView>
  </sheetViews>
  <sheetFormatPr defaultColWidth="8.85546875" defaultRowHeight="21.75" outlineLevelRow="1"/>
  <cols>
    <col min="1" max="1" width="48.28515625" style="1229" customWidth="1"/>
    <col min="2" max="2" width="8.7109375" style="1418" customWidth="1"/>
    <col min="3" max="3" width="8.5703125" style="1418" customWidth="1"/>
    <col min="4" max="4" width="8.85546875" style="1418" customWidth="1"/>
    <col min="5" max="5" width="8" style="1418" customWidth="1"/>
    <col min="6" max="7" width="8.7109375" style="1418" customWidth="1"/>
    <col min="8" max="8" width="8.85546875" style="1418" customWidth="1"/>
    <col min="9" max="9" width="8" style="1418" customWidth="1"/>
    <col min="10" max="10" width="53" style="1229" customWidth="1"/>
    <col min="11" max="16384" width="8.85546875" style="1229"/>
  </cols>
  <sheetData>
    <row r="1" spans="1:16" ht="28.35" customHeight="1">
      <c r="A1" s="1891" t="s">
        <v>1470</v>
      </c>
      <c r="B1" s="1936"/>
      <c r="C1" s="1936"/>
      <c r="D1" s="1936"/>
      <c r="E1" s="1936"/>
      <c r="F1" s="1936"/>
      <c r="G1" s="1936"/>
      <c r="H1" s="1936"/>
      <c r="I1" s="1936"/>
    </row>
    <row r="2" spans="1:16" ht="27">
      <c r="A2" s="1891" t="s">
        <v>1471</v>
      </c>
      <c r="B2" s="1936"/>
      <c r="C2" s="1936"/>
      <c r="D2" s="1936"/>
      <c r="E2" s="1936"/>
      <c r="F2" s="1936"/>
      <c r="G2" s="1936"/>
      <c r="H2" s="1936"/>
      <c r="I2" s="1936"/>
    </row>
    <row r="3" spans="1:16" ht="12.6" customHeight="1">
      <c r="A3" s="1383"/>
      <c r="B3" s="1398"/>
      <c r="C3" s="1398"/>
      <c r="D3" s="1398"/>
      <c r="E3" s="1398"/>
      <c r="F3" s="1398"/>
      <c r="G3" s="1398"/>
      <c r="H3" s="1398"/>
      <c r="I3" s="1398"/>
    </row>
    <row r="4" spans="1:16" ht="21" customHeight="1">
      <c r="A4" s="1937" t="s">
        <v>205</v>
      </c>
      <c r="B4" s="1938" t="s">
        <v>1063</v>
      </c>
      <c r="C4" s="1938"/>
      <c r="D4" s="1938"/>
      <c r="E4" s="1938"/>
      <c r="F4" s="1938" t="s">
        <v>1077</v>
      </c>
      <c r="G4" s="1938"/>
      <c r="H4" s="1938"/>
      <c r="I4" s="1938"/>
    </row>
    <row r="5" spans="1:16" ht="43.5">
      <c r="A5" s="1937"/>
      <c r="B5" s="1400" t="s">
        <v>212</v>
      </c>
      <c r="C5" s="1400" t="s">
        <v>591</v>
      </c>
      <c r="D5" s="1400" t="s">
        <v>1472</v>
      </c>
      <c r="E5" s="1401" t="s">
        <v>1473</v>
      </c>
      <c r="F5" s="1400" t="s">
        <v>212</v>
      </c>
      <c r="G5" s="1400" t="s">
        <v>591</v>
      </c>
      <c r="H5" s="1400" t="s">
        <v>1472</v>
      </c>
      <c r="I5" s="1400" t="s">
        <v>1473</v>
      </c>
    </row>
    <row r="6" spans="1:16">
      <c r="A6" s="1402" t="s">
        <v>493</v>
      </c>
      <c r="B6" s="1403">
        <v>8295</v>
      </c>
      <c r="C6" s="1403">
        <v>7951</v>
      </c>
      <c r="D6" s="1403">
        <v>344</v>
      </c>
      <c r="E6" s="1404">
        <v>4.1470765521398434</v>
      </c>
      <c r="F6" s="1403">
        <v>7025</v>
      </c>
      <c r="G6" s="1403">
        <v>6714</v>
      </c>
      <c r="H6" s="1403">
        <v>311</v>
      </c>
      <c r="I6" s="1404">
        <v>4.4270462633451952</v>
      </c>
      <c r="K6" s="1272"/>
      <c r="L6" s="1272"/>
      <c r="O6" s="1272"/>
      <c r="P6" s="1272"/>
    </row>
    <row r="7" spans="1:16" outlineLevel="1">
      <c r="A7" s="1405" t="s">
        <v>214</v>
      </c>
      <c r="B7" s="1406">
        <v>427</v>
      </c>
      <c r="C7" s="1406">
        <v>427</v>
      </c>
      <c r="D7" s="1406">
        <v>0</v>
      </c>
      <c r="E7" s="1407">
        <v>0</v>
      </c>
      <c r="F7" s="1406">
        <v>364</v>
      </c>
      <c r="G7" s="1406">
        <v>364</v>
      </c>
      <c r="H7" s="1406">
        <v>0</v>
      </c>
      <c r="I7" s="1407">
        <v>0</v>
      </c>
    </row>
    <row r="8" spans="1:16" outlineLevel="1">
      <c r="A8" s="1405" t="s">
        <v>215</v>
      </c>
      <c r="B8" s="1406">
        <v>2065</v>
      </c>
      <c r="C8" s="1406">
        <v>1721</v>
      </c>
      <c r="D8" s="1406">
        <v>344</v>
      </c>
      <c r="E8" s="1407">
        <v>16.658595641646489</v>
      </c>
      <c r="F8" s="1406">
        <v>1867</v>
      </c>
      <c r="G8" s="1406">
        <v>1556</v>
      </c>
      <c r="H8" s="1406">
        <v>311</v>
      </c>
      <c r="I8" s="1407">
        <v>16.657739689341188</v>
      </c>
      <c r="L8" s="1272"/>
      <c r="O8" s="1272"/>
      <c r="P8" s="1272"/>
    </row>
    <row r="9" spans="1:16" outlineLevel="1">
      <c r="A9" s="1405" t="s">
        <v>216</v>
      </c>
      <c r="B9" s="1406">
        <v>154</v>
      </c>
      <c r="C9" s="1406">
        <v>154</v>
      </c>
      <c r="D9" s="1406">
        <v>0</v>
      </c>
      <c r="E9" s="1407">
        <v>0</v>
      </c>
      <c r="F9" s="1406">
        <v>120</v>
      </c>
      <c r="G9" s="1406">
        <v>120</v>
      </c>
      <c r="H9" s="1406">
        <v>0</v>
      </c>
      <c r="I9" s="1407">
        <v>0</v>
      </c>
    </row>
    <row r="10" spans="1:16" outlineLevel="1">
      <c r="A10" s="1405" t="s">
        <v>217</v>
      </c>
      <c r="B10" s="1406">
        <v>331</v>
      </c>
      <c r="C10" s="1406">
        <v>331</v>
      </c>
      <c r="D10" s="1406">
        <v>0</v>
      </c>
      <c r="E10" s="1407">
        <v>0</v>
      </c>
      <c r="F10" s="1406">
        <v>288</v>
      </c>
      <c r="G10" s="1406">
        <v>288</v>
      </c>
      <c r="H10" s="1406">
        <v>0</v>
      </c>
      <c r="I10" s="1407">
        <v>0</v>
      </c>
    </row>
    <row r="11" spans="1:16" outlineLevel="1">
      <c r="A11" s="1405" t="s">
        <v>855</v>
      </c>
      <c r="B11" s="1406">
        <v>304</v>
      </c>
      <c r="C11" s="1406">
        <v>304</v>
      </c>
      <c r="D11" s="1406">
        <v>0</v>
      </c>
      <c r="E11" s="1407">
        <v>0</v>
      </c>
      <c r="F11" s="1406">
        <v>235</v>
      </c>
      <c r="G11" s="1406">
        <v>235</v>
      </c>
      <c r="H11" s="1406">
        <v>0</v>
      </c>
      <c r="I11" s="1407">
        <v>0</v>
      </c>
    </row>
    <row r="12" spans="1:16" outlineLevel="1">
      <c r="A12" s="1405" t="s">
        <v>219</v>
      </c>
      <c r="B12" s="1406">
        <v>1077</v>
      </c>
      <c r="C12" s="1406">
        <v>1077</v>
      </c>
      <c r="D12" s="1406">
        <v>0</v>
      </c>
      <c r="E12" s="1407">
        <v>0</v>
      </c>
      <c r="F12" s="1406">
        <v>758</v>
      </c>
      <c r="G12" s="1406">
        <v>758</v>
      </c>
      <c r="H12" s="1406">
        <v>0</v>
      </c>
      <c r="I12" s="1407">
        <v>0</v>
      </c>
      <c r="L12" s="1272"/>
      <c r="P12" s="1377"/>
    </row>
    <row r="13" spans="1:16" outlineLevel="1">
      <c r="A13" s="1405" t="s">
        <v>220</v>
      </c>
      <c r="B13" s="1406">
        <v>916</v>
      </c>
      <c r="C13" s="1406">
        <v>916</v>
      </c>
      <c r="D13" s="1406">
        <v>0</v>
      </c>
      <c r="E13" s="1407">
        <v>0</v>
      </c>
      <c r="F13" s="1406">
        <v>866</v>
      </c>
      <c r="G13" s="1406">
        <v>866</v>
      </c>
      <c r="H13" s="1406">
        <v>0</v>
      </c>
      <c r="I13" s="1407">
        <v>0</v>
      </c>
    </row>
    <row r="14" spans="1:16" outlineLevel="1">
      <c r="A14" s="1405" t="s">
        <v>221</v>
      </c>
      <c r="B14" s="1406">
        <v>194</v>
      </c>
      <c r="C14" s="1406">
        <v>194</v>
      </c>
      <c r="D14" s="1406">
        <v>0</v>
      </c>
      <c r="E14" s="1407">
        <v>0</v>
      </c>
      <c r="F14" s="1406">
        <v>163</v>
      </c>
      <c r="G14" s="1406">
        <v>163</v>
      </c>
      <c r="H14" s="1406">
        <v>0</v>
      </c>
      <c r="I14" s="1407">
        <v>0</v>
      </c>
    </row>
    <row r="15" spans="1:16" outlineLevel="1">
      <c r="A15" s="1405" t="s">
        <v>222</v>
      </c>
      <c r="B15" s="1406">
        <v>373</v>
      </c>
      <c r="C15" s="1406">
        <v>373</v>
      </c>
      <c r="D15" s="1406">
        <v>0</v>
      </c>
      <c r="E15" s="1407">
        <v>0</v>
      </c>
      <c r="F15" s="1406">
        <v>322</v>
      </c>
      <c r="G15" s="1406">
        <v>322</v>
      </c>
      <c r="H15" s="1406">
        <v>0</v>
      </c>
      <c r="I15" s="1407">
        <v>0</v>
      </c>
    </row>
    <row r="16" spans="1:16" outlineLevel="1">
      <c r="A16" s="1405" t="s">
        <v>223</v>
      </c>
      <c r="B16" s="1406">
        <v>618</v>
      </c>
      <c r="C16" s="1406">
        <v>618</v>
      </c>
      <c r="D16" s="1406">
        <v>0</v>
      </c>
      <c r="E16" s="1407">
        <v>0</v>
      </c>
      <c r="F16" s="1406">
        <v>493</v>
      </c>
      <c r="G16" s="1406">
        <v>493</v>
      </c>
      <c r="H16" s="1406">
        <v>0</v>
      </c>
      <c r="I16" s="1407">
        <v>0</v>
      </c>
    </row>
    <row r="17" spans="1:17" outlineLevel="1">
      <c r="A17" s="1405" t="s">
        <v>224</v>
      </c>
      <c r="B17" s="1406">
        <v>644</v>
      </c>
      <c r="C17" s="1406">
        <v>644</v>
      </c>
      <c r="D17" s="1406">
        <v>0</v>
      </c>
      <c r="E17" s="1407">
        <v>0</v>
      </c>
      <c r="F17" s="1406">
        <v>559</v>
      </c>
      <c r="G17" s="1406">
        <v>559</v>
      </c>
      <c r="H17" s="1406">
        <v>0</v>
      </c>
      <c r="I17" s="1407">
        <v>0</v>
      </c>
    </row>
    <row r="18" spans="1:17" outlineLevel="1">
      <c r="A18" s="1405" t="s">
        <v>225</v>
      </c>
      <c r="B18" s="1406">
        <v>268</v>
      </c>
      <c r="C18" s="1406">
        <v>268</v>
      </c>
      <c r="D18" s="1406">
        <v>0</v>
      </c>
      <c r="E18" s="1407">
        <v>0</v>
      </c>
      <c r="F18" s="1406">
        <v>201</v>
      </c>
      <c r="G18" s="1406">
        <v>201</v>
      </c>
      <c r="H18" s="1406">
        <v>0</v>
      </c>
      <c r="I18" s="1407">
        <v>0</v>
      </c>
    </row>
    <row r="19" spans="1:17" outlineLevel="1">
      <c r="A19" s="1405" t="s">
        <v>226</v>
      </c>
      <c r="B19" s="1406">
        <v>382</v>
      </c>
      <c r="C19" s="1406">
        <v>382</v>
      </c>
      <c r="D19" s="1406">
        <v>0</v>
      </c>
      <c r="E19" s="1407">
        <v>0</v>
      </c>
      <c r="F19" s="1406">
        <v>341</v>
      </c>
      <c r="G19" s="1406">
        <v>341</v>
      </c>
      <c r="H19" s="1406">
        <v>0</v>
      </c>
      <c r="I19" s="1407">
        <v>0</v>
      </c>
    </row>
    <row r="20" spans="1:17" outlineLevel="1">
      <c r="A20" s="1405" t="s">
        <v>227</v>
      </c>
      <c r="B20" s="1406">
        <v>385</v>
      </c>
      <c r="C20" s="1406">
        <v>385</v>
      </c>
      <c r="D20" s="1406">
        <v>0</v>
      </c>
      <c r="E20" s="1407">
        <v>0</v>
      </c>
      <c r="F20" s="1406">
        <v>319</v>
      </c>
      <c r="G20" s="1406">
        <v>319</v>
      </c>
      <c r="H20" s="1406">
        <v>0</v>
      </c>
      <c r="I20" s="1407">
        <v>0</v>
      </c>
    </row>
    <row r="21" spans="1:17" ht="43.5" outlineLevel="1">
      <c r="A21" s="1405" t="s">
        <v>856</v>
      </c>
      <c r="B21" s="1406">
        <v>57</v>
      </c>
      <c r="C21" s="1406">
        <v>57</v>
      </c>
      <c r="D21" s="1406">
        <v>0</v>
      </c>
      <c r="E21" s="1407">
        <v>0</v>
      </c>
      <c r="F21" s="1406">
        <v>41</v>
      </c>
      <c r="G21" s="1406">
        <v>41</v>
      </c>
      <c r="H21" s="1406">
        <v>0</v>
      </c>
      <c r="I21" s="1407">
        <v>0</v>
      </c>
    </row>
    <row r="22" spans="1:17" outlineLevel="1">
      <c r="A22" s="1405" t="s">
        <v>229</v>
      </c>
      <c r="B22" s="1406">
        <v>100</v>
      </c>
      <c r="C22" s="1406">
        <v>100</v>
      </c>
      <c r="D22" s="1406">
        <v>0</v>
      </c>
      <c r="E22" s="1407">
        <v>0</v>
      </c>
      <c r="F22" s="1406">
        <v>88</v>
      </c>
      <c r="G22" s="1406">
        <v>88</v>
      </c>
      <c r="H22" s="1406">
        <v>0</v>
      </c>
      <c r="I22" s="1407">
        <v>0</v>
      </c>
    </row>
    <row r="23" spans="1:17">
      <c r="A23" s="1408" t="s">
        <v>494</v>
      </c>
      <c r="B23" s="1409">
        <v>32008</v>
      </c>
      <c r="C23" s="1409">
        <v>30823</v>
      </c>
      <c r="D23" s="1409">
        <v>1185</v>
      </c>
      <c r="E23" s="1410">
        <v>3.7021994501374658</v>
      </c>
      <c r="F23" s="1409">
        <v>28761</v>
      </c>
      <c r="G23" s="1409">
        <v>27645</v>
      </c>
      <c r="H23" s="1409">
        <v>1116</v>
      </c>
      <c r="I23" s="1410">
        <v>3.8802545113174087</v>
      </c>
      <c r="L23" s="1272"/>
      <c r="M23" s="1272"/>
      <c r="O23" s="1272"/>
      <c r="P23" s="1272"/>
      <c r="Q23" s="1272"/>
    </row>
    <row r="24" spans="1:17" outlineLevel="1">
      <c r="A24" s="1405" t="s">
        <v>231</v>
      </c>
      <c r="B24" s="1406">
        <v>11</v>
      </c>
      <c r="C24" s="1406">
        <v>11</v>
      </c>
      <c r="D24" s="1406">
        <v>0</v>
      </c>
      <c r="E24" s="1407">
        <v>0</v>
      </c>
      <c r="F24" s="1406">
        <v>9</v>
      </c>
      <c r="G24" s="1406">
        <v>9</v>
      </c>
      <c r="H24" s="1406">
        <v>0</v>
      </c>
      <c r="I24" s="1407">
        <v>0</v>
      </c>
    </row>
    <row r="25" spans="1:17" outlineLevel="1">
      <c r="A25" s="1405" t="s">
        <v>232</v>
      </c>
      <c r="B25" s="1406">
        <v>230</v>
      </c>
      <c r="C25" s="1406">
        <v>230</v>
      </c>
      <c r="D25" s="1406">
        <v>0</v>
      </c>
      <c r="E25" s="1407">
        <v>0</v>
      </c>
      <c r="F25" s="1406">
        <v>201</v>
      </c>
      <c r="G25" s="1406">
        <v>201</v>
      </c>
      <c r="H25" s="1406">
        <v>0</v>
      </c>
      <c r="I25" s="1407">
        <v>0</v>
      </c>
    </row>
    <row r="26" spans="1:17" outlineLevel="1">
      <c r="A26" s="1405" t="s">
        <v>233</v>
      </c>
      <c r="B26" s="1406">
        <v>1605</v>
      </c>
      <c r="C26" s="1406">
        <v>1605</v>
      </c>
      <c r="D26" s="1406">
        <v>0</v>
      </c>
      <c r="E26" s="1407">
        <v>0</v>
      </c>
      <c r="F26" s="1406">
        <v>1267</v>
      </c>
      <c r="G26" s="1406">
        <v>1267</v>
      </c>
      <c r="H26" s="1406">
        <v>0</v>
      </c>
      <c r="I26" s="1407">
        <v>0</v>
      </c>
      <c r="L26" s="1272"/>
      <c r="O26" s="1272"/>
      <c r="P26" s="1272"/>
    </row>
    <row r="27" spans="1:17" outlineLevel="1">
      <c r="A27" s="1405" t="s">
        <v>234</v>
      </c>
      <c r="B27" s="1406">
        <v>2095</v>
      </c>
      <c r="C27" s="1406">
        <v>910</v>
      </c>
      <c r="D27" s="1406">
        <v>1185</v>
      </c>
      <c r="E27" s="1407">
        <v>56.563245823389018</v>
      </c>
      <c r="F27" s="1406">
        <v>1935</v>
      </c>
      <c r="G27" s="1406">
        <v>819</v>
      </c>
      <c r="H27" s="1406"/>
      <c r="I27" s="1407">
        <v>57.674418604651166</v>
      </c>
      <c r="M27" s="1272"/>
      <c r="O27" s="1272"/>
      <c r="Q27" s="1272"/>
    </row>
    <row r="28" spans="1:17" outlineLevel="1">
      <c r="A28" s="1405" t="s">
        <v>857</v>
      </c>
      <c r="B28" s="1406">
        <v>4817</v>
      </c>
      <c r="C28" s="1406">
        <v>4817</v>
      </c>
      <c r="D28" s="1406">
        <v>0</v>
      </c>
      <c r="E28" s="1407">
        <v>0</v>
      </c>
      <c r="F28" s="1406">
        <v>4572</v>
      </c>
      <c r="G28" s="1406">
        <v>4572</v>
      </c>
      <c r="H28" s="1406">
        <v>0</v>
      </c>
      <c r="I28" s="1407">
        <v>0</v>
      </c>
      <c r="L28" s="1272"/>
      <c r="O28" s="1272"/>
      <c r="P28" s="1272"/>
    </row>
    <row r="29" spans="1:17" outlineLevel="1">
      <c r="A29" s="1405" t="s">
        <v>236</v>
      </c>
      <c r="B29" s="1406">
        <v>3540</v>
      </c>
      <c r="C29" s="1406">
        <v>3540</v>
      </c>
      <c r="D29" s="1406">
        <v>0</v>
      </c>
      <c r="E29" s="1407">
        <v>0</v>
      </c>
      <c r="F29" s="1406">
        <v>3140</v>
      </c>
      <c r="G29" s="1406">
        <v>3140</v>
      </c>
      <c r="H29" s="1406">
        <v>0</v>
      </c>
      <c r="I29" s="1407">
        <v>0</v>
      </c>
      <c r="L29" s="1272"/>
      <c r="O29" s="1272"/>
      <c r="P29" s="1272"/>
    </row>
    <row r="30" spans="1:17" outlineLevel="1">
      <c r="A30" s="1405" t="s">
        <v>237</v>
      </c>
      <c r="B30" s="1406">
        <v>19032</v>
      </c>
      <c r="C30" s="1406">
        <v>19032</v>
      </c>
      <c r="D30" s="1406">
        <v>0</v>
      </c>
      <c r="E30" s="1407">
        <v>0</v>
      </c>
      <c r="F30" s="1406">
        <v>17024</v>
      </c>
      <c r="G30" s="1406">
        <v>17024</v>
      </c>
      <c r="H30" s="1406"/>
      <c r="I30" s="1407">
        <v>0</v>
      </c>
      <c r="L30" s="1272"/>
      <c r="O30" s="1272"/>
      <c r="P30" s="1272"/>
    </row>
    <row r="31" spans="1:17" outlineLevel="1">
      <c r="A31" s="1405" t="s">
        <v>238</v>
      </c>
      <c r="B31" s="1406">
        <v>168</v>
      </c>
      <c r="C31" s="1406">
        <v>168</v>
      </c>
      <c r="D31" s="1406">
        <v>0</v>
      </c>
      <c r="E31" s="1407">
        <v>0</v>
      </c>
      <c r="F31" s="1406">
        <v>155</v>
      </c>
      <c r="G31" s="1406">
        <v>155</v>
      </c>
      <c r="H31" s="1406">
        <v>0</v>
      </c>
      <c r="I31" s="1407">
        <v>0</v>
      </c>
    </row>
    <row r="32" spans="1:17" outlineLevel="1">
      <c r="A32" s="1405" t="s">
        <v>239</v>
      </c>
      <c r="B32" s="1406">
        <v>194</v>
      </c>
      <c r="C32" s="1406">
        <v>194</v>
      </c>
      <c r="D32" s="1406">
        <v>0</v>
      </c>
      <c r="E32" s="1407">
        <v>0</v>
      </c>
      <c r="F32" s="1406">
        <v>163</v>
      </c>
      <c r="G32" s="1406">
        <v>163</v>
      </c>
      <c r="H32" s="1406">
        <v>0</v>
      </c>
      <c r="I32" s="1407">
        <v>0</v>
      </c>
    </row>
    <row r="33" spans="1:16" outlineLevel="1">
      <c r="A33" s="1405" t="s">
        <v>240</v>
      </c>
      <c r="B33" s="1406">
        <v>316</v>
      </c>
      <c r="C33" s="1406">
        <v>316</v>
      </c>
      <c r="D33" s="1406">
        <v>0</v>
      </c>
      <c r="E33" s="1407">
        <v>0</v>
      </c>
      <c r="F33" s="1406">
        <v>295</v>
      </c>
      <c r="G33" s="1406">
        <v>295</v>
      </c>
      <c r="H33" s="1406">
        <v>0</v>
      </c>
      <c r="I33" s="1407">
        <v>0</v>
      </c>
    </row>
    <row r="34" spans="1:16">
      <c r="A34" s="1360" t="s">
        <v>495</v>
      </c>
      <c r="B34" s="1411">
        <v>1996</v>
      </c>
      <c r="C34" s="1411">
        <v>1996</v>
      </c>
      <c r="D34" s="1411">
        <v>0</v>
      </c>
      <c r="E34" s="1412">
        <v>0</v>
      </c>
      <c r="F34" s="1411">
        <v>1568</v>
      </c>
      <c r="G34" s="1411">
        <v>1568</v>
      </c>
      <c r="H34" s="1411">
        <v>0</v>
      </c>
      <c r="I34" s="1412">
        <v>0</v>
      </c>
      <c r="L34" s="1272"/>
      <c r="O34" s="1272"/>
      <c r="P34" s="1272"/>
    </row>
    <row r="35" spans="1:16" outlineLevel="1">
      <c r="A35" s="1405" t="s">
        <v>231</v>
      </c>
      <c r="B35" s="1406">
        <v>8</v>
      </c>
      <c r="C35" s="1406">
        <v>8</v>
      </c>
      <c r="D35" s="1406">
        <v>0</v>
      </c>
      <c r="E35" s="1407">
        <v>0</v>
      </c>
      <c r="F35" s="1406">
        <v>8</v>
      </c>
      <c r="G35" s="1406">
        <v>8</v>
      </c>
      <c r="H35" s="1406">
        <v>0</v>
      </c>
      <c r="I35" s="1407">
        <v>0</v>
      </c>
    </row>
    <row r="36" spans="1:16" outlineLevel="1">
      <c r="A36" s="1405" t="s">
        <v>232</v>
      </c>
      <c r="B36" s="1406">
        <v>1296</v>
      </c>
      <c r="C36" s="1406">
        <v>1296</v>
      </c>
      <c r="D36" s="1406">
        <v>0</v>
      </c>
      <c r="E36" s="1407">
        <v>0</v>
      </c>
      <c r="F36" s="1406">
        <v>973</v>
      </c>
      <c r="G36" s="1406">
        <v>973</v>
      </c>
      <c r="H36" s="1406">
        <v>0</v>
      </c>
      <c r="I36" s="1407">
        <v>0</v>
      </c>
      <c r="L36" s="1272"/>
    </row>
    <row r="37" spans="1:16" outlineLevel="1">
      <c r="A37" s="1405" t="s">
        <v>243</v>
      </c>
      <c r="B37" s="1406">
        <v>101</v>
      </c>
      <c r="C37" s="1406">
        <v>101</v>
      </c>
      <c r="D37" s="1406">
        <v>0</v>
      </c>
      <c r="E37" s="1407">
        <v>0</v>
      </c>
      <c r="F37" s="1406">
        <v>83</v>
      </c>
      <c r="G37" s="1406">
        <v>83</v>
      </c>
      <c r="H37" s="1406">
        <v>0</v>
      </c>
      <c r="I37" s="1407">
        <v>0</v>
      </c>
    </row>
    <row r="38" spans="1:16" outlineLevel="1">
      <c r="A38" s="1405" t="s">
        <v>244</v>
      </c>
      <c r="B38" s="1406">
        <v>95</v>
      </c>
      <c r="C38" s="1406">
        <v>95</v>
      </c>
      <c r="D38" s="1406">
        <v>0</v>
      </c>
      <c r="E38" s="1407">
        <v>0</v>
      </c>
      <c r="F38" s="1406">
        <v>72</v>
      </c>
      <c r="G38" s="1406">
        <v>72</v>
      </c>
      <c r="H38" s="1406">
        <v>0</v>
      </c>
      <c r="I38" s="1407">
        <v>0</v>
      </c>
    </row>
    <row r="39" spans="1:16" outlineLevel="1">
      <c r="A39" s="1405" t="s">
        <v>245</v>
      </c>
      <c r="B39" s="1406">
        <v>41</v>
      </c>
      <c r="C39" s="1406">
        <v>41</v>
      </c>
      <c r="D39" s="1406">
        <v>0</v>
      </c>
      <c r="E39" s="1407">
        <v>0</v>
      </c>
      <c r="F39" s="1406">
        <v>35</v>
      </c>
      <c r="G39" s="1406">
        <v>35</v>
      </c>
      <c r="H39" s="1406">
        <v>0</v>
      </c>
      <c r="I39" s="1407">
        <v>0</v>
      </c>
    </row>
    <row r="40" spans="1:16" outlineLevel="1">
      <c r="A40" s="1405" t="s">
        <v>246</v>
      </c>
      <c r="B40" s="1406">
        <v>49</v>
      </c>
      <c r="C40" s="1406">
        <v>49</v>
      </c>
      <c r="D40" s="1406">
        <v>0</v>
      </c>
      <c r="E40" s="1407">
        <v>0</v>
      </c>
      <c r="F40" s="1406">
        <v>40</v>
      </c>
      <c r="G40" s="1406">
        <v>40</v>
      </c>
      <c r="H40" s="1406">
        <v>0</v>
      </c>
      <c r="I40" s="1407">
        <v>0</v>
      </c>
    </row>
    <row r="41" spans="1:16" outlineLevel="1">
      <c r="A41" s="1405" t="s">
        <v>247</v>
      </c>
      <c r="B41" s="1406">
        <v>50</v>
      </c>
      <c r="C41" s="1406">
        <v>50</v>
      </c>
      <c r="D41" s="1406">
        <v>0</v>
      </c>
      <c r="E41" s="1407">
        <v>0</v>
      </c>
      <c r="F41" s="1406">
        <v>42</v>
      </c>
      <c r="G41" s="1406">
        <v>42</v>
      </c>
      <c r="H41" s="1406">
        <v>0</v>
      </c>
      <c r="I41" s="1407">
        <v>0</v>
      </c>
    </row>
    <row r="42" spans="1:16" outlineLevel="1">
      <c r="A42" s="1405" t="s">
        <v>248</v>
      </c>
      <c r="B42" s="1406">
        <v>48</v>
      </c>
      <c r="C42" s="1406">
        <v>48</v>
      </c>
      <c r="D42" s="1406">
        <v>0</v>
      </c>
      <c r="E42" s="1407">
        <v>0</v>
      </c>
      <c r="F42" s="1406">
        <v>42</v>
      </c>
      <c r="G42" s="1406">
        <v>42</v>
      </c>
      <c r="H42" s="1406">
        <v>0</v>
      </c>
      <c r="I42" s="1407">
        <v>0</v>
      </c>
    </row>
    <row r="43" spans="1:16" outlineLevel="1">
      <c r="A43" s="1405" t="s">
        <v>249</v>
      </c>
      <c r="B43" s="1406">
        <v>51</v>
      </c>
      <c r="C43" s="1406">
        <v>51</v>
      </c>
      <c r="D43" s="1406">
        <v>0</v>
      </c>
      <c r="E43" s="1407">
        <v>0</v>
      </c>
      <c r="F43" s="1406">
        <v>46</v>
      </c>
      <c r="G43" s="1406">
        <v>46</v>
      </c>
      <c r="H43" s="1406">
        <v>0</v>
      </c>
      <c r="I43" s="1407">
        <v>0</v>
      </c>
    </row>
    <row r="44" spans="1:16" outlineLevel="1">
      <c r="A44" s="1405" t="s">
        <v>250</v>
      </c>
      <c r="B44" s="1406">
        <v>47</v>
      </c>
      <c r="C44" s="1406">
        <v>47</v>
      </c>
      <c r="D44" s="1406">
        <v>0</v>
      </c>
      <c r="E44" s="1407">
        <v>0</v>
      </c>
      <c r="F44" s="1406">
        <v>42</v>
      </c>
      <c r="G44" s="1406">
        <v>42</v>
      </c>
      <c r="H44" s="1406">
        <v>0</v>
      </c>
      <c r="I44" s="1407">
        <v>0</v>
      </c>
    </row>
    <row r="45" spans="1:16" outlineLevel="1">
      <c r="A45" s="1405" t="s">
        <v>251</v>
      </c>
      <c r="B45" s="1406">
        <v>40</v>
      </c>
      <c r="C45" s="1406">
        <v>40</v>
      </c>
      <c r="D45" s="1406">
        <v>0</v>
      </c>
      <c r="E45" s="1407">
        <v>0</v>
      </c>
      <c r="F45" s="1406">
        <v>38</v>
      </c>
      <c r="G45" s="1406">
        <v>38</v>
      </c>
      <c r="H45" s="1406">
        <v>0</v>
      </c>
      <c r="I45" s="1407">
        <v>0</v>
      </c>
    </row>
    <row r="46" spans="1:16" outlineLevel="1">
      <c r="A46" s="1405" t="s">
        <v>252</v>
      </c>
      <c r="B46" s="1406">
        <v>64</v>
      </c>
      <c r="C46" s="1406">
        <v>64</v>
      </c>
      <c r="D46" s="1406">
        <v>0</v>
      </c>
      <c r="E46" s="1407">
        <v>0</v>
      </c>
      <c r="F46" s="1406">
        <v>55</v>
      </c>
      <c r="G46" s="1406">
        <v>55</v>
      </c>
      <c r="H46" s="1406">
        <v>0</v>
      </c>
      <c r="I46" s="1407">
        <v>0</v>
      </c>
    </row>
    <row r="47" spans="1:16" outlineLevel="1">
      <c r="A47" s="1405" t="s">
        <v>253</v>
      </c>
      <c r="B47" s="1406">
        <v>58</v>
      </c>
      <c r="C47" s="1406">
        <v>58</v>
      </c>
      <c r="D47" s="1406">
        <v>0</v>
      </c>
      <c r="E47" s="1407">
        <v>0</v>
      </c>
      <c r="F47" s="1406">
        <v>49</v>
      </c>
      <c r="G47" s="1406">
        <v>49</v>
      </c>
      <c r="H47" s="1406">
        <v>0</v>
      </c>
      <c r="I47" s="1407">
        <v>0</v>
      </c>
    </row>
    <row r="48" spans="1:16" outlineLevel="1">
      <c r="A48" s="1405" t="s">
        <v>254</v>
      </c>
      <c r="B48" s="1406">
        <v>48</v>
      </c>
      <c r="C48" s="1406">
        <v>48</v>
      </c>
      <c r="D48" s="1406">
        <v>0</v>
      </c>
      <c r="E48" s="1407">
        <v>0</v>
      </c>
      <c r="F48" s="1406">
        <v>43</v>
      </c>
      <c r="G48" s="1406">
        <v>43</v>
      </c>
      <c r="H48" s="1406">
        <v>0</v>
      </c>
      <c r="I48" s="1407">
        <v>0</v>
      </c>
    </row>
    <row r="49" spans="1:16">
      <c r="A49" s="1360" t="s">
        <v>858</v>
      </c>
      <c r="B49" s="1411">
        <v>796</v>
      </c>
      <c r="C49" s="1411">
        <v>509</v>
      </c>
      <c r="D49" s="1411">
        <v>287</v>
      </c>
      <c r="E49" s="1412">
        <v>36.055276381909543</v>
      </c>
      <c r="F49" s="1411">
        <v>735</v>
      </c>
      <c r="G49" s="1411">
        <v>463</v>
      </c>
      <c r="H49" s="1411">
        <v>272</v>
      </c>
      <c r="I49" s="1412">
        <v>37.006802721088434</v>
      </c>
    </row>
    <row r="50" spans="1:16" outlineLevel="1">
      <c r="A50" s="1405" t="s">
        <v>231</v>
      </c>
      <c r="B50" s="1406">
        <v>10</v>
      </c>
      <c r="C50" s="1406">
        <v>10</v>
      </c>
      <c r="D50" s="1406">
        <v>0</v>
      </c>
      <c r="E50" s="1407">
        <v>0</v>
      </c>
      <c r="F50" s="1406">
        <v>10</v>
      </c>
      <c r="G50" s="1406">
        <v>10</v>
      </c>
      <c r="H50" s="1406">
        <v>0</v>
      </c>
      <c r="I50" s="1407">
        <v>0</v>
      </c>
    </row>
    <row r="51" spans="1:16" outlineLevel="1">
      <c r="A51" s="1405" t="s">
        <v>232</v>
      </c>
      <c r="B51" s="1406">
        <v>419</v>
      </c>
      <c r="C51" s="1406">
        <v>132</v>
      </c>
      <c r="D51" s="1406">
        <v>287</v>
      </c>
      <c r="E51" s="1407">
        <v>68.496420047732698</v>
      </c>
      <c r="F51" s="1406">
        <v>390</v>
      </c>
      <c r="G51" s="1406">
        <v>118</v>
      </c>
      <c r="H51" s="1406">
        <v>272</v>
      </c>
      <c r="I51" s="1407">
        <v>69.743589743589737</v>
      </c>
    </row>
    <row r="52" spans="1:16" outlineLevel="1">
      <c r="A52" s="1405" t="s">
        <v>256</v>
      </c>
      <c r="B52" s="1406">
        <v>204</v>
      </c>
      <c r="C52" s="1406">
        <v>204</v>
      </c>
      <c r="D52" s="1406">
        <v>0</v>
      </c>
      <c r="E52" s="1407">
        <v>0</v>
      </c>
      <c r="F52" s="1406">
        <v>181</v>
      </c>
      <c r="G52" s="1406">
        <v>181</v>
      </c>
      <c r="H52" s="1406">
        <v>0</v>
      </c>
      <c r="I52" s="1407">
        <v>0</v>
      </c>
    </row>
    <row r="53" spans="1:16" outlineLevel="1">
      <c r="A53" s="1405" t="s">
        <v>257</v>
      </c>
      <c r="B53" s="1406">
        <v>163</v>
      </c>
      <c r="C53" s="1406">
        <v>163</v>
      </c>
      <c r="D53" s="1406">
        <v>0</v>
      </c>
      <c r="E53" s="1407">
        <v>0</v>
      </c>
      <c r="F53" s="1406">
        <v>154</v>
      </c>
      <c r="G53" s="1406">
        <v>154</v>
      </c>
      <c r="H53" s="1406">
        <v>0</v>
      </c>
      <c r="I53" s="1407">
        <v>0</v>
      </c>
    </row>
    <row r="54" spans="1:16">
      <c r="A54" s="1360" t="s">
        <v>497</v>
      </c>
      <c r="B54" s="1411">
        <v>3642</v>
      </c>
      <c r="C54" s="1411">
        <v>2617</v>
      </c>
      <c r="D54" s="1411">
        <v>1025</v>
      </c>
      <c r="E54" s="1412">
        <v>28.143876990664467</v>
      </c>
      <c r="F54" s="1411">
        <v>3099</v>
      </c>
      <c r="G54" s="1411">
        <v>2192</v>
      </c>
      <c r="H54" s="1411">
        <v>907</v>
      </c>
      <c r="I54" s="1412">
        <v>29.267505646982901</v>
      </c>
      <c r="L54" s="1272"/>
      <c r="M54" s="1272"/>
      <c r="O54" s="1272"/>
      <c r="P54" s="1272"/>
    </row>
    <row r="55" spans="1:16" outlineLevel="1">
      <c r="A55" s="1405" t="s">
        <v>231</v>
      </c>
      <c r="B55" s="1406">
        <v>15</v>
      </c>
      <c r="C55" s="1406">
        <v>15</v>
      </c>
      <c r="D55" s="1406">
        <v>0</v>
      </c>
      <c r="E55" s="1407">
        <v>0</v>
      </c>
      <c r="F55" s="1406">
        <v>13</v>
      </c>
      <c r="G55" s="1406">
        <v>13</v>
      </c>
      <c r="H55" s="1406">
        <v>0</v>
      </c>
      <c r="I55" s="1407">
        <v>0</v>
      </c>
    </row>
    <row r="56" spans="1:16" outlineLevel="1">
      <c r="A56" s="1405" t="s">
        <v>232</v>
      </c>
      <c r="B56" s="1406">
        <v>1558</v>
      </c>
      <c r="C56" s="1406">
        <v>533</v>
      </c>
      <c r="D56" s="1406">
        <v>1025</v>
      </c>
      <c r="E56" s="1407">
        <v>65.789473684210535</v>
      </c>
      <c r="F56" s="1406">
        <v>1374</v>
      </c>
      <c r="G56" s="1406">
        <v>467</v>
      </c>
      <c r="H56" s="1406">
        <v>907</v>
      </c>
      <c r="I56" s="1407">
        <v>66.011644832605526</v>
      </c>
      <c r="M56" s="1272"/>
      <c r="O56" s="1272"/>
    </row>
    <row r="57" spans="1:16" outlineLevel="1">
      <c r="A57" s="1405" t="s">
        <v>261</v>
      </c>
      <c r="B57" s="1406">
        <v>498</v>
      </c>
      <c r="C57" s="1406">
        <v>498</v>
      </c>
      <c r="D57" s="1406">
        <v>0</v>
      </c>
      <c r="E57" s="1407">
        <v>0</v>
      </c>
      <c r="F57" s="1406">
        <v>424</v>
      </c>
      <c r="G57" s="1406">
        <v>424</v>
      </c>
      <c r="H57" s="1406">
        <v>0</v>
      </c>
      <c r="I57" s="1407">
        <v>0</v>
      </c>
    </row>
    <row r="58" spans="1:16" outlineLevel="1">
      <c r="A58" s="1405" t="s">
        <v>262</v>
      </c>
      <c r="B58" s="1406">
        <v>169</v>
      </c>
      <c r="C58" s="1406">
        <v>169</v>
      </c>
      <c r="D58" s="1406">
        <v>0</v>
      </c>
      <c r="E58" s="1407">
        <v>0</v>
      </c>
      <c r="F58" s="1406">
        <v>128</v>
      </c>
      <c r="G58" s="1406">
        <v>128</v>
      </c>
      <c r="H58" s="1406">
        <v>0</v>
      </c>
      <c r="I58" s="1407">
        <v>0</v>
      </c>
    </row>
    <row r="59" spans="1:16" outlineLevel="1">
      <c r="A59" s="1405" t="s">
        <v>263</v>
      </c>
      <c r="B59" s="1406">
        <v>314</v>
      </c>
      <c r="C59" s="1406">
        <v>314</v>
      </c>
      <c r="D59" s="1406">
        <v>0</v>
      </c>
      <c r="E59" s="1407">
        <v>0</v>
      </c>
      <c r="F59" s="1406">
        <v>260</v>
      </c>
      <c r="G59" s="1406">
        <v>260</v>
      </c>
      <c r="H59" s="1406">
        <v>0</v>
      </c>
      <c r="I59" s="1407">
        <v>0</v>
      </c>
    </row>
    <row r="60" spans="1:16" outlineLevel="1">
      <c r="A60" s="1405" t="s">
        <v>264</v>
      </c>
      <c r="B60" s="1406">
        <v>812</v>
      </c>
      <c r="C60" s="1406">
        <v>812</v>
      </c>
      <c r="D60" s="1406">
        <v>0</v>
      </c>
      <c r="E60" s="1407">
        <v>0</v>
      </c>
      <c r="F60" s="1406">
        <v>679</v>
      </c>
      <c r="G60" s="1406">
        <v>679</v>
      </c>
      <c r="H60" s="1406">
        <v>0</v>
      </c>
      <c r="I60" s="1407">
        <v>0</v>
      </c>
    </row>
    <row r="61" spans="1:16" outlineLevel="1">
      <c r="A61" s="1405" t="s">
        <v>265</v>
      </c>
      <c r="B61" s="1406">
        <v>276</v>
      </c>
      <c r="C61" s="1406">
        <v>276</v>
      </c>
      <c r="D61" s="1406">
        <v>0</v>
      </c>
      <c r="E61" s="1407">
        <v>0</v>
      </c>
      <c r="F61" s="1406">
        <v>221</v>
      </c>
      <c r="G61" s="1406">
        <v>221</v>
      </c>
      <c r="H61" s="1406">
        <v>0</v>
      </c>
      <c r="I61" s="1407">
        <v>0</v>
      </c>
    </row>
    <row r="62" spans="1:16">
      <c r="A62" s="1408" t="s">
        <v>1115</v>
      </c>
      <c r="B62" s="1409">
        <v>1413</v>
      </c>
      <c r="C62" s="1409">
        <v>1413</v>
      </c>
      <c r="D62" s="1409">
        <v>0</v>
      </c>
      <c r="E62" s="1410">
        <v>0</v>
      </c>
      <c r="F62" s="1409">
        <v>1196</v>
      </c>
      <c r="G62" s="1409">
        <v>1196</v>
      </c>
      <c r="H62" s="1409">
        <v>0</v>
      </c>
      <c r="I62" s="1410">
        <v>0</v>
      </c>
      <c r="L62" s="1272"/>
      <c r="O62" s="1272"/>
      <c r="P62" s="1272"/>
    </row>
    <row r="63" spans="1:16" outlineLevel="1">
      <c r="A63" s="1405" t="s">
        <v>231</v>
      </c>
      <c r="B63" s="1406">
        <v>15</v>
      </c>
      <c r="C63" s="1406">
        <v>15</v>
      </c>
      <c r="D63" s="1406">
        <v>0</v>
      </c>
      <c r="E63" s="1407">
        <v>0</v>
      </c>
      <c r="F63" s="1406">
        <v>14</v>
      </c>
      <c r="G63" s="1406">
        <v>14</v>
      </c>
      <c r="H63" s="1406">
        <v>0</v>
      </c>
      <c r="I63" s="1407">
        <v>0</v>
      </c>
    </row>
    <row r="64" spans="1:16" outlineLevel="1">
      <c r="A64" s="1405" t="s">
        <v>232</v>
      </c>
      <c r="B64" s="1406">
        <v>570</v>
      </c>
      <c r="C64" s="1406">
        <v>570</v>
      </c>
      <c r="D64" s="1406">
        <v>0</v>
      </c>
      <c r="E64" s="1407">
        <v>0</v>
      </c>
      <c r="F64" s="1406">
        <v>497</v>
      </c>
      <c r="G64" s="1406">
        <v>497</v>
      </c>
      <c r="H64" s="1406">
        <v>0</v>
      </c>
      <c r="I64" s="1407">
        <v>0</v>
      </c>
    </row>
    <row r="65" spans="1:17" outlineLevel="1">
      <c r="A65" s="1405" t="s">
        <v>267</v>
      </c>
      <c r="B65" s="1406">
        <v>365</v>
      </c>
      <c r="C65" s="1406">
        <v>365</v>
      </c>
      <c r="D65" s="1406">
        <v>0</v>
      </c>
      <c r="E65" s="1407">
        <v>0</v>
      </c>
      <c r="F65" s="1406">
        <v>306</v>
      </c>
      <c r="G65" s="1406">
        <v>306</v>
      </c>
      <c r="H65" s="1406">
        <v>0</v>
      </c>
      <c r="I65" s="1407">
        <v>0</v>
      </c>
    </row>
    <row r="66" spans="1:17" outlineLevel="1">
      <c r="A66" s="1405" t="s">
        <v>268</v>
      </c>
      <c r="B66" s="1406">
        <v>218</v>
      </c>
      <c r="C66" s="1406">
        <v>218</v>
      </c>
      <c r="D66" s="1406">
        <v>0</v>
      </c>
      <c r="E66" s="1407">
        <v>0</v>
      </c>
      <c r="F66" s="1406">
        <v>167</v>
      </c>
      <c r="G66" s="1406">
        <v>167</v>
      </c>
      <c r="H66" s="1406">
        <v>0</v>
      </c>
      <c r="I66" s="1407">
        <v>0</v>
      </c>
    </row>
    <row r="67" spans="1:17" outlineLevel="1">
      <c r="A67" s="1405" t="s">
        <v>269</v>
      </c>
      <c r="B67" s="1406">
        <v>245</v>
      </c>
      <c r="C67" s="1406">
        <v>245</v>
      </c>
      <c r="D67" s="1406">
        <v>0</v>
      </c>
      <c r="E67" s="1407">
        <v>0</v>
      </c>
      <c r="F67" s="1406">
        <v>212</v>
      </c>
      <c r="G67" s="1406">
        <v>212</v>
      </c>
      <c r="H67" s="1406">
        <v>0</v>
      </c>
      <c r="I67" s="1407">
        <v>0</v>
      </c>
    </row>
    <row r="68" spans="1:17">
      <c r="A68" s="1408" t="s">
        <v>499</v>
      </c>
      <c r="B68" s="1409">
        <v>36277</v>
      </c>
      <c r="C68" s="1409">
        <v>20477</v>
      </c>
      <c r="D68" s="1409">
        <v>15800</v>
      </c>
      <c r="E68" s="1410">
        <v>43.553766849518979</v>
      </c>
      <c r="F68" s="1409">
        <v>33746</v>
      </c>
      <c r="G68" s="1409">
        <v>18930</v>
      </c>
      <c r="H68" s="1409">
        <v>14816</v>
      </c>
      <c r="I68" s="1410">
        <v>43.904462751140876</v>
      </c>
      <c r="L68" s="1272"/>
      <c r="M68" s="1272"/>
      <c r="O68" s="1272"/>
      <c r="P68" s="1272"/>
      <c r="Q68" s="1272"/>
    </row>
    <row r="69" spans="1:17" outlineLevel="1">
      <c r="A69" s="1405" t="s">
        <v>231</v>
      </c>
      <c r="B69" s="1406">
        <v>14</v>
      </c>
      <c r="C69" s="1406">
        <v>14</v>
      </c>
      <c r="D69" s="1406">
        <v>0</v>
      </c>
      <c r="E69" s="1407">
        <v>0</v>
      </c>
      <c r="F69" s="1406">
        <v>11</v>
      </c>
      <c r="G69" s="1406">
        <v>11</v>
      </c>
      <c r="H69" s="1406">
        <v>0</v>
      </c>
      <c r="I69" s="1407">
        <v>0</v>
      </c>
    </row>
    <row r="70" spans="1:17" outlineLevel="1">
      <c r="A70" s="1405" t="s">
        <v>232</v>
      </c>
      <c r="B70" s="1406">
        <v>1174</v>
      </c>
      <c r="C70" s="1406">
        <v>459</v>
      </c>
      <c r="D70" s="1406">
        <v>715</v>
      </c>
      <c r="E70" s="1407">
        <v>60.902896081771715</v>
      </c>
      <c r="F70" s="1406">
        <v>1095</v>
      </c>
      <c r="G70" s="1406">
        <v>416</v>
      </c>
      <c r="H70" s="1406">
        <v>679</v>
      </c>
      <c r="I70" s="1407">
        <v>62.009132420091326</v>
      </c>
      <c r="O70" s="1272"/>
    </row>
    <row r="71" spans="1:17" outlineLevel="1">
      <c r="A71" s="1405" t="s">
        <v>345</v>
      </c>
      <c r="B71" s="1406">
        <v>993</v>
      </c>
      <c r="C71" s="1406">
        <v>993</v>
      </c>
      <c r="D71" s="1406">
        <v>0</v>
      </c>
      <c r="E71" s="1407">
        <v>0</v>
      </c>
      <c r="F71" s="1406">
        <v>901</v>
      </c>
      <c r="G71" s="1406">
        <v>901</v>
      </c>
      <c r="H71" s="1406">
        <v>0</v>
      </c>
      <c r="I71" s="1407">
        <v>0</v>
      </c>
      <c r="L71" s="1272"/>
      <c r="O71" s="1272"/>
      <c r="P71" s="1272"/>
    </row>
    <row r="72" spans="1:17" outlineLevel="1">
      <c r="A72" s="1405" t="s">
        <v>346</v>
      </c>
      <c r="B72" s="1406">
        <v>6278</v>
      </c>
      <c r="C72" s="1406">
        <v>6278</v>
      </c>
      <c r="D72" s="1406">
        <v>0</v>
      </c>
      <c r="E72" s="1407">
        <v>0</v>
      </c>
      <c r="F72" s="1406">
        <v>5911</v>
      </c>
      <c r="G72" s="1406">
        <v>5911</v>
      </c>
      <c r="H72" s="1406">
        <v>0</v>
      </c>
      <c r="I72" s="1407">
        <v>0</v>
      </c>
      <c r="L72" s="1272"/>
      <c r="O72" s="1272"/>
      <c r="P72" s="1272"/>
    </row>
    <row r="73" spans="1:17" outlineLevel="1">
      <c r="A73" s="1405" t="s">
        <v>347</v>
      </c>
      <c r="B73" s="1406">
        <v>1131</v>
      </c>
      <c r="C73" s="1406">
        <v>1131</v>
      </c>
      <c r="D73" s="1406">
        <v>0</v>
      </c>
      <c r="E73" s="1407">
        <v>0</v>
      </c>
      <c r="F73" s="1406">
        <v>1032</v>
      </c>
      <c r="G73" s="1406">
        <v>1032</v>
      </c>
      <c r="H73" s="1406">
        <v>0</v>
      </c>
      <c r="I73" s="1407">
        <v>0</v>
      </c>
      <c r="L73" s="1272"/>
      <c r="M73" s="1272"/>
      <c r="O73" s="1272"/>
      <c r="P73" s="1272"/>
      <c r="Q73" s="1272"/>
    </row>
    <row r="74" spans="1:17" outlineLevel="1">
      <c r="A74" s="1405" t="s">
        <v>348</v>
      </c>
      <c r="B74" s="1406">
        <v>3109</v>
      </c>
      <c r="C74" s="1406">
        <v>1950</v>
      </c>
      <c r="D74" s="1406">
        <v>1159</v>
      </c>
      <c r="E74" s="1407">
        <v>37.278867803152139</v>
      </c>
      <c r="F74" s="1406">
        <v>2984</v>
      </c>
      <c r="G74" s="1406">
        <v>1866</v>
      </c>
      <c r="H74" s="1406">
        <v>1118</v>
      </c>
      <c r="I74" s="1407">
        <v>37.466487935656836</v>
      </c>
      <c r="L74" s="1272"/>
      <c r="M74" s="1272"/>
      <c r="O74" s="1272"/>
      <c r="P74" s="1272"/>
      <c r="Q74" s="1272"/>
    </row>
    <row r="75" spans="1:17" outlineLevel="1">
      <c r="A75" s="1405" t="s">
        <v>349</v>
      </c>
      <c r="B75" s="1406">
        <v>4652</v>
      </c>
      <c r="C75" s="1406">
        <v>2041</v>
      </c>
      <c r="D75" s="1406">
        <v>2611</v>
      </c>
      <c r="E75" s="1407">
        <v>56.126397248495273</v>
      </c>
      <c r="F75" s="1406">
        <v>4102</v>
      </c>
      <c r="G75" s="1406">
        <v>1849</v>
      </c>
      <c r="H75" s="1406">
        <v>2253</v>
      </c>
      <c r="I75" s="1407">
        <v>54.92442710872745</v>
      </c>
      <c r="L75" s="1272"/>
      <c r="O75" s="1272"/>
      <c r="P75" s="1272"/>
    </row>
    <row r="76" spans="1:17" outlineLevel="1">
      <c r="A76" s="1405" t="s">
        <v>350</v>
      </c>
      <c r="B76" s="1406">
        <v>311</v>
      </c>
      <c r="C76" s="1406">
        <v>311</v>
      </c>
      <c r="D76" s="1406">
        <v>0</v>
      </c>
      <c r="E76" s="1407">
        <v>0</v>
      </c>
      <c r="F76" s="1406">
        <v>281</v>
      </c>
      <c r="G76" s="1406">
        <v>281</v>
      </c>
      <c r="H76" s="1406">
        <v>0</v>
      </c>
      <c r="I76" s="1407">
        <v>0</v>
      </c>
      <c r="L76" s="1272"/>
      <c r="O76" s="1272"/>
      <c r="P76" s="1272"/>
    </row>
    <row r="77" spans="1:17" outlineLevel="1">
      <c r="A77" s="1405" t="s">
        <v>351</v>
      </c>
      <c r="B77" s="1406">
        <v>1525</v>
      </c>
      <c r="C77" s="1406">
        <v>1525</v>
      </c>
      <c r="D77" s="1406">
        <v>0</v>
      </c>
      <c r="E77" s="1407">
        <v>0</v>
      </c>
      <c r="F77" s="1406">
        <v>1391</v>
      </c>
      <c r="G77" s="1406">
        <v>1391</v>
      </c>
      <c r="H77" s="1406">
        <v>0</v>
      </c>
      <c r="I77" s="1407">
        <v>0</v>
      </c>
      <c r="L77" s="1272"/>
      <c r="M77" s="1272"/>
      <c r="O77" s="1272"/>
      <c r="P77" s="1272"/>
      <c r="Q77" s="1272"/>
    </row>
    <row r="78" spans="1:17" outlineLevel="1">
      <c r="A78" s="1405" t="s">
        <v>352</v>
      </c>
      <c r="B78" s="1406">
        <v>2112</v>
      </c>
      <c r="C78" s="1406">
        <v>2112</v>
      </c>
      <c r="D78" s="1406">
        <v>0</v>
      </c>
      <c r="E78" s="1407">
        <v>0</v>
      </c>
      <c r="F78" s="1406">
        <v>1907</v>
      </c>
      <c r="G78" s="1406">
        <v>1907</v>
      </c>
      <c r="H78" s="1406">
        <v>0</v>
      </c>
      <c r="I78" s="1407">
        <v>0</v>
      </c>
      <c r="M78" s="1272"/>
      <c r="O78" s="1272"/>
      <c r="Q78" s="1272"/>
    </row>
    <row r="79" spans="1:17" outlineLevel="1">
      <c r="A79" s="1405" t="s">
        <v>353</v>
      </c>
      <c r="B79" s="1406">
        <v>8852</v>
      </c>
      <c r="C79" s="1406">
        <v>1158</v>
      </c>
      <c r="D79" s="1406">
        <v>7694</v>
      </c>
      <c r="E79" s="1407">
        <v>86.918210573881609</v>
      </c>
      <c r="F79" s="1406">
        <v>8406</v>
      </c>
      <c r="G79" s="1406">
        <v>1097</v>
      </c>
      <c r="H79" s="1406">
        <v>7309</v>
      </c>
      <c r="I79" s="1407">
        <v>86.949797763502261</v>
      </c>
      <c r="M79" s="1272"/>
      <c r="O79" s="1272"/>
      <c r="Q79" s="1272"/>
    </row>
    <row r="80" spans="1:17" outlineLevel="1">
      <c r="A80" s="1405" t="s">
        <v>860</v>
      </c>
      <c r="B80" s="1406">
        <v>2985</v>
      </c>
      <c r="C80" s="1406">
        <v>643</v>
      </c>
      <c r="D80" s="1406">
        <v>2342</v>
      </c>
      <c r="E80" s="1407">
        <v>78.458961474036855</v>
      </c>
      <c r="F80" s="1406">
        <v>2924</v>
      </c>
      <c r="G80" s="1406">
        <v>623</v>
      </c>
      <c r="H80" s="1406">
        <v>2301</v>
      </c>
      <c r="I80" s="1407">
        <v>78.693570451436386</v>
      </c>
    </row>
    <row r="81" spans="1:17" outlineLevel="1">
      <c r="A81" s="1405" t="s">
        <v>355</v>
      </c>
      <c r="B81" s="1406">
        <v>365</v>
      </c>
      <c r="C81" s="1406">
        <v>365</v>
      </c>
      <c r="D81" s="1406">
        <v>0</v>
      </c>
      <c r="E81" s="1407">
        <v>0</v>
      </c>
      <c r="F81" s="1406">
        <v>336</v>
      </c>
      <c r="G81" s="1406">
        <v>336</v>
      </c>
      <c r="H81" s="1406">
        <v>0</v>
      </c>
      <c r="I81" s="1407">
        <v>0</v>
      </c>
    </row>
    <row r="82" spans="1:17" outlineLevel="1">
      <c r="A82" s="1405" t="s">
        <v>356</v>
      </c>
      <c r="B82" s="1406">
        <v>1907</v>
      </c>
      <c r="C82" s="1406">
        <v>628</v>
      </c>
      <c r="D82" s="1406">
        <v>1279</v>
      </c>
      <c r="E82" s="1407">
        <v>67.068694284216051</v>
      </c>
      <c r="F82" s="1406">
        <v>1681</v>
      </c>
      <c r="G82" s="1406">
        <v>525</v>
      </c>
      <c r="H82" s="1406">
        <v>1156</v>
      </c>
      <c r="I82" s="1407">
        <v>68.768590124925637</v>
      </c>
    </row>
    <row r="83" spans="1:17" outlineLevel="1">
      <c r="A83" s="1405" t="s">
        <v>357</v>
      </c>
      <c r="B83" s="1406">
        <v>209</v>
      </c>
      <c r="C83" s="1406">
        <v>209</v>
      </c>
      <c r="D83" s="1406">
        <v>0</v>
      </c>
      <c r="E83" s="1407">
        <v>0</v>
      </c>
      <c r="F83" s="1406">
        <v>195</v>
      </c>
      <c r="G83" s="1406">
        <v>195</v>
      </c>
      <c r="H83" s="1406">
        <v>0</v>
      </c>
      <c r="I83" s="1407">
        <v>0</v>
      </c>
    </row>
    <row r="84" spans="1:17" outlineLevel="1">
      <c r="A84" s="1405" t="s">
        <v>358</v>
      </c>
      <c r="B84" s="1406">
        <v>660</v>
      </c>
      <c r="C84" s="1406">
        <v>660</v>
      </c>
      <c r="D84" s="1406">
        <v>0</v>
      </c>
      <c r="E84" s="1407">
        <v>0</v>
      </c>
      <c r="F84" s="1406">
        <v>589</v>
      </c>
      <c r="G84" s="1406">
        <v>589</v>
      </c>
      <c r="H84" s="1406">
        <v>0</v>
      </c>
      <c r="I84" s="1407">
        <v>0</v>
      </c>
    </row>
    <row r="85" spans="1:17">
      <c r="A85" s="1360" t="s">
        <v>500</v>
      </c>
      <c r="B85" s="1411">
        <v>14823</v>
      </c>
      <c r="C85" s="1411">
        <v>12229</v>
      </c>
      <c r="D85" s="1411">
        <v>2594</v>
      </c>
      <c r="E85" s="1412">
        <v>17.49983134318289</v>
      </c>
      <c r="F85" s="1411">
        <v>13696</v>
      </c>
      <c r="G85" s="1411">
        <v>11133</v>
      </c>
      <c r="H85" s="1411">
        <v>2563</v>
      </c>
      <c r="I85" s="1412">
        <v>18.713492990654206</v>
      </c>
      <c r="L85" s="1272"/>
      <c r="M85" s="1272"/>
      <c r="O85" s="1272"/>
      <c r="P85" s="1272"/>
      <c r="Q85" s="1272"/>
    </row>
    <row r="86" spans="1:17" outlineLevel="1">
      <c r="A86" s="1405" t="s">
        <v>231</v>
      </c>
      <c r="B86" s="1406">
        <v>23</v>
      </c>
      <c r="C86" s="1406">
        <v>23</v>
      </c>
      <c r="D86" s="1406">
        <v>0</v>
      </c>
      <c r="E86" s="1407">
        <v>0</v>
      </c>
      <c r="F86" s="1406">
        <v>19</v>
      </c>
      <c r="G86" s="1406">
        <v>19</v>
      </c>
      <c r="H86" s="1406">
        <v>0</v>
      </c>
      <c r="I86" s="1407">
        <v>0</v>
      </c>
    </row>
    <row r="87" spans="1:17" outlineLevel="1">
      <c r="A87" s="1405" t="s">
        <v>232</v>
      </c>
      <c r="B87" s="1406">
        <v>392</v>
      </c>
      <c r="C87" s="1406">
        <v>392</v>
      </c>
      <c r="D87" s="1406">
        <v>0</v>
      </c>
      <c r="E87" s="1407">
        <v>0</v>
      </c>
      <c r="F87" s="1406">
        <v>334</v>
      </c>
      <c r="G87" s="1406">
        <v>334</v>
      </c>
      <c r="H87" s="1406">
        <v>0</v>
      </c>
      <c r="I87" s="1407">
        <v>0</v>
      </c>
      <c r="L87" s="1272"/>
      <c r="O87" s="1272"/>
    </row>
    <row r="88" spans="1:17" outlineLevel="1">
      <c r="A88" s="1405" t="s">
        <v>360</v>
      </c>
      <c r="B88" s="1406">
        <v>1263</v>
      </c>
      <c r="C88" s="1406">
        <v>1263</v>
      </c>
      <c r="D88" s="1406">
        <v>0</v>
      </c>
      <c r="E88" s="1407">
        <v>0</v>
      </c>
      <c r="F88" s="1406">
        <v>1066</v>
      </c>
      <c r="G88" s="1406">
        <v>1066</v>
      </c>
      <c r="H88" s="1406">
        <v>0</v>
      </c>
      <c r="I88" s="1407">
        <v>0</v>
      </c>
      <c r="O88" s="1272"/>
    </row>
    <row r="89" spans="1:17" outlineLevel="1">
      <c r="A89" s="1405" t="s">
        <v>361</v>
      </c>
      <c r="B89" s="1406">
        <v>4023</v>
      </c>
      <c r="C89" s="1406">
        <v>1429</v>
      </c>
      <c r="D89" s="1406">
        <v>2594</v>
      </c>
      <c r="E89" s="1407">
        <v>64.479244345016156</v>
      </c>
      <c r="F89" s="1406">
        <v>3929</v>
      </c>
      <c r="G89" s="1406">
        <v>1366</v>
      </c>
      <c r="H89" s="1406">
        <v>2563</v>
      </c>
      <c r="I89" s="1407">
        <v>65.232883685416127</v>
      </c>
      <c r="O89" s="1272"/>
    </row>
    <row r="90" spans="1:17" outlineLevel="1">
      <c r="A90" s="1405" t="s">
        <v>362</v>
      </c>
      <c r="B90" s="1406">
        <v>132</v>
      </c>
      <c r="C90" s="1406">
        <v>132</v>
      </c>
      <c r="D90" s="1406">
        <v>0</v>
      </c>
      <c r="E90" s="1407">
        <v>0</v>
      </c>
      <c r="F90" s="1406">
        <v>99</v>
      </c>
      <c r="G90" s="1406">
        <v>99</v>
      </c>
      <c r="H90" s="1406">
        <v>0</v>
      </c>
      <c r="I90" s="1407">
        <v>0</v>
      </c>
      <c r="L90" s="1272"/>
      <c r="O90" s="1272"/>
    </row>
    <row r="91" spans="1:17" outlineLevel="1">
      <c r="A91" s="1405" t="s">
        <v>363</v>
      </c>
      <c r="B91" s="1406">
        <v>450</v>
      </c>
      <c r="C91" s="1406">
        <v>450</v>
      </c>
      <c r="D91" s="1406">
        <v>0</v>
      </c>
      <c r="E91" s="1407">
        <v>0</v>
      </c>
      <c r="F91" s="1406">
        <v>379</v>
      </c>
      <c r="G91" s="1406">
        <v>379</v>
      </c>
      <c r="H91" s="1406">
        <v>0</v>
      </c>
      <c r="I91" s="1407">
        <v>0</v>
      </c>
      <c r="L91" s="1272"/>
      <c r="O91" s="1272"/>
    </row>
    <row r="92" spans="1:17" outlineLevel="1">
      <c r="A92" s="1405" t="s">
        <v>364</v>
      </c>
      <c r="B92" s="1406">
        <v>6539</v>
      </c>
      <c r="C92" s="1406">
        <v>6539</v>
      </c>
      <c r="D92" s="1406">
        <v>0</v>
      </c>
      <c r="E92" s="1407">
        <v>0</v>
      </c>
      <c r="F92" s="1406">
        <v>6111</v>
      </c>
      <c r="G92" s="1406">
        <v>6111</v>
      </c>
      <c r="H92" s="1406">
        <v>0</v>
      </c>
      <c r="I92" s="1407">
        <v>0</v>
      </c>
      <c r="O92" s="1272"/>
    </row>
    <row r="93" spans="1:17" outlineLevel="1">
      <c r="A93" s="1405" t="s">
        <v>365</v>
      </c>
      <c r="B93" s="1406">
        <v>1791</v>
      </c>
      <c r="C93" s="1406">
        <v>1791</v>
      </c>
      <c r="D93" s="1406">
        <v>0</v>
      </c>
      <c r="E93" s="1407">
        <v>0</v>
      </c>
      <c r="F93" s="1406">
        <v>1583</v>
      </c>
      <c r="G93" s="1406">
        <v>1583</v>
      </c>
      <c r="H93" s="1406">
        <v>0</v>
      </c>
      <c r="I93" s="1407">
        <v>0</v>
      </c>
      <c r="L93" s="1272"/>
      <c r="O93" s="1272"/>
    </row>
    <row r="94" spans="1:17" outlineLevel="1">
      <c r="A94" s="1405" t="s">
        <v>366</v>
      </c>
      <c r="B94" s="1406">
        <v>210</v>
      </c>
      <c r="C94" s="1406">
        <v>210</v>
      </c>
      <c r="D94" s="1406">
        <v>0</v>
      </c>
      <c r="E94" s="1407">
        <v>0</v>
      </c>
      <c r="F94" s="1406">
        <v>176</v>
      </c>
      <c r="G94" s="1406">
        <v>176</v>
      </c>
      <c r="H94" s="1406">
        <v>0</v>
      </c>
      <c r="I94" s="1407">
        <v>0</v>
      </c>
      <c r="O94" s="1272"/>
    </row>
    <row r="95" spans="1:17">
      <c r="A95" s="1360" t="s">
        <v>501</v>
      </c>
      <c r="B95" s="1411">
        <v>2295</v>
      </c>
      <c r="C95" s="1411">
        <v>1901</v>
      </c>
      <c r="D95" s="1411">
        <v>394</v>
      </c>
      <c r="E95" s="1412">
        <v>17.167755991285404</v>
      </c>
      <c r="F95" s="1411">
        <v>2133</v>
      </c>
      <c r="G95" s="1411">
        <v>1757</v>
      </c>
      <c r="H95" s="1411">
        <v>376</v>
      </c>
      <c r="I95" s="1412">
        <v>17.627754336615094</v>
      </c>
      <c r="L95" s="1272"/>
      <c r="M95" s="1272"/>
      <c r="O95" s="1272"/>
    </row>
    <row r="96" spans="1:17" outlineLevel="1">
      <c r="A96" s="1405" t="s">
        <v>231</v>
      </c>
      <c r="B96" s="1406">
        <v>12</v>
      </c>
      <c r="C96" s="1406">
        <v>12</v>
      </c>
      <c r="D96" s="1406">
        <v>0</v>
      </c>
      <c r="E96" s="1407">
        <v>0</v>
      </c>
      <c r="F96" s="1406">
        <v>12</v>
      </c>
      <c r="G96" s="1406">
        <v>12</v>
      </c>
      <c r="H96" s="1406">
        <v>0</v>
      </c>
      <c r="I96" s="1407">
        <v>0</v>
      </c>
    </row>
    <row r="97" spans="1:17" outlineLevel="1">
      <c r="A97" s="1405" t="s">
        <v>232</v>
      </c>
      <c r="B97" s="1406">
        <v>220</v>
      </c>
      <c r="C97" s="1406">
        <v>220</v>
      </c>
      <c r="D97" s="1406">
        <v>0</v>
      </c>
      <c r="E97" s="1407">
        <v>0</v>
      </c>
      <c r="F97" s="1406">
        <v>200</v>
      </c>
      <c r="G97" s="1406">
        <v>200</v>
      </c>
      <c r="H97" s="1406">
        <v>0</v>
      </c>
      <c r="I97" s="1407">
        <v>0</v>
      </c>
      <c r="L97" s="1272"/>
      <c r="O97" s="1272"/>
      <c r="P97" s="1272"/>
    </row>
    <row r="98" spans="1:17" outlineLevel="1">
      <c r="A98" s="1405" t="s">
        <v>368</v>
      </c>
      <c r="B98" s="1406">
        <v>1088</v>
      </c>
      <c r="C98" s="1406">
        <v>1088</v>
      </c>
      <c r="D98" s="1406">
        <v>0</v>
      </c>
      <c r="E98" s="1407">
        <v>0</v>
      </c>
      <c r="F98" s="1406">
        <v>1025</v>
      </c>
      <c r="G98" s="1406">
        <v>1025</v>
      </c>
      <c r="H98" s="1406">
        <v>0</v>
      </c>
      <c r="I98" s="1407">
        <v>0</v>
      </c>
    </row>
    <row r="99" spans="1:17" outlineLevel="1">
      <c r="A99" s="1405" t="s">
        <v>369</v>
      </c>
      <c r="B99" s="1406">
        <v>137</v>
      </c>
      <c r="C99" s="1406">
        <v>137</v>
      </c>
      <c r="D99" s="1406">
        <v>0</v>
      </c>
      <c r="E99" s="1407">
        <v>0</v>
      </c>
      <c r="F99" s="1406">
        <v>116</v>
      </c>
      <c r="G99" s="1406">
        <v>116</v>
      </c>
      <c r="H99" s="1406">
        <v>0</v>
      </c>
      <c r="I99" s="1407">
        <v>0</v>
      </c>
    </row>
    <row r="100" spans="1:17" outlineLevel="1">
      <c r="A100" s="1405" t="s">
        <v>370</v>
      </c>
      <c r="B100" s="1406">
        <v>838</v>
      </c>
      <c r="C100" s="1406">
        <v>444</v>
      </c>
      <c r="D100" s="1406">
        <v>394</v>
      </c>
      <c r="E100" s="1407">
        <v>47.016706443914082</v>
      </c>
      <c r="F100" s="1406">
        <v>780</v>
      </c>
      <c r="G100" s="1406">
        <v>404</v>
      </c>
      <c r="H100" s="1406">
        <v>376</v>
      </c>
      <c r="I100" s="1407">
        <v>48.205128205128204</v>
      </c>
      <c r="L100" s="1272"/>
      <c r="M100" s="1272"/>
      <c r="O100" s="1272"/>
      <c r="P100" s="1272"/>
    </row>
    <row r="101" spans="1:17">
      <c r="A101" s="1360" t="s">
        <v>502</v>
      </c>
      <c r="B101" s="1411">
        <v>11040</v>
      </c>
      <c r="C101" s="1411">
        <v>9699</v>
      </c>
      <c r="D101" s="1411">
        <v>1341</v>
      </c>
      <c r="E101" s="1412">
        <v>12.146739130434783</v>
      </c>
      <c r="F101" s="1411">
        <v>9481</v>
      </c>
      <c r="G101" s="1411">
        <v>8362</v>
      </c>
      <c r="H101" s="1411">
        <v>1119</v>
      </c>
      <c r="I101" s="1412">
        <v>11.80255247336779</v>
      </c>
      <c r="Q101" s="1272"/>
    </row>
    <row r="102" spans="1:17" outlineLevel="1">
      <c r="A102" s="1405" t="s">
        <v>231</v>
      </c>
      <c r="B102" s="1406">
        <v>17</v>
      </c>
      <c r="C102" s="1406">
        <v>17</v>
      </c>
      <c r="D102" s="1406">
        <v>0</v>
      </c>
      <c r="E102" s="1407">
        <v>0</v>
      </c>
      <c r="F102" s="1406">
        <v>14</v>
      </c>
      <c r="G102" s="1406">
        <v>14</v>
      </c>
      <c r="H102" s="1406">
        <v>0</v>
      </c>
      <c r="I102" s="1407">
        <v>0</v>
      </c>
      <c r="L102" s="1272"/>
      <c r="O102" s="1272"/>
    </row>
    <row r="103" spans="1:17" ht="24" customHeight="1" outlineLevel="1">
      <c r="A103" s="1405" t="s">
        <v>232</v>
      </c>
      <c r="B103" s="1406">
        <v>1597</v>
      </c>
      <c r="C103" s="1406">
        <v>256</v>
      </c>
      <c r="D103" s="1406">
        <v>1341</v>
      </c>
      <c r="E103" s="1407">
        <v>83.969943644333128</v>
      </c>
      <c r="F103" s="1406">
        <v>1333</v>
      </c>
      <c r="G103" s="1406">
        <v>214</v>
      </c>
      <c r="H103" s="1406">
        <v>1119</v>
      </c>
      <c r="I103" s="1407">
        <v>83.945986496624158</v>
      </c>
      <c r="L103" s="1272"/>
      <c r="O103" s="1272"/>
    </row>
    <row r="104" spans="1:17" outlineLevel="1">
      <c r="A104" s="1405" t="s">
        <v>372</v>
      </c>
      <c r="B104" s="1406">
        <v>869</v>
      </c>
      <c r="C104" s="1406">
        <v>869</v>
      </c>
      <c r="D104" s="1406">
        <v>0</v>
      </c>
      <c r="E104" s="1407">
        <v>0</v>
      </c>
      <c r="F104" s="1406">
        <v>531</v>
      </c>
      <c r="G104" s="1406">
        <v>531</v>
      </c>
      <c r="H104" s="1406">
        <v>0</v>
      </c>
      <c r="I104" s="1407">
        <v>0</v>
      </c>
      <c r="O104" s="1272"/>
    </row>
    <row r="105" spans="1:17" outlineLevel="1">
      <c r="A105" s="1405" t="s">
        <v>373</v>
      </c>
      <c r="B105" s="1406">
        <v>457</v>
      </c>
      <c r="C105" s="1406">
        <v>457</v>
      </c>
      <c r="D105" s="1406">
        <v>0</v>
      </c>
      <c r="E105" s="1407">
        <v>0</v>
      </c>
      <c r="F105" s="1406">
        <v>406</v>
      </c>
      <c r="G105" s="1406">
        <v>406</v>
      </c>
      <c r="H105" s="1406">
        <v>0</v>
      </c>
      <c r="I105" s="1407">
        <v>0</v>
      </c>
      <c r="O105" s="1272"/>
    </row>
    <row r="106" spans="1:17" outlineLevel="1">
      <c r="A106" s="1405" t="s">
        <v>374</v>
      </c>
      <c r="B106" s="1406">
        <v>416</v>
      </c>
      <c r="C106" s="1406">
        <v>416</v>
      </c>
      <c r="D106" s="1406">
        <v>0</v>
      </c>
      <c r="E106" s="1407">
        <v>0</v>
      </c>
      <c r="F106" s="1406">
        <v>358</v>
      </c>
      <c r="G106" s="1406">
        <v>358</v>
      </c>
      <c r="H106" s="1406">
        <v>0</v>
      </c>
      <c r="I106" s="1407">
        <v>0</v>
      </c>
      <c r="O106" s="1272"/>
    </row>
    <row r="107" spans="1:17" outlineLevel="1">
      <c r="A107" s="1405" t="s">
        <v>375</v>
      </c>
      <c r="B107" s="1406">
        <v>1245</v>
      </c>
      <c r="C107" s="1406">
        <v>1245</v>
      </c>
      <c r="D107" s="1406">
        <v>0</v>
      </c>
      <c r="E107" s="1407">
        <v>0</v>
      </c>
      <c r="F107" s="1406">
        <v>1041</v>
      </c>
      <c r="G107" s="1406">
        <v>1041</v>
      </c>
      <c r="H107" s="1406">
        <v>0</v>
      </c>
      <c r="I107" s="1407">
        <v>0</v>
      </c>
      <c r="L107" s="1272"/>
      <c r="O107" s="1272"/>
    </row>
    <row r="108" spans="1:17" outlineLevel="1">
      <c r="A108" s="1405" t="s">
        <v>376</v>
      </c>
      <c r="B108" s="1406">
        <v>468</v>
      </c>
      <c r="C108" s="1406">
        <v>468</v>
      </c>
      <c r="D108" s="1406">
        <v>0</v>
      </c>
      <c r="E108" s="1407">
        <v>0</v>
      </c>
      <c r="F108" s="1406">
        <v>403</v>
      </c>
      <c r="G108" s="1406">
        <v>403</v>
      </c>
      <c r="H108" s="1406">
        <v>0</v>
      </c>
      <c r="I108" s="1407">
        <v>0</v>
      </c>
      <c r="O108" s="1272"/>
    </row>
    <row r="109" spans="1:17" outlineLevel="1">
      <c r="A109" s="1405" t="s">
        <v>377</v>
      </c>
      <c r="B109" s="1406">
        <v>1966</v>
      </c>
      <c r="C109" s="1406">
        <v>1966</v>
      </c>
      <c r="D109" s="1406">
        <v>0</v>
      </c>
      <c r="E109" s="1407">
        <v>0</v>
      </c>
      <c r="F109" s="1406">
        <v>1725</v>
      </c>
      <c r="G109" s="1406">
        <v>1725</v>
      </c>
      <c r="H109" s="1406">
        <v>0</v>
      </c>
      <c r="I109" s="1407">
        <v>0</v>
      </c>
      <c r="M109" s="1272"/>
      <c r="O109" s="1272"/>
    </row>
    <row r="110" spans="1:17" outlineLevel="1">
      <c r="A110" s="1405" t="s">
        <v>378</v>
      </c>
      <c r="B110" s="1406">
        <v>220</v>
      </c>
      <c r="C110" s="1406">
        <v>220</v>
      </c>
      <c r="D110" s="1406">
        <v>0</v>
      </c>
      <c r="E110" s="1407">
        <v>0</v>
      </c>
      <c r="F110" s="1406">
        <v>206</v>
      </c>
      <c r="G110" s="1406">
        <v>206</v>
      </c>
      <c r="H110" s="1406">
        <v>0</v>
      </c>
      <c r="I110" s="1407">
        <v>0</v>
      </c>
      <c r="L110" s="1272"/>
      <c r="O110" s="1272"/>
    </row>
    <row r="111" spans="1:17" outlineLevel="1">
      <c r="A111" s="1405" t="s">
        <v>379</v>
      </c>
      <c r="B111" s="1413">
        <v>3519</v>
      </c>
      <c r="C111" s="1413">
        <v>3519</v>
      </c>
      <c r="D111" s="1413">
        <v>0</v>
      </c>
      <c r="E111" s="1414">
        <v>0</v>
      </c>
      <c r="F111" s="1413">
        <v>3211</v>
      </c>
      <c r="G111" s="1413">
        <v>3211</v>
      </c>
      <c r="H111" s="1413">
        <v>0</v>
      </c>
      <c r="I111" s="1414">
        <v>0</v>
      </c>
      <c r="J111" s="1415"/>
      <c r="K111" s="1415"/>
      <c r="L111" s="1415"/>
      <c r="M111" s="1415"/>
      <c r="N111" s="1415"/>
      <c r="O111" s="1272"/>
    </row>
    <row r="112" spans="1:17" outlineLevel="1">
      <c r="A112" s="1405" t="s">
        <v>380</v>
      </c>
      <c r="B112" s="1406">
        <v>266</v>
      </c>
      <c r="C112" s="1406">
        <v>266</v>
      </c>
      <c r="D112" s="1406">
        <v>0</v>
      </c>
      <c r="E112" s="1407">
        <v>0</v>
      </c>
      <c r="F112" s="1406">
        <v>253</v>
      </c>
      <c r="G112" s="1406">
        <v>253</v>
      </c>
      <c r="H112" s="1406">
        <v>0</v>
      </c>
      <c r="I112" s="1407">
        <v>0</v>
      </c>
      <c r="O112" s="1272"/>
    </row>
    <row r="113" spans="1:16">
      <c r="A113" s="1360" t="s">
        <v>503</v>
      </c>
      <c r="B113" s="1411">
        <v>1611</v>
      </c>
      <c r="C113" s="1411">
        <v>1142</v>
      </c>
      <c r="D113" s="1411">
        <v>469</v>
      </c>
      <c r="E113" s="1412">
        <v>29.112352576039729</v>
      </c>
      <c r="F113" s="1411">
        <v>1462</v>
      </c>
      <c r="G113" s="1411">
        <v>1021</v>
      </c>
      <c r="H113" s="1411">
        <v>441</v>
      </c>
      <c r="I113" s="1412">
        <v>30.164158686730509</v>
      </c>
      <c r="O113" s="1272"/>
    </row>
    <row r="114" spans="1:16" outlineLevel="1">
      <c r="A114" s="1405" t="s">
        <v>231</v>
      </c>
      <c r="B114" s="1406">
        <v>10</v>
      </c>
      <c r="C114" s="1406">
        <v>10</v>
      </c>
      <c r="D114" s="1406">
        <v>0</v>
      </c>
      <c r="E114" s="1407">
        <v>0</v>
      </c>
      <c r="F114" s="1406">
        <v>9</v>
      </c>
      <c r="G114" s="1406">
        <v>9</v>
      </c>
      <c r="H114" s="1406">
        <v>0</v>
      </c>
      <c r="I114" s="1407">
        <v>0</v>
      </c>
    </row>
    <row r="115" spans="1:16" outlineLevel="1">
      <c r="A115" s="1405" t="s">
        <v>232</v>
      </c>
      <c r="B115" s="1406">
        <v>601</v>
      </c>
      <c r="C115" s="1406">
        <v>132</v>
      </c>
      <c r="D115" s="1406">
        <v>469</v>
      </c>
      <c r="E115" s="1407">
        <v>78.036605657237928</v>
      </c>
      <c r="F115" s="1406">
        <v>554</v>
      </c>
      <c r="G115" s="1406">
        <v>113</v>
      </c>
      <c r="H115" s="1406">
        <v>441</v>
      </c>
      <c r="I115" s="1407">
        <v>79.602888086642594</v>
      </c>
    </row>
    <row r="116" spans="1:16" outlineLevel="1">
      <c r="A116" s="1405" t="s">
        <v>382</v>
      </c>
      <c r="B116" s="1406">
        <v>262</v>
      </c>
      <c r="C116" s="1406">
        <v>262</v>
      </c>
      <c r="D116" s="1406">
        <v>0</v>
      </c>
      <c r="E116" s="1407">
        <v>0</v>
      </c>
      <c r="F116" s="1406">
        <v>237</v>
      </c>
      <c r="G116" s="1406">
        <v>237</v>
      </c>
      <c r="H116" s="1406">
        <v>0</v>
      </c>
      <c r="I116" s="1407">
        <v>0</v>
      </c>
    </row>
    <row r="117" spans="1:16" outlineLevel="1">
      <c r="A117" s="1405" t="s">
        <v>383</v>
      </c>
      <c r="B117" s="1406">
        <v>219</v>
      </c>
      <c r="C117" s="1406">
        <v>219</v>
      </c>
      <c r="D117" s="1406">
        <v>0</v>
      </c>
      <c r="E117" s="1407">
        <v>0</v>
      </c>
      <c r="F117" s="1406">
        <v>195</v>
      </c>
      <c r="G117" s="1406">
        <v>195</v>
      </c>
      <c r="H117" s="1406">
        <v>0</v>
      </c>
      <c r="I117" s="1407">
        <v>0</v>
      </c>
    </row>
    <row r="118" spans="1:16" outlineLevel="1">
      <c r="A118" s="1405" t="s">
        <v>384</v>
      </c>
      <c r="B118" s="1406">
        <v>424</v>
      </c>
      <c r="C118" s="1406">
        <v>424</v>
      </c>
      <c r="D118" s="1406">
        <v>0</v>
      </c>
      <c r="E118" s="1407">
        <v>0</v>
      </c>
      <c r="F118" s="1406">
        <v>379</v>
      </c>
      <c r="G118" s="1406">
        <v>379</v>
      </c>
      <c r="H118" s="1406">
        <v>0</v>
      </c>
      <c r="I118" s="1407">
        <v>0</v>
      </c>
    </row>
    <row r="119" spans="1:16" outlineLevel="1">
      <c r="A119" s="1405" t="s">
        <v>385</v>
      </c>
      <c r="B119" s="1406">
        <v>95</v>
      </c>
      <c r="C119" s="1406">
        <v>95</v>
      </c>
      <c r="D119" s="1406">
        <v>0</v>
      </c>
      <c r="E119" s="1407">
        <v>0</v>
      </c>
      <c r="F119" s="1406">
        <v>88</v>
      </c>
      <c r="G119" s="1406">
        <v>88</v>
      </c>
      <c r="H119" s="1406">
        <v>0</v>
      </c>
      <c r="I119" s="1407">
        <v>0</v>
      </c>
      <c r="L119" s="1272"/>
      <c r="O119" s="1272"/>
      <c r="P119" s="1272"/>
    </row>
    <row r="120" spans="1:16">
      <c r="A120" s="1360" t="s">
        <v>504</v>
      </c>
      <c r="B120" s="1411">
        <v>3922</v>
      </c>
      <c r="C120" s="1411">
        <v>2945</v>
      </c>
      <c r="D120" s="1411">
        <v>977</v>
      </c>
      <c r="E120" s="1412">
        <v>24.910759816420196</v>
      </c>
      <c r="F120" s="1411">
        <v>3616</v>
      </c>
      <c r="G120" s="1411">
        <v>2655</v>
      </c>
      <c r="H120" s="1411">
        <v>961</v>
      </c>
      <c r="I120" s="1412">
        <v>26.576327433628315</v>
      </c>
    </row>
    <row r="121" spans="1:16" outlineLevel="1">
      <c r="A121" s="1405" t="s">
        <v>231</v>
      </c>
      <c r="B121" s="1406">
        <v>16</v>
      </c>
      <c r="C121" s="1406">
        <v>16</v>
      </c>
      <c r="D121" s="1406">
        <v>0</v>
      </c>
      <c r="E121" s="1407">
        <v>0</v>
      </c>
      <c r="F121" s="1406">
        <v>15</v>
      </c>
      <c r="G121" s="1406">
        <v>15</v>
      </c>
      <c r="H121" s="1406">
        <v>0</v>
      </c>
      <c r="I121" s="1407">
        <v>0</v>
      </c>
      <c r="O121" s="1272"/>
    </row>
    <row r="122" spans="1:16" outlineLevel="1">
      <c r="A122" s="1405" t="s">
        <v>232</v>
      </c>
      <c r="B122" s="1406">
        <v>1224</v>
      </c>
      <c r="C122" s="1406">
        <v>247</v>
      </c>
      <c r="D122" s="1406">
        <v>977</v>
      </c>
      <c r="E122" s="1407">
        <v>79.820261437908499</v>
      </c>
      <c r="F122" s="1406">
        <v>1199</v>
      </c>
      <c r="G122" s="1406">
        <v>238</v>
      </c>
      <c r="H122" s="1406">
        <v>961</v>
      </c>
      <c r="I122" s="1407">
        <v>80.150125104253547</v>
      </c>
    </row>
    <row r="123" spans="1:16" outlineLevel="1">
      <c r="A123" s="1405" t="s">
        <v>863</v>
      </c>
      <c r="B123" s="1406">
        <v>581</v>
      </c>
      <c r="C123" s="1406">
        <v>581</v>
      </c>
      <c r="D123" s="1406">
        <v>0</v>
      </c>
      <c r="E123" s="1407">
        <v>0</v>
      </c>
      <c r="F123" s="1406">
        <v>499</v>
      </c>
      <c r="G123" s="1406">
        <v>499</v>
      </c>
      <c r="H123" s="1406">
        <v>0</v>
      </c>
      <c r="I123" s="1407">
        <v>0</v>
      </c>
    </row>
    <row r="124" spans="1:16" outlineLevel="1">
      <c r="A124" s="1405" t="s">
        <v>388</v>
      </c>
      <c r="B124" s="1406">
        <v>533</v>
      </c>
      <c r="C124" s="1406">
        <v>533</v>
      </c>
      <c r="D124" s="1406">
        <v>0</v>
      </c>
      <c r="E124" s="1407">
        <v>0</v>
      </c>
      <c r="F124" s="1406">
        <v>472</v>
      </c>
      <c r="G124" s="1406">
        <v>472</v>
      </c>
      <c r="H124" s="1406">
        <v>0</v>
      </c>
      <c r="I124" s="1407">
        <v>0</v>
      </c>
    </row>
    <row r="125" spans="1:16" outlineLevel="1">
      <c r="A125" s="1405" t="s">
        <v>389</v>
      </c>
      <c r="B125" s="1406">
        <v>253</v>
      </c>
      <c r="C125" s="1406">
        <v>253</v>
      </c>
      <c r="D125" s="1406">
        <v>0</v>
      </c>
      <c r="E125" s="1407">
        <v>0</v>
      </c>
      <c r="F125" s="1406">
        <v>228</v>
      </c>
      <c r="G125" s="1406">
        <v>228</v>
      </c>
      <c r="H125" s="1406">
        <v>0</v>
      </c>
      <c r="I125" s="1407">
        <v>0</v>
      </c>
    </row>
    <row r="126" spans="1:16" outlineLevel="1">
      <c r="A126" s="1405" t="s">
        <v>390</v>
      </c>
      <c r="B126" s="1406">
        <v>351</v>
      </c>
      <c r="C126" s="1406">
        <v>351</v>
      </c>
      <c r="D126" s="1406">
        <v>0</v>
      </c>
      <c r="E126" s="1407">
        <v>0</v>
      </c>
      <c r="F126" s="1406">
        <v>325</v>
      </c>
      <c r="G126" s="1406">
        <v>325</v>
      </c>
      <c r="H126" s="1406">
        <v>0</v>
      </c>
      <c r="I126" s="1407">
        <v>0</v>
      </c>
    </row>
    <row r="127" spans="1:16" outlineLevel="1">
      <c r="A127" s="1405" t="s">
        <v>391</v>
      </c>
      <c r="B127" s="1406">
        <v>424</v>
      </c>
      <c r="C127" s="1406">
        <v>424</v>
      </c>
      <c r="D127" s="1406">
        <v>0</v>
      </c>
      <c r="E127" s="1407">
        <v>0</v>
      </c>
      <c r="F127" s="1406">
        <v>398</v>
      </c>
      <c r="G127" s="1406">
        <v>398</v>
      </c>
      <c r="H127" s="1406">
        <v>0</v>
      </c>
      <c r="I127" s="1407">
        <v>0</v>
      </c>
    </row>
    <row r="128" spans="1:16" outlineLevel="1">
      <c r="A128" s="1405" t="s">
        <v>392</v>
      </c>
      <c r="B128" s="1406">
        <v>405</v>
      </c>
      <c r="C128" s="1406">
        <v>405</v>
      </c>
      <c r="D128" s="1406">
        <v>0</v>
      </c>
      <c r="E128" s="1407">
        <v>0</v>
      </c>
      <c r="F128" s="1406">
        <v>350</v>
      </c>
      <c r="G128" s="1406">
        <v>350</v>
      </c>
      <c r="H128" s="1406">
        <v>0</v>
      </c>
      <c r="I128" s="1407">
        <v>0</v>
      </c>
    </row>
    <row r="129" spans="1:17" outlineLevel="1">
      <c r="A129" s="1405" t="s">
        <v>864</v>
      </c>
      <c r="B129" s="1406">
        <v>135</v>
      </c>
      <c r="C129" s="1406">
        <v>135</v>
      </c>
      <c r="D129" s="1406">
        <v>0</v>
      </c>
      <c r="E129" s="1407">
        <v>0</v>
      </c>
      <c r="F129" s="1406">
        <v>130</v>
      </c>
      <c r="G129" s="1406">
        <v>130</v>
      </c>
      <c r="H129" s="1406">
        <v>0</v>
      </c>
      <c r="I129" s="1407">
        <v>0</v>
      </c>
      <c r="L129" s="1272"/>
      <c r="M129" s="1272"/>
      <c r="O129" s="1272"/>
      <c r="P129" s="1272"/>
    </row>
    <row r="130" spans="1:17">
      <c r="A130" s="1408" t="s">
        <v>505</v>
      </c>
      <c r="B130" s="1409">
        <v>43475</v>
      </c>
      <c r="C130" s="1409">
        <v>7665</v>
      </c>
      <c r="D130" s="1409">
        <v>35810</v>
      </c>
      <c r="E130" s="1410">
        <v>82.369177688326616</v>
      </c>
      <c r="F130" s="1409">
        <v>39153</v>
      </c>
      <c r="G130" s="1409">
        <v>6778</v>
      </c>
      <c r="H130" s="1409">
        <v>32375</v>
      </c>
      <c r="I130" s="1410">
        <v>82.688427451280873</v>
      </c>
      <c r="Q130" s="1272"/>
    </row>
    <row r="131" spans="1:17" outlineLevel="1">
      <c r="A131" s="1405" t="s">
        <v>231</v>
      </c>
      <c r="B131" s="1406">
        <v>20</v>
      </c>
      <c r="C131" s="1406">
        <v>20</v>
      </c>
      <c r="D131" s="1406">
        <v>0</v>
      </c>
      <c r="E131" s="1407">
        <v>0</v>
      </c>
      <c r="F131" s="1406">
        <v>13</v>
      </c>
      <c r="G131" s="1406">
        <v>13</v>
      </c>
      <c r="H131" s="1406">
        <v>0</v>
      </c>
      <c r="I131" s="1407">
        <v>0</v>
      </c>
      <c r="M131" s="1272"/>
      <c r="O131" s="1272"/>
    </row>
    <row r="132" spans="1:17" outlineLevel="1">
      <c r="A132" s="1405" t="s">
        <v>232</v>
      </c>
      <c r="B132" s="1406">
        <v>3166</v>
      </c>
      <c r="C132" s="1406">
        <v>740</v>
      </c>
      <c r="D132" s="1406">
        <v>2426</v>
      </c>
      <c r="E132" s="1407">
        <v>76.626658243840808</v>
      </c>
      <c r="F132" s="1406">
        <v>2921</v>
      </c>
      <c r="G132" s="1406">
        <v>674</v>
      </c>
      <c r="H132" s="1406">
        <v>2247</v>
      </c>
      <c r="I132" s="1407">
        <v>76.925710373159873</v>
      </c>
      <c r="L132" s="1272"/>
      <c r="M132" s="1272"/>
      <c r="O132" s="1272"/>
      <c r="P132" s="1272"/>
      <c r="Q132" s="1272"/>
    </row>
    <row r="133" spans="1:17" outlineLevel="1">
      <c r="A133" s="1405" t="s">
        <v>395</v>
      </c>
      <c r="B133" s="1406">
        <v>14468</v>
      </c>
      <c r="C133" s="1406">
        <v>1767</v>
      </c>
      <c r="D133" s="1406">
        <v>12701</v>
      </c>
      <c r="E133" s="1407">
        <v>87.786839922587774</v>
      </c>
      <c r="F133" s="1406">
        <v>12436</v>
      </c>
      <c r="G133" s="1406">
        <v>1579</v>
      </c>
      <c r="H133" s="1406">
        <v>10857</v>
      </c>
      <c r="I133" s="1407">
        <v>87.302991315535536</v>
      </c>
      <c r="M133" s="1272"/>
      <c r="O133" s="1272"/>
      <c r="Q133" s="1272"/>
    </row>
    <row r="134" spans="1:17" outlineLevel="1">
      <c r="A134" s="1405" t="s">
        <v>396</v>
      </c>
      <c r="B134" s="1406">
        <v>6760</v>
      </c>
      <c r="C134" s="1406">
        <v>557</v>
      </c>
      <c r="D134" s="1406">
        <v>6203</v>
      </c>
      <c r="E134" s="1407">
        <v>91.760355029585796</v>
      </c>
      <c r="F134" s="1406">
        <v>6541</v>
      </c>
      <c r="G134" s="1406">
        <v>526</v>
      </c>
      <c r="H134" s="1406">
        <v>6015</v>
      </c>
      <c r="I134" s="1407">
        <v>91.958416144320438</v>
      </c>
      <c r="L134" s="1272"/>
      <c r="M134" s="1272"/>
      <c r="O134" s="1272"/>
      <c r="P134" s="1272"/>
      <c r="Q134" s="1272"/>
    </row>
    <row r="135" spans="1:17" outlineLevel="1">
      <c r="A135" s="1405" t="s">
        <v>397</v>
      </c>
      <c r="B135" s="1406">
        <v>11416</v>
      </c>
      <c r="C135" s="1406">
        <v>2240</v>
      </c>
      <c r="D135" s="1406">
        <v>9176</v>
      </c>
      <c r="E135" s="1407">
        <v>80.378416257883671</v>
      </c>
      <c r="F135" s="1406">
        <v>10516</v>
      </c>
      <c r="G135" s="1406">
        <v>1984</v>
      </c>
      <c r="H135" s="1406">
        <v>8532</v>
      </c>
      <c r="I135" s="1407">
        <v>81.133510840623813</v>
      </c>
      <c r="M135" s="1272"/>
      <c r="O135" s="1272"/>
      <c r="Q135" s="1272"/>
    </row>
    <row r="136" spans="1:17" outlineLevel="1">
      <c r="A136" s="1405" t="s">
        <v>398</v>
      </c>
      <c r="B136" s="1406">
        <v>2161</v>
      </c>
      <c r="C136" s="1406">
        <v>946</v>
      </c>
      <c r="D136" s="1406">
        <v>1215</v>
      </c>
      <c r="E136" s="1407">
        <v>56.223970384081447</v>
      </c>
      <c r="F136" s="1406">
        <v>1690</v>
      </c>
      <c r="G136" s="1406">
        <v>738</v>
      </c>
      <c r="H136" s="1406">
        <v>952</v>
      </c>
      <c r="I136" s="1407">
        <v>56.331360946745555</v>
      </c>
      <c r="M136" s="1272"/>
      <c r="O136" s="1272"/>
    </row>
    <row r="137" spans="1:17" outlineLevel="1">
      <c r="A137" s="1405" t="s">
        <v>399</v>
      </c>
      <c r="B137" s="1406">
        <v>1899</v>
      </c>
      <c r="C137" s="1406">
        <v>849</v>
      </c>
      <c r="D137" s="1406">
        <v>1050</v>
      </c>
      <c r="E137" s="1407">
        <v>55.292259083728283</v>
      </c>
      <c r="F137" s="1406">
        <v>1788</v>
      </c>
      <c r="G137" s="1406">
        <v>798</v>
      </c>
      <c r="H137" s="1406">
        <v>990</v>
      </c>
      <c r="I137" s="1407">
        <v>55.369127516778526</v>
      </c>
      <c r="M137" s="1272"/>
      <c r="O137" s="1272"/>
    </row>
    <row r="138" spans="1:17" outlineLevel="1">
      <c r="A138" s="1405" t="s">
        <v>400</v>
      </c>
      <c r="B138" s="1406">
        <v>3585</v>
      </c>
      <c r="C138" s="1406">
        <v>546</v>
      </c>
      <c r="D138" s="1406">
        <v>3039</v>
      </c>
      <c r="E138" s="1407">
        <v>84.769874476987454</v>
      </c>
      <c r="F138" s="1406">
        <v>3248</v>
      </c>
      <c r="G138" s="1406">
        <v>466</v>
      </c>
      <c r="H138" s="1406">
        <v>2782</v>
      </c>
      <c r="I138" s="1407">
        <v>85.652709359605922</v>
      </c>
      <c r="L138" s="1272"/>
      <c r="M138" s="1272"/>
      <c r="O138" s="1272"/>
      <c r="P138" s="1272"/>
      <c r="Q138" s="1272"/>
    </row>
    <row r="139" spans="1:17">
      <c r="A139" s="1360" t="s">
        <v>506</v>
      </c>
      <c r="B139" s="1411">
        <v>20887</v>
      </c>
      <c r="C139" s="1411">
        <v>14056</v>
      </c>
      <c r="D139" s="1411">
        <v>6831</v>
      </c>
      <c r="E139" s="1412">
        <v>32.704553071288359</v>
      </c>
      <c r="F139" s="1411">
        <v>19357</v>
      </c>
      <c r="G139" s="1411">
        <v>13029</v>
      </c>
      <c r="H139" s="1411">
        <v>6328</v>
      </c>
      <c r="I139" s="1412">
        <v>32.69101616986103</v>
      </c>
      <c r="Q139" s="1272"/>
    </row>
    <row r="140" spans="1:17" outlineLevel="1">
      <c r="A140" s="1405" t="s">
        <v>231</v>
      </c>
      <c r="B140" s="1406">
        <v>9</v>
      </c>
      <c r="C140" s="1406">
        <v>9</v>
      </c>
      <c r="D140" s="1406">
        <v>0</v>
      </c>
      <c r="E140" s="1407">
        <v>0</v>
      </c>
      <c r="F140" s="1406">
        <v>8</v>
      </c>
      <c r="G140" s="1406">
        <v>8</v>
      </c>
      <c r="H140" s="1406">
        <v>0</v>
      </c>
      <c r="I140" s="1407">
        <v>0</v>
      </c>
    </row>
    <row r="141" spans="1:17" outlineLevel="1">
      <c r="A141" s="1405" t="s">
        <v>232</v>
      </c>
      <c r="B141" s="1406">
        <v>460</v>
      </c>
      <c r="C141" s="1406">
        <v>357</v>
      </c>
      <c r="D141" s="1406">
        <v>103</v>
      </c>
      <c r="E141" s="1407">
        <v>22.39130434782609</v>
      </c>
      <c r="F141" s="1406">
        <v>396</v>
      </c>
      <c r="G141" s="1406">
        <v>303</v>
      </c>
      <c r="H141" s="1406">
        <v>93</v>
      </c>
      <c r="I141" s="1407">
        <v>23.484848484848484</v>
      </c>
      <c r="M141" s="1272"/>
      <c r="O141" s="1272"/>
    </row>
    <row r="142" spans="1:17" outlineLevel="1">
      <c r="A142" s="1405" t="s">
        <v>402</v>
      </c>
      <c r="B142" s="1406">
        <v>1452</v>
      </c>
      <c r="C142" s="1406">
        <v>358</v>
      </c>
      <c r="D142" s="1406">
        <v>1094</v>
      </c>
      <c r="E142" s="1407">
        <v>75.344352617079892</v>
      </c>
      <c r="F142" s="1406">
        <v>1219</v>
      </c>
      <c r="G142" s="1406">
        <v>255</v>
      </c>
      <c r="H142" s="1406">
        <v>964</v>
      </c>
      <c r="I142" s="1407">
        <v>79.081214109926165</v>
      </c>
    </row>
    <row r="143" spans="1:17" outlineLevel="1">
      <c r="A143" s="1405" t="s">
        <v>403</v>
      </c>
      <c r="B143" s="1406">
        <v>171</v>
      </c>
      <c r="C143" s="1406">
        <v>171</v>
      </c>
      <c r="D143" s="1406">
        <v>0</v>
      </c>
      <c r="E143" s="1407">
        <v>0</v>
      </c>
      <c r="F143" s="1406">
        <v>157</v>
      </c>
      <c r="G143" s="1406">
        <v>157</v>
      </c>
      <c r="H143" s="1406">
        <v>0</v>
      </c>
      <c r="I143" s="1407">
        <v>0</v>
      </c>
      <c r="O143" s="1272"/>
    </row>
    <row r="144" spans="1:17" outlineLevel="1">
      <c r="A144" s="1405" t="s">
        <v>404</v>
      </c>
      <c r="B144" s="1406">
        <v>1183</v>
      </c>
      <c r="C144" s="1406">
        <v>546</v>
      </c>
      <c r="D144" s="1406">
        <v>637</v>
      </c>
      <c r="E144" s="1407">
        <v>53.846153846153847</v>
      </c>
      <c r="F144" s="1406">
        <v>1073</v>
      </c>
      <c r="G144" s="1406">
        <v>487</v>
      </c>
      <c r="H144" s="1406">
        <v>586</v>
      </c>
      <c r="I144" s="1407">
        <v>54.613233923578754</v>
      </c>
      <c r="L144" s="1272"/>
      <c r="O144" s="1272"/>
      <c r="P144" s="1272"/>
    </row>
    <row r="145" spans="1:17" outlineLevel="1">
      <c r="A145" s="1405" t="s">
        <v>405</v>
      </c>
      <c r="B145" s="1406">
        <v>1590</v>
      </c>
      <c r="C145" s="1406">
        <v>1590</v>
      </c>
      <c r="D145" s="1406">
        <v>0</v>
      </c>
      <c r="E145" s="1407">
        <v>0</v>
      </c>
      <c r="F145" s="1406">
        <v>1460</v>
      </c>
      <c r="G145" s="1406">
        <v>1460</v>
      </c>
      <c r="H145" s="1406">
        <v>0</v>
      </c>
      <c r="I145" s="1407">
        <v>0</v>
      </c>
      <c r="L145" s="1272"/>
      <c r="M145" s="1272"/>
      <c r="O145" s="1272"/>
      <c r="P145" s="1272"/>
    </row>
    <row r="146" spans="1:17" outlineLevel="1">
      <c r="A146" s="1405" t="s">
        <v>406</v>
      </c>
      <c r="B146" s="1406">
        <v>13455</v>
      </c>
      <c r="C146" s="1406">
        <v>8458</v>
      </c>
      <c r="D146" s="1406">
        <v>4997</v>
      </c>
      <c r="E146" s="1407">
        <v>37.138610182088442</v>
      </c>
      <c r="F146" s="1406">
        <v>12762</v>
      </c>
      <c r="G146" s="1406">
        <v>8077</v>
      </c>
      <c r="H146" s="1406">
        <v>4685</v>
      </c>
      <c r="I146" s="1407">
        <v>36.710546936216893</v>
      </c>
      <c r="L146" s="1272"/>
      <c r="Q146" s="1272"/>
    </row>
    <row r="147" spans="1:17" outlineLevel="1">
      <c r="A147" s="1405" t="s">
        <v>407</v>
      </c>
      <c r="B147" s="1406">
        <v>1168</v>
      </c>
      <c r="C147" s="1406">
        <v>1168</v>
      </c>
      <c r="D147" s="1406">
        <v>0</v>
      </c>
      <c r="E147" s="1407">
        <v>0</v>
      </c>
      <c r="F147" s="1406">
        <v>986</v>
      </c>
      <c r="G147" s="1406">
        <v>986</v>
      </c>
      <c r="H147" s="1406">
        <v>0</v>
      </c>
      <c r="I147" s="1407">
        <v>0</v>
      </c>
    </row>
    <row r="148" spans="1:17" outlineLevel="1">
      <c r="A148" s="1405" t="s">
        <v>408</v>
      </c>
      <c r="B148" s="1406">
        <v>97</v>
      </c>
      <c r="C148" s="1406">
        <v>97</v>
      </c>
      <c r="D148" s="1406">
        <v>0</v>
      </c>
      <c r="E148" s="1407">
        <v>0</v>
      </c>
      <c r="F148" s="1406">
        <v>82</v>
      </c>
      <c r="G148" s="1406">
        <v>82</v>
      </c>
      <c r="H148" s="1406">
        <v>0</v>
      </c>
      <c r="I148" s="1407">
        <v>0</v>
      </c>
    </row>
    <row r="149" spans="1:17" outlineLevel="1">
      <c r="A149" s="1405" t="s">
        <v>409</v>
      </c>
      <c r="B149" s="1406">
        <v>214</v>
      </c>
      <c r="C149" s="1406">
        <v>214</v>
      </c>
      <c r="D149" s="1406">
        <v>0</v>
      </c>
      <c r="E149" s="1407">
        <v>0</v>
      </c>
      <c r="F149" s="1406">
        <v>195</v>
      </c>
      <c r="G149" s="1406">
        <v>195</v>
      </c>
      <c r="H149" s="1406">
        <v>0</v>
      </c>
      <c r="I149" s="1407">
        <v>0</v>
      </c>
      <c r="L149" s="1272"/>
    </row>
    <row r="150" spans="1:17" outlineLevel="1">
      <c r="A150" s="1405" t="s">
        <v>410</v>
      </c>
      <c r="B150" s="1406">
        <v>1088</v>
      </c>
      <c r="C150" s="1406">
        <v>1088</v>
      </c>
      <c r="D150" s="1406">
        <v>0</v>
      </c>
      <c r="E150" s="1407">
        <v>0</v>
      </c>
      <c r="F150" s="1406">
        <v>1019</v>
      </c>
      <c r="G150" s="1406">
        <v>1019</v>
      </c>
      <c r="H150" s="1406">
        <v>0</v>
      </c>
      <c r="I150" s="1407">
        <v>0</v>
      </c>
      <c r="L150" s="1272"/>
      <c r="M150" s="1272"/>
      <c r="O150" s="1272"/>
      <c r="P150" s="1272"/>
    </row>
    <row r="151" spans="1:17">
      <c r="A151" s="1360" t="s">
        <v>507</v>
      </c>
      <c r="B151" s="1411">
        <v>6635</v>
      </c>
      <c r="C151" s="1411">
        <v>3576</v>
      </c>
      <c r="D151" s="1411">
        <v>3059</v>
      </c>
      <c r="E151" s="1412">
        <v>46.103993971363977</v>
      </c>
      <c r="F151" s="1411">
        <v>6130</v>
      </c>
      <c r="G151" s="1411">
        <v>3250</v>
      </c>
      <c r="H151" s="1411">
        <v>2880</v>
      </c>
      <c r="I151" s="1412">
        <v>46.982055464926589</v>
      </c>
      <c r="Q151" s="1272"/>
    </row>
    <row r="152" spans="1:17" outlineLevel="1">
      <c r="A152" s="1405" t="s">
        <v>231</v>
      </c>
      <c r="B152" s="1406">
        <v>15</v>
      </c>
      <c r="C152" s="1406">
        <v>15</v>
      </c>
      <c r="D152" s="1406">
        <v>0</v>
      </c>
      <c r="E152" s="1407">
        <v>0</v>
      </c>
      <c r="F152" s="1406">
        <v>15</v>
      </c>
      <c r="G152" s="1406">
        <v>15</v>
      </c>
      <c r="H152" s="1406">
        <v>0</v>
      </c>
      <c r="I152" s="1407">
        <v>0</v>
      </c>
    </row>
    <row r="153" spans="1:17" outlineLevel="1">
      <c r="A153" s="1405" t="s">
        <v>232</v>
      </c>
      <c r="B153" s="1406">
        <v>675</v>
      </c>
      <c r="C153" s="1406">
        <v>328</v>
      </c>
      <c r="D153" s="1406">
        <v>347</v>
      </c>
      <c r="E153" s="1407">
        <v>51.407407407407412</v>
      </c>
      <c r="F153" s="1406">
        <v>647</v>
      </c>
      <c r="G153" s="1406">
        <v>305</v>
      </c>
      <c r="H153" s="1406">
        <v>342</v>
      </c>
      <c r="I153" s="1407">
        <v>52.859350850077277</v>
      </c>
      <c r="O153" s="1272"/>
    </row>
    <row r="154" spans="1:17" outlineLevel="1">
      <c r="A154" s="1405" t="s">
        <v>412</v>
      </c>
      <c r="B154" s="1406">
        <v>1225</v>
      </c>
      <c r="C154" s="1406">
        <v>652</v>
      </c>
      <c r="D154" s="1406">
        <v>573</v>
      </c>
      <c r="E154" s="1407">
        <v>46.775510204081634</v>
      </c>
      <c r="F154" s="1406">
        <v>1044</v>
      </c>
      <c r="G154" s="1406">
        <v>542</v>
      </c>
      <c r="H154" s="1406">
        <v>502</v>
      </c>
      <c r="I154" s="1407">
        <v>48.084291187739467</v>
      </c>
      <c r="L154" s="1272"/>
      <c r="O154" s="1272"/>
      <c r="P154" s="1272"/>
    </row>
    <row r="155" spans="1:17" outlineLevel="1">
      <c r="A155" s="1405" t="s">
        <v>413</v>
      </c>
      <c r="B155" s="1406">
        <v>1302</v>
      </c>
      <c r="C155" s="1406">
        <v>1302</v>
      </c>
      <c r="D155" s="1406">
        <v>0</v>
      </c>
      <c r="E155" s="1407">
        <v>0</v>
      </c>
      <c r="F155" s="1406">
        <v>1181</v>
      </c>
      <c r="G155" s="1406">
        <v>1181</v>
      </c>
      <c r="H155" s="1406">
        <v>0</v>
      </c>
      <c r="I155" s="1407">
        <v>0</v>
      </c>
      <c r="O155" s="1272"/>
    </row>
    <row r="156" spans="1:17" outlineLevel="1">
      <c r="A156" s="1405" t="s">
        <v>414</v>
      </c>
      <c r="B156" s="1406">
        <v>1395</v>
      </c>
      <c r="C156" s="1406">
        <v>618</v>
      </c>
      <c r="D156" s="1406">
        <v>777</v>
      </c>
      <c r="E156" s="1407">
        <v>55.6989247311828</v>
      </c>
      <c r="F156" s="1406">
        <v>1331</v>
      </c>
      <c r="G156" s="1406">
        <v>578</v>
      </c>
      <c r="H156" s="1406">
        <v>753</v>
      </c>
      <c r="I156" s="1407">
        <v>56.574004507888809</v>
      </c>
      <c r="M156" s="1272"/>
      <c r="O156" s="1272"/>
    </row>
    <row r="157" spans="1:17" outlineLevel="1">
      <c r="A157" s="1405" t="s">
        <v>415</v>
      </c>
      <c r="B157" s="1406">
        <v>2023</v>
      </c>
      <c r="C157" s="1406">
        <v>661</v>
      </c>
      <c r="D157" s="1406">
        <v>1362</v>
      </c>
      <c r="E157" s="1407">
        <v>67.325753830944151</v>
      </c>
      <c r="F157" s="1406">
        <v>1912</v>
      </c>
      <c r="G157" s="1406">
        <v>629</v>
      </c>
      <c r="H157" s="1406">
        <v>1283</v>
      </c>
      <c r="I157" s="1407">
        <v>67.10251046025104</v>
      </c>
      <c r="L157" s="1272"/>
      <c r="M157" s="1272"/>
      <c r="O157" s="1272"/>
      <c r="P157" s="1272"/>
      <c r="Q157" s="1272"/>
    </row>
    <row r="158" spans="1:17">
      <c r="A158" s="1360" t="s">
        <v>865</v>
      </c>
      <c r="B158" s="1411">
        <v>4007</v>
      </c>
      <c r="C158" s="1411">
        <v>2090</v>
      </c>
      <c r="D158" s="1411">
        <v>1917</v>
      </c>
      <c r="E158" s="1412">
        <v>47.841277763913155</v>
      </c>
      <c r="F158" s="1411">
        <v>3737</v>
      </c>
      <c r="G158" s="1411">
        <v>1922</v>
      </c>
      <c r="H158" s="1411">
        <v>1815</v>
      </c>
      <c r="I158" s="1412">
        <v>48.56837035054857</v>
      </c>
      <c r="Q158" s="1272"/>
    </row>
    <row r="159" spans="1:17" outlineLevel="1">
      <c r="A159" s="1405" t="s">
        <v>231</v>
      </c>
      <c r="B159" s="1406">
        <v>7</v>
      </c>
      <c r="C159" s="1406">
        <v>7</v>
      </c>
      <c r="D159" s="1406">
        <v>0</v>
      </c>
      <c r="E159" s="1407">
        <v>0</v>
      </c>
      <c r="F159" s="1406">
        <v>5</v>
      </c>
      <c r="G159" s="1406">
        <v>5</v>
      </c>
      <c r="H159" s="1406">
        <v>0</v>
      </c>
      <c r="I159" s="1407">
        <v>0</v>
      </c>
      <c r="M159" s="1272"/>
      <c r="O159" s="1272"/>
    </row>
    <row r="160" spans="1:17" outlineLevel="1">
      <c r="A160" s="1405" t="s">
        <v>232</v>
      </c>
      <c r="B160" s="1406">
        <v>2138</v>
      </c>
      <c r="C160" s="1406">
        <v>221</v>
      </c>
      <c r="D160" s="1406">
        <v>1917</v>
      </c>
      <c r="E160" s="1407">
        <v>89.663236669784837</v>
      </c>
      <c r="F160" s="1406">
        <v>2003</v>
      </c>
      <c r="G160" s="1406">
        <v>188</v>
      </c>
      <c r="H160" s="1406">
        <v>1815</v>
      </c>
      <c r="I160" s="1407">
        <v>90.614078881677486</v>
      </c>
      <c r="Q160" s="1272"/>
    </row>
    <row r="161" spans="1:17" outlineLevel="1">
      <c r="A161" s="1405" t="s">
        <v>417</v>
      </c>
      <c r="B161" s="1406">
        <v>94</v>
      </c>
      <c r="C161" s="1406">
        <v>94</v>
      </c>
      <c r="D161" s="1406">
        <v>0</v>
      </c>
      <c r="E161" s="1407">
        <v>0</v>
      </c>
      <c r="F161" s="1406">
        <v>75</v>
      </c>
      <c r="G161" s="1406">
        <v>75</v>
      </c>
      <c r="H161" s="1406">
        <v>0</v>
      </c>
      <c r="I161" s="1407">
        <v>0</v>
      </c>
      <c r="L161" s="1272"/>
      <c r="O161" s="1272"/>
      <c r="P161" s="1272"/>
    </row>
    <row r="162" spans="1:17" outlineLevel="1">
      <c r="A162" s="1405" t="s">
        <v>418</v>
      </c>
      <c r="B162" s="1406">
        <v>1422</v>
      </c>
      <c r="C162" s="1406">
        <v>1422</v>
      </c>
      <c r="D162" s="1406">
        <v>0</v>
      </c>
      <c r="E162" s="1407">
        <v>0</v>
      </c>
      <c r="F162" s="1406">
        <v>1344</v>
      </c>
      <c r="G162" s="1406">
        <v>1344</v>
      </c>
      <c r="H162" s="1406">
        <v>0</v>
      </c>
      <c r="I162" s="1407">
        <v>0</v>
      </c>
    </row>
    <row r="163" spans="1:17" outlineLevel="1">
      <c r="A163" s="1405" t="s">
        <v>419</v>
      </c>
      <c r="B163" s="1406">
        <v>288</v>
      </c>
      <c r="C163" s="1406">
        <v>288</v>
      </c>
      <c r="D163" s="1406">
        <v>0</v>
      </c>
      <c r="E163" s="1407">
        <v>0</v>
      </c>
      <c r="F163" s="1406">
        <v>258</v>
      </c>
      <c r="G163" s="1406">
        <v>258</v>
      </c>
      <c r="H163" s="1406">
        <v>0</v>
      </c>
      <c r="I163" s="1407">
        <v>0</v>
      </c>
    </row>
    <row r="164" spans="1:17" outlineLevel="1">
      <c r="A164" s="1405" t="s">
        <v>420</v>
      </c>
      <c r="B164" s="1406">
        <v>58</v>
      </c>
      <c r="C164" s="1406">
        <v>58</v>
      </c>
      <c r="D164" s="1406">
        <v>0</v>
      </c>
      <c r="E164" s="1407">
        <v>0</v>
      </c>
      <c r="F164" s="1406">
        <v>52</v>
      </c>
      <c r="G164" s="1406">
        <v>52</v>
      </c>
      <c r="H164" s="1406">
        <v>0</v>
      </c>
      <c r="I164" s="1407">
        <v>0</v>
      </c>
      <c r="L164" s="1272"/>
      <c r="O164" s="1272"/>
      <c r="P164" s="1272"/>
    </row>
    <row r="165" spans="1:17">
      <c r="A165" s="1360" t="s">
        <v>866</v>
      </c>
      <c r="B165" s="1411">
        <v>3720</v>
      </c>
      <c r="C165" s="1411">
        <v>3720</v>
      </c>
      <c r="D165" s="1411">
        <v>0</v>
      </c>
      <c r="E165" s="1412">
        <v>0</v>
      </c>
      <c r="F165" s="1411">
        <v>2936</v>
      </c>
      <c r="G165" s="1411">
        <v>2936</v>
      </c>
      <c r="H165" s="1411">
        <v>0</v>
      </c>
      <c r="I165" s="1412">
        <v>0</v>
      </c>
    </row>
    <row r="166" spans="1:17" outlineLevel="1">
      <c r="A166" s="1405" t="s">
        <v>231</v>
      </c>
      <c r="B166" s="1406">
        <v>28</v>
      </c>
      <c r="C166" s="1406">
        <v>28</v>
      </c>
      <c r="D166" s="1406">
        <v>0</v>
      </c>
      <c r="E166" s="1407">
        <v>0</v>
      </c>
      <c r="F166" s="1406">
        <v>21</v>
      </c>
      <c r="G166" s="1406">
        <v>21</v>
      </c>
      <c r="H166" s="1406">
        <v>0</v>
      </c>
      <c r="I166" s="1407">
        <v>0</v>
      </c>
      <c r="L166" s="1272"/>
      <c r="O166" s="1272"/>
      <c r="P166" s="1272"/>
    </row>
    <row r="167" spans="1:17" outlineLevel="1">
      <c r="A167" s="1405" t="s">
        <v>232</v>
      </c>
      <c r="B167" s="1406">
        <v>1618</v>
      </c>
      <c r="C167" s="1406">
        <v>1618</v>
      </c>
      <c r="D167" s="1406">
        <v>0</v>
      </c>
      <c r="E167" s="1407">
        <v>0</v>
      </c>
      <c r="F167" s="1406">
        <v>1299</v>
      </c>
      <c r="G167" s="1406">
        <v>1299</v>
      </c>
      <c r="H167" s="1406">
        <v>0</v>
      </c>
      <c r="I167" s="1407">
        <v>0</v>
      </c>
    </row>
    <row r="168" spans="1:17" outlineLevel="1">
      <c r="A168" s="1405" t="s">
        <v>423</v>
      </c>
      <c r="B168" s="1406">
        <v>199</v>
      </c>
      <c r="C168" s="1406">
        <v>199</v>
      </c>
      <c r="D168" s="1406">
        <v>0</v>
      </c>
      <c r="E168" s="1407">
        <v>0</v>
      </c>
      <c r="F168" s="1406">
        <v>165</v>
      </c>
      <c r="G168" s="1406">
        <v>165</v>
      </c>
      <c r="H168" s="1406">
        <v>0</v>
      </c>
      <c r="I168" s="1407">
        <v>0</v>
      </c>
      <c r="L168" s="1272"/>
    </row>
    <row r="169" spans="1:17" outlineLevel="1">
      <c r="A169" s="1405" t="s">
        <v>424</v>
      </c>
      <c r="B169" s="1406">
        <v>1051</v>
      </c>
      <c r="C169" s="1406">
        <v>1051</v>
      </c>
      <c r="D169" s="1406">
        <v>0</v>
      </c>
      <c r="E169" s="1407">
        <v>0</v>
      </c>
      <c r="F169" s="1406">
        <v>833</v>
      </c>
      <c r="G169" s="1406">
        <v>833</v>
      </c>
      <c r="H169" s="1406">
        <v>0</v>
      </c>
      <c r="I169" s="1407">
        <v>0</v>
      </c>
    </row>
    <row r="170" spans="1:17" outlineLevel="1">
      <c r="A170" s="1405" t="s">
        <v>425</v>
      </c>
      <c r="B170" s="1406">
        <v>442</v>
      </c>
      <c r="C170" s="1406">
        <v>442</v>
      </c>
      <c r="D170" s="1406">
        <v>0</v>
      </c>
      <c r="E170" s="1407">
        <v>0</v>
      </c>
      <c r="F170" s="1406">
        <v>381</v>
      </c>
      <c r="G170" s="1406">
        <v>381</v>
      </c>
      <c r="H170" s="1406">
        <v>0</v>
      </c>
      <c r="I170" s="1407">
        <v>0</v>
      </c>
    </row>
    <row r="171" spans="1:17" outlineLevel="1">
      <c r="A171" s="1405" t="s">
        <v>426</v>
      </c>
      <c r="B171" s="1406">
        <v>382</v>
      </c>
      <c r="C171" s="1406">
        <v>382</v>
      </c>
      <c r="D171" s="1406">
        <v>0</v>
      </c>
      <c r="E171" s="1407">
        <v>0</v>
      </c>
      <c r="F171" s="1406">
        <v>237</v>
      </c>
      <c r="G171" s="1406">
        <v>237</v>
      </c>
      <c r="H171" s="1406">
        <v>0</v>
      </c>
      <c r="I171" s="1407">
        <v>0</v>
      </c>
      <c r="L171" s="1272"/>
      <c r="M171" s="1272"/>
      <c r="O171" s="1272"/>
      <c r="P171" s="1272"/>
    </row>
    <row r="172" spans="1:17">
      <c r="A172" s="1408" t="s">
        <v>867</v>
      </c>
      <c r="B172" s="1409">
        <v>246339</v>
      </c>
      <c r="C172" s="1409">
        <v>25003</v>
      </c>
      <c r="D172" s="1409">
        <v>221336</v>
      </c>
      <c r="E172" s="1410">
        <v>89.850165828390956</v>
      </c>
      <c r="F172" s="1409">
        <v>231008</v>
      </c>
      <c r="G172" s="1409">
        <v>22704</v>
      </c>
      <c r="H172" s="1409">
        <v>208304</v>
      </c>
      <c r="I172" s="1410">
        <v>90.171768943066908</v>
      </c>
      <c r="Q172" s="1272"/>
    </row>
    <row r="173" spans="1:17" outlineLevel="1">
      <c r="A173" s="1405" t="s">
        <v>231</v>
      </c>
      <c r="B173" s="1406">
        <v>26</v>
      </c>
      <c r="C173" s="1406">
        <v>26</v>
      </c>
      <c r="D173" s="1406">
        <v>0</v>
      </c>
      <c r="E173" s="1407">
        <v>0</v>
      </c>
      <c r="F173" s="1406">
        <v>20</v>
      </c>
      <c r="G173" s="1406">
        <v>20</v>
      </c>
      <c r="H173" s="1406">
        <v>0</v>
      </c>
      <c r="I173" s="1407">
        <v>0</v>
      </c>
      <c r="L173" s="1272"/>
      <c r="M173" s="1272"/>
      <c r="O173" s="1272"/>
    </row>
    <row r="174" spans="1:17" outlineLevel="1">
      <c r="A174" s="1405" t="s">
        <v>232</v>
      </c>
      <c r="B174" s="1406">
        <v>222594</v>
      </c>
      <c r="C174" s="1406">
        <v>1258</v>
      </c>
      <c r="D174" s="1406">
        <v>221336</v>
      </c>
      <c r="E174" s="1407">
        <v>99.434845503472687</v>
      </c>
      <c r="F174" s="1406">
        <v>209311</v>
      </c>
      <c r="G174" s="1406">
        <v>1007</v>
      </c>
      <c r="H174" s="1406">
        <v>208304</v>
      </c>
      <c r="I174" s="1407">
        <v>99.518897716794626</v>
      </c>
      <c r="L174" s="1272"/>
      <c r="O174" s="1272"/>
      <c r="P174" s="1272"/>
      <c r="Q174" s="1272"/>
    </row>
    <row r="175" spans="1:17" outlineLevel="1">
      <c r="A175" s="1405" t="s">
        <v>428</v>
      </c>
      <c r="B175" s="1406">
        <v>10311</v>
      </c>
      <c r="C175" s="1406">
        <v>10311</v>
      </c>
      <c r="D175" s="1406">
        <v>0</v>
      </c>
      <c r="E175" s="1407">
        <v>0</v>
      </c>
      <c r="F175" s="1406">
        <v>9550</v>
      </c>
      <c r="G175" s="1406">
        <v>9550</v>
      </c>
      <c r="H175" s="1406">
        <v>0</v>
      </c>
      <c r="I175" s="1407">
        <v>0</v>
      </c>
      <c r="L175" s="1272"/>
      <c r="O175" s="1272"/>
      <c r="P175" s="1272"/>
    </row>
    <row r="176" spans="1:17" outlineLevel="1">
      <c r="A176" s="1405" t="s">
        <v>429</v>
      </c>
      <c r="B176" s="1406">
        <v>3584</v>
      </c>
      <c r="C176" s="1406">
        <v>3584</v>
      </c>
      <c r="D176" s="1406">
        <v>0</v>
      </c>
      <c r="E176" s="1407">
        <v>0</v>
      </c>
      <c r="F176" s="1406">
        <v>3320</v>
      </c>
      <c r="G176" s="1406">
        <v>3320</v>
      </c>
      <c r="H176" s="1406">
        <v>0</v>
      </c>
      <c r="I176" s="1407">
        <v>0</v>
      </c>
    </row>
    <row r="177" spans="1:16" outlineLevel="1">
      <c r="A177" s="1405" t="s">
        <v>430</v>
      </c>
      <c r="B177" s="1406">
        <v>362</v>
      </c>
      <c r="C177" s="1406">
        <v>362</v>
      </c>
      <c r="D177" s="1406">
        <v>0</v>
      </c>
      <c r="E177" s="1407">
        <v>0</v>
      </c>
      <c r="F177" s="1406">
        <v>276</v>
      </c>
      <c r="G177" s="1406">
        <v>276</v>
      </c>
      <c r="H177" s="1406">
        <v>0</v>
      </c>
      <c r="I177" s="1407">
        <v>0</v>
      </c>
      <c r="L177" s="1272"/>
      <c r="O177" s="1272"/>
      <c r="P177" s="1272"/>
    </row>
    <row r="178" spans="1:16" outlineLevel="1">
      <c r="A178" s="1405" t="s">
        <v>431</v>
      </c>
      <c r="B178" s="1406">
        <v>1516</v>
      </c>
      <c r="C178" s="1406">
        <v>1516</v>
      </c>
      <c r="D178" s="1406">
        <v>0</v>
      </c>
      <c r="E178" s="1407">
        <v>0</v>
      </c>
      <c r="F178" s="1406">
        <v>1411</v>
      </c>
      <c r="G178" s="1406">
        <v>1411</v>
      </c>
      <c r="H178" s="1406">
        <v>0</v>
      </c>
      <c r="I178" s="1407">
        <v>0</v>
      </c>
    </row>
    <row r="179" spans="1:16" outlineLevel="1">
      <c r="A179" s="1405" t="s">
        <v>432</v>
      </c>
      <c r="B179" s="1406">
        <v>949</v>
      </c>
      <c r="C179" s="1406">
        <v>949</v>
      </c>
      <c r="D179" s="1406">
        <v>0</v>
      </c>
      <c r="E179" s="1407">
        <v>0</v>
      </c>
      <c r="F179" s="1406">
        <v>835</v>
      </c>
      <c r="G179" s="1406">
        <v>835</v>
      </c>
      <c r="H179" s="1406">
        <v>0</v>
      </c>
      <c r="I179" s="1407">
        <v>0</v>
      </c>
      <c r="L179" s="1272"/>
      <c r="O179" s="1272"/>
      <c r="P179" s="1272"/>
    </row>
    <row r="180" spans="1:16" outlineLevel="1">
      <c r="A180" s="1405" t="s">
        <v>433</v>
      </c>
      <c r="B180" s="1406">
        <v>3766</v>
      </c>
      <c r="C180" s="1406">
        <v>3766</v>
      </c>
      <c r="D180" s="1406">
        <v>0</v>
      </c>
      <c r="E180" s="1407">
        <v>0</v>
      </c>
      <c r="F180" s="1406">
        <v>3443</v>
      </c>
      <c r="G180" s="1406">
        <v>3443</v>
      </c>
      <c r="H180" s="1406">
        <v>0</v>
      </c>
      <c r="I180" s="1407">
        <v>0</v>
      </c>
      <c r="L180" s="1272"/>
      <c r="O180" s="1272"/>
      <c r="P180" s="1272"/>
    </row>
    <row r="181" spans="1:16" outlineLevel="1">
      <c r="A181" s="1405" t="s">
        <v>434</v>
      </c>
      <c r="B181" s="1406">
        <v>2377</v>
      </c>
      <c r="C181" s="1406">
        <v>2377</v>
      </c>
      <c r="D181" s="1406">
        <v>0</v>
      </c>
      <c r="E181" s="1407">
        <v>0</v>
      </c>
      <c r="F181" s="1406">
        <v>2044</v>
      </c>
      <c r="G181" s="1406">
        <v>2044</v>
      </c>
      <c r="H181" s="1406">
        <v>0</v>
      </c>
      <c r="I181" s="1407">
        <v>0</v>
      </c>
    </row>
    <row r="182" spans="1:16" outlineLevel="1">
      <c r="A182" s="1405" t="s">
        <v>435</v>
      </c>
      <c r="B182" s="1406">
        <v>854</v>
      </c>
      <c r="C182" s="1406">
        <v>854</v>
      </c>
      <c r="D182" s="1406">
        <v>0</v>
      </c>
      <c r="E182" s="1407">
        <v>0</v>
      </c>
      <c r="F182" s="1406">
        <v>798</v>
      </c>
      <c r="G182" s="1406">
        <v>798</v>
      </c>
      <c r="H182" s="1406">
        <v>0</v>
      </c>
      <c r="I182" s="1407">
        <v>0</v>
      </c>
      <c r="L182" s="1272"/>
      <c r="O182" s="1272"/>
      <c r="P182" s="1272"/>
    </row>
    <row r="183" spans="1:16">
      <c r="A183" s="1360" t="s">
        <v>511</v>
      </c>
      <c r="B183" s="1411">
        <v>3288</v>
      </c>
      <c r="C183" s="1411">
        <v>2404</v>
      </c>
      <c r="D183" s="1411">
        <v>884</v>
      </c>
      <c r="E183" s="1412">
        <v>26.885644768856448</v>
      </c>
      <c r="F183" s="1411">
        <v>2958</v>
      </c>
      <c r="G183" s="1411">
        <v>2175</v>
      </c>
      <c r="H183" s="1411">
        <v>783</v>
      </c>
      <c r="I183" s="1412">
        <v>26.47058823529412</v>
      </c>
    </row>
    <row r="184" spans="1:16" outlineLevel="1">
      <c r="A184" s="1405" t="s">
        <v>231</v>
      </c>
      <c r="B184" s="1406">
        <v>26</v>
      </c>
      <c r="C184" s="1406">
        <v>26</v>
      </c>
      <c r="D184" s="1406">
        <v>0</v>
      </c>
      <c r="E184" s="1407">
        <v>0</v>
      </c>
      <c r="F184" s="1406">
        <v>24</v>
      </c>
      <c r="G184" s="1406">
        <v>24</v>
      </c>
      <c r="H184" s="1406">
        <v>0</v>
      </c>
      <c r="I184" s="1407">
        <v>0</v>
      </c>
    </row>
    <row r="185" spans="1:16" outlineLevel="1">
      <c r="A185" s="1405" t="s">
        <v>232</v>
      </c>
      <c r="B185" s="1406">
        <v>1047</v>
      </c>
      <c r="C185" s="1406">
        <v>163</v>
      </c>
      <c r="D185" s="1406">
        <v>884</v>
      </c>
      <c r="E185" s="1407">
        <v>84.431709646609363</v>
      </c>
      <c r="F185" s="1406">
        <v>926</v>
      </c>
      <c r="G185" s="1406">
        <v>143</v>
      </c>
      <c r="H185" s="1406">
        <v>783</v>
      </c>
      <c r="I185" s="1407">
        <v>84.557235421166311</v>
      </c>
    </row>
    <row r="186" spans="1:16" outlineLevel="1">
      <c r="A186" s="1405" t="s">
        <v>439</v>
      </c>
      <c r="B186" s="1406">
        <v>562</v>
      </c>
      <c r="C186" s="1406">
        <v>562</v>
      </c>
      <c r="D186" s="1406">
        <v>0</v>
      </c>
      <c r="E186" s="1407">
        <v>0</v>
      </c>
      <c r="F186" s="1406">
        <v>525</v>
      </c>
      <c r="G186" s="1406">
        <v>525</v>
      </c>
      <c r="H186" s="1406">
        <v>0</v>
      </c>
      <c r="I186" s="1407">
        <v>0</v>
      </c>
    </row>
    <row r="187" spans="1:16" outlineLevel="1">
      <c r="A187" s="1405" t="s">
        <v>440</v>
      </c>
      <c r="B187" s="1406">
        <v>558</v>
      </c>
      <c r="C187" s="1406">
        <v>558</v>
      </c>
      <c r="D187" s="1406">
        <v>0</v>
      </c>
      <c r="E187" s="1407">
        <v>0</v>
      </c>
      <c r="F187" s="1406">
        <v>506</v>
      </c>
      <c r="G187" s="1406">
        <v>506</v>
      </c>
      <c r="H187" s="1406">
        <v>0</v>
      </c>
      <c r="I187" s="1407">
        <v>0</v>
      </c>
    </row>
    <row r="188" spans="1:16" outlineLevel="1">
      <c r="A188" s="1405" t="s">
        <v>441</v>
      </c>
      <c r="B188" s="1406">
        <v>414</v>
      </c>
      <c r="C188" s="1406">
        <v>414</v>
      </c>
      <c r="D188" s="1406">
        <v>0</v>
      </c>
      <c r="E188" s="1407">
        <v>0</v>
      </c>
      <c r="F188" s="1406">
        <v>381</v>
      </c>
      <c r="G188" s="1406">
        <v>381</v>
      </c>
      <c r="H188" s="1406">
        <v>0</v>
      </c>
      <c r="I188" s="1407">
        <v>0</v>
      </c>
    </row>
    <row r="189" spans="1:16" outlineLevel="1">
      <c r="A189" s="1405" t="s">
        <v>442</v>
      </c>
      <c r="B189" s="1406">
        <v>108</v>
      </c>
      <c r="C189" s="1406">
        <v>108</v>
      </c>
      <c r="D189" s="1406">
        <v>0</v>
      </c>
      <c r="E189" s="1407">
        <v>0</v>
      </c>
      <c r="F189" s="1406">
        <v>93</v>
      </c>
      <c r="G189" s="1406">
        <v>93</v>
      </c>
      <c r="H189" s="1406">
        <v>0</v>
      </c>
      <c r="I189" s="1407">
        <v>0</v>
      </c>
    </row>
    <row r="190" spans="1:16" outlineLevel="1">
      <c r="A190" s="1405" t="s">
        <v>443</v>
      </c>
      <c r="B190" s="1406">
        <v>437</v>
      </c>
      <c r="C190" s="1406">
        <v>437</v>
      </c>
      <c r="D190" s="1406">
        <v>0</v>
      </c>
      <c r="E190" s="1407">
        <v>0</v>
      </c>
      <c r="F190" s="1406">
        <v>386</v>
      </c>
      <c r="G190" s="1406">
        <v>386</v>
      </c>
      <c r="H190" s="1406">
        <v>0</v>
      </c>
      <c r="I190" s="1407">
        <v>0</v>
      </c>
    </row>
    <row r="191" spans="1:16" outlineLevel="1">
      <c r="A191" s="1405" t="s">
        <v>444</v>
      </c>
      <c r="B191" s="1406">
        <v>136</v>
      </c>
      <c r="C191" s="1406">
        <v>136</v>
      </c>
      <c r="D191" s="1406">
        <v>0</v>
      </c>
      <c r="E191" s="1407">
        <v>0</v>
      </c>
      <c r="F191" s="1406">
        <v>117</v>
      </c>
      <c r="G191" s="1406">
        <v>117</v>
      </c>
      <c r="H191" s="1406">
        <v>0</v>
      </c>
      <c r="I191" s="1407">
        <v>0</v>
      </c>
      <c r="L191" s="1272"/>
      <c r="O191" s="1272"/>
      <c r="P191" s="1272"/>
    </row>
    <row r="192" spans="1:16">
      <c r="A192" s="1408" t="s">
        <v>512</v>
      </c>
      <c r="B192" s="1409">
        <v>2541</v>
      </c>
      <c r="C192" s="1409">
        <v>1764</v>
      </c>
      <c r="D192" s="1409">
        <v>777</v>
      </c>
      <c r="E192" s="1410">
        <v>30.578512396694212</v>
      </c>
      <c r="F192" s="1409">
        <v>2291</v>
      </c>
      <c r="G192" s="1409">
        <v>1545</v>
      </c>
      <c r="H192" s="1409">
        <v>746</v>
      </c>
      <c r="I192" s="1410">
        <v>32.562199912701878</v>
      </c>
    </row>
    <row r="193" spans="1:17" outlineLevel="1">
      <c r="A193" s="1405" t="s">
        <v>446</v>
      </c>
      <c r="B193" s="1406">
        <v>973</v>
      </c>
      <c r="C193" s="1406">
        <v>196</v>
      </c>
      <c r="D193" s="1406">
        <v>777</v>
      </c>
      <c r="E193" s="1407">
        <v>79.856115107913666</v>
      </c>
      <c r="F193" s="1406">
        <v>923</v>
      </c>
      <c r="G193" s="1406">
        <v>177</v>
      </c>
      <c r="H193" s="1406">
        <v>746</v>
      </c>
      <c r="I193" s="1407">
        <v>80.823401950162506</v>
      </c>
    </row>
    <row r="194" spans="1:17" ht="43.5" outlineLevel="1">
      <c r="A194" s="1405" t="s">
        <v>447</v>
      </c>
      <c r="B194" s="1406">
        <v>132</v>
      </c>
      <c r="C194" s="1406">
        <v>132</v>
      </c>
      <c r="D194" s="1406">
        <v>0</v>
      </c>
      <c r="E194" s="1407">
        <v>0</v>
      </c>
      <c r="F194" s="1406">
        <v>121</v>
      </c>
      <c r="G194" s="1406">
        <v>121</v>
      </c>
      <c r="H194" s="1406">
        <v>0</v>
      </c>
      <c r="I194" s="1407">
        <v>0</v>
      </c>
    </row>
    <row r="195" spans="1:17" outlineLevel="1">
      <c r="A195" s="1405" t="s">
        <v>448</v>
      </c>
      <c r="B195" s="1406">
        <v>74</v>
      </c>
      <c r="C195" s="1406">
        <v>74</v>
      </c>
      <c r="D195" s="1406">
        <v>0</v>
      </c>
      <c r="E195" s="1407">
        <v>0</v>
      </c>
      <c r="F195" s="1406">
        <v>57</v>
      </c>
      <c r="G195" s="1406">
        <v>57</v>
      </c>
      <c r="H195" s="1406">
        <v>0</v>
      </c>
      <c r="I195" s="1407">
        <v>0</v>
      </c>
    </row>
    <row r="196" spans="1:17" outlineLevel="1">
      <c r="A196" s="1405" t="s">
        <v>449</v>
      </c>
      <c r="B196" s="1406">
        <v>552</v>
      </c>
      <c r="C196" s="1406">
        <v>552</v>
      </c>
      <c r="D196" s="1406">
        <v>0</v>
      </c>
      <c r="E196" s="1407">
        <v>0</v>
      </c>
      <c r="F196" s="1406">
        <v>500</v>
      </c>
      <c r="G196" s="1406">
        <v>500</v>
      </c>
      <c r="H196" s="1406">
        <v>0</v>
      </c>
      <c r="I196" s="1407">
        <v>0</v>
      </c>
    </row>
    <row r="197" spans="1:17" ht="43.5" outlineLevel="1">
      <c r="A197" s="1405" t="s">
        <v>581</v>
      </c>
      <c r="B197" s="1406">
        <v>579</v>
      </c>
      <c r="C197" s="1406">
        <v>579</v>
      </c>
      <c r="D197" s="1406">
        <v>0</v>
      </c>
      <c r="E197" s="1407">
        <v>0</v>
      </c>
      <c r="F197" s="1406">
        <v>527</v>
      </c>
      <c r="G197" s="1406">
        <v>527</v>
      </c>
      <c r="H197" s="1406">
        <v>0</v>
      </c>
      <c r="I197" s="1407">
        <v>0</v>
      </c>
    </row>
    <row r="198" spans="1:17" outlineLevel="1">
      <c r="A198" s="1405" t="s">
        <v>452</v>
      </c>
      <c r="B198" s="1406">
        <v>231</v>
      </c>
      <c r="C198" s="1406">
        <v>231</v>
      </c>
      <c r="D198" s="1406">
        <v>0</v>
      </c>
      <c r="E198" s="1407">
        <v>0</v>
      </c>
      <c r="F198" s="1406">
        <v>163</v>
      </c>
      <c r="G198" s="1406">
        <v>163</v>
      </c>
      <c r="H198" s="1406">
        <v>0</v>
      </c>
      <c r="I198" s="1407">
        <v>0</v>
      </c>
      <c r="L198" s="1272"/>
      <c r="M198" s="1272"/>
      <c r="O198" s="1272"/>
      <c r="P198" s="1272"/>
    </row>
    <row r="199" spans="1:17">
      <c r="A199" s="1355" t="s">
        <v>144</v>
      </c>
      <c r="B199" s="1416">
        <v>449010</v>
      </c>
      <c r="C199" s="1416">
        <v>153980</v>
      </c>
      <c r="D199" s="1416">
        <v>295030</v>
      </c>
      <c r="E199" s="1417">
        <v>65.706777131912432</v>
      </c>
      <c r="F199" s="1416">
        <v>414088</v>
      </c>
      <c r="G199" s="1416">
        <v>137975</v>
      </c>
      <c r="H199" s="1416">
        <v>276113</v>
      </c>
      <c r="I199" s="1417">
        <v>66.67978787117714</v>
      </c>
      <c r="Q199" s="1272"/>
    </row>
    <row r="201" spans="1:17">
      <c r="C201" s="1419"/>
    </row>
    <row r="202" spans="1:17">
      <c r="C202" s="1419"/>
    </row>
    <row r="203" spans="1:17">
      <c r="C203" s="1419"/>
    </row>
  </sheetData>
  <mergeCells count="5">
    <mergeCell ref="A1:I1"/>
    <mergeCell ref="A2:I2"/>
    <mergeCell ref="A4:A5"/>
    <mergeCell ref="B4:E4"/>
    <mergeCell ref="F4:I4"/>
  </mergeCells>
  <printOptions horizontalCentered="1"/>
  <pageMargins left="0" right="0" top="1" bottom="0.5" header="1" footer="0.3"/>
  <pageSetup paperSize="9" scale="86" firstPageNumber="117" orientation="portrait" useFirstPageNumber="1" r:id="rId1"/>
  <headerFooter alignWithMargins="0">
    <oddFooter>&amp;C&amp;P</oddFooter>
  </headerFooter>
  <rowBreaks count="5" manualBreakCount="5">
    <brk id="33" max="16383" man="1"/>
    <brk id="67" max="16383" man="1"/>
    <brk id="102" max="8" man="1"/>
    <brk id="138" max="16383" man="1"/>
    <brk id="174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4110-C22D-41AB-A59F-1DE98D171AFA}">
  <sheetPr>
    <tabColor rgb="FFFE938C"/>
  </sheetPr>
  <dimension ref="A1:S40"/>
  <sheetViews>
    <sheetView showGridLines="0" view="pageBreakPreview" topLeftCell="A17" zoomScale="115" zoomScaleNormal="115" zoomScaleSheetLayoutView="115" workbookViewId="0">
      <selection activeCell="D23" sqref="D23"/>
    </sheetView>
  </sheetViews>
  <sheetFormatPr defaultColWidth="8.85546875" defaultRowHeight="15"/>
  <cols>
    <col min="1" max="1" width="11.5703125" style="1420" customWidth="1"/>
    <col min="2" max="2" width="11.140625" style="1420" customWidth="1"/>
    <col min="3" max="3" width="11.28515625" style="1420" customWidth="1"/>
    <col min="4" max="4" width="10.7109375" style="1420" customWidth="1"/>
    <col min="5" max="5" width="11.28515625" style="1420" customWidth="1"/>
    <col min="6" max="6" width="12.28515625" style="1420" customWidth="1"/>
    <col min="7" max="7" width="12.140625" style="1420" customWidth="1"/>
    <col min="8" max="8" width="12.85546875" style="1420" customWidth="1"/>
    <col min="9" max="9" width="10.140625" style="1420" customWidth="1"/>
    <col min="10" max="10" width="7.140625" style="1420" customWidth="1"/>
    <col min="11" max="11" width="7.85546875" style="1420" customWidth="1"/>
    <col min="12" max="12" width="7" style="1420" customWidth="1"/>
    <col min="13" max="16384" width="8.85546875" style="1420"/>
  </cols>
  <sheetData>
    <row r="1" spans="1:17" ht="27">
      <c r="A1" s="1891" t="s">
        <v>1474</v>
      </c>
      <c r="B1" s="1891"/>
      <c r="C1" s="1891"/>
      <c r="D1" s="1891"/>
      <c r="E1" s="1891"/>
      <c r="F1" s="1891"/>
      <c r="G1" s="1891"/>
      <c r="H1" s="1891"/>
      <c r="I1" s="1891"/>
    </row>
    <row r="2" spans="1:17" ht="20.45" customHeight="1"/>
    <row r="3" spans="1:17" ht="20.45" customHeight="1">
      <c r="K3" s="1421"/>
      <c r="L3" s="1421"/>
      <c r="M3" s="1421"/>
      <c r="N3" s="1421"/>
      <c r="O3" s="1421"/>
      <c r="P3" s="1421"/>
      <c r="Q3" s="1421"/>
    </row>
    <row r="4" spans="1:17" ht="20.45" customHeight="1"/>
    <row r="5" spans="1:17" ht="20.45" customHeight="1"/>
    <row r="6" spans="1:17" ht="20.45" customHeight="1"/>
    <row r="7" spans="1:17" ht="20.45" customHeight="1"/>
    <row r="8" spans="1:17" ht="20.45" customHeight="1"/>
    <row r="9" spans="1:17" ht="20.45" customHeight="1"/>
    <row r="10" spans="1:17" ht="20.45" customHeight="1"/>
    <row r="11" spans="1:17" ht="20.45" customHeight="1"/>
    <row r="12" spans="1:17" ht="20.45" customHeight="1">
      <c r="P12" s="1377"/>
    </row>
    <row r="13" spans="1:17" ht="20.45" customHeight="1"/>
    <row r="14" spans="1:17" ht="40.9" customHeight="1">
      <c r="E14" s="1378"/>
    </row>
    <row r="15" spans="1:17" ht="27.6" customHeight="1">
      <c r="A15" s="1937" t="s">
        <v>205</v>
      </c>
      <c r="B15" s="1937" t="s">
        <v>611</v>
      </c>
      <c r="C15" s="1939"/>
      <c r="D15" s="1939"/>
      <c r="E15" s="1939"/>
      <c r="F15" s="1939"/>
      <c r="G15" s="1939"/>
      <c r="H15" s="1939"/>
      <c r="I15" s="1939"/>
    </row>
    <row r="16" spans="1:17" ht="43.5">
      <c r="A16" s="1937"/>
      <c r="B16" s="1399" t="s">
        <v>212</v>
      </c>
      <c r="C16" s="1399" t="s">
        <v>612</v>
      </c>
      <c r="D16" s="1399" t="s">
        <v>613</v>
      </c>
      <c r="E16" s="1399" t="s">
        <v>614</v>
      </c>
      <c r="F16" s="1399" t="s">
        <v>615</v>
      </c>
      <c r="G16" s="1399" t="s">
        <v>616</v>
      </c>
      <c r="H16" s="1399" t="s">
        <v>617</v>
      </c>
      <c r="I16" s="1399" t="s">
        <v>618</v>
      </c>
    </row>
    <row r="17" spans="1:19" ht="24">
      <c r="A17" s="1422" t="s">
        <v>619</v>
      </c>
      <c r="B17" s="1423">
        <v>7025</v>
      </c>
      <c r="C17" s="1423">
        <v>29</v>
      </c>
      <c r="D17" s="1423">
        <v>4916</v>
      </c>
      <c r="E17" s="1423">
        <v>439</v>
      </c>
      <c r="F17" s="1423">
        <v>721</v>
      </c>
      <c r="G17" s="1423">
        <v>91</v>
      </c>
      <c r="H17" s="1423">
        <v>418</v>
      </c>
      <c r="I17" s="1423">
        <v>411</v>
      </c>
      <c r="L17" s="1424"/>
      <c r="M17" s="1424"/>
      <c r="N17" s="1424"/>
      <c r="O17" s="1424"/>
      <c r="P17" s="1424"/>
      <c r="Q17" s="1424"/>
      <c r="R17" s="1424"/>
      <c r="S17" s="1424"/>
    </row>
    <row r="18" spans="1:19" ht="24">
      <c r="A18" s="1425" t="s">
        <v>620</v>
      </c>
      <c r="B18" s="1426">
        <v>28761</v>
      </c>
      <c r="C18" s="1426">
        <v>8</v>
      </c>
      <c r="D18" s="1426">
        <v>12745</v>
      </c>
      <c r="E18" s="1426">
        <v>3333</v>
      </c>
      <c r="F18" s="1426">
        <v>4465</v>
      </c>
      <c r="G18" s="1426">
        <v>1271</v>
      </c>
      <c r="H18" s="1426">
        <v>3762</v>
      </c>
      <c r="I18" s="1426">
        <v>3177</v>
      </c>
      <c r="L18" s="1424"/>
      <c r="M18" s="1424"/>
      <c r="N18" s="1424"/>
      <c r="O18" s="1424"/>
      <c r="P18" s="1424"/>
      <c r="Q18" s="1424"/>
      <c r="R18" s="1424"/>
      <c r="S18" s="1424"/>
    </row>
    <row r="19" spans="1:19" ht="24">
      <c r="A19" s="1425" t="s">
        <v>621</v>
      </c>
      <c r="B19" s="1426">
        <v>1568</v>
      </c>
      <c r="C19" s="1426">
        <v>707</v>
      </c>
      <c r="D19" s="1426">
        <v>861</v>
      </c>
      <c r="E19" s="1427"/>
      <c r="F19" s="1427"/>
      <c r="G19" s="1427"/>
      <c r="H19" s="1427"/>
      <c r="I19" s="1427"/>
      <c r="L19" s="1424"/>
      <c r="M19" s="1424"/>
      <c r="N19" s="1424"/>
      <c r="O19" s="1424"/>
      <c r="P19" s="1424"/>
      <c r="Q19" s="1424"/>
      <c r="R19" s="1424"/>
      <c r="S19" s="1424"/>
    </row>
    <row r="20" spans="1:19" ht="24">
      <c r="A20" s="1425" t="s">
        <v>1069</v>
      </c>
      <c r="B20" s="1426">
        <v>735</v>
      </c>
      <c r="C20" s="1427"/>
      <c r="D20" s="1426">
        <v>463</v>
      </c>
      <c r="E20" s="1426">
        <v>56</v>
      </c>
      <c r="F20" s="1426">
        <v>69</v>
      </c>
      <c r="G20" s="1426">
        <v>16</v>
      </c>
      <c r="H20" s="1426">
        <v>72</v>
      </c>
      <c r="I20" s="1426">
        <v>59</v>
      </c>
      <c r="L20" s="1424"/>
      <c r="M20" s="1424"/>
      <c r="N20" s="1424"/>
      <c r="O20" s="1424"/>
      <c r="P20" s="1424"/>
      <c r="Q20" s="1424"/>
      <c r="R20" s="1424"/>
      <c r="S20" s="1424"/>
    </row>
    <row r="21" spans="1:19" ht="24">
      <c r="A21" s="1425" t="s">
        <v>623</v>
      </c>
      <c r="B21" s="1426">
        <v>3099</v>
      </c>
      <c r="C21" s="1427"/>
      <c r="D21" s="1426">
        <v>1207</v>
      </c>
      <c r="E21" s="1426">
        <v>452</v>
      </c>
      <c r="F21" s="1426">
        <v>520</v>
      </c>
      <c r="G21" s="1426">
        <v>93</v>
      </c>
      <c r="H21" s="1426">
        <v>478</v>
      </c>
      <c r="I21" s="1426">
        <v>349</v>
      </c>
      <c r="L21" s="1424"/>
      <c r="M21" s="1424"/>
      <c r="N21" s="1424"/>
      <c r="O21" s="1424"/>
      <c r="P21" s="1424"/>
      <c r="Q21" s="1424"/>
      <c r="R21" s="1424"/>
      <c r="S21" s="1424"/>
    </row>
    <row r="22" spans="1:19" ht="24">
      <c r="A22" s="1425" t="s">
        <v>885</v>
      </c>
      <c r="B22" s="1426">
        <v>1196</v>
      </c>
      <c r="C22" s="1426">
        <v>3</v>
      </c>
      <c r="D22" s="1426">
        <v>1193</v>
      </c>
      <c r="E22" s="1427"/>
      <c r="F22" s="1427"/>
      <c r="G22" s="1427"/>
      <c r="H22" s="1427"/>
      <c r="I22" s="1427"/>
      <c r="L22" s="1424"/>
      <c r="M22" s="1424"/>
      <c r="N22" s="1424"/>
      <c r="O22" s="1424"/>
      <c r="P22" s="1424"/>
      <c r="Q22" s="1424"/>
      <c r="R22" s="1424"/>
      <c r="S22" s="1424"/>
    </row>
    <row r="23" spans="1:19" ht="24">
      <c r="A23" s="1425" t="s">
        <v>625</v>
      </c>
      <c r="B23" s="1426">
        <v>33746</v>
      </c>
      <c r="C23" s="1426">
        <v>11</v>
      </c>
      <c r="D23" s="1426">
        <v>8094</v>
      </c>
      <c r="E23" s="1426">
        <v>5801</v>
      </c>
      <c r="F23" s="1426">
        <v>6254</v>
      </c>
      <c r="G23" s="1426">
        <v>1235</v>
      </c>
      <c r="H23" s="1426">
        <v>7853</v>
      </c>
      <c r="I23" s="1426">
        <v>4498</v>
      </c>
      <c r="L23" s="1424"/>
      <c r="M23" s="1424"/>
      <c r="N23" s="1424"/>
      <c r="O23" s="1424"/>
      <c r="P23" s="1424"/>
      <c r="Q23" s="1424"/>
      <c r="R23" s="1424"/>
      <c r="S23" s="1424"/>
    </row>
    <row r="24" spans="1:19" ht="24">
      <c r="A24" s="1425" t="s">
        <v>626</v>
      </c>
      <c r="B24" s="1426">
        <v>13696</v>
      </c>
      <c r="C24" s="1427">
        <v>1</v>
      </c>
      <c r="D24" s="1426">
        <v>5300</v>
      </c>
      <c r="E24" s="1426">
        <v>2159</v>
      </c>
      <c r="F24" s="1426">
        <v>1959</v>
      </c>
      <c r="G24" s="1426">
        <v>531</v>
      </c>
      <c r="H24" s="1426">
        <v>2244</v>
      </c>
      <c r="I24" s="1426">
        <v>1502</v>
      </c>
      <c r="L24" s="1424"/>
      <c r="M24" s="1424"/>
      <c r="N24" s="1424"/>
      <c r="O24" s="1424"/>
      <c r="P24" s="1424"/>
      <c r="Q24" s="1424"/>
      <c r="R24" s="1424"/>
      <c r="S24" s="1424"/>
    </row>
    <row r="25" spans="1:19" ht="24">
      <c r="A25" s="1425" t="s">
        <v>627</v>
      </c>
      <c r="B25" s="1426">
        <v>2133</v>
      </c>
      <c r="C25" s="1427"/>
      <c r="D25" s="1426">
        <v>1124</v>
      </c>
      <c r="E25" s="1426">
        <v>241</v>
      </c>
      <c r="F25" s="1426">
        <v>187</v>
      </c>
      <c r="G25" s="1426">
        <v>49</v>
      </c>
      <c r="H25" s="1426">
        <v>276</v>
      </c>
      <c r="I25" s="1426">
        <v>256</v>
      </c>
      <c r="L25" s="1424"/>
      <c r="M25" s="1424"/>
      <c r="N25" s="1424"/>
      <c r="O25" s="1424"/>
      <c r="P25" s="1424"/>
      <c r="Q25" s="1424"/>
      <c r="R25" s="1424"/>
      <c r="S25" s="1424"/>
    </row>
    <row r="26" spans="1:19" ht="24">
      <c r="A26" s="1425" t="s">
        <v>628</v>
      </c>
      <c r="B26" s="1426">
        <v>9481</v>
      </c>
      <c r="C26" s="1427"/>
      <c r="D26" s="1426">
        <v>4371</v>
      </c>
      <c r="E26" s="1426">
        <v>1706</v>
      </c>
      <c r="F26" s="1426">
        <v>895</v>
      </c>
      <c r="G26" s="1426">
        <v>302</v>
      </c>
      <c r="H26" s="1426">
        <v>1232</v>
      </c>
      <c r="I26" s="1426">
        <v>975</v>
      </c>
      <c r="L26" s="1424"/>
      <c r="M26" s="1424"/>
      <c r="N26" s="1424"/>
      <c r="O26" s="1424"/>
      <c r="P26" s="1424"/>
      <c r="Q26" s="1424"/>
      <c r="R26" s="1424"/>
      <c r="S26" s="1424"/>
    </row>
    <row r="27" spans="1:19" ht="24">
      <c r="A27" s="1425" t="s">
        <v>629</v>
      </c>
      <c r="B27" s="1426">
        <v>1462</v>
      </c>
      <c r="C27" s="1427"/>
      <c r="D27" s="1426">
        <v>1100</v>
      </c>
      <c r="E27" s="1426">
        <v>71</v>
      </c>
      <c r="F27" s="1426">
        <v>114</v>
      </c>
      <c r="G27" s="1426">
        <v>19</v>
      </c>
      <c r="H27" s="1426"/>
      <c r="I27" s="1426">
        <v>70</v>
      </c>
      <c r="L27" s="1424"/>
      <c r="M27" s="1424"/>
      <c r="N27" s="1424"/>
      <c r="O27" s="1424"/>
      <c r="P27" s="1424"/>
      <c r="Q27" s="1424"/>
      <c r="R27" s="1424"/>
      <c r="S27" s="1424"/>
    </row>
    <row r="28" spans="1:19" ht="24">
      <c r="A28" s="1425" t="s">
        <v>630</v>
      </c>
      <c r="B28" s="1426">
        <v>3616</v>
      </c>
      <c r="C28" s="1426">
        <v>139</v>
      </c>
      <c r="D28" s="1427">
        <v>448</v>
      </c>
      <c r="E28" s="1426">
        <v>223</v>
      </c>
      <c r="F28" s="1426">
        <v>2322</v>
      </c>
      <c r="G28" s="1426">
        <v>61</v>
      </c>
      <c r="H28" s="1426">
        <v>243</v>
      </c>
      <c r="I28" s="1426">
        <v>180</v>
      </c>
      <c r="L28" s="1424"/>
      <c r="M28" s="1424"/>
      <c r="N28" s="1424"/>
      <c r="O28" s="1424"/>
      <c r="P28" s="1424"/>
      <c r="Q28" s="1424"/>
      <c r="R28" s="1424"/>
      <c r="S28" s="1424"/>
    </row>
    <row r="29" spans="1:19" ht="24">
      <c r="A29" s="1425" t="s">
        <v>631</v>
      </c>
      <c r="B29" s="1426">
        <v>39153</v>
      </c>
      <c r="C29" s="1427"/>
      <c r="D29" s="1426">
        <v>6369</v>
      </c>
      <c r="E29" s="1426">
        <v>7284</v>
      </c>
      <c r="F29" s="1426">
        <v>7284</v>
      </c>
      <c r="G29" s="1426">
        <v>1456</v>
      </c>
      <c r="H29" s="1426">
        <v>10734</v>
      </c>
      <c r="I29" s="1426">
        <v>6026</v>
      </c>
      <c r="L29" s="1424"/>
      <c r="M29" s="1424"/>
      <c r="N29" s="1424"/>
      <c r="O29" s="1424"/>
      <c r="P29" s="1424"/>
      <c r="Q29" s="1424"/>
      <c r="R29" s="1424"/>
      <c r="S29" s="1424"/>
    </row>
    <row r="30" spans="1:19" ht="24">
      <c r="A30" s="1425" t="s">
        <v>632</v>
      </c>
      <c r="B30" s="1426">
        <v>19357</v>
      </c>
      <c r="C30" s="1426">
        <v>5</v>
      </c>
      <c r="D30" s="1426">
        <v>6166</v>
      </c>
      <c r="E30" s="1426">
        <v>2694</v>
      </c>
      <c r="F30" s="1426">
        <v>4009</v>
      </c>
      <c r="G30" s="1426">
        <v>927</v>
      </c>
      <c r="H30" s="1426"/>
      <c r="I30" s="1426">
        <v>2400</v>
      </c>
      <c r="L30" s="1424"/>
      <c r="M30" s="1424"/>
      <c r="N30" s="1424"/>
      <c r="O30" s="1424"/>
      <c r="P30" s="1424"/>
      <c r="Q30" s="1424"/>
      <c r="R30" s="1424"/>
      <c r="S30" s="1424"/>
    </row>
    <row r="31" spans="1:19" ht="24">
      <c r="A31" s="1425" t="s">
        <v>633</v>
      </c>
      <c r="B31" s="1426">
        <v>6130</v>
      </c>
      <c r="C31" s="1426">
        <v>21</v>
      </c>
      <c r="D31" s="1426">
        <v>1946</v>
      </c>
      <c r="E31" s="1426">
        <v>804</v>
      </c>
      <c r="F31" s="1426">
        <v>1537</v>
      </c>
      <c r="G31" s="1426">
        <v>251</v>
      </c>
      <c r="H31" s="1426">
        <v>892</v>
      </c>
      <c r="I31" s="1426">
        <v>679</v>
      </c>
      <c r="L31" s="1424"/>
      <c r="M31" s="1424"/>
      <c r="N31" s="1424"/>
      <c r="O31" s="1424"/>
      <c r="P31" s="1424"/>
      <c r="Q31" s="1424"/>
      <c r="R31" s="1424"/>
      <c r="S31" s="1424"/>
    </row>
    <row r="32" spans="1:19" ht="24">
      <c r="A32" s="1425" t="s">
        <v>1070</v>
      </c>
      <c r="B32" s="1426">
        <v>3737</v>
      </c>
      <c r="C32" s="1427"/>
      <c r="D32" s="1426">
        <v>1352</v>
      </c>
      <c r="E32" s="1426">
        <v>494</v>
      </c>
      <c r="F32" s="1426">
        <v>728</v>
      </c>
      <c r="G32" s="1426">
        <v>87</v>
      </c>
      <c r="H32" s="1426">
        <v>670</v>
      </c>
      <c r="I32" s="1426">
        <v>406</v>
      </c>
      <c r="L32" s="1424"/>
      <c r="M32" s="1424"/>
      <c r="N32" s="1424"/>
      <c r="O32" s="1424"/>
      <c r="P32" s="1424"/>
      <c r="Q32" s="1424"/>
      <c r="R32" s="1424"/>
      <c r="S32" s="1424"/>
    </row>
    <row r="33" spans="1:19" ht="24">
      <c r="A33" s="1425" t="s">
        <v>1071</v>
      </c>
      <c r="B33" s="1426">
        <v>2936</v>
      </c>
      <c r="C33" s="1427"/>
      <c r="D33" s="1426">
        <v>2511</v>
      </c>
      <c r="E33" s="1426">
        <v>74</v>
      </c>
      <c r="F33" s="1426">
        <v>146</v>
      </c>
      <c r="G33" s="1426">
        <v>21</v>
      </c>
      <c r="H33" s="1426">
        <v>113</v>
      </c>
      <c r="I33" s="1426">
        <v>71</v>
      </c>
      <c r="L33" s="1424"/>
      <c r="M33" s="1424"/>
      <c r="N33" s="1424"/>
      <c r="O33" s="1424"/>
      <c r="P33" s="1424"/>
      <c r="Q33" s="1424"/>
      <c r="R33" s="1424"/>
      <c r="S33" s="1424"/>
    </row>
    <row r="34" spans="1:19" ht="24">
      <c r="A34" s="1425" t="s">
        <v>1072</v>
      </c>
      <c r="B34" s="1426">
        <v>231008</v>
      </c>
      <c r="C34" s="1427"/>
      <c r="D34" s="1426">
        <v>7238</v>
      </c>
      <c r="E34" s="1426">
        <v>45162</v>
      </c>
      <c r="F34" s="1426">
        <v>54929</v>
      </c>
      <c r="G34" s="1426">
        <v>10707</v>
      </c>
      <c r="H34" s="1426">
        <v>73490</v>
      </c>
      <c r="I34" s="1426">
        <v>39482</v>
      </c>
      <c r="L34" s="1424"/>
      <c r="M34" s="1424"/>
      <c r="N34" s="1424"/>
      <c r="O34" s="1424"/>
      <c r="P34" s="1424"/>
      <c r="Q34" s="1424"/>
      <c r="R34" s="1424"/>
      <c r="S34" s="1424"/>
    </row>
    <row r="35" spans="1:19" ht="24">
      <c r="A35" s="1425" t="s">
        <v>637</v>
      </c>
      <c r="B35" s="1426">
        <v>2958</v>
      </c>
      <c r="C35" s="1426">
        <v>2</v>
      </c>
      <c r="D35" s="1426">
        <v>1871</v>
      </c>
      <c r="E35" s="1426">
        <v>256</v>
      </c>
      <c r="F35" s="1426">
        <v>269</v>
      </c>
      <c r="G35" s="1426">
        <v>77</v>
      </c>
      <c r="H35" s="1426">
        <v>283</v>
      </c>
      <c r="I35" s="1426">
        <v>200</v>
      </c>
      <c r="L35" s="1424"/>
      <c r="M35" s="1424"/>
      <c r="N35" s="1424"/>
      <c r="O35" s="1424"/>
      <c r="P35" s="1424"/>
      <c r="Q35" s="1424"/>
      <c r="R35" s="1424"/>
      <c r="S35" s="1424"/>
    </row>
    <row r="36" spans="1:19" ht="24">
      <c r="A36" s="1428" t="s">
        <v>1073</v>
      </c>
      <c r="B36" s="1429">
        <v>2291</v>
      </c>
      <c r="C36" s="1429"/>
      <c r="D36" s="1429">
        <v>686</v>
      </c>
      <c r="E36" s="1429">
        <v>234</v>
      </c>
      <c r="F36" s="1426">
        <v>689</v>
      </c>
      <c r="G36" s="1426">
        <v>53</v>
      </c>
      <c r="H36" s="1426">
        <v>307</v>
      </c>
      <c r="I36" s="1426">
        <v>322</v>
      </c>
      <c r="L36" s="1424"/>
      <c r="M36" s="1424"/>
      <c r="N36" s="1424"/>
      <c r="O36" s="1424"/>
      <c r="P36" s="1424"/>
      <c r="Q36" s="1424"/>
      <c r="R36" s="1424"/>
      <c r="S36" s="1424"/>
    </row>
    <row r="37" spans="1:19" ht="21.75">
      <c r="A37" s="1430" t="s">
        <v>190</v>
      </c>
      <c r="B37" s="1394">
        <v>414088</v>
      </c>
      <c r="C37" s="1394">
        <v>926</v>
      </c>
      <c r="D37" s="1394">
        <v>69961</v>
      </c>
      <c r="E37" s="1394">
        <v>71483</v>
      </c>
      <c r="F37" s="1394">
        <v>87097</v>
      </c>
      <c r="G37" s="1394">
        <v>17247</v>
      </c>
      <c r="H37" s="1394">
        <v>106311</v>
      </c>
      <c r="I37" s="1394">
        <v>61063</v>
      </c>
      <c r="L37" s="1431"/>
      <c r="N37" s="1431"/>
      <c r="O37" s="1431"/>
      <c r="P37" s="1431"/>
      <c r="Q37" s="1431"/>
      <c r="R37" s="1431"/>
      <c r="S37" s="1431"/>
    </row>
    <row r="38" spans="1:19" ht="21.75">
      <c r="A38" s="1430" t="s">
        <v>143</v>
      </c>
      <c r="B38" s="1432">
        <v>100</v>
      </c>
      <c r="C38" s="1432">
        <v>0.22362396398833095</v>
      </c>
      <c r="D38" s="1432">
        <v>16.895201020073028</v>
      </c>
      <c r="E38" s="1432">
        <v>17.262755742740673</v>
      </c>
      <c r="F38" s="1432">
        <v>21.033451826664866</v>
      </c>
      <c r="G38" s="1432">
        <v>4.1650567029230503</v>
      </c>
      <c r="H38" s="1432">
        <v>25.673528332141959</v>
      </c>
      <c r="I38" s="1432">
        <v>14.746382411468092</v>
      </c>
    </row>
    <row r="39" spans="1:19" ht="21.75">
      <c r="A39" s="1229"/>
      <c r="B39" s="1229"/>
      <c r="C39" s="1229"/>
      <c r="D39" s="1229"/>
      <c r="E39" s="1229"/>
      <c r="F39" s="1229"/>
      <c r="G39" s="1229"/>
      <c r="H39" s="1229"/>
      <c r="I39" s="1418" t="s">
        <v>1469</v>
      </c>
    </row>
    <row r="40" spans="1:19" ht="167.65" customHeight="1"/>
  </sheetData>
  <mergeCells count="3">
    <mergeCell ref="A1:I1"/>
    <mergeCell ref="A15:A16"/>
    <mergeCell ref="B15:I15"/>
  </mergeCells>
  <printOptions horizontalCentered="1"/>
  <pageMargins left="0" right="0" top="0.53740157499999996" bottom="0.5" header="0.78740157480314998" footer="0.3"/>
  <pageSetup paperSize="9" scale="80" firstPageNumber="123" orientation="portrait" useFirstPageNumber="1" r:id="rId1"/>
  <headerFooter alignWithMargins="0">
    <oddFooter>&amp;C&amp;P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DB8E-9A8A-4013-9440-CBD02A8F5228}">
  <sheetPr>
    <tabColor rgb="FFFE938C"/>
    <outlinePr summaryBelow="0" summaryRight="0"/>
  </sheetPr>
  <dimension ref="A1:AR104"/>
  <sheetViews>
    <sheetView showGridLines="0" view="pageBreakPreview" zoomScale="85" zoomScaleNormal="100" zoomScaleSheetLayoutView="85" workbookViewId="0">
      <pane ySplit="1" topLeftCell="A2" activePane="bottomLeft" state="frozenSplit"/>
      <selection activeCell="I32" sqref="I32"/>
      <selection pane="bottomLeft" activeCell="E64" sqref="E64"/>
    </sheetView>
  </sheetViews>
  <sheetFormatPr defaultColWidth="8.85546875" defaultRowHeight="21.75" outlineLevelRow="1"/>
  <cols>
    <col min="1" max="1" width="32.7109375" style="1229" bestFit="1" customWidth="1"/>
    <col min="2" max="2" width="8.42578125" style="1229" customWidth="1"/>
    <col min="3" max="3" width="7.7109375" style="1229" customWidth="1"/>
    <col min="4" max="4" width="8.28515625" style="1229" bestFit="1" customWidth="1"/>
    <col min="5" max="19" width="7.7109375" style="1229" customWidth="1"/>
    <col min="20" max="20" width="8.5703125" style="1229" bestFit="1" customWidth="1"/>
    <col min="21" max="22" width="7.7109375" style="1229" customWidth="1"/>
    <col min="23" max="23" width="29.5703125" style="1229" customWidth="1"/>
    <col min="24" max="16384" width="8.85546875" style="1229"/>
  </cols>
  <sheetData>
    <row r="1" spans="1:43" ht="28.35" customHeight="1">
      <c r="A1" s="1885" t="s">
        <v>1475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  <c r="T1" s="1885"/>
      <c r="U1" s="1885"/>
      <c r="V1" s="1885"/>
    </row>
    <row r="2" spans="1:43" ht="21" customHeight="1">
      <c r="A2" s="1940" t="s">
        <v>651</v>
      </c>
      <c r="B2" s="1941" t="s">
        <v>205</v>
      </c>
      <c r="C2" s="1941"/>
      <c r="D2" s="1941"/>
      <c r="E2" s="1941"/>
      <c r="F2" s="1941"/>
      <c r="G2" s="1941"/>
      <c r="H2" s="1941"/>
      <c r="I2" s="1941"/>
      <c r="J2" s="1941"/>
      <c r="K2" s="1941"/>
      <c r="L2" s="1941"/>
      <c r="M2" s="1941"/>
      <c r="N2" s="1941"/>
      <c r="O2" s="1941"/>
      <c r="P2" s="1941"/>
      <c r="Q2" s="1941"/>
      <c r="R2" s="1941"/>
      <c r="S2" s="1941"/>
      <c r="T2" s="1941"/>
      <c r="U2" s="1941"/>
      <c r="V2" s="1941"/>
    </row>
    <row r="3" spans="1:43">
      <c r="A3" s="1923"/>
      <c r="B3" s="1433" t="s">
        <v>212</v>
      </c>
      <c r="C3" s="1433" t="s">
        <v>619</v>
      </c>
      <c r="D3" s="1433" t="s">
        <v>620</v>
      </c>
      <c r="E3" s="1433" t="s">
        <v>621</v>
      </c>
      <c r="F3" s="1433" t="s">
        <v>1069</v>
      </c>
      <c r="G3" s="1433" t="s">
        <v>623</v>
      </c>
      <c r="H3" s="1433" t="s">
        <v>885</v>
      </c>
      <c r="I3" s="1433" t="s">
        <v>625</v>
      </c>
      <c r="J3" s="1433" t="s">
        <v>626</v>
      </c>
      <c r="K3" s="1433" t="s">
        <v>627</v>
      </c>
      <c r="L3" s="1433" t="s">
        <v>628</v>
      </c>
      <c r="M3" s="1433" t="s">
        <v>629</v>
      </c>
      <c r="N3" s="1433" t="s">
        <v>630</v>
      </c>
      <c r="O3" s="1433" t="s">
        <v>631</v>
      </c>
      <c r="P3" s="1433" t="s">
        <v>632</v>
      </c>
      <c r="Q3" s="1433" t="s">
        <v>633</v>
      </c>
      <c r="R3" s="1433" t="s">
        <v>1070</v>
      </c>
      <c r="S3" s="1433" t="s">
        <v>1071</v>
      </c>
      <c r="T3" s="1433" t="s">
        <v>1072</v>
      </c>
      <c r="U3" s="1433" t="s">
        <v>637</v>
      </c>
      <c r="V3" s="1433" t="s">
        <v>1073</v>
      </c>
    </row>
    <row r="4" spans="1:43">
      <c r="A4" s="1360" t="s">
        <v>612</v>
      </c>
      <c r="B4" s="1434">
        <v>926</v>
      </c>
      <c r="C4" s="1434">
        <v>29</v>
      </c>
      <c r="D4" s="1434">
        <v>8</v>
      </c>
      <c r="E4" s="1434">
        <v>707</v>
      </c>
      <c r="F4" s="1434">
        <v>0</v>
      </c>
      <c r="G4" s="1434">
        <v>0</v>
      </c>
      <c r="H4" s="1434">
        <v>3</v>
      </c>
      <c r="I4" s="1434">
        <v>11</v>
      </c>
      <c r="J4" s="1434">
        <v>1</v>
      </c>
      <c r="K4" s="1434">
        <v>0</v>
      </c>
      <c r="L4" s="1434">
        <v>0</v>
      </c>
      <c r="M4" s="1434">
        <v>0</v>
      </c>
      <c r="N4" s="1434">
        <v>139</v>
      </c>
      <c r="O4" s="1434">
        <v>0</v>
      </c>
      <c r="P4" s="1434">
        <v>5</v>
      </c>
      <c r="Q4" s="1434">
        <v>21</v>
      </c>
      <c r="R4" s="1434">
        <v>0</v>
      </c>
      <c r="S4" s="1434">
        <v>0</v>
      </c>
      <c r="T4" s="1434">
        <v>0</v>
      </c>
      <c r="U4" s="1434">
        <v>2</v>
      </c>
      <c r="V4" s="1434">
        <v>0</v>
      </c>
    </row>
    <row r="5" spans="1:43" outlineLevel="1">
      <c r="A5" s="1363" t="s">
        <v>1476</v>
      </c>
      <c r="B5" s="1435">
        <v>926</v>
      </c>
      <c r="C5" s="1435">
        <v>29</v>
      </c>
      <c r="D5" s="1435">
        <v>8</v>
      </c>
      <c r="E5" s="1435">
        <v>707</v>
      </c>
      <c r="F5" s="1435">
        <v>0</v>
      </c>
      <c r="G5" s="1435">
        <v>0</v>
      </c>
      <c r="H5" s="1435">
        <v>3</v>
      </c>
      <c r="I5" s="1435">
        <v>11</v>
      </c>
      <c r="J5" s="1435">
        <v>1</v>
      </c>
      <c r="K5" s="1435">
        <v>0</v>
      </c>
      <c r="L5" s="1435">
        <v>0</v>
      </c>
      <c r="M5" s="1435">
        <v>0</v>
      </c>
      <c r="N5" s="1435">
        <v>139</v>
      </c>
      <c r="O5" s="1435">
        <v>0</v>
      </c>
      <c r="P5" s="1435">
        <v>5</v>
      </c>
      <c r="Q5" s="1435">
        <v>21</v>
      </c>
      <c r="R5" s="1435">
        <v>0</v>
      </c>
      <c r="S5" s="1435">
        <v>0</v>
      </c>
      <c r="T5" s="1435">
        <v>0</v>
      </c>
      <c r="U5" s="1435">
        <v>2</v>
      </c>
      <c r="V5" s="1435">
        <v>0</v>
      </c>
    </row>
    <row r="6" spans="1:43">
      <c r="A6" s="1360" t="s">
        <v>153</v>
      </c>
      <c r="B6" s="1434">
        <v>69961</v>
      </c>
      <c r="C6" s="1434">
        <v>4916</v>
      </c>
      <c r="D6" s="1434">
        <v>12745</v>
      </c>
      <c r="E6" s="1434">
        <v>861</v>
      </c>
      <c r="F6" s="1434">
        <v>463</v>
      </c>
      <c r="G6" s="1434">
        <v>1207</v>
      </c>
      <c r="H6" s="1434">
        <v>1193</v>
      </c>
      <c r="I6" s="1434">
        <v>8094</v>
      </c>
      <c r="J6" s="1434">
        <v>5300</v>
      </c>
      <c r="K6" s="1434">
        <v>1124</v>
      </c>
      <c r="L6" s="1434">
        <v>4371</v>
      </c>
      <c r="M6" s="1434">
        <v>1100</v>
      </c>
      <c r="N6" s="1434">
        <v>448</v>
      </c>
      <c r="O6" s="1434">
        <v>6369</v>
      </c>
      <c r="P6" s="1434">
        <v>6166</v>
      </c>
      <c r="Q6" s="1434">
        <v>1946</v>
      </c>
      <c r="R6" s="1434">
        <v>1352</v>
      </c>
      <c r="S6" s="1434">
        <v>2511</v>
      </c>
      <c r="T6" s="1434">
        <v>7238</v>
      </c>
      <c r="U6" s="1434">
        <v>1871</v>
      </c>
      <c r="V6" s="1434">
        <v>686</v>
      </c>
    </row>
    <row r="7" spans="1:43" outlineLevel="1">
      <c r="A7" s="1363" t="s">
        <v>1477</v>
      </c>
      <c r="B7" s="1435">
        <v>69961</v>
      </c>
      <c r="C7" s="1435">
        <v>4916</v>
      </c>
      <c r="D7" s="1435">
        <v>12745</v>
      </c>
      <c r="E7" s="1435">
        <v>861</v>
      </c>
      <c r="F7" s="1435">
        <v>463</v>
      </c>
      <c r="G7" s="1435">
        <v>1207</v>
      </c>
      <c r="H7" s="1435">
        <v>1193</v>
      </c>
      <c r="I7" s="1435">
        <v>8094</v>
      </c>
      <c r="J7" s="1435">
        <v>5300</v>
      </c>
      <c r="K7" s="1435">
        <v>1124</v>
      </c>
      <c r="L7" s="1435">
        <v>4371</v>
      </c>
      <c r="M7" s="1435">
        <v>1100</v>
      </c>
      <c r="N7" s="1435">
        <v>448</v>
      </c>
      <c r="O7" s="1435">
        <v>6369</v>
      </c>
      <c r="P7" s="1435">
        <v>6166</v>
      </c>
      <c r="Q7" s="1435">
        <v>1946</v>
      </c>
      <c r="R7" s="1435">
        <v>1352</v>
      </c>
      <c r="S7" s="1435">
        <v>2511</v>
      </c>
      <c r="T7" s="1435">
        <v>7238</v>
      </c>
      <c r="U7" s="1435">
        <v>1871</v>
      </c>
      <c r="V7" s="1435">
        <v>686</v>
      </c>
      <c r="Y7" s="1272"/>
      <c r="Z7" s="1272"/>
      <c r="AC7" s="1272"/>
      <c r="AD7" s="1272"/>
      <c r="AE7" s="1272"/>
      <c r="AF7" s="1272"/>
      <c r="AG7" s="1272"/>
      <c r="AH7" s="1272"/>
      <c r="AK7" s="1272"/>
      <c r="AL7" s="1272"/>
      <c r="AM7" s="1272"/>
      <c r="AN7" s="1272"/>
      <c r="AO7" s="1272"/>
      <c r="AP7" s="1272"/>
      <c r="AQ7" s="1272"/>
    </row>
    <row r="8" spans="1:43">
      <c r="A8" s="1360" t="s">
        <v>660</v>
      </c>
      <c r="B8" s="1434">
        <v>29124</v>
      </c>
      <c r="C8" s="1434">
        <v>564</v>
      </c>
      <c r="D8" s="1434">
        <v>1328</v>
      </c>
      <c r="E8" s="1434">
        <v>0</v>
      </c>
      <c r="F8" s="1434">
        <v>13</v>
      </c>
      <c r="G8" s="1434">
        <v>200</v>
      </c>
      <c r="H8" s="1434">
        <v>0</v>
      </c>
      <c r="I8" s="1434">
        <v>1596</v>
      </c>
      <c r="J8" s="1434">
        <v>383</v>
      </c>
      <c r="K8" s="1434">
        <v>25</v>
      </c>
      <c r="L8" s="1434">
        <v>186</v>
      </c>
      <c r="M8" s="1434">
        <v>21</v>
      </c>
      <c r="N8" s="1434">
        <v>2119</v>
      </c>
      <c r="O8" s="1434">
        <v>1700</v>
      </c>
      <c r="P8" s="1434">
        <v>1765</v>
      </c>
      <c r="Q8" s="1434">
        <v>645</v>
      </c>
      <c r="R8" s="1434">
        <v>129</v>
      </c>
      <c r="S8" s="1434">
        <v>24</v>
      </c>
      <c r="T8" s="1434">
        <v>18022</v>
      </c>
      <c r="U8" s="1434">
        <v>58</v>
      </c>
      <c r="V8" s="1434">
        <v>346</v>
      </c>
      <c r="Y8" s="1272"/>
      <c r="Z8" s="1272"/>
      <c r="AC8" s="1272"/>
      <c r="AD8" s="1272"/>
      <c r="AE8" s="1272"/>
      <c r="AF8" s="1272"/>
      <c r="AG8" s="1272"/>
      <c r="AH8" s="1272"/>
      <c r="AK8" s="1272"/>
      <c r="AL8" s="1272"/>
      <c r="AM8" s="1272"/>
      <c r="AN8" s="1272"/>
      <c r="AO8" s="1272"/>
      <c r="AP8" s="1272"/>
      <c r="AQ8" s="1272"/>
    </row>
    <row r="9" spans="1:43" outlineLevel="1">
      <c r="A9" s="1363" t="s">
        <v>1478</v>
      </c>
      <c r="B9" s="1435">
        <v>14627</v>
      </c>
      <c r="C9" s="1435">
        <v>509</v>
      </c>
      <c r="D9" s="1435">
        <v>474</v>
      </c>
      <c r="E9" s="1435">
        <v>0</v>
      </c>
      <c r="F9" s="1435">
        <v>2</v>
      </c>
      <c r="G9" s="1435">
        <v>68</v>
      </c>
      <c r="H9" s="1435">
        <v>0</v>
      </c>
      <c r="I9" s="1435">
        <v>591</v>
      </c>
      <c r="J9" s="1435">
        <v>75</v>
      </c>
      <c r="K9" s="1435">
        <v>5</v>
      </c>
      <c r="L9" s="1435">
        <v>26</v>
      </c>
      <c r="M9" s="1435">
        <v>6</v>
      </c>
      <c r="N9" s="1435">
        <v>2081</v>
      </c>
      <c r="O9" s="1435">
        <v>328</v>
      </c>
      <c r="P9" s="1435">
        <v>766</v>
      </c>
      <c r="Q9" s="1435">
        <v>411</v>
      </c>
      <c r="R9" s="1435">
        <v>21</v>
      </c>
      <c r="S9" s="1435">
        <v>0</v>
      </c>
      <c r="T9" s="1435">
        <v>8965</v>
      </c>
      <c r="U9" s="1435">
        <v>10</v>
      </c>
      <c r="V9" s="1435">
        <v>289</v>
      </c>
      <c r="Z9" s="1272"/>
      <c r="AE9" s="1272"/>
      <c r="AJ9" s="1272"/>
      <c r="AK9" s="1272"/>
      <c r="AL9" s="1272"/>
      <c r="AP9" s="1272"/>
    </row>
    <row r="10" spans="1:43" outlineLevel="1">
      <c r="A10" s="1363" t="s">
        <v>1479</v>
      </c>
      <c r="B10" s="1435">
        <v>4664</v>
      </c>
      <c r="C10" s="1435">
        <v>4</v>
      </c>
      <c r="D10" s="1435">
        <v>373</v>
      </c>
      <c r="E10" s="1435">
        <v>0</v>
      </c>
      <c r="F10" s="1435">
        <v>3</v>
      </c>
      <c r="G10" s="1435">
        <v>81</v>
      </c>
      <c r="H10" s="1435">
        <v>0</v>
      </c>
      <c r="I10" s="1435">
        <v>404</v>
      </c>
      <c r="J10" s="1435">
        <v>105</v>
      </c>
      <c r="K10" s="1435">
        <v>6</v>
      </c>
      <c r="L10" s="1435">
        <v>50</v>
      </c>
      <c r="M10" s="1435">
        <v>5</v>
      </c>
      <c r="N10" s="1435">
        <v>14</v>
      </c>
      <c r="O10" s="1435">
        <v>410</v>
      </c>
      <c r="P10" s="1435">
        <v>522</v>
      </c>
      <c r="Q10" s="1435">
        <v>98</v>
      </c>
      <c r="R10" s="1435">
        <v>17</v>
      </c>
      <c r="S10" s="1435">
        <v>24</v>
      </c>
      <c r="T10" s="1435">
        <v>2528</v>
      </c>
      <c r="U10" s="1435">
        <v>13</v>
      </c>
      <c r="V10" s="1435">
        <v>7</v>
      </c>
      <c r="AJ10" s="1272"/>
      <c r="AP10" s="1272"/>
    </row>
    <row r="11" spans="1:43" outlineLevel="1">
      <c r="A11" s="1363" t="s">
        <v>1480</v>
      </c>
      <c r="B11" s="1435">
        <v>5145</v>
      </c>
      <c r="C11" s="1435">
        <v>9</v>
      </c>
      <c r="D11" s="1435">
        <v>277</v>
      </c>
      <c r="E11" s="1435">
        <v>0</v>
      </c>
      <c r="F11" s="1435">
        <v>5</v>
      </c>
      <c r="G11" s="1435">
        <v>24</v>
      </c>
      <c r="H11" s="1435">
        <v>0</v>
      </c>
      <c r="I11" s="1435">
        <v>341</v>
      </c>
      <c r="J11" s="1435">
        <v>103</v>
      </c>
      <c r="K11" s="1435">
        <v>8</v>
      </c>
      <c r="L11" s="1435">
        <v>14</v>
      </c>
      <c r="M11" s="1435">
        <v>4</v>
      </c>
      <c r="N11" s="1435">
        <v>14</v>
      </c>
      <c r="O11" s="1435">
        <v>532</v>
      </c>
      <c r="P11" s="1435">
        <v>378</v>
      </c>
      <c r="Q11" s="1435">
        <v>73</v>
      </c>
      <c r="R11" s="1435">
        <v>67</v>
      </c>
      <c r="S11" s="1435">
        <v>0</v>
      </c>
      <c r="T11" s="1435">
        <v>3237</v>
      </c>
      <c r="U11" s="1435">
        <v>19</v>
      </c>
      <c r="V11" s="1435">
        <v>40</v>
      </c>
      <c r="AP11" s="1272"/>
    </row>
    <row r="12" spans="1:43" outlineLevel="1">
      <c r="A12" s="1363" t="s">
        <v>1481</v>
      </c>
      <c r="B12" s="1435">
        <v>4688</v>
      </c>
      <c r="C12" s="1435">
        <v>42</v>
      </c>
      <c r="D12" s="1435">
        <v>204</v>
      </c>
      <c r="E12" s="1435">
        <v>0</v>
      </c>
      <c r="F12" s="1435">
        <v>3</v>
      </c>
      <c r="G12" s="1435">
        <v>27</v>
      </c>
      <c r="H12" s="1435">
        <v>0</v>
      </c>
      <c r="I12" s="1435">
        <v>260</v>
      </c>
      <c r="J12" s="1435">
        <v>100</v>
      </c>
      <c r="K12" s="1435">
        <v>6</v>
      </c>
      <c r="L12" s="1435">
        <v>96</v>
      </c>
      <c r="M12" s="1435">
        <v>6</v>
      </c>
      <c r="N12" s="1435">
        <v>10</v>
      </c>
      <c r="O12" s="1435">
        <v>430</v>
      </c>
      <c r="P12" s="1435">
        <v>99</v>
      </c>
      <c r="Q12" s="1435">
        <v>63</v>
      </c>
      <c r="R12" s="1435">
        <v>24</v>
      </c>
      <c r="S12" s="1435">
        <v>0</v>
      </c>
      <c r="T12" s="1435">
        <v>3292</v>
      </c>
      <c r="U12" s="1435">
        <v>16</v>
      </c>
      <c r="V12" s="1435">
        <v>10</v>
      </c>
      <c r="AP12" s="1272"/>
    </row>
    <row r="13" spans="1:43">
      <c r="A13" s="1360" t="s">
        <v>665</v>
      </c>
      <c r="B13" s="1434">
        <v>11438</v>
      </c>
      <c r="C13" s="1434">
        <v>23</v>
      </c>
      <c r="D13" s="1434">
        <v>504</v>
      </c>
      <c r="E13" s="1434">
        <v>0</v>
      </c>
      <c r="F13" s="1434">
        <v>12</v>
      </c>
      <c r="G13" s="1434">
        <v>71</v>
      </c>
      <c r="H13" s="1434">
        <v>0</v>
      </c>
      <c r="I13" s="1434">
        <v>1311</v>
      </c>
      <c r="J13" s="1434">
        <v>327</v>
      </c>
      <c r="K13" s="1434">
        <v>31</v>
      </c>
      <c r="L13" s="1434">
        <v>55</v>
      </c>
      <c r="M13" s="1434">
        <v>23</v>
      </c>
      <c r="N13" s="1434">
        <v>46</v>
      </c>
      <c r="O13" s="1434">
        <v>1217</v>
      </c>
      <c r="P13" s="1434">
        <v>375</v>
      </c>
      <c r="Q13" s="1434">
        <v>150</v>
      </c>
      <c r="R13" s="1434">
        <v>104</v>
      </c>
      <c r="S13" s="1434">
        <v>25</v>
      </c>
      <c r="T13" s="1434">
        <v>7097</v>
      </c>
      <c r="U13" s="1434">
        <v>34</v>
      </c>
      <c r="V13" s="1434">
        <v>33</v>
      </c>
      <c r="AP13" s="1272"/>
    </row>
    <row r="14" spans="1:43" outlineLevel="1">
      <c r="A14" s="1363" t="s">
        <v>1482</v>
      </c>
      <c r="B14" s="1435">
        <v>2219</v>
      </c>
      <c r="C14" s="1435">
        <v>4</v>
      </c>
      <c r="D14" s="1435">
        <v>114</v>
      </c>
      <c r="E14" s="1435">
        <v>0</v>
      </c>
      <c r="F14" s="1435">
        <v>3</v>
      </c>
      <c r="G14" s="1435">
        <v>14</v>
      </c>
      <c r="H14" s="1435">
        <v>0</v>
      </c>
      <c r="I14" s="1435">
        <v>172</v>
      </c>
      <c r="J14" s="1435">
        <v>54</v>
      </c>
      <c r="K14" s="1435">
        <v>5</v>
      </c>
      <c r="L14" s="1435">
        <v>14</v>
      </c>
      <c r="M14" s="1435">
        <v>6</v>
      </c>
      <c r="N14" s="1435">
        <v>11</v>
      </c>
      <c r="O14" s="1435">
        <v>251</v>
      </c>
      <c r="P14" s="1435">
        <v>65</v>
      </c>
      <c r="Q14" s="1435">
        <v>34</v>
      </c>
      <c r="R14" s="1435">
        <v>19</v>
      </c>
      <c r="S14" s="1435">
        <v>0</v>
      </c>
      <c r="T14" s="1435">
        <v>1437</v>
      </c>
      <c r="U14" s="1435">
        <v>7</v>
      </c>
      <c r="V14" s="1435">
        <v>9</v>
      </c>
      <c r="AK14" s="1272"/>
      <c r="AP14" s="1272"/>
    </row>
    <row r="15" spans="1:43" outlineLevel="1">
      <c r="A15" s="1363" t="s">
        <v>1483</v>
      </c>
      <c r="B15" s="1435">
        <v>4405</v>
      </c>
      <c r="C15" s="1435">
        <v>3</v>
      </c>
      <c r="D15" s="1435">
        <v>158</v>
      </c>
      <c r="E15" s="1435">
        <v>0</v>
      </c>
      <c r="F15" s="1435">
        <v>3</v>
      </c>
      <c r="G15" s="1435">
        <v>33</v>
      </c>
      <c r="H15" s="1435">
        <v>0</v>
      </c>
      <c r="I15" s="1435">
        <v>412</v>
      </c>
      <c r="J15" s="1435">
        <v>160</v>
      </c>
      <c r="K15" s="1435">
        <v>11</v>
      </c>
      <c r="L15" s="1435">
        <v>13</v>
      </c>
      <c r="M15" s="1435">
        <v>6</v>
      </c>
      <c r="N15" s="1435">
        <v>11</v>
      </c>
      <c r="O15" s="1435">
        <v>416</v>
      </c>
      <c r="P15" s="1435">
        <v>162</v>
      </c>
      <c r="Q15" s="1435">
        <v>46</v>
      </c>
      <c r="R15" s="1435">
        <v>42</v>
      </c>
      <c r="S15" s="1435">
        <v>25</v>
      </c>
      <c r="T15" s="1435">
        <v>2881</v>
      </c>
      <c r="U15" s="1435">
        <v>11</v>
      </c>
      <c r="V15" s="1435">
        <v>12</v>
      </c>
      <c r="AP15" s="1272"/>
    </row>
    <row r="16" spans="1:43" outlineLevel="1">
      <c r="A16" s="1363" t="s">
        <v>1484</v>
      </c>
      <c r="B16" s="1435">
        <v>2732</v>
      </c>
      <c r="C16" s="1435">
        <v>11</v>
      </c>
      <c r="D16" s="1435">
        <v>121</v>
      </c>
      <c r="E16" s="1435">
        <v>0</v>
      </c>
      <c r="F16" s="1435">
        <v>3</v>
      </c>
      <c r="G16" s="1435">
        <v>13</v>
      </c>
      <c r="H16" s="1435">
        <v>0</v>
      </c>
      <c r="I16" s="1435">
        <v>554</v>
      </c>
      <c r="J16" s="1435">
        <v>57</v>
      </c>
      <c r="K16" s="1435">
        <v>10</v>
      </c>
      <c r="L16" s="1435">
        <v>15</v>
      </c>
      <c r="M16" s="1435">
        <v>6</v>
      </c>
      <c r="N16" s="1435">
        <v>12</v>
      </c>
      <c r="O16" s="1435">
        <v>308</v>
      </c>
      <c r="P16" s="1435">
        <v>83</v>
      </c>
      <c r="Q16" s="1435">
        <v>34</v>
      </c>
      <c r="R16" s="1435">
        <v>20</v>
      </c>
      <c r="S16" s="1435">
        <v>0</v>
      </c>
      <c r="T16" s="1435">
        <v>1472</v>
      </c>
      <c r="U16" s="1435">
        <v>8</v>
      </c>
      <c r="V16" s="1435">
        <v>5</v>
      </c>
      <c r="AP16" s="1272"/>
    </row>
    <row r="17" spans="1:42" outlineLevel="1">
      <c r="A17" s="1363" t="s">
        <v>1485</v>
      </c>
      <c r="B17" s="1435">
        <v>2082</v>
      </c>
      <c r="C17" s="1435">
        <v>5</v>
      </c>
      <c r="D17" s="1435">
        <v>111</v>
      </c>
      <c r="E17" s="1435">
        <v>0</v>
      </c>
      <c r="F17" s="1435">
        <v>3</v>
      </c>
      <c r="G17" s="1435">
        <v>11</v>
      </c>
      <c r="H17" s="1435">
        <v>0</v>
      </c>
      <c r="I17" s="1435">
        <v>173</v>
      </c>
      <c r="J17" s="1435">
        <v>56</v>
      </c>
      <c r="K17" s="1435">
        <v>5</v>
      </c>
      <c r="L17" s="1435">
        <v>13</v>
      </c>
      <c r="M17" s="1435">
        <v>5</v>
      </c>
      <c r="N17" s="1435">
        <v>12</v>
      </c>
      <c r="O17" s="1435">
        <v>242</v>
      </c>
      <c r="P17" s="1435">
        <v>65</v>
      </c>
      <c r="Q17" s="1435">
        <v>36</v>
      </c>
      <c r="R17" s="1435">
        <v>23</v>
      </c>
      <c r="S17" s="1435">
        <v>0</v>
      </c>
      <c r="T17" s="1435">
        <v>1307</v>
      </c>
      <c r="U17" s="1435">
        <v>8</v>
      </c>
      <c r="V17" s="1435">
        <v>7</v>
      </c>
      <c r="AP17" s="1272"/>
    </row>
    <row r="18" spans="1:42">
      <c r="A18" s="1360" t="s">
        <v>670</v>
      </c>
      <c r="B18" s="1434">
        <v>16252</v>
      </c>
      <c r="C18" s="1434">
        <v>32</v>
      </c>
      <c r="D18" s="1434">
        <v>1059</v>
      </c>
      <c r="E18" s="1434">
        <v>0</v>
      </c>
      <c r="F18" s="1434">
        <v>18</v>
      </c>
      <c r="G18" s="1434">
        <v>95</v>
      </c>
      <c r="H18" s="1434">
        <v>0</v>
      </c>
      <c r="I18" s="1434">
        <v>1065</v>
      </c>
      <c r="J18" s="1434">
        <v>400</v>
      </c>
      <c r="K18" s="1434">
        <v>57</v>
      </c>
      <c r="L18" s="1434">
        <v>209</v>
      </c>
      <c r="M18" s="1434">
        <v>29</v>
      </c>
      <c r="N18" s="1434">
        <v>62</v>
      </c>
      <c r="O18" s="1434">
        <v>1523</v>
      </c>
      <c r="P18" s="1434">
        <v>625</v>
      </c>
      <c r="Q18" s="1434">
        <v>311</v>
      </c>
      <c r="R18" s="1434">
        <v>132</v>
      </c>
      <c r="S18" s="1434">
        <v>14</v>
      </c>
      <c r="T18" s="1434">
        <v>10535</v>
      </c>
      <c r="U18" s="1434">
        <v>51</v>
      </c>
      <c r="V18" s="1434">
        <v>35</v>
      </c>
      <c r="AP18" s="1272"/>
    </row>
    <row r="19" spans="1:42" outlineLevel="1">
      <c r="A19" s="1363" t="s">
        <v>1486</v>
      </c>
      <c r="B19" s="1435">
        <v>4304</v>
      </c>
      <c r="C19" s="1435">
        <v>4</v>
      </c>
      <c r="D19" s="1435">
        <v>473</v>
      </c>
      <c r="E19" s="1435">
        <v>0</v>
      </c>
      <c r="F19" s="1435">
        <v>5</v>
      </c>
      <c r="G19" s="1435">
        <v>30</v>
      </c>
      <c r="H19" s="1435">
        <v>0</v>
      </c>
      <c r="I19" s="1435">
        <v>193</v>
      </c>
      <c r="J19" s="1435">
        <v>148</v>
      </c>
      <c r="K19" s="1435">
        <v>18</v>
      </c>
      <c r="L19" s="1435">
        <v>15</v>
      </c>
      <c r="M19" s="1435">
        <v>6</v>
      </c>
      <c r="N19" s="1435">
        <v>14</v>
      </c>
      <c r="O19" s="1435">
        <v>315</v>
      </c>
      <c r="P19" s="1435">
        <v>200</v>
      </c>
      <c r="Q19" s="1435">
        <v>130</v>
      </c>
      <c r="R19" s="1435">
        <v>17</v>
      </c>
      <c r="S19" s="1435">
        <v>0</v>
      </c>
      <c r="T19" s="1435">
        <v>2720</v>
      </c>
      <c r="U19" s="1435">
        <v>11</v>
      </c>
      <c r="V19" s="1435">
        <v>5</v>
      </c>
      <c r="Z19" s="1272"/>
      <c r="AK19" s="1272"/>
      <c r="AP19" s="1272"/>
    </row>
    <row r="20" spans="1:42" outlineLevel="1">
      <c r="A20" s="1363" t="s">
        <v>1487</v>
      </c>
      <c r="B20" s="1435">
        <v>4141</v>
      </c>
      <c r="C20" s="1435">
        <v>3</v>
      </c>
      <c r="D20" s="1435">
        <v>217</v>
      </c>
      <c r="E20" s="1435">
        <v>0</v>
      </c>
      <c r="F20" s="1435">
        <v>3</v>
      </c>
      <c r="G20" s="1435">
        <v>21</v>
      </c>
      <c r="H20" s="1435">
        <v>0</v>
      </c>
      <c r="I20" s="1435">
        <v>303</v>
      </c>
      <c r="J20" s="1435">
        <v>79</v>
      </c>
      <c r="K20" s="1435">
        <v>8</v>
      </c>
      <c r="L20" s="1435">
        <v>15</v>
      </c>
      <c r="M20" s="1435">
        <v>7</v>
      </c>
      <c r="N20" s="1435">
        <v>12</v>
      </c>
      <c r="O20" s="1435">
        <v>396</v>
      </c>
      <c r="P20" s="1435">
        <v>120</v>
      </c>
      <c r="Q20" s="1435">
        <v>67</v>
      </c>
      <c r="R20" s="1435">
        <v>29</v>
      </c>
      <c r="S20" s="1435">
        <v>14</v>
      </c>
      <c r="T20" s="1435">
        <v>2826</v>
      </c>
      <c r="U20" s="1435">
        <v>12</v>
      </c>
      <c r="V20" s="1435">
        <v>9</v>
      </c>
      <c r="AP20" s="1272"/>
    </row>
    <row r="21" spans="1:42" outlineLevel="1">
      <c r="A21" s="1363" t="s">
        <v>1488</v>
      </c>
      <c r="B21" s="1435">
        <v>2992</v>
      </c>
      <c r="C21" s="1435">
        <v>9</v>
      </c>
      <c r="D21" s="1435">
        <v>131</v>
      </c>
      <c r="E21" s="1435">
        <v>0</v>
      </c>
      <c r="F21" s="1435">
        <v>3</v>
      </c>
      <c r="G21" s="1435">
        <v>15</v>
      </c>
      <c r="H21" s="1435">
        <v>0</v>
      </c>
      <c r="I21" s="1435">
        <v>209</v>
      </c>
      <c r="J21" s="1435">
        <v>60</v>
      </c>
      <c r="K21" s="1435">
        <v>12</v>
      </c>
      <c r="L21" s="1435">
        <v>151</v>
      </c>
      <c r="M21" s="1435">
        <v>5</v>
      </c>
      <c r="N21" s="1435">
        <v>12</v>
      </c>
      <c r="O21" s="1435">
        <v>305</v>
      </c>
      <c r="P21" s="1435">
        <v>161</v>
      </c>
      <c r="Q21" s="1435">
        <v>48</v>
      </c>
      <c r="R21" s="1435">
        <v>52</v>
      </c>
      <c r="S21" s="1435">
        <v>0</v>
      </c>
      <c r="T21" s="1435">
        <v>1799</v>
      </c>
      <c r="U21" s="1435">
        <v>13</v>
      </c>
      <c r="V21" s="1435">
        <v>7</v>
      </c>
      <c r="AP21" s="1272"/>
    </row>
    <row r="22" spans="1:42" outlineLevel="1">
      <c r="A22" s="1363" t="s">
        <v>1489</v>
      </c>
      <c r="B22" s="1435">
        <v>1827</v>
      </c>
      <c r="C22" s="1435">
        <v>4</v>
      </c>
      <c r="D22" s="1435">
        <v>99</v>
      </c>
      <c r="E22" s="1435">
        <v>0</v>
      </c>
      <c r="F22" s="1435">
        <v>4</v>
      </c>
      <c r="G22" s="1435">
        <v>14</v>
      </c>
      <c r="H22" s="1435">
        <v>0</v>
      </c>
      <c r="I22" s="1435">
        <v>163</v>
      </c>
      <c r="J22" s="1435">
        <v>54</v>
      </c>
      <c r="K22" s="1435">
        <v>8</v>
      </c>
      <c r="L22" s="1435">
        <v>14</v>
      </c>
      <c r="M22" s="1435">
        <v>5</v>
      </c>
      <c r="N22" s="1435">
        <v>11</v>
      </c>
      <c r="O22" s="1435">
        <v>231</v>
      </c>
      <c r="P22" s="1435">
        <v>65</v>
      </c>
      <c r="Q22" s="1435">
        <v>32</v>
      </c>
      <c r="R22" s="1435">
        <v>15</v>
      </c>
      <c r="S22" s="1435">
        <v>0</v>
      </c>
      <c r="T22" s="1435">
        <v>1094</v>
      </c>
      <c r="U22" s="1435">
        <v>8</v>
      </c>
      <c r="V22" s="1435">
        <v>6</v>
      </c>
      <c r="AP22" s="1272"/>
    </row>
    <row r="23" spans="1:42" outlineLevel="1">
      <c r="A23" s="1363" t="s">
        <v>1490</v>
      </c>
      <c r="B23" s="1435">
        <v>2988</v>
      </c>
      <c r="C23" s="1435">
        <v>12</v>
      </c>
      <c r="D23" s="1435">
        <v>139</v>
      </c>
      <c r="E23" s="1435">
        <v>0</v>
      </c>
      <c r="F23" s="1435">
        <v>3</v>
      </c>
      <c r="G23" s="1435">
        <v>15</v>
      </c>
      <c r="H23" s="1435">
        <v>0</v>
      </c>
      <c r="I23" s="1435">
        <v>197</v>
      </c>
      <c r="J23" s="1435">
        <v>59</v>
      </c>
      <c r="K23" s="1435">
        <v>11</v>
      </c>
      <c r="L23" s="1435">
        <v>14</v>
      </c>
      <c r="M23" s="1435">
        <v>6</v>
      </c>
      <c r="N23" s="1435">
        <v>13</v>
      </c>
      <c r="O23" s="1435">
        <v>276</v>
      </c>
      <c r="P23" s="1435">
        <v>79</v>
      </c>
      <c r="Q23" s="1435">
        <v>34</v>
      </c>
      <c r="R23" s="1435">
        <v>19</v>
      </c>
      <c r="S23" s="1435">
        <v>0</v>
      </c>
      <c r="T23" s="1435">
        <v>2096</v>
      </c>
      <c r="U23" s="1435">
        <v>7</v>
      </c>
      <c r="V23" s="1435">
        <v>8</v>
      </c>
      <c r="AP23" s="1272"/>
    </row>
    <row r="24" spans="1:42">
      <c r="A24" s="1360" t="s">
        <v>676</v>
      </c>
      <c r="B24" s="1434">
        <v>19447</v>
      </c>
      <c r="C24" s="1434">
        <v>71</v>
      </c>
      <c r="D24" s="1434">
        <v>937</v>
      </c>
      <c r="E24" s="1434">
        <v>0</v>
      </c>
      <c r="F24" s="1434">
        <v>13</v>
      </c>
      <c r="G24" s="1434">
        <v>82</v>
      </c>
      <c r="H24" s="1434">
        <v>0</v>
      </c>
      <c r="I24" s="1434">
        <v>1417</v>
      </c>
      <c r="J24" s="1434">
        <v>486</v>
      </c>
      <c r="K24" s="1434">
        <v>38</v>
      </c>
      <c r="L24" s="1434">
        <v>374</v>
      </c>
      <c r="M24" s="1434">
        <v>24</v>
      </c>
      <c r="N24" s="1434">
        <v>49</v>
      </c>
      <c r="O24" s="1434">
        <v>1711</v>
      </c>
      <c r="P24" s="1434">
        <v>837</v>
      </c>
      <c r="Q24" s="1434">
        <v>235</v>
      </c>
      <c r="R24" s="1434">
        <v>291</v>
      </c>
      <c r="S24" s="1434">
        <v>72</v>
      </c>
      <c r="T24" s="1434">
        <v>12481</v>
      </c>
      <c r="U24" s="1434">
        <v>84</v>
      </c>
      <c r="V24" s="1434">
        <v>245</v>
      </c>
      <c r="AP24" s="1272"/>
    </row>
    <row r="25" spans="1:42" outlineLevel="1">
      <c r="A25" s="1363" t="s">
        <v>1491</v>
      </c>
      <c r="B25" s="1435">
        <v>5781</v>
      </c>
      <c r="C25" s="1435">
        <v>11</v>
      </c>
      <c r="D25" s="1435">
        <v>178</v>
      </c>
      <c r="E25" s="1435">
        <v>0</v>
      </c>
      <c r="F25" s="1435">
        <v>3</v>
      </c>
      <c r="G25" s="1435">
        <v>17</v>
      </c>
      <c r="H25" s="1435">
        <v>0</v>
      </c>
      <c r="I25" s="1435">
        <v>395</v>
      </c>
      <c r="J25" s="1435"/>
      <c r="K25" s="1435">
        <v>9</v>
      </c>
      <c r="L25" s="1435">
        <v>289</v>
      </c>
      <c r="M25" s="1435">
        <v>7</v>
      </c>
      <c r="N25" s="1435">
        <v>13</v>
      </c>
      <c r="O25" s="1435">
        <v>416</v>
      </c>
      <c r="P25" s="1435">
        <v>383</v>
      </c>
      <c r="Q25" s="1435">
        <v>60</v>
      </c>
      <c r="R25" s="1435">
        <v>42</v>
      </c>
      <c r="S25" s="1435">
        <v>27</v>
      </c>
      <c r="T25" s="1435">
        <v>3827</v>
      </c>
      <c r="U25" s="1435">
        <v>17</v>
      </c>
      <c r="V25" s="1435">
        <v>10</v>
      </c>
      <c r="AE25" s="1272"/>
      <c r="AK25" s="1272"/>
      <c r="AP25" s="1272"/>
    </row>
    <row r="26" spans="1:42" outlineLevel="1">
      <c r="A26" s="1363" t="s">
        <v>1492</v>
      </c>
      <c r="B26" s="1435">
        <v>4257</v>
      </c>
      <c r="C26" s="1435">
        <v>40</v>
      </c>
      <c r="D26" s="1435">
        <v>209</v>
      </c>
      <c r="E26" s="1435">
        <v>0</v>
      </c>
      <c r="F26" s="1435">
        <v>5</v>
      </c>
      <c r="G26" s="1435">
        <v>21</v>
      </c>
      <c r="H26" s="1435">
        <v>0</v>
      </c>
      <c r="I26" s="1435">
        <v>455</v>
      </c>
      <c r="J26" s="1435">
        <v>138</v>
      </c>
      <c r="K26" s="1435">
        <v>10</v>
      </c>
      <c r="L26" s="1435">
        <v>14</v>
      </c>
      <c r="M26" s="1435">
        <v>7</v>
      </c>
      <c r="N26" s="1435">
        <v>13</v>
      </c>
      <c r="O26" s="1435">
        <v>434</v>
      </c>
      <c r="P26" s="1435">
        <v>148</v>
      </c>
      <c r="Q26" s="1435">
        <v>52</v>
      </c>
      <c r="R26" s="1435">
        <v>26</v>
      </c>
      <c r="S26" s="1435">
        <v>0</v>
      </c>
      <c r="T26" s="1435">
        <v>2647</v>
      </c>
      <c r="U26" s="1435">
        <v>26</v>
      </c>
      <c r="V26" s="1435">
        <v>12</v>
      </c>
      <c r="AP26" s="1272"/>
    </row>
    <row r="27" spans="1:42" outlineLevel="1">
      <c r="A27" s="1363" t="s">
        <v>1493</v>
      </c>
      <c r="B27" s="1435">
        <v>4516</v>
      </c>
      <c r="C27" s="1435">
        <v>11</v>
      </c>
      <c r="D27" s="1435">
        <v>154</v>
      </c>
      <c r="E27" s="1435">
        <v>0</v>
      </c>
      <c r="F27" s="1435">
        <v>3</v>
      </c>
      <c r="G27" s="1435">
        <v>14</v>
      </c>
      <c r="H27" s="1435"/>
      <c r="I27" s="1435">
        <v>355</v>
      </c>
      <c r="J27" s="1435">
        <v>179</v>
      </c>
      <c r="K27" s="1435">
        <v>11</v>
      </c>
      <c r="L27" s="1435">
        <v>41</v>
      </c>
      <c r="M27" s="1435">
        <v>4</v>
      </c>
      <c r="N27" s="1435">
        <v>13</v>
      </c>
      <c r="O27" s="1435">
        <v>473</v>
      </c>
      <c r="P27" s="1435">
        <v>116</v>
      </c>
      <c r="Q27" s="1435">
        <v>52</v>
      </c>
      <c r="R27" s="1435">
        <v>75</v>
      </c>
      <c r="S27" s="1435">
        <v>0</v>
      </c>
      <c r="T27" s="1435">
        <v>2976</v>
      </c>
      <c r="U27" s="1435">
        <v>28</v>
      </c>
      <c r="V27" s="1435">
        <v>11</v>
      </c>
      <c r="AP27" s="1272"/>
    </row>
    <row r="28" spans="1:42" outlineLevel="1">
      <c r="A28" s="1363" t="s">
        <v>1494</v>
      </c>
      <c r="B28" s="1435">
        <v>4893</v>
      </c>
      <c r="C28" s="1435">
        <v>9</v>
      </c>
      <c r="D28" s="1435">
        <v>396</v>
      </c>
      <c r="E28" s="1435">
        <v>0</v>
      </c>
      <c r="F28" s="1435">
        <v>2</v>
      </c>
      <c r="G28" s="1435">
        <v>30</v>
      </c>
      <c r="H28" s="1435">
        <v>0</v>
      </c>
      <c r="I28" s="1435">
        <v>212</v>
      </c>
      <c r="J28" s="1435">
        <v>92</v>
      </c>
      <c r="K28" s="1435">
        <v>8</v>
      </c>
      <c r="L28" s="1435">
        <v>30</v>
      </c>
      <c r="M28" s="1435">
        <v>6</v>
      </c>
      <c r="N28" s="1435">
        <v>10</v>
      </c>
      <c r="O28" s="1435">
        <v>388</v>
      </c>
      <c r="P28" s="1435">
        <v>190</v>
      </c>
      <c r="Q28" s="1435">
        <v>71</v>
      </c>
      <c r="R28" s="1435">
        <v>148</v>
      </c>
      <c r="S28" s="1435">
        <v>45</v>
      </c>
      <c r="T28" s="1435">
        <v>3031</v>
      </c>
      <c r="U28" s="1435">
        <v>13</v>
      </c>
      <c r="V28" s="1435">
        <v>212</v>
      </c>
      <c r="AP28" s="1272"/>
    </row>
    <row r="29" spans="1:42" ht="43.5">
      <c r="A29" s="1360" t="s">
        <v>681</v>
      </c>
      <c r="B29" s="1434">
        <v>10836</v>
      </c>
      <c r="C29" s="1434">
        <v>31</v>
      </c>
      <c r="D29" s="1434">
        <v>637</v>
      </c>
      <c r="E29" s="1434">
        <v>0</v>
      </c>
      <c r="F29" s="1434">
        <v>13</v>
      </c>
      <c r="G29" s="1434">
        <v>72</v>
      </c>
      <c r="H29" s="1434">
        <v>0</v>
      </c>
      <c r="I29" s="1434">
        <v>865</v>
      </c>
      <c r="J29" s="1434">
        <v>363</v>
      </c>
      <c r="K29" s="1434">
        <v>36</v>
      </c>
      <c r="L29" s="1434">
        <v>71</v>
      </c>
      <c r="M29" s="1434">
        <v>17</v>
      </c>
      <c r="N29" s="1434">
        <v>46</v>
      </c>
      <c r="O29" s="1434">
        <v>1133</v>
      </c>
      <c r="P29" s="1434">
        <v>407</v>
      </c>
      <c r="Q29" s="1434">
        <v>196</v>
      </c>
      <c r="R29" s="1434">
        <v>72</v>
      </c>
      <c r="S29" s="1434">
        <v>11</v>
      </c>
      <c r="T29" s="1434">
        <v>6794</v>
      </c>
      <c r="U29" s="1434">
        <v>42</v>
      </c>
      <c r="V29" s="1434">
        <v>30</v>
      </c>
      <c r="AP29" s="1272"/>
    </row>
    <row r="30" spans="1:42" outlineLevel="1">
      <c r="A30" s="1363" t="s">
        <v>1495</v>
      </c>
      <c r="B30" s="1435">
        <v>2645</v>
      </c>
      <c r="C30" s="1435">
        <v>4</v>
      </c>
      <c r="D30" s="1435">
        <v>194</v>
      </c>
      <c r="E30" s="1435">
        <v>0</v>
      </c>
      <c r="F30" s="1435">
        <v>3</v>
      </c>
      <c r="G30" s="1435">
        <v>14</v>
      </c>
      <c r="H30" s="1435"/>
      <c r="I30" s="1435">
        <v>150</v>
      </c>
      <c r="J30" s="1435">
        <v>67</v>
      </c>
      <c r="K30" s="1435">
        <v>4</v>
      </c>
      <c r="L30" s="1435">
        <v>12</v>
      </c>
      <c r="M30" s="1435">
        <v>6</v>
      </c>
      <c r="N30" s="1435">
        <v>12</v>
      </c>
      <c r="O30" s="1435">
        <v>229</v>
      </c>
      <c r="P30" s="1435">
        <v>138</v>
      </c>
      <c r="Q30" s="1435">
        <v>74</v>
      </c>
      <c r="R30" s="1435">
        <v>16</v>
      </c>
      <c r="S30" s="1435">
        <v>0</v>
      </c>
      <c r="T30" s="1435">
        <v>1702</v>
      </c>
      <c r="U30" s="1435">
        <v>13</v>
      </c>
      <c r="V30" s="1435">
        <v>7</v>
      </c>
      <c r="AK30" s="1272"/>
      <c r="AP30" s="1272"/>
    </row>
    <row r="31" spans="1:42" outlineLevel="1">
      <c r="A31" s="1363" t="s">
        <v>1496</v>
      </c>
      <c r="B31" s="1435">
        <v>1685</v>
      </c>
      <c r="C31" s="1435">
        <v>4</v>
      </c>
      <c r="D31" s="1435">
        <v>128</v>
      </c>
      <c r="E31" s="1435">
        <v>0</v>
      </c>
      <c r="F31" s="1435">
        <v>3</v>
      </c>
      <c r="G31" s="1435">
        <v>16</v>
      </c>
      <c r="H31" s="1435">
        <v>0</v>
      </c>
      <c r="I31" s="1435">
        <v>110</v>
      </c>
      <c r="J31" s="1435">
        <v>63</v>
      </c>
      <c r="K31" s="1435">
        <v>8</v>
      </c>
      <c r="L31" s="1435">
        <v>12</v>
      </c>
      <c r="M31" s="1435">
        <v>4</v>
      </c>
      <c r="N31" s="1435">
        <v>11</v>
      </c>
      <c r="O31" s="1435">
        <v>187</v>
      </c>
      <c r="P31" s="1435">
        <v>74</v>
      </c>
      <c r="Q31" s="1435">
        <v>31</v>
      </c>
      <c r="R31" s="1435">
        <v>13</v>
      </c>
      <c r="S31" s="1435">
        <v>11</v>
      </c>
      <c r="T31" s="1435">
        <v>996</v>
      </c>
      <c r="U31" s="1435">
        <v>8</v>
      </c>
      <c r="V31" s="1435">
        <v>6</v>
      </c>
      <c r="AP31" s="1272"/>
    </row>
    <row r="32" spans="1:42" outlineLevel="1">
      <c r="A32" s="1363" t="s">
        <v>1497</v>
      </c>
      <c r="B32" s="1435">
        <v>3172</v>
      </c>
      <c r="C32" s="1435">
        <v>14</v>
      </c>
      <c r="D32" s="1435">
        <v>139</v>
      </c>
      <c r="E32" s="1435">
        <v>0</v>
      </c>
      <c r="F32" s="1435">
        <v>5</v>
      </c>
      <c r="G32" s="1435">
        <v>20</v>
      </c>
      <c r="H32" s="1435">
        <v>0</v>
      </c>
      <c r="I32" s="1435">
        <v>286</v>
      </c>
      <c r="J32" s="1435">
        <v>94</v>
      </c>
      <c r="K32" s="1435">
        <v>6</v>
      </c>
      <c r="L32" s="1435">
        <v>31</v>
      </c>
      <c r="M32" s="1435">
        <v>6</v>
      </c>
      <c r="N32" s="1435">
        <v>11</v>
      </c>
      <c r="O32" s="1435">
        <v>358</v>
      </c>
      <c r="P32" s="1435">
        <v>107</v>
      </c>
      <c r="Q32" s="1435">
        <v>43</v>
      </c>
      <c r="R32" s="1435">
        <v>24</v>
      </c>
      <c r="S32" s="1435">
        <v>0</v>
      </c>
      <c r="T32" s="1435">
        <v>2009</v>
      </c>
      <c r="U32" s="1435">
        <v>10</v>
      </c>
      <c r="V32" s="1435">
        <v>9</v>
      </c>
      <c r="AP32" s="1272"/>
    </row>
    <row r="33" spans="1:42" outlineLevel="1">
      <c r="A33" s="1363" t="s">
        <v>1498</v>
      </c>
      <c r="B33" s="1435">
        <v>3334</v>
      </c>
      <c r="C33" s="1435">
        <v>9</v>
      </c>
      <c r="D33" s="1435">
        <v>176</v>
      </c>
      <c r="E33" s="1435">
        <v>0</v>
      </c>
      <c r="F33" s="1435">
        <v>2</v>
      </c>
      <c r="G33" s="1435">
        <v>22</v>
      </c>
      <c r="H33" s="1435">
        <v>0</v>
      </c>
      <c r="I33" s="1435">
        <v>319</v>
      </c>
      <c r="J33" s="1435">
        <v>139</v>
      </c>
      <c r="K33" s="1435">
        <v>18</v>
      </c>
      <c r="L33" s="1435">
        <v>16</v>
      </c>
      <c r="M33" s="1435">
        <v>1</v>
      </c>
      <c r="N33" s="1435">
        <v>12</v>
      </c>
      <c r="O33" s="1435">
        <v>359</v>
      </c>
      <c r="P33" s="1435">
        <v>88</v>
      </c>
      <c r="Q33" s="1435">
        <v>48</v>
      </c>
      <c r="R33" s="1435">
        <v>19</v>
      </c>
      <c r="S33" s="1435">
        <v>0</v>
      </c>
      <c r="T33" s="1435">
        <v>2087</v>
      </c>
      <c r="U33" s="1435">
        <v>11</v>
      </c>
      <c r="V33" s="1435">
        <v>8</v>
      </c>
      <c r="AP33" s="1272"/>
    </row>
    <row r="34" spans="1:42">
      <c r="A34" s="1360" t="s">
        <v>686</v>
      </c>
      <c r="B34" s="1434">
        <v>22619</v>
      </c>
      <c r="C34" s="1434">
        <v>155</v>
      </c>
      <c r="D34" s="1434">
        <v>952</v>
      </c>
      <c r="E34" s="1434">
        <v>0</v>
      </c>
      <c r="F34" s="1434">
        <v>16</v>
      </c>
      <c r="G34" s="1434">
        <v>108</v>
      </c>
      <c r="H34" s="1434">
        <v>0</v>
      </c>
      <c r="I34" s="1434">
        <v>1723</v>
      </c>
      <c r="J34" s="1434">
        <v>519</v>
      </c>
      <c r="K34" s="1434">
        <v>67</v>
      </c>
      <c r="L34" s="1434">
        <v>515</v>
      </c>
      <c r="M34" s="1434">
        <v>25</v>
      </c>
      <c r="N34" s="1434">
        <v>53</v>
      </c>
      <c r="O34" s="1434">
        <v>2134</v>
      </c>
      <c r="P34" s="1434">
        <v>978</v>
      </c>
      <c r="Q34" s="1434">
        <v>205</v>
      </c>
      <c r="R34" s="1434">
        <v>153</v>
      </c>
      <c r="S34" s="1434">
        <v>23</v>
      </c>
      <c r="T34" s="1434">
        <v>14853</v>
      </c>
      <c r="U34" s="1434">
        <v>67</v>
      </c>
      <c r="V34" s="1434">
        <v>73</v>
      </c>
      <c r="AP34" s="1272"/>
    </row>
    <row r="35" spans="1:42" outlineLevel="1">
      <c r="A35" s="1363" t="s">
        <v>1499</v>
      </c>
      <c r="B35" s="1435">
        <v>8132</v>
      </c>
      <c r="C35" s="1435">
        <v>32</v>
      </c>
      <c r="D35" s="1435">
        <v>269</v>
      </c>
      <c r="E35" s="1435">
        <v>0</v>
      </c>
      <c r="F35" s="1435">
        <v>4</v>
      </c>
      <c r="G35" s="1435">
        <v>35</v>
      </c>
      <c r="H35" s="1435">
        <v>0</v>
      </c>
      <c r="I35" s="1435">
        <v>594</v>
      </c>
      <c r="J35" s="1435">
        <v>206</v>
      </c>
      <c r="K35" s="1435">
        <v>16</v>
      </c>
      <c r="L35" s="1435">
        <v>238</v>
      </c>
      <c r="M35" s="1435">
        <v>6</v>
      </c>
      <c r="N35" s="1435">
        <v>14</v>
      </c>
      <c r="O35" s="1435">
        <v>769</v>
      </c>
      <c r="P35" s="1435">
        <v>395</v>
      </c>
      <c r="Q35" s="1435">
        <v>64</v>
      </c>
      <c r="R35" s="1435">
        <v>75</v>
      </c>
      <c r="S35" s="1435">
        <v>23</v>
      </c>
      <c r="T35" s="1435">
        <v>5359</v>
      </c>
      <c r="U35" s="1435">
        <v>16</v>
      </c>
      <c r="V35" s="1435">
        <v>17</v>
      </c>
      <c r="AE35" s="1272"/>
      <c r="AK35" s="1272"/>
      <c r="AL35" s="1272"/>
      <c r="AP35" s="1272"/>
    </row>
    <row r="36" spans="1:42" outlineLevel="1">
      <c r="A36" s="1363" t="s">
        <v>1500</v>
      </c>
      <c r="B36" s="1435">
        <v>7637</v>
      </c>
      <c r="C36" s="1435">
        <v>102</v>
      </c>
      <c r="D36" s="1435">
        <v>400</v>
      </c>
      <c r="E36" s="1435">
        <v>0</v>
      </c>
      <c r="F36" s="1435">
        <v>6</v>
      </c>
      <c r="G36" s="1435">
        <v>42</v>
      </c>
      <c r="H36" s="1435">
        <v>0</v>
      </c>
      <c r="I36" s="1435">
        <v>552</v>
      </c>
      <c r="J36" s="1435">
        <v>181</v>
      </c>
      <c r="K36" s="1435">
        <v>28</v>
      </c>
      <c r="L36" s="1435">
        <v>248</v>
      </c>
      <c r="M36" s="1435">
        <v>7</v>
      </c>
      <c r="N36" s="1435">
        <v>15</v>
      </c>
      <c r="O36" s="1435">
        <v>645</v>
      </c>
      <c r="P36" s="1435">
        <v>324</v>
      </c>
      <c r="Q36" s="1435">
        <v>63</v>
      </c>
      <c r="R36" s="1435">
        <v>37</v>
      </c>
      <c r="S36" s="1435">
        <v>0</v>
      </c>
      <c r="T36" s="1435">
        <v>4915</v>
      </c>
      <c r="U36" s="1435">
        <v>35</v>
      </c>
      <c r="V36" s="1435">
        <v>37</v>
      </c>
      <c r="AP36" s="1272"/>
    </row>
    <row r="37" spans="1:42" outlineLevel="1">
      <c r="A37" s="1363" t="s">
        <v>1501</v>
      </c>
      <c r="B37" s="1435">
        <v>3339</v>
      </c>
      <c r="C37" s="1435">
        <v>16</v>
      </c>
      <c r="D37" s="1435">
        <v>149</v>
      </c>
      <c r="E37" s="1435">
        <v>0</v>
      </c>
      <c r="F37" s="1435">
        <v>3</v>
      </c>
      <c r="G37" s="1435">
        <v>13</v>
      </c>
      <c r="H37" s="1435">
        <v>0</v>
      </c>
      <c r="I37" s="1435">
        <v>298</v>
      </c>
      <c r="J37" s="1435">
        <v>72</v>
      </c>
      <c r="K37" s="1435">
        <v>15</v>
      </c>
      <c r="L37" s="1435">
        <v>16</v>
      </c>
      <c r="M37" s="1435">
        <v>6</v>
      </c>
      <c r="N37" s="1435">
        <v>12</v>
      </c>
      <c r="O37" s="1435">
        <v>335</v>
      </c>
      <c r="P37" s="1435">
        <v>135</v>
      </c>
      <c r="Q37" s="1435">
        <v>40</v>
      </c>
      <c r="R37" s="1435">
        <v>19</v>
      </c>
      <c r="S37" s="1435">
        <v>0</v>
      </c>
      <c r="T37" s="1435">
        <v>2191</v>
      </c>
      <c r="U37" s="1435">
        <v>11</v>
      </c>
      <c r="V37" s="1435">
        <v>8</v>
      </c>
      <c r="AP37" s="1272"/>
    </row>
    <row r="38" spans="1:42" outlineLevel="1">
      <c r="A38" s="1363" t="s">
        <v>1502</v>
      </c>
      <c r="B38" s="1435">
        <v>3511</v>
      </c>
      <c r="C38" s="1435">
        <v>5</v>
      </c>
      <c r="D38" s="1435">
        <v>134</v>
      </c>
      <c r="E38" s="1435">
        <v>0</v>
      </c>
      <c r="F38" s="1435">
        <v>3</v>
      </c>
      <c r="G38" s="1435">
        <v>18</v>
      </c>
      <c r="H38" s="1435">
        <v>0</v>
      </c>
      <c r="I38" s="1435">
        <v>279</v>
      </c>
      <c r="J38" s="1435">
        <v>60</v>
      </c>
      <c r="K38" s="1435">
        <v>8</v>
      </c>
      <c r="L38" s="1435">
        <v>13</v>
      </c>
      <c r="M38" s="1435">
        <v>6</v>
      </c>
      <c r="N38" s="1435">
        <v>12</v>
      </c>
      <c r="O38" s="1435">
        <v>385</v>
      </c>
      <c r="P38" s="1435">
        <v>124</v>
      </c>
      <c r="Q38" s="1435">
        <v>38</v>
      </c>
      <c r="R38" s="1435">
        <v>22</v>
      </c>
      <c r="S38" s="1435">
        <v>0</v>
      </c>
      <c r="T38" s="1435">
        <v>2388</v>
      </c>
      <c r="U38" s="1435">
        <v>5</v>
      </c>
      <c r="V38" s="1435">
        <v>11</v>
      </c>
      <c r="AP38" s="1272"/>
    </row>
    <row r="39" spans="1:42">
      <c r="A39" s="1360" t="s">
        <v>691</v>
      </c>
      <c r="B39" s="1434">
        <v>13917</v>
      </c>
      <c r="C39" s="1434">
        <v>89</v>
      </c>
      <c r="D39" s="1434">
        <v>805</v>
      </c>
      <c r="E39" s="1434">
        <v>0</v>
      </c>
      <c r="F39" s="1434">
        <v>23</v>
      </c>
      <c r="G39" s="1434">
        <v>81</v>
      </c>
      <c r="H39" s="1434">
        <v>0</v>
      </c>
      <c r="I39" s="1434">
        <v>960</v>
      </c>
      <c r="J39" s="1434">
        <v>428</v>
      </c>
      <c r="K39" s="1434">
        <v>95</v>
      </c>
      <c r="L39" s="1434">
        <v>145</v>
      </c>
      <c r="M39" s="1434">
        <v>25</v>
      </c>
      <c r="N39" s="1434">
        <v>59</v>
      </c>
      <c r="O39" s="1434">
        <v>1347</v>
      </c>
      <c r="P39" s="1434">
        <v>485</v>
      </c>
      <c r="Q39" s="1434">
        <v>220</v>
      </c>
      <c r="R39" s="1434">
        <v>92</v>
      </c>
      <c r="S39" s="1434">
        <v>22</v>
      </c>
      <c r="T39" s="1434">
        <v>8967</v>
      </c>
      <c r="U39" s="1434">
        <v>41</v>
      </c>
      <c r="V39" s="1434">
        <v>33</v>
      </c>
      <c r="AP39" s="1272"/>
    </row>
    <row r="40" spans="1:42" outlineLevel="1">
      <c r="A40" s="1363" t="s">
        <v>1503</v>
      </c>
      <c r="B40" s="1435">
        <v>2698</v>
      </c>
      <c r="C40" s="1435">
        <v>12</v>
      </c>
      <c r="D40" s="1435">
        <v>140</v>
      </c>
      <c r="E40" s="1435">
        <v>0</v>
      </c>
      <c r="F40" s="1435">
        <v>5</v>
      </c>
      <c r="G40" s="1435">
        <v>14</v>
      </c>
      <c r="H40" s="1435">
        <v>0</v>
      </c>
      <c r="I40" s="1435">
        <v>229</v>
      </c>
      <c r="J40" s="1435">
        <v>140</v>
      </c>
      <c r="K40" s="1435">
        <v>17</v>
      </c>
      <c r="L40" s="1435">
        <v>15</v>
      </c>
      <c r="M40" s="1435">
        <v>6</v>
      </c>
      <c r="N40" s="1435">
        <v>10</v>
      </c>
      <c r="O40" s="1435">
        <v>292</v>
      </c>
      <c r="P40" s="1435">
        <v>73</v>
      </c>
      <c r="Q40" s="1435">
        <v>42</v>
      </c>
      <c r="R40" s="1435">
        <v>19</v>
      </c>
      <c r="S40" s="1435">
        <v>0</v>
      </c>
      <c r="T40" s="1435">
        <v>1668</v>
      </c>
      <c r="U40" s="1435">
        <v>9</v>
      </c>
      <c r="V40" s="1435">
        <v>7</v>
      </c>
      <c r="AK40" s="1272"/>
      <c r="AP40" s="1272"/>
    </row>
    <row r="41" spans="1:42" outlineLevel="1">
      <c r="A41" s="1363" t="s">
        <v>1504</v>
      </c>
      <c r="B41" s="1435">
        <v>2398</v>
      </c>
      <c r="C41" s="1435">
        <v>16</v>
      </c>
      <c r="D41" s="1435">
        <v>99</v>
      </c>
      <c r="E41" s="1435">
        <v>0</v>
      </c>
      <c r="F41" s="1435">
        <v>5</v>
      </c>
      <c r="G41" s="1435">
        <v>18</v>
      </c>
      <c r="H41" s="1435">
        <v>0</v>
      </c>
      <c r="I41" s="1435">
        <v>175</v>
      </c>
      <c r="J41" s="1435">
        <v>60</v>
      </c>
      <c r="K41" s="1435">
        <v>8</v>
      </c>
      <c r="L41" s="1435">
        <v>29</v>
      </c>
      <c r="M41" s="1435">
        <v>6</v>
      </c>
      <c r="N41" s="1435">
        <v>12</v>
      </c>
      <c r="O41" s="1435">
        <v>278</v>
      </c>
      <c r="P41" s="1435">
        <v>147</v>
      </c>
      <c r="Q41" s="1435">
        <v>35</v>
      </c>
      <c r="R41" s="1435">
        <v>23</v>
      </c>
      <c r="S41" s="1435">
        <v>0</v>
      </c>
      <c r="T41" s="1435">
        <v>1473</v>
      </c>
      <c r="U41" s="1435">
        <v>8</v>
      </c>
      <c r="V41" s="1435">
        <v>6</v>
      </c>
      <c r="AP41" s="1272"/>
    </row>
    <row r="42" spans="1:42" outlineLevel="1">
      <c r="A42" s="1363" t="s">
        <v>1505</v>
      </c>
      <c r="B42" s="1435">
        <v>2867</v>
      </c>
      <c r="C42" s="1435">
        <v>29</v>
      </c>
      <c r="D42" s="1435">
        <v>274</v>
      </c>
      <c r="E42" s="1435">
        <v>0</v>
      </c>
      <c r="F42" s="1435">
        <v>6</v>
      </c>
      <c r="G42" s="1435">
        <v>18</v>
      </c>
      <c r="H42" s="1435">
        <v>0</v>
      </c>
      <c r="I42" s="1435">
        <v>159</v>
      </c>
      <c r="J42" s="1435">
        <v>75</v>
      </c>
      <c r="K42" s="1435">
        <v>43</v>
      </c>
      <c r="L42" s="1435">
        <v>33</v>
      </c>
      <c r="M42" s="1435">
        <v>6</v>
      </c>
      <c r="N42" s="1435">
        <v>14</v>
      </c>
      <c r="O42" s="1435">
        <v>206</v>
      </c>
      <c r="P42" s="1435">
        <v>92</v>
      </c>
      <c r="Q42" s="1435">
        <v>60</v>
      </c>
      <c r="R42" s="1435">
        <v>14</v>
      </c>
      <c r="S42" s="1435">
        <v>22</v>
      </c>
      <c r="T42" s="1435">
        <v>1803</v>
      </c>
      <c r="U42" s="1435">
        <v>7</v>
      </c>
      <c r="V42" s="1435">
        <v>6</v>
      </c>
      <c r="AP42" s="1272"/>
    </row>
    <row r="43" spans="1:42" outlineLevel="1">
      <c r="A43" s="1363" t="s">
        <v>1506</v>
      </c>
      <c r="B43" s="1435">
        <v>1734</v>
      </c>
      <c r="C43" s="1435">
        <v>15</v>
      </c>
      <c r="D43" s="1435">
        <v>129</v>
      </c>
      <c r="E43" s="1435">
        <v>0</v>
      </c>
      <c r="F43" s="1435">
        <v>3</v>
      </c>
      <c r="G43" s="1435">
        <v>17</v>
      </c>
      <c r="H43" s="1435">
        <v>0</v>
      </c>
      <c r="I43" s="1435">
        <v>148</v>
      </c>
      <c r="J43" s="1435">
        <v>57</v>
      </c>
      <c r="K43" s="1435">
        <v>13</v>
      </c>
      <c r="L43" s="1435">
        <v>13</v>
      </c>
      <c r="M43" s="1435">
        <v>1</v>
      </c>
      <c r="N43" s="1435">
        <v>10</v>
      </c>
      <c r="O43" s="1435">
        <v>201</v>
      </c>
      <c r="P43" s="1435">
        <v>66</v>
      </c>
      <c r="Q43" s="1435">
        <v>39</v>
      </c>
      <c r="R43" s="1435">
        <v>14</v>
      </c>
      <c r="S43" s="1435">
        <v>0</v>
      </c>
      <c r="T43" s="1435">
        <v>995</v>
      </c>
      <c r="U43" s="1435">
        <v>6</v>
      </c>
      <c r="V43" s="1435">
        <v>7</v>
      </c>
      <c r="AP43" s="1272"/>
    </row>
    <row r="44" spans="1:42" outlineLevel="1">
      <c r="A44" s="1363" t="s">
        <v>1507</v>
      </c>
      <c r="B44" s="1435">
        <v>4220</v>
      </c>
      <c r="C44" s="1435">
        <v>17</v>
      </c>
      <c r="D44" s="1435">
        <v>163</v>
      </c>
      <c r="E44" s="1435">
        <v>0</v>
      </c>
      <c r="F44" s="1435">
        <v>4</v>
      </c>
      <c r="G44" s="1435">
        <v>14</v>
      </c>
      <c r="H44" s="1435">
        <v>0</v>
      </c>
      <c r="I44" s="1435">
        <v>249</v>
      </c>
      <c r="J44" s="1435">
        <v>96</v>
      </c>
      <c r="K44" s="1435">
        <v>14</v>
      </c>
      <c r="L44" s="1435">
        <v>55</v>
      </c>
      <c r="M44" s="1435">
        <v>6</v>
      </c>
      <c r="N44" s="1435">
        <v>13</v>
      </c>
      <c r="O44" s="1435">
        <v>370</v>
      </c>
      <c r="P44" s="1435">
        <v>107</v>
      </c>
      <c r="Q44" s="1435">
        <v>44</v>
      </c>
      <c r="R44" s="1435">
        <v>22</v>
      </c>
      <c r="S44" s="1435">
        <v>0</v>
      </c>
      <c r="T44" s="1435">
        <v>3028</v>
      </c>
      <c r="U44" s="1435">
        <v>11</v>
      </c>
      <c r="V44" s="1435">
        <v>7</v>
      </c>
      <c r="AP44" s="1272"/>
    </row>
    <row r="45" spans="1:42">
      <c r="A45" s="1360" t="s">
        <v>697</v>
      </c>
      <c r="B45" s="1434">
        <v>24527</v>
      </c>
      <c r="C45" s="1434">
        <v>167</v>
      </c>
      <c r="D45" s="1434">
        <v>1420</v>
      </c>
      <c r="E45" s="1434">
        <v>0</v>
      </c>
      <c r="F45" s="1434">
        <v>20</v>
      </c>
      <c r="G45" s="1434">
        <v>160</v>
      </c>
      <c r="H45" s="1434">
        <v>0</v>
      </c>
      <c r="I45" s="1434">
        <v>1815</v>
      </c>
      <c r="J45" s="1434">
        <v>555</v>
      </c>
      <c r="K45" s="1434">
        <v>94</v>
      </c>
      <c r="L45" s="1434">
        <v>315</v>
      </c>
      <c r="M45" s="1434">
        <v>20</v>
      </c>
      <c r="N45" s="1434">
        <v>68</v>
      </c>
      <c r="O45" s="1434">
        <v>2545</v>
      </c>
      <c r="P45" s="1434">
        <v>937</v>
      </c>
      <c r="Q45" s="1434">
        <v>254</v>
      </c>
      <c r="R45" s="1434">
        <v>161</v>
      </c>
      <c r="S45" s="1434">
        <v>26</v>
      </c>
      <c r="T45" s="1434">
        <v>15662</v>
      </c>
      <c r="U45" s="1434">
        <v>92</v>
      </c>
      <c r="V45" s="1434">
        <v>216</v>
      </c>
      <c r="AP45" s="1272"/>
    </row>
    <row r="46" spans="1:42" outlineLevel="1">
      <c r="A46" s="1363" t="s">
        <v>1508</v>
      </c>
      <c r="B46" s="1435">
        <v>9609</v>
      </c>
      <c r="C46" s="1435">
        <v>96</v>
      </c>
      <c r="D46" s="1435">
        <v>808</v>
      </c>
      <c r="E46" s="1435">
        <v>0</v>
      </c>
      <c r="F46" s="1435">
        <v>6</v>
      </c>
      <c r="G46" s="1435">
        <v>54</v>
      </c>
      <c r="H46" s="1435">
        <v>0</v>
      </c>
      <c r="I46" s="1435">
        <v>789</v>
      </c>
      <c r="J46" s="1435">
        <v>270</v>
      </c>
      <c r="K46" s="1435">
        <v>55</v>
      </c>
      <c r="L46" s="1435">
        <v>257</v>
      </c>
      <c r="M46" s="1435">
        <v>6</v>
      </c>
      <c r="N46" s="1435">
        <v>22</v>
      </c>
      <c r="O46" s="1435">
        <v>716</v>
      </c>
      <c r="P46" s="1435">
        <v>554</v>
      </c>
      <c r="Q46" s="1435">
        <v>80</v>
      </c>
      <c r="R46" s="1435">
        <v>72</v>
      </c>
      <c r="S46" s="1435">
        <v>0</v>
      </c>
      <c r="T46" s="1435">
        <v>5728</v>
      </c>
      <c r="U46" s="1435">
        <v>62</v>
      </c>
      <c r="V46" s="1435">
        <v>34</v>
      </c>
      <c r="Z46" s="1272"/>
      <c r="AE46" s="1272"/>
      <c r="AK46" s="1272"/>
      <c r="AP46" s="1272"/>
    </row>
    <row r="47" spans="1:42" outlineLevel="1">
      <c r="A47" s="1363" t="s">
        <v>1509</v>
      </c>
      <c r="B47" s="1435">
        <v>2454</v>
      </c>
      <c r="C47" s="1435">
        <v>14</v>
      </c>
      <c r="D47" s="1435">
        <v>137</v>
      </c>
      <c r="E47" s="1435">
        <v>0</v>
      </c>
      <c r="F47" s="1435">
        <v>3</v>
      </c>
      <c r="G47" s="1435">
        <v>16</v>
      </c>
      <c r="H47" s="1435">
        <v>0</v>
      </c>
      <c r="I47" s="1435">
        <v>192</v>
      </c>
      <c r="J47" s="1435">
        <v>58</v>
      </c>
      <c r="K47" s="1435">
        <v>8</v>
      </c>
      <c r="L47" s="1435">
        <v>15</v>
      </c>
      <c r="M47" s="1435">
        <v>6</v>
      </c>
      <c r="N47" s="1435">
        <v>11</v>
      </c>
      <c r="O47" s="1435">
        <v>250</v>
      </c>
      <c r="P47" s="1435">
        <v>66</v>
      </c>
      <c r="Q47" s="1435">
        <v>39</v>
      </c>
      <c r="R47" s="1435">
        <v>19</v>
      </c>
      <c r="S47" s="1435">
        <v>0</v>
      </c>
      <c r="T47" s="1435">
        <v>1605</v>
      </c>
      <c r="U47" s="1435">
        <v>8</v>
      </c>
      <c r="V47" s="1435">
        <v>7</v>
      </c>
      <c r="AP47" s="1272"/>
    </row>
    <row r="48" spans="1:42" outlineLevel="1">
      <c r="A48" s="1363" t="s">
        <v>1510</v>
      </c>
      <c r="B48" s="1435">
        <v>3927</v>
      </c>
      <c r="C48" s="1435">
        <v>13</v>
      </c>
      <c r="D48" s="1435">
        <v>156</v>
      </c>
      <c r="E48" s="1435">
        <v>0</v>
      </c>
      <c r="F48" s="1435">
        <v>3</v>
      </c>
      <c r="G48" s="1435">
        <v>22</v>
      </c>
      <c r="H48" s="1435">
        <v>0</v>
      </c>
      <c r="I48" s="1435">
        <v>273</v>
      </c>
      <c r="J48" s="1435">
        <v>71</v>
      </c>
      <c r="K48" s="1435">
        <v>8</v>
      </c>
      <c r="L48" s="1435">
        <v>14</v>
      </c>
      <c r="M48" s="1435">
        <v>6</v>
      </c>
      <c r="N48" s="1435">
        <v>12</v>
      </c>
      <c r="O48" s="1435">
        <v>610</v>
      </c>
      <c r="P48" s="1435">
        <v>88</v>
      </c>
      <c r="Q48" s="1435">
        <v>50</v>
      </c>
      <c r="R48" s="1435">
        <v>25</v>
      </c>
      <c r="S48" s="1435">
        <v>0</v>
      </c>
      <c r="T48" s="1435">
        <v>2563</v>
      </c>
      <c r="U48" s="1435">
        <v>7</v>
      </c>
      <c r="V48" s="1435">
        <v>6</v>
      </c>
      <c r="AP48" s="1272"/>
    </row>
    <row r="49" spans="1:42" outlineLevel="1">
      <c r="A49" s="1363" t="s">
        <v>1511</v>
      </c>
      <c r="B49" s="1435">
        <v>4055</v>
      </c>
      <c r="C49" s="1435">
        <v>28</v>
      </c>
      <c r="D49" s="1435">
        <v>143</v>
      </c>
      <c r="E49" s="1435">
        <v>0</v>
      </c>
      <c r="F49" s="1435">
        <v>4</v>
      </c>
      <c r="G49" s="1435">
        <v>41</v>
      </c>
      <c r="H49" s="1435">
        <v>0</v>
      </c>
      <c r="I49" s="1435">
        <v>198</v>
      </c>
      <c r="J49" s="1435">
        <v>73</v>
      </c>
      <c r="K49" s="1435">
        <v>11</v>
      </c>
      <c r="L49" s="1435">
        <v>14</v>
      </c>
      <c r="M49" s="1435">
        <v>1</v>
      </c>
      <c r="N49" s="1435">
        <v>11</v>
      </c>
      <c r="O49" s="1435">
        <v>429</v>
      </c>
      <c r="P49" s="1435">
        <v>129</v>
      </c>
      <c r="Q49" s="1435">
        <v>39</v>
      </c>
      <c r="R49" s="1435">
        <v>20</v>
      </c>
      <c r="S49" s="1435">
        <v>26</v>
      </c>
      <c r="T49" s="1435">
        <v>2718</v>
      </c>
      <c r="U49" s="1435">
        <v>9</v>
      </c>
      <c r="V49" s="1435">
        <v>161</v>
      </c>
      <c r="AP49" s="1272"/>
    </row>
    <row r="50" spans="1:42" outlineLevel="1">
      <c r="A50" s="1363" t="s">
        <v>1512</v>
      </c>
      <c r="B50" s="1435">
        <v>4482</v>
      </c>
      <c r="C50" s="1435">
        <v>16</v>
      </c>
      <c r="D50" s="1435">
        <v>176</v>
      </c>
      <c r="E50" s="1435">
        <v>0</v>
      </c>
      <c r="F50" s="1435">
        <v>4</v>
      </c>
      <c r="G50" s="1435">
        <v>27</v>
      </c>
      <c r="H50" s="1435">
        <v>0</v>
      </c>
      <c r="I50" s="1435">
        <v>363</v>
      </c>
      <c r="J50" s="1435">
        <v>83</v>
      </c>
      <c r="K50" s="1435">
        <v>12</v>
      </c>
      <c r="L50" s="1435">
        <v>15</v>
      </c>
      <c r="M50" s="1435">
        <v>1</v>
      </c>
      <c r="N50" s="1435">
        <v>12</v>
      </c>
      <c r="O50" s="1435">
        <v>540</v>
      </c>
      <c r="P50" s="1435">
        <v>100</v>
      </c>
      <c r="Q50" s="1435">
        <v>46</v>
      </c>
      <c r="R50" s="1435">
        <v>25</v>
      </c>
      <c r="S50" s="1435">
        <v>0</v>
      </c>
      <c r="T50" s="1435">
        <v>3048</v>
      </c>
      <c r="U50" s="1435">
        <v>6</v>
      </c>
      <c r="V50" s="1435">
        <v>8</v>
      </c>
      <c r="AP50" s="1272"/>
    </row>
    <row r="51" spans="1:42">
      <c r="A51" s="1360" t="s">
        <v>703</v>
      </c>
      <c r="B51" s="1434">
        <v>17247</v>
      </c>
      <c r="C51" s="1434">
        <v>91</v>
      </c>
      <c r="D51" s="1434">
        <v>1271</v>
      </c>
      <c r="E51" s="1434">
        <v>0</v>
      </c>
      <c r="F51" s="1434">
        <v>16</v>
      </c>
      <c r="G51" s="1434">
        <v>93</v>
      </c>
      <c r="H51" s="1434">
        <v>0</v>
      </c>
      <c r="I51" s="1434">
        <v>1235</v>
      </c>
      <c r="J51" s="1434">
        <v>531</v>
      </c>
      <c r="K51" s="1434">
        <v>49</v>
      </c>
      <c r="L51" s="1434">
        <v>302</v>
      </c>
      <c r="M51" s="1434">
        <v>19</v>
      </c>
      <c r="N51" s="1434">
        <v>61</v>
      </c>
      <c r="O51" s="1434">
        <v>1456</v>
      </c>
      <c r="P51" s="1434">
        <v>927</v>
      </c>
      <c r="Q51" s="1434">
        <v>251</v>
      </c>
      <c r="R51" s="1434">
        <v>87</v>
      </c>
      <c r="S51" s="1434">
        <v>21</v>
      </c>
      <c r="T51" s="1434">
        <v>10707</v>
      </c>
      <c r="U51" s="1434">
        <v>77</v>
      </c>
      <c r="V51" s="1434">
        <v>53</v>
      </c>
      <c r="AP51" s="1272"/>
    </row>
    <row r="52" spans="1:42" outlineLevel="1">
      <c r="A52" s="1363" t="s">
        <v>1513</v>
      </c>
      <c r="B52" s="1435">
        <v>7431</v>
      </c>
      <c r="C52" s="1435">
        <v>25</v>
      </c>
      <c r="D52" s="1435">
        <v>648</v>
      </c>
      <c r="E52" s="1435">
        <v>0</v>
      </c>
      <c r="F52" s="1435">
        <v>6</v>
      </c>
      <c r="G52" s="1435">
        <v>49</v>
      </c>
      <c r="H52" s="1435">
        <v>0</v>
      </c>
      <c r="I52" s="1435">
        <v>490</v>
      </c>
      <c r="J52" s="1435">
        <v>284</v>
      </c>
      <c r="K52" s="1435">
        <v>13</v>
      </c>
      <c r="L52" s="1435">
        <v>229</v>
      </c>
      <c r="M52" s="1435">
        <v>7</v>
      </c>
      <c r="N52" s="1435">
        <v>23</v>
      </c>
      <c r="O52" s="1435">
        <v>524</v>
      </c>
      <c r="P52" s="1435">
        <v>463</v>
      </c>
      <c r="Q52" s="1435">
        <v>96</v>
      </c>
      <c r="R52" s="1435">
        <v>23</v>
      </c>
      <c r="S52" s="1435">
        <v>21</v>
      </c>
      <c r="T52" s="1435">
        <v>4453</v>
      </c>
      <c r="U52" s="1435">
        <v>47</v>
      </c>
      <c r="V52" s="1435">
        <v>30</v>
      </c>
      <c r="Z52" s="1272"/>
      <c r="AE52" s="1272"/>
      <c r="AK52" s="1272"/>
      <c r="AP52" s="1272"/>
    </row>
    <row r="53" spans="1:42" outlineLevel="1">
      <c r="A53" s="1363" t="s">
        <v>1514</v>
      </c>
      <c r="B53" s="1435">
        <v>4135</v>
      </c>
      <c r="C53" s="1435">
        <v>14</v>
      </c>
      <c r="D53" s="1435">
        <v>344</v>
      </c>
      <c r="E53" s="1435">
        <v>0</v>
      </c>
      <c r="F53" s="1435">
        <v>4</v>
      </c>
      <c r="G53" s="1435">
        <v>18</v>
      </c>
      <c r="H53" s="1435">
        <v>0</v>
      </c>
      <c r="I53" s="1435">
        <v>296</v>
      </c>
      <c r="J53" s="1435">
        <v>93</v>
      </c>
      <c r="K53" s="1435">
        <v>13</v>
      </c>
      <c r="L53" s="1435">
        <v>45</v>
      </c>
      <c r="M53" s="1435">
        <v>6</v>
      </c>
      <c r="N53" s="1435">
        <v>13</v>
      </c>
      <c r="O53" s="1435">
        <v>357</v>
      </c>
      <c r="P53" s="1435">
        <v>272</v>
      </c>
      <c r="Q53" s="1435">
        <v>83</v>
      </c>
      <c r="R53" s="1435">
        <v>25</v>
      </c>
      <c r="S53" s="1435">
        <v>0</v>
      </c>
      <c r="T53" s="1435">
        <v>2530</v>
      </c>
      <c r="U53" s="1435">
        <v>16</v>
      </c>
      <c r="V53" s="1435">
        <v>6</v>
      </c>
      <c r="AP53" s="1272"/>
    </row>
    <row r="54" spans="1:42" outlineLevel="1">
      <c r="A54" s="1363" t="s">
        <v>1515</v>
      </c>
      <c r="B54" s="1435">
        <v>3696</v>
      </c>
      <c r="C54" s="1435">
        <v>39</v>
      </c>
      <c r="D54" s="1435">
        <v>163</v>
      </c>
      <c r="E54" s="1435">
        <v>0</v>
      </c>
      <c r="F54" s="1435">
        <v>3</v>
      </c>
      <c r="G54" s="1435">
        <v>13</v>
      </c>
      <c r="H54" s="1435">
        <v>0</v>
      </c>
      <c r="I54" s="1435">
        <v>285</v>
      </c>
      <c r="J54" s="1435">
        <v>93</v>
      </c>
      <c r="K54" s="1435">
        <v>12</v>
      </c>
      <c r="L54" s="1435">
        <v>15</v>
      </c>
      <c r="M54" s="1435">
        <v>5</v>
      </c>
      <c r="N54" s="1435">
        <v>14</v>
      </c>
      <c r="O54" s="1435">
        <v>349</v>
      </c>
      <c r="P54" s="1435">
        <v>125</v>
      </c>
      <c r="Q54" s="1435">
        <v>39</v>
      </c>
      <c r="R54" s="1435">
        <v>22</v>
      </c>
      <c r="S54" s="1435">
        <v>0</v>
      </c>
      <c r="T54" s="1435">
        <v>2502</v>
      </c>
      <c r="U54" s="1435">
        <v>7</v>
      </c>
      <c r="V54" s="1435">
        <v>10</v>
      </c>
      <c r="AP54" s="1272"/>
    </row>
    <row r="55" spans="1:42" outlineLevel="1">
      <c r="A55" s="1363" t="s">
        <v>1516</v>
      </c>
      <c r="B55" s="1435">
        <v>1985</v>
      </c>
      <c r="C55" s="1435">
        <v>13</v>
      </c>
      <c r="D55" s="1435">
        <v>116</v>
      </c>
      <c r="E55" s="1435">
        <v>0</v>
      </c>
      <c r="F55" s="1435">
        <v>3</v>
      </c>
      <c r="G55" s="1435">
        <v>13</v>
      </c>
      <c r="H55" s="1435">
        <v>0</v>
      </c>
      <c r="I55" s="1435">
        <v>164</v>
      </c>
      <c r="J55" s="1435">
        <v>61</v>
      </c>
      <c r="K55" s="1435">
        <v>11</v>
      </c>
      <c r="L55" s="1435">
        <v>13</v>
      </c>
      <c r="M55" s="1435">
        <v>1</v>
      </c>
      <c r="N55" s="1435">
        <v>11</v>
      </c>
      <c r="O55" s="1435">
        <v>226</v>
      </c>
      <c r="P55" s="1435">
        <v>67</v>
      </c>
      <c r="Q55" s="1435">
        <v>33</v>
      </c>
      <c r="R55" s="1435">
        <v>17</v>
      </c>
      <c r="S55" s="1435">
        <v>0</v>
      </c>
      <c r="T55" s="1435">
        <v>1222</v>
      </c>
      <c r="U55" s="1435">
        <v>7</v>
      </c>
      <c r="V55" s="1435">
        <v>7</v>
      </c>
      <c r="AP55" s="1272"/>
    </row>
    <row r="56" spans="1:42" ht="43.5">
      <c r="A56" s="1360" t="s">
        <v>1517</v>
      </c>
      <c r="B56" s="1434">
        <v>18634</v>
      </c>
      <c r="C56" s="1434">
        <v>62</v>
      </c>
      <c r="D56" s="1434">
        <v>911</v>
      </c>
      <c r="E56" s="1434">
        <v>0</v>
      </c>
      <c r="F56" s="1434">
        <v>18</v>
      </c>
      <c r="G56" s="1434">
        <v>91</v>
      </c>
      <c r="H56" s="1434">
        <v>0</v>
      </c>
      <c r="I56" s="1434">
        <v>1388</v>
      </c>
      <c r="J56" s="1434">
        <v>398</v>
      </c>
      <c r="K56" s="1434">
        <v>49</v>
      </c>
      <c r="L56" s="1434">
        <v>307</v>
      </c>
      <c r="M56" s="1434">
        <v>27</v>
      </c>
      <c r="N56" s="1434">
        <v>60</v>
      </c>
      <c r="O56" s="1434">
        <v>1896</v>
      </c>
      <c r="P56" s="1434">
        <v>430</v>
      </c>
      <c r="Q56" s="1434">
        <v>183</v>
      </c>
      <c r="R56" s="1434">
        <v>116</v>
      </c>
      <c r="S56" s="1434">
        <v>27</v>
      </c>
      <c r="T56" s="1434">
        <v>12533</v>
      </c>
      <c r="U56" s="1434">
        <v>90</v>
      </c>
      <c r="V56" s="1434">
        <v>48</v>
      </c>
      <c r="AP56" s="1272"/>
    </row>
    <row r="57" spans="1:42" outlineLevel="1">
      <c r="A57" s="1363" t="s">
        <v>1518</v>
      </c>
      <c r="B57" s="1435">
        <v>1962</v>
      </c>
      <c r="C57" s="1435">
        <v>8</v>
      </c>
      <c r="D57" s="1435">
        <v>95</v>
      </c>
      <c r="E57" s="1435">
        <v>0</v>
      </c>
      <c r="F57" s="1435">
        <v>3</v>
      </c>
      <c r="G57" s="1435">
        <v>15</v>
      </c>
      <c r="H57" s="1435">
        <v>0</v>
      </c>
      <c r="I57" s="1435">
        <v>196</v>
      </c>
      <c r="J57" s="1435">
        <v>48</v>
      </c>
      <c r="K57" s="1435">
        <v>6</v>
      </c>
      <c r="L57" s="1435">
        <v>13</v>
      </c>
      <c r="M57" s="1435">
        <v>5</v>
      </c>
      <c r="N57" s="1435">
        <v>11</v>
      </c>
      <c r="O57" s="1435">
        <v>254</v>
      </c>
      <c r="P57" s="1435">
        <v>72</v>
      </c>
      <c r="Q57" s="1435">
        <v>31</v>
      </c>
      <c r="R57" s="1435">
        <v>17</v>
      </c>
      <c r="S57" s="1435">
        <v>0</v>
      </c>
      <c r="T57" s="1435">
        <v>1176</v>
      </c>
      <c r="U57" s="1435">
        <v>5</v>
      </c>
      <c r="V57" s="1435">
        <v>7</v>
      </c>
      <c r="AE57" s="1272"/>
      <c r="AK57" s="1272"/>
      <c r="AP57" s="1272"/>
    </row>
    <row r="58" spans="1:42" outlineLevel="1">
      <c r="A58" s="1363" t="s">
        <v>1519</v>
      </c>
      <c r="B58" s="1435">
        <v>7829</v>
      </c>
      <c r="C58" s="1435">
        <v>16</v>
      </c>
      <c r="D58" s="1435">
        <v>340</v>
      </c>
      <c r="E58" s="1435">
        <v>0</v>
      </c>
      <c r="F58" s="1435">
        <v>4</v>
      </c>
      <c r="G58" s="1435">
        <v>27</v>
      </c>
      <c r="H58" s="1435">
        <v>0</v>
      </c>
      <c r="I58" s="1435">
        <v>529</v>
      </c>
      <c r="J58" s="1435">
        <v>142</v>
      </c>
      <c r="K58" s="1435">
        <v>14</v>
      </c>
      <c r="L58" s="1435">
        <v>256</v>
      </c>
      <c r="M58" s="1435">
        <v>7</v>
      </c>
      <c r="N58" s="1435">
        <v>12</v>
      </c>
      <c r="O58" s="1435">
        <v>648</v>
      </c>
      <c r="P58" s="1435">
        <v>150</v>
      </c>
      <c r="Q58" s="1435">
        <v>57</v>
      </c>
      <c r="R58" s="1435">
        <v>38</v>
      </c>
      <c r="S58" s="1435">
        <v>27</v>
      </c>
      <c r="T58" s="1435">
        <v>5489</v>
      </c>
      <c r="U58" s="1435">
        <v>58</v>
      </c>
      <c r="V58" s="1435">
        <v>15</v>
      </c>
      <c r="AP58" s="1272"/>
    </row>
    <row r="59" spans="1:42" outlineLevel="1">
      <c r="A59" s="1363" t="s">
        <v>1520</v>
      </c>
      <c r="B59" s="1435">
        <v>3664</v>
      </c>
      <c r="C59" s="1435">
        <v>19</v>
      </c>
      <c r="D59" s="1435">
        <v>171</v>
      </c>
      <c r="E59" s="1435">
        <v>0</v>
      </c>
      <c r="F59" s="1435">
        <v>4</v>
      </c>
      <c r="G59" s="1435">
        <v>13</v>
      </c>
      <c r="H59" s="1435">
        <v>0</v>
      </c>
      <c r="I59" s="1435">
        <v>268</v>
      </c>
      <c r="J59" s="1435">
        <v>96</v>
      </c>
      <c r="K59" s="1435">
        <v>13</v>
      </c>
      <c r="L59" s="1435">
        <v>13</v>
      </c>
      <c r="M59" s="1435">
        <v>5</v>
      </c>
      <c r="N59" s="1435">
        <v>12</v>
      </c>
      <c r="O59" s="1435">
        <v>432</v>
      </c>
      <c r="P59" s="1435">
        <v>73</v>
      </c>
      <c r="Q59" s="1435">
        <v>32</v>
      </c>
      <c r="R59" s="1435">
        <v>23</v>
      </c>
      <c r="S59" s="1435">
        <v>0</v>
      </c>
      <c r="T59" s="1435">
        <v>2471</v>
      </c>
      <c r="U59" s="1435">
        <v>11</v>
      </c>
      <c r="V59" s="1435">
        <v>8</v>
      </c>
      <c r="AP59" s="1272"/>
    </row>
    <row r="60" spans="1:42" outlineLevel="1">
      <c r="A60" s="1363" t="s">
        <v>1521</v>
      </c>
      <c r="B60" s="1435">
        <v>3121</v>
      </c>
      <c r="C60" s="1435">
        <v>11</v>
      </c>
      <c r="D60" s="1435">
        <v>216</v>
      </c>
      <c r="E60" s="1435">
        <v>0</v>
      </c>
      <c r="F60" s="1435">
        <v>4</v>
      </c>
      <c r="G60" s="1435">
        <v>24</v>
      </c>
      <c r="H60" s="1435">
        <v>0</v>
      </c>
      <c r="I60" s="1435">
        <v>226</v>
      </c>
      <c r="J60" s="1435">
        <v>71</v>
      </c>
      <c r="K60" s="1435">
        <v>8</v>
      </c>
      <c r="L60" s="1435">
        <v>12</v>
      </c>
      <c r="M60" s="1435">
        <v>6</v>
      </c>
      <c r="N60" s="1435">
        <v>13</v>
      </c>
      <c r="O60" s="1435">
        <v>311</v>
      </c>
      <c r="P60" s="1435">
        <v>123</v>
      </c>
      <c r="Q60" s="1435">
        <v>34</v>
      </c>
      <c r="R60" s="1435">
        <v>22</v>
      </c>
      <c r="S60" s="1435">
        <v>0</v>
      </c>
      <c r="T60" s="1435">
        <v>2019</v>
      </c>
      <c r="U60" s="1435">
        <v>10</v>
      </c>
      <c r="V60" s="1435">
        <v>11</v>
      </c>
      <c r="AP60" s="1272"/>
    </row>
    <row r="61" spans="1:42" outlineLevel="1">
      <c r="A61" s="1363" t="s">
        <v>1522</v>
      </c>
      <c r="B61" s="1435">
        <v>2058</v>
      </c>
      <c r="C61" s="1435">
        <v>8</v>
      </c>
      <c r="D61" s="1435">
        <v>89</v>
      </c>
      <c r="E61" s="1435">
        <v>0</v>
      </c>
      <c r="F61" s="1435">
        <v>3</v>
      </c>
      <c r="G61" s="1435">
        <v>12</v>
      </c>
      <c r="H61" s="1435">
        <v>0</v>
      </c>
      <c r="I61" s="1435">
        <v>169</v>
      </c>
      <c r="J61" s="1435">
        <v>41</v>
      </c>
      <c r="K61" s="1435">
        <v>8</v>
      </c>
      <c r="L61" s="1435">
        <v>13</v>
      </c>
      <c r="M61" s="1435">
        <v>4</v>
      </c>
      <c r="N61" s="1435">
        <v>12</v>
      </c>
      <c r="O61" s="1435">
        <v>251</v>
      </c>
      <c r="P61" s="1435">
        <v>12</v>
      </c>
      <c r="Q61" s="1435">
        <v>29</v>
      </c>
      <c r="R61" s="1435">
        <v>16</v>
      </c>
      <c r="S61" s="1435">
        <v>0</v>
      </c>
      <c r="T61" s="1435">
        <v>1378</v>
      </c>
      <c r="U61" s="1435">
        <v>6</v>
      </c>
      <c r="V61" s="1435">
        <v>7</v>
      </c>
      <c r="AP61" s="1272"/>
    </row>
    <row r="62" spans="1:42" ht="43.5">
      <c r="A62" s="1360" t="s">
        <v>1523</v>
      </c>
      <c r="B62" s="1434">
        <v>11017</v>
      </c>
      <c r="C62" s="1434">
        <v>38</v>
      </c>
      <c r="D62" s="1434">
        <v>462</v>
      </c>
      <c r="E62" s="1434">
        <v>0</v>
      </c>
      <c r="F62" s="1434">
        <v>9</v>
      </c>
      <c r="G62" s="1434">
        <v>50</v>
      </c>
      <c r="H62" s="1434">
        <v>0</v>
      </c>
      <c r="I62" s="1434">
        <v>860</v>
      </c>
      <c r="J62" s="1434">
        <v>286</v>
      </c>
      <c r="K62" s="1434">
        <v>34</v>
      </c>
      <c r="L62" s="1434">
        <v>43</v>
      </c>
      <c r="M62" s="1434">
        <v>6</v>
      </c>
      <c r="N62" s="1434">
        <v>36</v>
      </c>
      <c r="O62" s="1434">
        <v>1270</v>
      </c>
      <c r="P62" s="1434">
        <v>370</v>
      </c>
      <c r="Q62" s="1434">
        <v>127</v>
      </c>
      <c r="R62" s="1434">
        <v>72</v>
      </c>
      <c r="S62" s="1434">
        <v>10</v>
      </c>
      <c r="T62" s="1434">
        <v>7293</v>
      </c>
      <c r="U62" s="1434">
        <v>20</v>
      </c>
      <c r="V62" s="1434">
        <v>31</v>
      </c>
      <c r="AP62" s="1272"/>
    </row>
    <row r="63" spans="1:42" outlineLevel="1">
      <c r="A63" s="1363" t="s">
        <v>1524</v>
      </c>
      <c r="B63" s="1435">
        <v>3642</v>
      </c>
      <c r="C63" s="1435">
        <v>13</v>
      </c>
      <c r="D63" s="1435">
        <v>147</v>
      </c>
      <c r="E63" s="1435">
        <v>0</v>
      </c>
      <c r="F63" s="1435">
        <v>3</v>
      </c>
      <c r="G63" s="1435">
        <v>14</v>
      </c>
      <c r="H63" s="1435">
        <v>0</v>
      </c>
      <c r="I63" s="1435">
        <v>293</v>
      </c>
      <c r="J63" s="1435">
        <v>73</v>
      </c>
      <c r="K63" s="1435">
        <v>13</v>
      </c>
      <c r="L63" s="1435">
        <v>14</v>
      </c>
      <c r="M63" s="1435">
        <v>0</v>
      </c>
      <c r="N63" s="1435">
        <v>11</v>
      </c>
      <c r="O63" s="1435">
        <v>417</v>
      </c>
      <c r="P63" s="1435">
        <v>134</v>
      </c>
      <c r="Q63" s="1435">
        <v>40</v>
      </c>
      <c r="R63" s="1435">
        <v>23</v>
      </c>
      <c r="S63" s="1435">
        <v>0</v>
      </c>
      <c r="T63" s="1435">
        <v>2433</v>
      </c>
      <c r="U63" s="1435">
        <v>4</v>
      </c>
      <c r="V63" s="1435">
        <v>10</v>
      </c>
      <c r="AK63" s="1272"/>
      <c r="AP63" s="1272"/>
    </row>
    <row r="64" spans="1:42" outlineLevel="1">
      <c r="A64" s="1363" t="s">
        <v>1525</v>
      </c>
      <c r="B64" s="1435">
        <v>2140</v>
      </c>
      <c r="C64" s="1435">
        <v>12</v>
      </c>
      <c r="D64" s="1435">
        <v>162</v>
      </c>
      <c r="E64" s="1435">
        <v>0</v>
      </c>
      <c r="F64" s="1435">
        <v>3</v>
      </c>
      <c r="G64" s="1435">
        <v>17</v>
      </c>
      <c r="H64" s="1435">
        <v>0</v>
      </c>
      <c r="I64" s="1435">
        <v>185</v>
      </c>
      <c r="J64" s="1435">
        <v>56</v>
      </c>
      <c r="K64" s="1435">
        <v>8</v>
      </c>
      <c r="L64" s="1435">
        <v>15</v>
      </c>
      <c r="M64" s="1435">
        <v>0</v>
      </c>
      <c r="N64" s="1435">
        <v>14</v>
      </c>
      <c r="O64" s="1435">
        <v>266</v>
      </c>
      <c r="P64" s="1435">
        <v>76</v>
      </c>
      <c r="Q64" s="1435">
        <v>43</v>
      </c>
      <c r="R64" s="1435">
        <v>20</v>
      </c>
      <c r="S64" s="1435">
        <v>0</v>
      </c>
      <c r="T64" s="1435">
        <v>1250</v>
      </c>
      <c r="U64" s="1435">
        <v>6</v>
      </c>
      <c r="V64" s="1435">
        <v>7</v>
      </c>
      <c r="AP64" s="1272"/>
    </row>
    <row r="65" spans="1:42" outlineLevel="1">
      <c r="A65" s="1363" t="s">
        <v>1526</v>
      </c>
      <c r="B65" s="1435">
        <v>5235</v>
      </c>
      <c r="C65" s="1435">
        <v>13</v>
      </c>
      <c r="D65" s="1435">
        <v>153</v>
      </c>
      <c r="E65" s="1435">
        <v>0</v>
      </c>
      <c r="F65" s="1435">
        <v>3</v>
      </c>
      <c r="G65" s="1435">
        <v>19</v>
      </c>
      <c r="H65" s="1435">
        <v>0</v>
      </c>
      <c r="I65" s="1435">
        <v>382</v>
      </c>
      <c r="J65" s="1435">
        <v>157</v>
      </c>
      <c r="K65" s="1435">
        <v>13</v>
      </c>
      <c r="L65" s="1435">
        <v>14</v>
      </c>
      <c r="M65" s="1435">
        <v>6</v>
      </c>
      <c r="N65" s="1435">
        <v>11</v>
      </c>
      <c r="O65" s="1435">
        <v>587</v>
      </c>
      <c r="P65" s="1435">
        <v>160</v>
      </c>
      <c r="Q65" s="1435">
        <v>44</v>
      </c>
      <c r="R65" s="1435">
        <v>29</v>
      </c>
      <c r="S65" s="1435">
        <v>10</v>
      </c>
      <c r="T65" s="1435">
        <v>3610</v>
      </c>
      <c r="U65" s="1435">
        <v>10</v>
      </c>
      <c r="V65" s="1435">
        <v>14</v>
      </c>
      <c r="AP65" s="1272"/>
    </row>
    <row r="66" spans="1:42" ht="43.5">
      <c r="A66" s="1360" t="s">
        <v>1527</v>
      </c>
      <c r="B66" s="1434">
        <v>24127</v>
      </c>
      <c r="C66" s="1434">
        <v>156</v>
      </c>
      <c r="D66" s="1434">
        <v>763</v>
      </c>
      <c r="E66" s="1434">
        <v>0</v>
      </c>
      <c r="F66" s="1434">
        <v>15</v>
      </c>
      <c r="G66" s="1434">
        <v>129</v>
      </c>
      <c r="H66" s="1434">
        <v>0</v>
      </c>
      <c r="I66" s="1434">
        <v>2027</v>
      </c>
      <c r="J66" s="1434">
        <v>611</v>
      </c>
      <c r="K66" s="1434">
        <v>73</v>
      </c>
      <c r="L66" s="1434">
        <v>360</v>
      </c>
      <c r="M66" s="1434">
        <v>19</v>
      </c>
      <c r="N66" s="1434">
        <v>49</v>
      </c>
      <c r="O66" s="1434">
        <v>2602</v>
      </c>
      <c r="P66" s="1434">
        <v>642</v>
      </c>
      <c r="Q66" s="1434">
        <v>200</v>
      </c>
      <c r="R66" s="1434">
        <v>158</v>
      </c>
      <c r="S66" s="1434">
        <v>21</v>
      </c>
      <c r="T66" s="1434">
        <v>16159</v>
      </c>
      <c r="U66" s="1434">
        <v>51</v>
      </c>
      <c r="V66" s="1434">
        <v>92</v>
      </c>
      <c r="AP66" s="1272"/>
    </row>
    <row r="67" spans="1:42" outlineLevel="1">
      <c r="A67" s="1363" t="s">
        <v>1528</v>
      </c>
      <c r="B67" s="1435">
        <v>9805</v>
      </c>
      <c r="C67" s="1435">
        <v>123</v>
      </c>
      <c r="D67" s="1435">
        <v>296</v>
      </c>
      <c r="E67" s="1435">
        <v>0</v>
      </c>
      <c r="F67" s="1435">
        <v>5</v>
      </c>
      <c r="G67" s="1435">
        <v>58</v>
      </c>
      <c r="H67" s="1435">
        <v>0</v>
      </c>
      <c r="I67" s="1435">
        <v>971</v>
      </c>
      <c r="J67" s="1435">
        <v>343</v>
      </c>
      <c r="K67" s="1435">
        <v>45</v>
      </c>
      <c r="L67" s="1435">
        <v>313</v>
      </c>
      <c r="M67" s="1435">
        <v>7</v>
      </c>
      <c r="N67" s="1435">
        <v>15</v>
      </c>
      <c r="O67" s="1435">
        <v>887</v>
      </c>
      <c r="P67" s="1435">
        <v>355</v>
      </c>
      <c r="Q67" s="1435">
        <v>77</v>
      </c>
      <c r="R67" s="1435">
        <v>67</v>
      </c>
      <c r="S67" s="1435">
        <v>21</v>
      </c>
      <c r="T67" s="1435">
        <v>6139</v>
      </c>
      <c r="U67" s="1435">
        <v>32</v>
      </c>
      <c r="V67" s="1435">
        <v>51</v>
      </c>
      <c r="AE67" s="1272"/>
      <c r="AK67" s="1272"/>
      <c r="AP67" s="1272"/>
    </row>
    <row r="68" spans="1:42" outlineLevel="1">
      <c r="A68" s="1363" t="s">
        <v>1529</v>
      </c>
      <c r="B68" s="1435">
        <v>4190</v>
      </c>
      <c r="C68" s="1435">
        <v>14</v>
      </c>
      <c r="D68" s="1435">
        <v>141</v>
      </c>
      <c r="E68" s="1435">
        <v>0</v>
      </c>
      <c r="F68" s="1435">
        <v>4</v>
      </c>
      <c r="G68" s="1435">
        <v>14</v>
      </c>
      <c r="H68" s="1435">
        <v>0</v>
      </c>
      <c r="I68" s="1435">
        <v>304</v>
      </c>
      <c r="J68" s="1435">
        <v>115</v>
      </c>
      <c r="K68" s="1435">
        <v>7</v>
      </c>
      <c r="L68" s="1435">
        <v>13</v>
      </c>
      <c r="M68" s="1435">
        <v>1</v>
      </c>
      <c r="N68" s="1435">
        <v>11</v>
      </c>
      <c r="O68" s="1435">
        <v>511</v>
      </c>
      <c r="P68" s="1435">
        <v>89</v>
      </c>
      <c r="Q68" s="1435">
        <v>37</v>
      </c>
      <c r="R68" s="1435">
        <v>25</v>
      </c>
      <c r="S68" s="1435">
        <v>0</v>
      </c>
      <c r="T68" s="1435">
        <v>2883</v>
      </c>
      <c r="U68" s="1435">
        <v>7</v>
      </c>
      <c r="V68" s="1435">
        <v>14</v>
      </c>
      <c r="AE68" s="1272"/>
      <c r="AP68" s="1272"/>
    </row>
    <row r="69" spans="1:42" outlineLevel="1">
      <c r="A69" s="1363" t="s">
        <v>1530</v>
      </c>
      <c r="B69" s="1435">
        <v>5348</v>
      </c>
      <c r="C69" s="1435">
        <v>9</v>
      </c>
      <c r="D69" s="1435">
        <v>176</v>
      </c>
      <c r="E69" s="1435">
        <v>0</v>
      </c>
      <c r="F69" s="1435">
        <v>3</v>
      </c>
      <c r="G69" s="1435">
        <v>15</v>
      </c>
      <c r="H69" s="1435">
        <v>0</v>
      </c>
      <c r="I69" s="1435">
        <v>408</v>
      </c>
      <c r="J69" s="1435">
        <v>85</v>
      </c>
      <c r="K69" s="1435">
        <v>14</v>
      </c>
      <c r="L69" s="1435">
        <v>18</v>
      </c>
      <c r="M69" s="1435">
        <v>6</v>
      </c>
      <c r="N69" s="1435">
        <v>12</v>
      </c>
      <c r="O69" s="1435">
        <v>661</v>
      </c>
      <c r="P69" s="1435">
        <v>99</v>
      </c>
      <c r="Q69" s="1435">
        <v>47</v>
      </c>
      <c r="R69" s="1435">
        <v>34</v>
      </c>
      <c r="S69" s="1435">
        <v>0</v>
      </c>
      <c r="T69" s="1435">
        <v>3740</v>
      </c>
      <c r="U69" s="1435">
        <v>6</v>
      </c>
      <c r="V69" s="1435">
        <v>15</v>
      </c>
      <c r="AP69" s="1272"/>
    </row>
    <row r="70" spans="1:42" outlineLevel="1">
      <c r="A70" s="1363" t="s">
        <v>1531</v>
      </c>
      <c r="B70" s="1435">
        <v>4784</v>
      </c>
      <c r="C70" s="1435">
        <v>10</v>
      </c>
      <c r="D70" s="1435">
        <v>150</v>
      </c>
      <c r="E70" s="1435">
        <v>0</v>
      </c>
      <c r="F70" s="1435">
        <v>3</v>
      </c>
      <c r="G70" s="1435">
        <v>42</v>
      </c>
      <c r="H70" s="1435">
        <v>0</v>
      </c>
      <c r="I70" s="1435">
        <v>344</v>
      </c>
      <c r="J70" s="1435">
        <v>68</v>
      </c>
      <c r="K70" s="1435">
        <v>7</v>
      </c>
      <c r="L70" s="1435">
        <v>16</v>
      </c>
      <c r="M70" s="1435">
        <v>5</v>
      </c>
      <c r="N70" s="1435">
        <v>11</v>
      </c>
      <c r="O70" s="1435">
        <v>543</v>
      </c>
      <c r="P70" s="1435">
        <v>99</v>
      </c>
      <c r="Q70" s="1435">
        <v>39</v>
      </c>
      <c r="R70" s="1435">
        <v>32</v>
      </c>
      <c r="S70" s="1435">
        <v>0</v>
      </c>
      <c r="T70" s="1435">
        <v>3397</v>
      </c>
      <c r="U70" s="1435">
        <v>6</v>
      </c>
      <c r="V70" s="1435">
        <v>12</v>
      </c>
      <c r="AP70" s="1272"/>
    </row>
    <row r="71" spans="1:42" ht="43.5">
      <c r="A71" s="1360" t="s">
        <v>1532</v>
      </c>
      <c r="B71" s="1434">
        <v>31282</v>
      </c>
      <c r="C71" s="1434">
        <v>68</v>
      </c>
      <c r="D71" s="1434">
        <v>970</v>
      </c>
      <c r="E71" s="1434">
        <v>0</v>
      </c>
      <c r="F71" s="1434">
        <v>16</v>
      </c>
      <c r="G71" s="1434">
        <v>110</v>
      </c>
      <c r="H71" s="1434">
        <v>0</v>
      </c>
      <c r="I71" s="1434">
        <v>2103</v>
      </c>
      <c r="J71" s="1434">
        <v>543</v>
      </c>
      <c r="K71" s="1434">
        <v>51</v>
      </c>
      <c r="L71" s="1434">
        <v>315</v>
      </c>
      <c r="M71" s="1434">
        <v>16</v>
      </c>
      <c r="N71" s="1434">
        <v>50</v>
      </c>
      <c r="O71" s="1434">
        <v>2908</v>
      </c>
      <c r="P71" s="1434">
        <v>1205</v>
      </c>
      <c r="Q71" s="1434">
        <v>214</v>
      </c>
      <c r="R71" s="1434">
        <v>178</v>
      </c>
      <c r="S71" s="1434">
        <v>30</v>
      </c>
      <c r="T71" s="1434">
        <v>22352</v>
      </c>
      <c r="U71" s="1434">
        <v>63</v>
      </c>
      <c r="V71" s="1434">
        <v>90</v>
      </c>
      <c r="AP71" s="1272"/>
    </row>
    <row r="72" spans="1:42" outlineLevel="1">
      <c r="A72" s="1363" t="s">
        <v>1533</v>
      </c>
      <c r="B72" s="1435">
        <v>13214</v>
      </c>
      <c r="C72" s="1435">
        <v>27</v>
      </c>
      <c r="D72" s="1435">
        <v>478</v>
      </c>
      <c r="E72" s="1435">
        <v>0</v>
      </c>
      <c r="F72" s="1435">
        <v>6</v>
      </c>
      <c r="G72" s="1435">
        <v>52</v>
      </c>
      <c r="H72" s="1435">
        <v>0</v>
      </c>
      <c r="I72" s="1435">
        <v>974</v>
      </c>
      <c r="J72" s="1435">
        <v>294</v>
      </c>
      <c r="K72" s="1435">
        <v>17</v>
      </c>
      <c r="L72" s="1435">
        <v>269</v>
      </c>
      <c r="M72" s="1435">
        <v>5</v>
      </c>
      <c r="N72" s="1435">
        <v>15</v>
      </c>
      <c r="O72" s="1435">
        <v>1130</v>
      </c>
      <c r="P72" s="1435">
        <v>756</v>
      </c>
      <c r="Q72" s="1435">
        <v>83</v>
      </c>
      <c r="R72" s="1435">
        <v>88</v>
      </c>
      <c r="S72" s="1435">
        <v>30</v>
      </c>
      <c r="T72" s="1435">
        <v>8901</v>
      </c>
      <c r="U72" s="1435">
        <v>36</v>
      </c>
      <c r="V72" s="1435">
        <v>53</v>
      </c>
      <c r="AE72" s="1272"/>
      <c r="AK72" s="1272"/>
      <c r="AL72" s="1272"/>
      <c r="AP72" s="1272"/>
    </row>
    <row r="73" spans="1:42" outlineLevel="1">
      <c r="A73" s="1363" t="s">
        <v>1534</v>
      </c>
      <c r="B73" s="1435">
        <v>7138</v>
      </c>
      <c r="C73" s="1435">
        <v>14</v>
      </c>
      <c r="D73" s="1435">
        <v>170</v>
      </c>
      <c r="E73" s="1435">
        <v>0</v>
      </c>
      <c r="F73" s="1435">
        <v>3</v>
      </c>
      <c r="G73" s="1435">
        <v>23</v>
      </c>
      <c r="H73" s="1435">
        <v>0</v>
      </c>
      <c r="I73" s="1435">
        <v>419</v>
      </c>
      <c r="J73" s="1435">
        <v>90</v>
      </c>
      <c r="K73" s="1435">
        <v>14</v>
      </c>
      <c r="L73" s="1435">
        <v>17</v>
      </c>
      <c r="M73" s="1435">
        <v>5</v>
      </c>
      <c r="N73" s="1435">
        <v>11</v>
      </c>
      <c r="O73" s="1435">
        <v>661</v>
      </c>
      <c r="P73" s="1435">
        <v>150</v>
      </c>
      <c r="Q73" s="1435">
        <v>48</v>
      </c>
      <c r="R73" s="1435">
        <v>34</v>
      </c>
      <c r="S73" s="1435">
        <v>0</v>
      </c>
      <c r="T73" s="1435">
        <v>5458</v>
      </c>
      <c r="U73" s="1435">
        <v>10</v>
      </c>
      <c r="V73" s="1435">
        <v>11</v>
      </c>
      <c r="AK73" s="1272"/>
      <c r="AP73" s="1272"/>
    </row>
    <row r="74" spans="1:42" outlineLevel="1">
      <c r="A74" s="1363" t="s">
        <v>1535</v>
      </c>
      <c r="B74" s="1435">
        <v>6125</v>
      </c>
      <c r="C74" s="1435">
        <v>16</v>
      </c>
      <c r="D74" s="1435">
        <v>169</v>
      </c>
      <c r="E74" s="1435">
        <v>0</v>
      </c>
      <c r="F74" s="1435">
        <v>4</v>
      </c>
      <c r="G74" s="1435">
        <v>23</v>
      </c>
      <c r="H74" s="1435">
        <v>0</v>
      </c>
      <c r="I74" s="1435">
        <v>390</v>
      </c>
      <c r="J74" s="1435">
        <v>84</v>
      </c>
      <c r="K74" s="1435">
        <v>12</v>
      </c>
      <c r="L74" s="1435">
        <v>14</v>
      </c>
      <c r="M74" s="1435">
        <v>6</v>
      </c>
      <c r="N74" s="1435">
        <v>13</v>
      </c>
      <c r="O74" s="1435">
        <v>570</v>
      </c>
      <c r="P74" s="1435">
        <v>156</v>
      </c>
      <c r="Q74" s="1435">
        <v>40</v>
      </c>
      <c r="R74" s="1435">
        <v>27</v>
      </c>
      <c r="S74" s="1435">
        <v>0</v>
      </c>
      <c r="T74" s="1435">
        <v>4581</v>
      </c>
      <c r="U74" s="1435">
        <v>9</v>
      </c>
      <c r="V74" s="1435">
        <v>11</v>
      </c>
      <c r="AP74" s="1272"/>
    </row>
    <row r="75" spans="1:42" outlineLevel="1">
      <c r="A75" s="1363" t="s">
        <v>1536</v>
      </c>
      <c r="B75" s="1435">
        <v>4805</v>
      </c>
      <c r="C75" s="1435">
        <v>11</v>
      </c>
      <c r="D75" s="1435">
        <v>153</v>
      </c>
      <c r="E75" s="1435">
        <v>0</v>
      </c>
      <c r="F75" s="1435">
        <v>3</v>
      </c>
      <c r="G75" s="1435">
        <v>12</v>
      </c>
      <c r="H75" s="1435">
        <v>0</v>
      </c>
      <c r="I75" s="1435">
        <v>320</v>
      </c>
      <c r="J75" s="1435">
        <v>75</v>
      </c>
      <c r="K75" s="1435">
        <v>8</v>
      </c>
      <c r="L75" s="1435">
        <v>15</v>
      </c>
      <c r="M75" s="1435">
        <v>0</v>
      </c>
      <c r="N75" s="1435">
        <v>11</v>
      </c>
      <c r="O75" s="1435">
        <v>547</v>
      </c>
      <c r="P75" s="1435">
        <v>143</v>
      </c>
      <c r="Q75" s="1435">
        <v>43</v>
      </c>
      <c r="R75" s="1435">
        <v>29</v>
      </c>
      <c r="S75" s="1435">
        <v>0</v>
      </c>
      <c r="T75" s="1435">
        <v>3412</v>
      </c>
      <c r="U75" s="1435">
        <v>8</v>
      </c>
      <c r="V75" s="1435">
        <v>15</v>
      </c>
      <c r="AP75" s="1272"/>
    </row>
    <row r="76" spans="1:42" ht="43.5">
      <c r="A76" s="1360" t="s">
        <v>1537</v>
      </c>
      <c r="B76" s="1434">
        <v>21251</v>
      </c>
      <c r="C76" s="1434">
        <v>94</v>
      </c>
      <c r="D76" s="1434">
        <v>656</v>
      </c>
      <c r="E76" s="1434">
        <v>0</v>
      </c>
      <c r="F76" s="1434">
        <v>14</v>
      </c>
      <c r="G76" s="1434">
        <v>98</v>
      </c>
      <c r="H76" s="1434">
        <v>0</v>
      </c>
      <c r="I76" s="1434">
        <v>1475</v>
      </c>
      <c r="J76" s="1434">
        <v>406</v>
      </c>
      <c r="K76" s="1434">
        <v>69</v>
      </c>
      <c r="L76" s="1434">
        <v>207</v>
      </c>
      <c r="M76" s="1434">
        <v>20</v>
      </c>
      <c r="N76" s="1434">
        <v>48</v>
      </c>
      <c r="O76" s="1434">
        <v>2058</v>
      </c>
      <c r="P76" s="1434">
        <v>509</v>
      </c>
      <c r="Q76" s="1434">
        <v>168</v>
      </c>
      <c r="R76" s="1434">
        <v>146</v>
      </c>
      <c r="S76" s="1434">
        <v>25</v>
      </c>
      <c r="T76" s="1434">
        <v>15153</v>
      </c>
      <c r="U76" s="1434">
        <v>59</v>
      </c>
      <c r="V76" s="1434">
        <v>46</v>
      </c>
      <c r="AP76" s="1272"/>
    </row>
    <row r="77" spans="1:42" outlineLevel="1">
      <c r="A77" s="1363" t="s">
        <v>1538</v>
      </c>
      <c r="B77" s="1435">
        <v>5879</v>
      </c>
      <c r="C77" s="1435">
        <v>13</v>
      </c>
      <c r="D77" s="1435">
        <v>180</v>
      </c>
      <c r="E77" s="1435">
        <v>0</v>
      </c>
      <c r="F77" s="1435">
        <v>4</v>
      </c>
      <c r="G77" s="1435">
        <v>28</v>
      </c>
      <c r="H77" s="1435">
        <v>0</v>
      </c>
      <c r="I77" s="1435">
        <v>389</v>
      </c>
      <c r="J77" s="1435">
        <v>90</v>
      </c>
      <c r="K77" s="1435">
        <v>7</v>
      </c>
      <c r="L77" s="1435">
        <v>15</v>
      </c>
      <c r="M77" s="1435">
        <v>1</v>
      </c>
      <c r="N77" s="1435">
        <v>13</v>
      </c>
      <c r="O77" s="1435">
        <v>660</v>
      </c>
      <c r="P77" s="1435">
        <v>150</v>
      </c>
      <c r="Q77" s="1435">
        <v>42</v>
      </c>
      <c r="R77" s="1435">
        <v>34</v>
      </c>
      <c r="S77" s="1435">
        <v>0</v>
      </c>
      <c r="T77" s="1435">
        <v>4233</v>
      </c>
      <c r="U77" s="1435">
        <v>8</v>
      </c>
      <c r="V77" s="1435">
        <v>12</v>
      </c>
      <c r="AE77" s="1272"/>
      <c r="AK77" s="1272"/>
      <c r="AP77" s="1272"/>
    </row>
    <row r="78" spans="1:42" outlineLevel="1">
      <c r="A78" s="1363" t="s">
        <v>1539</v>
      </c>
      <c r="B78" s="1435">
        <v>10578</v>
      </c>
      <c r="C78" s="1435">
        <v>61</v>
      </c>
      <c r="D78" s="1435">
        <v>267</v>
      </c>
      <c r="E78" s="1435">
        <v>0</v>
      </c>
      <c r="F78" s="1435">
        <v>4</v>
      </c>
      <c r="G78" s="1435">
        <v>43</v>
      </c>
      <c r="H78" s="1435">
        <v>0</v>
      </c>
      <c r="I78" s="1435">
        <v>694</v>
      </c>
      <c r="J78" s="1435">
        <v>200</v>
      </c>
      <c r="K78" s="1435">
        <v>43</v>
      </c>
      <c r="L78" s="1435">
        <v>165</v>
      </c>
      <c r="M78" s="1435">
        <v>7</v>
      </c>
      <c r="N78" s="1435">
        <v>13</v>
      </c>
      <c r="O78" s="1435">
        <v>794</v>
      </c>
      <c r="P78" s="1435">
        <v>212</v>
      </c>
      <c r="Q78" s="1435">
        <v>59</v>
      </c>
      <c r="R78" s="1435">
        <v>74</v>
      </c>
      <c r="S78" s="1435">
        <v>25</v>
      </c>
      <c r="T78" s="1435">
        <v>7866</v>
      </c>
      <c r="U78" s="1435">
        <v>35</v>
      </c>
      <c r="V78" s="1435">
        <v>16</v>
      </c>
      <c r="AP78" s="1272"/>
    </row>
    <row r="79" spans="1:42" outlineLevel="1">
      <c r="A79" s="1363" t="s">
        <v>1540</v>
      </c>
      <c r="B79" s="1435">
        <v>2808</v>
      </c>
      <c r="C79" s="1435">
        <v>11</v>
      </c>
      <c r="D79" s="1435">
        <v>111</v>
      </c>
      <c r="E79" s="1435">
        <v>0</v>
      </c>
      <c r="F79" s="1435">
        <v>3</v>
      </c>
      <c r="G79" s="1435">
        <v>14</v>
      </c>
      <c r="H79" s="1435">
        <v>0</v>
      </c>
      <c r="I79" s="1435">
        <v>217</v>
      </c>
      <c r="J79" s="1435">
        <v>63</v>
      </c>
      <c r="K79" s="1435">
        <v>9</v>
      </c>
      <c r="L79" s="1435">
        <v>13</v>
      </c>
      <c r="M79" s="1435">
        <v>6</v>
      </c>
      <c r="N79" s="1435">
        <v>10</v>
      </c>
      <c r="O79" s="1435">
        <v>349</v>
      </c>
      <c r="P79" s="1435">
        <v>76</v>
      </c>
      <c r="Q79" s="1435">
        <v>33</v>
      </c>
      <c r="R79" s="1435">
        <v>20</v>
      </c>
      <c r="S79" s="1435">
        <v>0</v>
      </c>
      <c r="T79" s="1435">
        <v>1855</v>
      </c>
      <c r="U79" s="1435">
        <v>8</v>
      </c>
      <c r="V79" s="1435">
        <v>10</v>
      </c>
      <c r="AP79" s="1272"/>
    </row>
    <row r="80" spans="1:42" outlineLevel="1">
      <c r="A80" s="1363" t="s">
        <v>1541</v>
      </c>
      <c r="B80" s="1435">
        <v>1986</v>
      </c>
      <c r="C80" s="1435">
        <v>9</v>
      </c>
      <c r="D80" s="1435">
        <v>98</v>
      </c>
      <c r="E80" s="1435">
        <v>0</v>
      </c>
      <c r="F80" s="1435">
        <v>3</v>
      </c>
      <c r="G80" s="1435">
        <v>13</v>
      </c>
      <c r="H80" s="1435">
        <v>0</v>
      </c>
      <c r="I80" s="1435">
        <v>175</v>
      </c>
      <c r="J80" s="1435">
        <v>53</v>
      </c>
      <c r="K80" s="1435">
        <v>10</v>
      </c>
      <c r="L80" s="1435">
        <v>14</v>
      </c>
      <c r="M80" s="1435">
        <v>6</v>
      </c>
      <c r="N80" s="1435">
        <v>12</v>
      </c>
      <c r="O80" s="1435">
        <v>255</v>
      </c>
      <c r="P80" s="1435">
        <v>71</v>
      </c>
      <c r="Q80" s="1435">
        <v>34</v>
      </c>
      <c r="R80" s="1435">
        <v>18</v>
      </c>
      <c r="S80" s="1435">
        <v>0</v>
      </c>
      <c r="T80" s="1435">
        <v>1199</v>
      </c>
      <c r="U80" s="1435">
        <v>8</v>
      </c>
      <c r="V80" s="1435">
        <v>8</v>
      </c>
      <c r="AP80" s="1272"/>
    </row>
    <row r="81" spans="1:42">
      <c r="A81" s="1360" t="s">
        <v>733</v>
      </c>
      <c r="B81" s="1434">
        <v>20823</v>
      </c>
      <c r="C81" s="1434">
        <v>201</v>
      </c>
      <c r="D81" s="1434">
        <v>1104</v>
      </c>
      <c r="E81" s="1434">
        <v>0</v>
      </c>
      <c r="F81" s="1434">
        <v>14</v>
      </c>
      <c r="G81" s="1434">
        <v>156</v>
      </c>
      <c r="H81" s="1434">
        <v>0</v>
      </c>
      <c r="I81" s="1434">
        <v>1772</v>
      </c>
      <c r="J81" s="1434">
        <v>605</v>
      </c>
      <c r="K81" s="1434">
        <v>86</v>
      </c>
      <c r="L81" s="1434">
        <v>599</v>
      </c>
      <c r="M81" s="1434">
        <v>20</v>
      </c>
      <c r="N81" s="1434">
        <v>59</v>
      </c>
      <c r="O81" s="1434">
        <v>1983</v>
      </c>
      <c r="P81" s="1434">
        <v>813</v>
      </c>
      <c r="Q81" s="1434">
        <v>236</v>
      </c>
      <c r="R81" s="1434">
        <v>156</v>
      </c>
      <c r="S81" s="1434">
        <v>28</v>
      </c>
      <c r="T81" s="1434">
        <v>12820</v>
      </c>
      <c r="U81" s="1434">
        <v>100</v>
      </c>
      <c r="V81" s="1434">
        <v>71</v>
      </c>
      <c r="AP81" s="1272"/>
    </row>
    <row r="82" spans="1:42" outlineLevel="1">
      <c r="A82" s="1363" t="s">
        <v>1542</v>
      </c>
      <c r="B82" s="1435">
        <v>10770</v>
      </c>
      <c r="C82" s="1435">
        <v>113</v>
      </c>
      <c r="D82" s="1435">
        <v>665</v>
      </c>
      <c r="E82" s="1435">
        <v>0</v>
      </c>
      <c r="F82" s="1435">
        <v>6</v>
      </c>
      <c r="G82" s="1435">
        <v>63</v>
      </c>
      <c r="H82" s="1435">
        <v>0</v>
      </c>
      <c r="I82" s="1435">
        <v>934</v>
      </c>
      <c r="J82" s="1435">
        <v>316</v>
      </c>
      <c r="K82" s="1435">
        <v>47</v>
      </c>
      <c r="L82" s="1435">
        <v>385</v>
      </c>
      <c r="M82" s="1435">
        <v>7</v>
      </c>
      <c r="N82" s="1435">
        <v>24</v>
      </c>
      <c r="O82" s="1435">
        <v>856</v>
      </c>
      <c r="P82" s="1435">
        <v>446</v>
      </c>
      <c r="Q82" s="1435">
        <v>95</v>
      </c>
      <c r="R82" s="1435">
        <v>96</v>
      </c>
      <c r="S82" s="1435">
        <v>28</v>
      </c>
      <c r="T82" s="1435">
        <v>6574</v>
      </c>
      <c r="U82" s="1435">
        <v>71</v>
      </c>
      <c r="V82" s="1435">
        <v>44</v>
      </c>
      <c r="Z82" s="1272"/>
      <c r="AE82" s="1272"/>
      <c r="AK82" s="1272"/>
      <c r="AP82" s="1272"/>
    </row>
    <row r="83" spans="1:42" outlineLevel="1">
      <c r="A83" s="1363" t="s">
        <v>1543</v>
      </c>
      <c r="B83" s="1435">
        <v>2733</v>
      </c>
      <c r="C83" s="1435">
        <v>11</v>
      </c>
      <c r="D83" s="1435">
        <v>148</v>
      </c>
      <c r="E83" s="1435">
        <v>0</v>
      </c>
      <c r="F83" s="1435">
        <v>3</v>
      </c>
      <c r="G83" s="1435">
        <v>30</v>
      </c>
      <c r="H83" s="1435">
        <v>0</v>
      </c>
      <c r="I83" s="1435">
        <v>203</v>
      </c>
      <c r="J83" s="1435">
        <v>73</v>
      </c>
      <c r="K83" s="1435">
        <v>8</v>
      </c>
      <c r="L83" s="1435">
        <v>13</v>
      </c>
      <c r="M83" s="1435">
        <v>6</v>
      </c>
      <c r="N83" s="1435">
        <v>13</v>
      </c>
      <c r="O83" s="1435">
        <v>326</v>
      </c>
      <c r="P83" s="1435">
        <v>90</v>
      </c>
      <c r="Q83" s="1435">
        <v>48</v>
      </c>
      <c r="R83" s="1435">
        <v>19</v>
      </c>
      <c r="S83" s="1435">
        <v>0</v>
      </c>
      <c r="T83" s="1435">
        <v>1725</v>
      </c>
      <c r="U83" s="1435">
        <v>9</v>
      </c>
      <c r="V83" s="1435">
        <v>8</v>
      </c>
      <c r="AE83" s="1272"/>
      <c r="AP83" s="1272"/>
    </row>
    <row r="84" spans="1:42" outlineLevel="1">
      <c r="A84" s="1363" t="s">
        <v>1544</v>
      </c>
      <c r="B84" s="1435">
        <v>5254</v>
      </c>
      <c r="C84" s="1435">
        <v>56</v>
      </c>
      <c r="D84" s="1435">
        <v>182</v>
      </c>
      <c r="E84" s="1435">
        <v>0</v>
      </c>
      <c r="F84" s="1435">
        <v>3</v>
      </c>
      <c r="G84" s="1435">
        <v>40</v>
      </c>
      <c r="H84" s="1435">
        <v>0</v>
      </c>
      <c r="I84" s="1435">
        <v>460</v>
      </c>
      <c r="J84" s="1435">
        <v>164</v>
      </c>
      <c r="K84" s="1435">
        <v>18</v>
      </c>
      <c r="L84" s="1435">
        <v>192</v>
      </c>
      <c r="M84" s="1435">
        <v>7</v>
      </c>
      <c r="N84" s="1435">
        <v>12</v>
      </c>
      <c r="O84" s="1435">
        <v>544</v>
      </c>
      <c r="P84" s="1435">
        <v>170</v>
      </c>
      <c r="Q84" s="1435">
        <v>62</v>
      </c>
      <c r="R84" s="1435">
        <v>24</v>
      </c>
      <c r="S84" s="1435">
        <v>0</v>
      </c>
      <c r="T84" s="1435">
        <v>3291</v>
      </c>
      <c r="U84" s="1435">
        <v>16</v>
      </c>
      <c r="V84" s="1435">
        <v>13</v>
      </c>
      <c r="AP84" s="1272"/>
    </row>
    <row r="85" spans="1:42" outlineLevel="1">
      <c r="A85" s="1363" t="s">
        <v>1545</v>
      </c>
      <c r="B85" s="1435">
        <v>2066</v>
      </c>
      <c r="C85" s="1435">
        <v>21</v>
      </c>
      <c r="D85" s="1435">
        <v>109</v>
      </c>
      <c r="E85" s="1435">
        <v>0</v>
      </c>
      <c r="F85" s="1435">
        <v>2</v>
      </c>
      <c r="G85" s="1435">
        <v>23</v>
      </c>
      <c r="H85" s="1435">
        <v>0</v>
      </c>
      <c r="I85" s="1435">
        <v>175</v>
      </c>
      <c r="J85" s="1435">
        <v>52</v>
      </c>
      <c r="K85" s="1435">
        <v>13</v>
      </c>
      <c r="L85" s="1435">
        <v>9</v>
      </c>
      <c r="M85" s="1435">
        <v>0</v>
      </c>
      <c r="N85" s="1435">
        <v>10</v>
      </c>
      <c r="O85" s="1435">
        <v>257</v>
      </c>
      <c r="P85" s="1435">
        <v>107</v>
      </c>
      <c r="Q85" s="1435">
        <v>31</v>
      </c>
      <c r="R85" s="1435">
        <v>17</v>
      </c>
      <c r="S85" s="1435">
        <v>0</v>
      </c>
      <c r="T85" s="1435">
        <v>1230</v>
      </c>
      <c r="U85" s="1435">
        <v>4</v>
      </c>
      <c r="V85" s="1435">
        <v>6</v>
      </c>
      <c r="AP85" s="1272"/>
    </row>
    <row r="86" spans="1:42">
      <c r="A86" s="1360" t="s">
        <v>738</v>
      </c>
      <c r="B86" s="1434">
        <v>15849</v>
      </c>
      <c r="C86" s="1434">
        <v>72</v>
      </c>
      <c r="D86" s="1434">
        <v>741</v>
      </c>
      <c r="E86" s="1434">
        <v>0</v>
      </c>
      <c r="F86" s="1434">
        <v>14</v>
      </c>
      <c r="G86" s="1434">
        <v>94</v>
      </c>
      <c r="H86" s="1434">
        <v>0</v>
      </c>
      <c r="I86" s="1434">
        <v>1245</v>
      </c>
      <c r="J86" s="1434">
        <v>458</v>
      </c>
      <c r="K86" s="1434">
        <v>51</v>
      </c>
      <c r="L86" s="1434">
        <v>481</v>
      </c>
      <c r="M86" s="1434">
        <v>9</v>
      </c>
      <c r="N86" s="1434">
        <v>53</v>
      </c>
      <c r="O86" s="1434">
        <v>1768</v>
      </c>
      <c r="P86" s="1434">
        <v>547</v>
      </c>
      <c r="Q86" s="1434">
        <v>183</v>
      </c>
      <c r="R86" s="1434">
        <v>100</v>
      </c>
      <c r="S86" s="1434">
        <v>11</v>
      </c>
      <c r="T86" s="1434">
        <v>9942</v>
      </c>
      <c r="U86" s="1434">
        <v>37</v>
      </c>
      <c r="V86" s="1434">
        <v>43</v>
      </c>
      <c r="AP86" s="1272"/>
    </row>
    <row r="87" spans="1:42" outlineLevel="1">
      <c r="A87" s="1363" t="s">
        <v>1546</v>
      </c>
      <c r="B87" s="1435">
        <v>3216</v>
      </c>
      <c r="C87" s="1435">
        <v>32</v>
      </c>
      <c r="D87" s="1435">
        <v>131</v>
      </c>
      <c r="E87" s="1435">
        <v>0</v>
      </c>
      <c r="F87" s="1435">
        <v>2</v>
      </c>
      <c r="G87" s="1435">
        <v>17</v>
      </c>
      <c r="H87" s="1435">
        <v>0</v>
      </c>
      <c r="I87" s="1435">
        <v>290</v>
      </c>
      <c r="J87" s="1435">
        <v>155</v>
      </c>
      <c r="K87" s="1435">
        <v>10</v>
      </c>
      <c r="L87" s="1435">
        <v>245</v>
      </c>
      <c r="M87" s="1435">
        <v>1</v>
      </c>
      <c r="N87" s="1435">
        <v>12</v>
      </c>
      <c r="O87" s="1435">
        <v>322</v>
      </c>
      <c r="P87" s="1435">
        <v>92</v>
      </c>
      <c r="Q87" s="1435">
        <v>42</v>
      </c>
      <c r="R87" s="1435">
        <v>20</v>
      </c>
      <c r="S87" s="1435">
        <v>0</v>
      </c>
      <c r="T87" s="1435">
        <v>1826</v>
      </c>
      <c r="U87" s="1435">
        <v>9</v>
      </c>
      <c r="V87" s="1435">
        <v>10</v>
      </c>
      <c r="AE87" s="1272"/>
      <c r="AK87" s="1272"/>
      <c r="AP87" s="1272"/>
    </row>
    <row r="88" spans="1:42" outlineLevel="1">
      <c r="A88" s="1363" t="s">
        <v>1547</v>
      </c>
      <c r="B88" s="1435">
        <v>3491</v>
      </c>
      <c r="C88" s="1435">
        <v>14</v>
      </c>
      <c r="D88" s="1435">
        <v>153</v>
      </c>
      <c r="E88" s="1435">
        <v>0</v>
      </c>
      <c r="F88" s="1435">
        <v>2</v>
      </c>
      <c r="G88" s="1435">
        <v>20</v>
      </c>
      <c r="H88" s="1435">
        <v>0</v>
      </c>
      <c r="I88" s="1435">
        <v>324</v>
      </c>
      <c r="J88" s="1435">
        <v>101</v>
      </c>
      <c r="K88" s="1435">
        <v>19</v>
      </c>
      <c r="L88" s="1435">
        <v>16</v>
      </c>
      <c r="M88" s="1435">
        <v>1</v>
      </c>
      <c r="N88" s="1435">
        <v>12</v>
      </c>
      <c r="O88" s="1435">
        <v>447</v>
      </c>
      <c r="P88" s="1435">
        <v>79</v>
      </c>
      <c r="Q88" s="1435">
        <v>37</v>
      </c>
      <c r="R88" s="1435">
        <v>27</v>
      </c>
      <c r="S88" s="1435">
        <v>0</v>
      </c>
      <c r="T88" s="1435">
        <v>2222</v>
      </c>
      <c r="U88" s="1435">
        <v>8</v>
      </c>
      <c r="V88" s="1435">
        <v>9</v>
      </c>
      <c r="AP88" s="1272"/>
    </row>
    <row r="89" spans="1:42" outlineLevel="1">
      <c r="A89" s="1363" t="s">
        <v>1548</v>
      </c>
      <c r="B89" s="1435">
        <v>2952</v>
      </c>
      <c r="C89" s="1435">
        <v>10</v>
      </c>
      <c r="D89" s="1435">
        <v>124</v>
      </c>
      <c r="E89" s="1435">
        <v>0</v>
      </c>
      <c r="F89" s="1435">
        <v>4</v>
      </c>
      <c r="G89" s="1435">
        <v>22</v>
      </c>
      <c r="H89" s="1435">
        <v>0</v>
      </c>
      <c r="I89" s="1435">
        <v>241</v>
      </c>
      <c r="J89" s="1435">
        <v>69</v>
      </c>
      <c r="K89" s="1435">
        <v>7</v>
      </c>
      <c r="L89" s="1435">
        <v>15</v>
      </c>
      <c r="M89" s="1435">
        <v>1</v>
      </c>
      <c r="N89" s="1435">
        <v>13</v>
      </c>
      <c r="O89" s="1435">
        <v>349</v>
      </c>
      <c r="P89" s="1435">
        <v>96</v>
      </c>
      <c r="Q89" s="1435">
        <v>35</v>
      </c>
      <c r="R89" s="1435">
        <v>25</v>
      </c>
      <c r="S89" s="1435">
        <v>0</v>
      </c>
      <c r="T89" s="1435">
        <v>1925</v>
      </c>
      <c r="U89" s="1435">
        <v>8</v>
      </c>
      <c r="V89" s="1435">
        <v>8</v>
      </c>
      <c r="AP89" s="1272"/>
    </row>
    <row r="90" spans="1:42" outlineLevel="1">
      <c r="A90" s="1363" t="s">
        <v>1549</v>
      </c>
      <c r="B90" s="1435">
        <v>6190</v>
      </c>
      <c r="C90" s="1435">
        <v>16</v>
      </c>
      <c r="D90" s="1435">
        <v>333</v>
      </c>
      <c r="E90" s="1435">
        <v>0</v>
      </c>
      <c r="F90" s="1435">
        <v>6</v>
      </c>
      <c r="G90" s="1435">
        <v>35</v>
      </c>
      <c r="H90" s="1435">
        <v>0</v>
      </c>
      <c r="I90" s="1435">
        <v>390</v>
      </c>
      <c r="J90" s="1435">
        <v>133</v>
      </c>
      <c r="K90" s="1435">
        <v>15</v>
      </c>
      <c r="L90" s="1435">
        <v>205</v>
      </c>
      <c r="M90" s="1435">
        <v>6</v>
      </c>
      <c r="N90" s="1435">
        <v>16</v>
      </c>
      <c r="O90" s="1435">
        <v>650</v>
      </c>
      <c r="P90" s="1435">
        <v>280</v>
      </c>
      <c r="Q90" s="1435">
        <v>69</v>
      </c>
      <c r="R90" s="1435">
        <v>28</v>
      </c>
      <c r="S90" s="1435">
        <v>11</v>
      </c>
      <c r="T90" s="1435">
        <v>3969</v>
      </c>
      <c r="U90" s="1435">
        <v>12</v>
      </c>
      <c r="V90" s="1435">
        <v>16</v>
      </c>
      <c r="AP90" s="1272"/>
    </row>
    <row r="91" spans="1:42" ht="21" customHeight="1">
      <c r="A91" s="1360" t="s">
        <v>743</v>
      </c>
      <c r="B91" s="1434">
        <v>21070</v>
      </c>
      <c r="C91" s="1434">
        <v>125</v>
      </c>
      <c r="D91" s="1434">
        <v>926</v>
      </c>
      <c r="E91" s="1434">
        <v>0</v>
      </c>
      <c r="F91" s="1434">
        <v>16</v>
      </c>
      <c r="G91" s="1434">
        <v>124</v>
      </c>
      <c r="H91" s="1434">
        <v>0</v>
      </c>
      <c r="I91" s="1434">
        <v>1668</v>
      </c>
      <c r="J91" s="1434">
        <v>721</v>
      </c>
      <c r="K91" s="1434">
        <v>73</v>
      </c>
      <c r="L91" s="1434">
        <v>448</v>
      </c>
      <c r="M91" s="1434">
        <v>30</v>
      </c>
      <c r="N91" s="1434">
        <v>63</v>
      </c>
      <c r="O91" s="1434">
        <v>1929</v>
      </c>
      <c r="P91" s="1434">
        <v>921</v>
      </c>
      <c r="Q91" s="1434">
        <v>216</v>
      </c>
      <c r="R91" s="1434">
        <v>148</v>
      </c>
      <c r="S91" s="1434">
        <v>25</v>
      </c>
      <c r="T91" s="1434">
        <v>13495</v>
      </c>
      <c r="U91" s="1434">
        <v>64</v>
      </c>
      <c r="V91" s="1434">
        <v>78</v>
      </c>
      <c r="AP91" s="1272"/>
    </row>
    <row r="92" spans="1:42" outlineLevel="1">
      <c r="A92" s="1363" t="s">
        <v>1550</v>
      </c>
      <c r="B92" s="1435">
        <v>3289</v>
      </c>
      <c r="C92" s="1435">
        <v>11</v>
      </c>
      <c r="D92" s="1435">
        <v>126</v>
      </c>
      <c r="E92" s="1435">
        <v>0</v>
      </c>
      <c r="F92" s="1435">
        <v>3</v>
      </c>
      <c r="G92" s="1435">
        <v>34</v>
      </c>
      <c r="H92" s="1435">
        <v>0</v>
      </c>
      <c r="I92" s="1435">
        <v>236</v>
      </c>
      <c r="J92" s="1435">
        <v>112</v>
      </c>
      <c r="K92" s="1435">
        <v>9</v>
      </c>
      <c r="L92" s="1435">
        <v>14</v>
      </c>
      <c r="M92" s="1435">
        <v>6</v>
      </c>
      <c r="N92" s="1435">
        <v>13</v>
      </c>
      <c r="O92" s="1435">
        <v>329</v>
      </c>
      <c r="P92" s="1435">
        <v>64</v>
      </c>
      <c r="Q92" s="1435">
        <v>40</v>
      </c>
      <c r="R92" s="1435">
        <v>19</v>
      </c>
      <c r="S92" s="1435">
        <v>0</v>
      </c>
      <c r="T92" s="1435">
        <v>2254</v>
      </c>
      <c r="U92" s="1435">
        <v>9</v>
      </c>
      <c r="V92" s="1435">
        <v>10</v>
      </c>
      <c r="AE92" s="1272"/>
      <c r="AK92" s="1272"/>
      <c r="AP92" s="1272"/>
    </row>
    <row r="93" spans="1:42" outlineLevel="1">
      <c r="A93" s="1363" t="s">
        <v>1551</v>
      </c>
      <c r="B93" s="1435">
        <v>4019</v>
      </c>
      <c r="C93" s="1435">
        <v>24</v>
      </c>
      <c r="D93" s="1435">
        <v>212</v>
      </c>
      <c r="E93" s="1435">
        <v>0</v>
      </c>
      <c r="F93" s="1435">
        <v>3</v>
      </c>
      <c r="G93" s="1435">
        <v>21</v>
      </c>
      <c r="H93" s="1435">
        <v>0</v>
      </c>
      <c r="I93" s="1435">
        <v>226</v>
      </c>
      <c r="J93" s="1435">
        <v>160</v>
      </c>
      <c r="K93" s="1435">
        <v>22</v>
      </c>
      <c r="L93" s="1435">
        <v>241</v>
      </c>
      <c r="M93" s="1435">
        <v>6</v>
      </c>
      <c r="N93" s="1435">
        <v>15</v>
      </c>
      <c r="O93" s="1435">
        <v>323</v>
      </c>
      <c r="P93" s="1435">
        <v>137</v>
      </c>
      <c r="Q93" s="1435">
        <v>47</v>
      </c>
      <c r="R93" s="1435">
        <v>19</v>
      </c>
      <c r="S93" s="1435">
        <v>0</v>
      </c>
      <c r="T93" s="1435">
        <v>2544</v>
      </c>
      <c r="U93" s="1435">
        <v>12</v>
      </c>
      <c r="V93" s="1435">
        <v>7</v>
      </c>
      <c r="AP93" s="1272"/>
    </row>
    <row r="94" spans="1:42" outlineLevel="1">
      <c r="A94" s="1363" t="s">
        <v>1552</v>
      </c>
      <c r="B94" s="1435">
        <v>3347</v>
      </c>
      <c r="C94" s="1435">
        <v>9</v>
      </c>
      <c r="D94" s="1435">
        <v>138</v>
      </c>
      <c r="E94" s="1435">
        <v>0</v>
      </c>
      <c r="F94" s="1435">
        <v>4</v>
      </c>
      <c r="G94" s="1435">
        <v>13</v>
      </c>
      <c r="H94" s="1435">
        <v>0</v>
      </c>
      <c r="I94" s="1435">
        <v>271</v>
      </c>
      <c r="J94" s="1435">
        <v>69</v>
      </c>
      <c r="K94" s="1435">
        <v>12</v>
      </c>
      <c r="L94" s="1435">
        <v>16</v>
      </c>
      <c r="M94" s="1435">
        <v>6</v>
      </c>
      <c r="N94" s="1435">
        <v>12</v>
      </c>
      <c r="O94" s="1435">
        <v>356</v>
      </c>
      <c r="P94" s="1435">
        <v>120</v>
      </c>
      <c r="Q94" s="1435">
        <v>36</v>
      </c>
      <c r="R94" s="1435">
        <v>64</v>
      </c>
      <c r="S94" s="1435">
        <v>0</v>
      </c>
      <c r="T94" s="1435">
        <v>2205</v>
      </c>
      <c r="U94" s="1435">
        <v>8</v>
      </c>
      <c r="V94" s="1435">
        <v>8</v>
      </c>
      <c r="AP94" s="1272"/>
    </row>
    <row r="95" spans="1:42" outlineLevel="1">
      <c r="A95" s="1363" t="s">
        <v>1553</v>
      </c>
      <c r="B95" s="1435">
        <v>6090</v>
      </c>
      <c r="C95" s="1435">
        <v>65</v>
      </c>
      <c r="D95" s="1435">
        <v>311</v>
      </c>
      <c r="E95" s="1435">
        <v>0</v>
      </c>
      <c r="F95" s="1435">
        <v>4</v>
      </c>
      <c r="G95" s="1435">
        <v>38</v>
      </c>
      <c r="H95" s="1435">
        <v>0</v>
      </c>
      <c r="I95" s="1435">
        <v>671</v>
      </c>
      <c r="J95" s="1435">
        <v>170</v>
      </c>
      <c r="K95" s="1435">
        <v>15</v>
      </c>
      <c r="L95" s="1435">
        <v>161</v>
      </c>
      <c r="M95" s="1435">
        <v>7</v>
      </c>
      <c r="N95" s="1435">
        <v>13</v>
      </c>
      <c r="O95" s="1435">
        <v>485</v>
      </c>
      <c r="P95" s="1435">
        <v>420</v>
      </c>
      <c r="Q95" s="1435">
        <v>56</v>
      </c>
      <c r="R95" s="1435">
        <v>25</v>
      </c>
      <c r="S95" s="1435">
        <v>25</v>
      </c>
      <c r="T95" s="1435">
        <v>3556</v>
      </c>
      <c r="U95" s="1435">
        <v>24</v>
      </c>
      <c r="V95" s="1435">
        <v>44</v>
      </c>
      <c r="AP95" s="1272"/>
    </row>
    <row r="96" spans="1:42" outlineLevel="1">
      <c r="A96" s="1363" t="s">
        <v>1554</v>
      </c>
      <c r="B96" s="1435">
        <v>4325</v>
      </c>
      <c r="C96" s="1435">
        <v>16</v>
      </c>
      <c r="D96" s="1435">
        <v>139</v>
      </c>
      <c r="E96" s="1435">
        <v>0</v>
      </c>
      <c r="F96" s="1435">
        <v>2</v>
      </c>
      <c r="G96" s="1435">
        <v>18</v>
      </c>
      <c r="H96" s="1435">
        <v>0</v>
      </c>
      <c r="I96" s="1435">
        <v>264</v>
      </c>
      <c r="J96" s="1435">
        <v>210</v>
      </c>
      <c r="K96" s="1435">
        <v>15</v>
      </c>
      <c r="L96" s="1435">
        <v>16</v>
      </c>
      <c r="M96" s="1435">
        <v>5</v>
      </c>
      <c r="N96" s="1435">
        <v>10</v>
      </c>
      <c r="O96" s="1435">
        <v>436</v>
      </c>
      <c r="P96" s="1435">
        <v>180</v>
      </c>
      <c r="Q96" s="1435">
        <v>37</v>
      </c>
      <c r="R96" s="1435">
        <v>21</v>
      </c>
      <c r="S96" s="1435">
        <v>0</v>
      </c>
      <c r="T96" s="1435">
        <v>2936</v>
      </c>
      <c r="U96" s="1435">
        <v>11</v>
      </c>
      <c r="V96" s="1435">
        <v>9</v>
      </c>
      <c r="AP96" s="1272"/>
    </row>
    <row r="97" spans="1:44">
      <c r="A97" s="1371" t="s">
        <v>749</v>
      </c>
      <c r="B97" s="1434">
        <v>13741</v>
      </c>
      <c r="C97" s="1434">
        <v>41</v>
      </c>
      <c r="D97" s="1434">
        <v>562</v>
      </c>
      <c r="E97" s="1434">
        <v>0</v>
      </c>
      <c r="F97" s="1434">
        <v>12</v>
      </c>
      <c r="G97" s="1434">
        <v>78</v>
      </c>
      <c r="H97" s="1434">
        <v>0</v>
      </c>
      <c r="I97" s="1434">
        <v>1116</v>
      </c>
      <c r="J97" s="1434">
        <v>375</v>
      </c>
      <c r="K97" s="1434">
        <v>31</v>
      </c>
      <c r="L97" s="1434">
        <v>178</v>
      </c>
      <c r="M97" s="1434">
        <v>12</v>
      </c>
      <c r="N97" s="1434">
        <v>48</v>
      </c>
      <c r="O97" s="1434">
        <v>1604</v>
      </c>
      <c r="P97" s="1434">
        <v>413</v>
      </c>
      <c r="Q97" s="1434">
        <v>169</v>
      </c>
      <c r="R97" s="1434">
        <v>90</v>
      </c>
      <c r="S97" s="1434">
        <v>10</v>
      </c>
      <c r="T97" s="1434">
        <v>8905</v>
      </c>
      <c r="U97" s="1434">
        <v>55</v>
      </c>
      <c r="V97" s="1434">
        <v>42</v>
      </c>
      <c r="AP97" s="1272"/>
    </row>
    <row r="98" spans="1:44" outlineLevel="1">
      <c r="A98" s="1363" t="s">
        <v>1555</v>
      </c>
      <c r="B98" s="1435">
        <v>5246</v>
      </c>
      <c r="C98" s="1435">
        <v>19</v>
      </c>
      <c r="D98" s="1435">
        <v>208</v>
      </c>
      <c r="E98" s="1435">
        <v>0</v>
      </c>
      <c r="F98" s="1435">
        <v>3</v>
      </c>
      <c r="G98" s="1435">
        <v>19</v>
      </c>
      <c r="H98" s="1435">
        <v>0</v>
      </c>
      <c r="I98" s="1435">
        <v>345</v>
      </c>
      <c r="J98" s="1435">
        <v>162</v>
      </c>
      <c r="K98" s="1435">
        <v>10</v>
      </c>
      <c r="L98" s="1435">
        <v>130</v>
      </c>
      <c r="M98" s="1435">
        <v>6</v>
      </c>
      <c r="N98" s="1435">
        <v>13</v>
      </c>
      <c r="O98" s="1435">
        <v>545</v>
      </c>
      <c r="P98" s="1435">
        <v>171</v>
      </c>
      <c r="Q98" s="1435">
        <v>58</v>
      </c>
      <c r="R98" s="1435">
        <v>27</v>
      </c>
      <c r="S98" s="1435">
        <v>10</v>
      </c>
      <c r="T98" s="1435">
        <v>3496</v>
      </c>
      <c r="U98" s="1435">
        <v>10</v>
      </c>
      <c r="V98" s="1435">
        <v>14</v>
      </c>
      <c r="AK98" s="1272"/>
      <c r="AP98" s="1272"/>
    </row>
    <row r="99" spans="1:44" outlineLevel="1">
      <c r="A99" s="1363" t="s">
        <v>1556</v>
      </c>
      <c r="B99" s="1435">
        <v>2305</v>
      </c>
      <c r="C99" s="1435">
        <v>5</v>
      </c>
      <c r="D99" s="1435">
        <v>103</v>
      </c>
      <c r="E99" s="1435">
        <v>0</v>
      </c>
      <c r="F99" s="1435">
        <v>3</v>
      </c>
      <c r="G99" s="1435">
        <v>20</v>
      </c>
      <c r="H99" s="1435">
        <v>0</v>
      </c>
      <c r="I99" s="1435">
        <v>188</v>
      </c>
      <c r="J99" s="1435">
        <v>58</v>
      </c>
      <c r="K99" s="1435">
        <v>8</v>
      </c>
      <c r="L99" s="1435">
        <v>16</v>
      </c>
      <c r="M99" s="1435">
        <v>1</v>
      </c>
      <c r="N99" s="1435">
        <v>11</v>
      </c>
      <c r="O99" s="1435">
        <v>280</v>
      </c>
      <c r="P99" s="1435">
        <v>62</v>
      </c>
      <c r="Q99" s="1435">
        <v>40</v>
      </c>
      <c r="R99" s="1435">
        <v>19</v>
      </c>
      <c r="S99" s="1435">
        <v>0</v>
      </c>
      <c r="T99" s="1435">
        <v>1477</v>
      </c>
      <c r="U99" s="1435">
        <v>7</v>
      </c>
      <c r="V99" s="1435">
        <v>7</v>
      </c>
      <c r="AP99" s="1272"/>
    </row>
    <row r="100" spans="1:44" outlineLevel="1">
      <c r="A100" s="1363" t="s">
        <v>1557</v>
      </c>
      <c r="B100" s="1435">
        <v>3314</v>
      </c>
      <c r="C100" s="1435">
        <v>12</v>
      </c>
      <c r="D100" s="1435">
        <v>122</v>
      </c>
      <c r="E100" s="1435">
        <v>0</v>
      </c>
      <c r="F100" s="1435">
        <v>3</v>
      </c>
      <c r="G100" s="1435">
        <v>25</v>
      </c>
      <c r="H100" s="1435">
        <v>0</v>
      </c>
      <c r="I100" s="1435">
        <v>359</v>
      </c>
      <c r="J100" s="1435">
        <v>71</v>
      </c>
      <c r="K100" s="1435">
        <v>6</v>
      </c>
      <c r="L100" s="1435">
        <v>21</v>
      </c>
      <c r="M100" s="1435">
        <v>5</v>
      </c>
      <c r="N100" s="1435">
        <v>12</v>
      </c>
      <c r="O100" s="1435">
        <v>371</v>
      </c>
      <c r="P100" s="1435">
        <v>113</v>
      </c>
      <c r="Q100" s="1435">
        <v>36</v>
      </c>
      <c r="R100" s="1435">
        <v>22</v>
      </c>
      <c r="S100" s="1435">
        <v>0</v>
      </c>
      <c r="T100" s="1435">
        <v>2114</v>
      </c>
      <c r="U100" s="1435">
        <v>12</v>
      </c>
      <c r="V100" s="1435">
        <v>10</v>
      </c>
      <c r="AP100" s="1272"/>
    </row>
    <row r="101" spans="1:44" outlineLevel="1">
      <c r="A101" s="1363" t="s">
        <v>1558</v>
      </c>
      <c r="B101" s="1435">
        <v>2876</v>
      </c>
      <c r="C101" s="1435">
        <v>5</v>
      </c>
      <c r="D101" s="1435">
        <v>129</v>
      </c>
      <c r="E101" s="1435">
        <v>0</v>
      </c>
      <c r="F101" s="1435">
        <v>3</v>
      </c>
      <c r="G101" s="1435">
        <v>14</v>
      </c>
      <c r="H101" s="1435">
        <v>0</v>
      </c>
      <c r="I101" s="1435">
        <v>224</v>
      </c>
      <c r="J101" s="1435">
        <v>84</v>
      </c>
      <c r="K101" s="1435">
        <v>7</v>
      </c>
      <c r="L101" s="1435">
        <v>11</v>
      </c>
      <c r="M101" s="1435">
        <v>0</v>
      </c>
      <c r="N101" s="1435">
        <v>12</v>
      </c>
      <c r="O101" s="1435">
        <v>408</v>
      </c>
      <c r="P101" s="1435">
        <v>67</v>
      </c>
      <c r="Q101" s="1435">
        <v>35</v>
      </c>
      <c r="R101" s="1435">
        <v>22</v>
      </c>
      <c r="S101" s="1435">
        <v>0</v>
      </c>
      <c r="T101" s="1435">
        <v>1818</v>
      </c>
      <c r="U101" s="1435">
        <v>26</v>
      </c>
      <c r="V101" s="1435">
        <v>11</v>
      </c>
      <c r="AP101" s="1272"/>
    </row>
    <row r="102" spans="1:44">
      <c r="A102" s="1270" t="s">
        <v>144</v>
      </c>
      <c r="B102" s="1394">
        <v>414088</v>
      </c>
      <c r="C102" s="1394">
        <v>7025</v>
      </c>
      <c r="D102" s="1394">
        <v>28761</v>
      </c>
      <c r="E102" s="1394">
        <v>1568</v>
      </c>
      <c r="F102" s="1394">
        <v>735</v>
      </c>
      <c r="G102" s="1394">
        <v>3099</v>
      </c>
      <c r="H102" s="1394">
        <v>1196</v>
      </c>
      <c r="I102" s="1394">
        <v>33746</v>
      </c>
      <c r="J102" s="1394">
        <v>13696</v>
      </c>
      <c r="K102" s="1394">
        <v>2133</v>
      </c>
      <c r="L102" s="1394">
        <v>9481</v>
      </c>
      <c r="M102" s="1394">
        <v>1462</v>
      </c>
      <c r="N102" s="1394">
        <v>3616</v>
      </c>
      <c r="O102" s="1394">
        <v>39153</v>
      </c>
      <c r="P102" s="1394">
        <v>19357</v>
      </c>
      <c r="Q102" s="1394">
        <v>6130</v>
      </c>
      <c r="R102" s="1394">
        <v>3737</v>
      </c>
      <c r="S102" s="1394">
        <v>2936</v>
      </c>
      <c r="T102" s="1394">
        <v>231008</v>
      </c>
      <c r="U102" s="1394">
        <v>2958</v>
      </c>
      <c r="V102" s="1394">
        <v>2291</v>
      </c>
      <c r="AP102" s="1272"/>
    </row>
    <row r="103" spans="1:44" ht="17.100000000000001" customHeight="1">
      <c r="X103" s="1272"/>
      <c r="Y103" s="1272"/>
      <c r="Z103" s="1272"/>
      <c r="AA103" s="1272"/>
      <c r="AC103" s="1272"/>
      <c r="AD103" s="1272"/>
      <c r="AE103" s="1272"/>
      <c r="AF103" s="1272"/>
      <c r="AG103" s="1272"/>
      <c r="AH103" s="1272"/>
      <c r="AI103" s="1272"/>
      <c r="AJ103" s="1272"/>
      <c r="AK103" s="1272"/>
      <c r="AL103" s="1272"/>
      <c r="AM103" s="1272"/>
      <c r="AN103" s="1272"/>
      <c r="AO103" s="1272"/>
      <c r="AP103" s="1272"/>
      <c r="AQ103" s="1272"/>
      <c r="AR103" s="1272"/>
    </row>
    <row r="104" spans="1:44" ht="10.15" customHeight="1"/>
  </sheetData>
  <mergeCells count="3">
    <mergeCell ref="A1:V1"/>
    <mergeCell ref="A2:A3"/>
    <mergeCell ref="B2:V2"/>
  </mergeCells>
  <printOptions horizontalCentered="1"/>
  <pageMargins left="0" right="0" top="0.78740157480314998" bottom="0.53740157499999996" header="0.78740157480314998" footer="0.3"/>
  <pageSetup paperSize="9" scale="70" firstPageNumber="124" orientation="landscape" useFirstPageNumber="1" r:id="rId1"/>
  <headerFooter alignWithMargins="0">
    <oddFooter>&amp;C&amp;P</oddFooter>
  </headerFooter>
  <rowBreaks count="3" manualBreakCount="3">
    <brk id="33" max="16383" man="1"/>
    <brk id="61" max="16383" man="1"/>
    <brk id="88" max="21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0DA0-1DFB-4B95-8E05-56011A1617D8}">
  <sheetPr>
    <tabColor rgb="FFFE938C"/>
    <outlinePr summaryBelow="0" summaryRight="0"/>
  </sheetPr>
  <dimension ref="A1:AL104"/>
  <sheetViews>
    <sheetView showGridLines="0" view="pageBreakPreview" zoomScaleNormal="100" zoomScaleSheetLayoutView="100" workbookViewId="0">
      <pane ySplit="1" topLeftCell="A96" activePane="bottomLeft" state="frozenSplit"/>
      <selection activeCell="I32" sqref="I32"/>
      <selection pane="bottomLeft" activeCell="E100" sqref="E100"/>
    </sheetView>
  </sheetViews>
  <sheetFormatPr defaultColWidth="8.85546875" defaultRowHeight="21.75" outlineLevelRow="1"/>
  <cols>
    <col min="1" max="1" width="30.28515625" style="1229" customWidth="1"/>
    <col min="2" max="2" width="7.5703125" style="1229" bestFit="1" customWidth="1"/>
    <col min="3" max="5" width="6.5703125" style="1229" bestFit="1" customWidth="1"/>
    <col min="6" max="6" width="5.140625" style="1229" bestFit="1" customWidth="1"/>
    <col min="7" max="7" width="7.5703125" style="1229" customWidth="1"/>
    <col min="8" max="9" width="7.5703125" style="1229" bestFit="1" customWidth="1"/>
    <col min="10" max="10" width="7.7109375" style="1229" customWidth="1"/>
    <col min="11" max="11" width="5.28515625" style="1229" customWidth="1"/>
    <col min="12" max="12" width="5.42578125" style="1229" customWidth="1"/>
    <col min="13" max="13" width="7.5703125" style="1229" customWidth="1"/>
    <col min="14" max="14" width="5.42578125" style="1229" bestFit="1" customWidth="1"/>
    <col min="15" max="15" width="6.5703125" style="1229" customWidth="1"/>
    <col min="16" max="16" width="6.5703125" style="1229" bestFit="1" customWidth="1"/>
    <col min="17" max="18" width="5.140625" style="1229" bestFit="1" customWidth="1"/>
    <col min="19" max="19" width="7.7109375" style="1229" customWidth="1"/>
    <col min="20" max="20" width="29.28515625" style="1229" customWidth="1"/>
    <col min="21" max="16384" width="8.85546875" style="1229"/>
  </cols>
  <sheetData>
    <row r="1" spans="1:35" ht="27">
      <c r="A1" s="1885" t="s">
        <v>1559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</row>
    <row r="2" spans="1:35" ht="21" customHeight="1">
      <c r="A2" s="1943" t="s">
        <v>651</v>
      </c>
      <c r="B2" s="1943" t="s">
        <v>212</v>
      </c>
      <c r="C2" s="1896" t="s">
        <v>1130</v>
      </c>
      <c r="D2" s="1897"/>
      <c r="E2" s="1897"/>
      <c r="F2" s="1897"/>
      <c r="G2" s="1897"/>
      <c r="H2" s="1897"/>
      <c r="I2" s="1897"/>
      <c r="J2" s="1897"/>
      <c r="K2" s="1897"/>
      <c r="L2" s="1897"/>
      <c r="M2" s="1897"/>
      <c r="N2" s="1897"/>
      <c r="O2" s="1897"/>
      <c r="P2" s="1897"/>
      <c r="Q2" s="1897"/>
      <c r="R2" s="1897"/>
      <c r="S2" s="1898"/>
    </row>
    <row r="3" spans="1:35" ht="21" customHeight="1">
      <c r="A3" s="1944"/>
      <c r="B3" s="1944"/>
      <c r="C3" s="1896" t="s">
        <v>840</v>
      </c>
      <c r="D3" s="1897"/>
      <c r="E3" s="1897"/>
      <c r="F3" s="1897"/>
      <c r="G3" s="1898"/>
      <c r="H3" s="1896" t="s">
        <v>841</v>
      </c>
      <c r="I3" s="1897"/>
      <c r="J3" s="1897"/>
      <c r="K3" s="1897"/>
      <c r="L3" s="1897"/>
      <c r="M3" s="1898"/>
      <c r="N3" s="1896" t="s">
        <v>842</v>
      </c>
      <c r="O3" s="1897"/>
      <c r="P3" s="1898"/>
      <c r="Q3" s="1896" t="s">
        <v>843</v>
      </c>
      <c r="R3" s="1897"/>
      <c r="S3" s="1898"/>
    </row>
    <row r="4" spans="1:35">
      <c r="A4" s="1945"/>
      <c r="B4" s="1945"/>
      <c r="C4" s="1277" t="s">
        <v>1017</v>
      </c>
      <c r="D4" s="1277" t="s">
        <v>1018</v>
      </c>
      <c r="E4" s="1277" t="s">
        <v>1019</v>
      </c>
      <c r="F4" s="1277" t="s">
        <v>1020</v>
      </c>
      <c r="G4" s="1277" t="s">
        <v>212</v>
      </c>
      <c r="H4" s="1277" t="s">
        <v>1021</v>
      </c>
      <c r="I4" s="1277" t="s">
        <v>1022</v>
      </c>
      <c r="J4" s="1277" t="s">
        <v>1023</v>
      </c>
      <c r="K4" s="1277" t="s">
        <v>1024</v>
      </c>
      <c r="L4" s="1277" t="s">
        <v>1025</v>
      </c>
      <c r="M4" s="1277" t="s">
        <v>212</v>
      </c>
      <c r="N4" s="1277" t="s">
        <v>1026</v>
      </c>
      <c r="O4" s="1277" t="s">
        <v>1027</v>
      </c>
      <c r="P4" s="1277" t="s">
        <v>212</v>
      </c>
      <c r="Q4" s="1277" t="s">
        <v>1028</v>
      </c>
      <c r="R4" s="1277" t="s">
        <v>1029</v>
      </c>
      <c r="S4" s="1277" t="s">
        <v>212</v>
      </c>
    </row>
    <row r="5" spans="1:35">
      <c r="A5" s="1360" t="s">
        <v>612</v>
      </c>
      <c r="B5" s="1436">
        <v>926</v>
      </c>
      <c r="C5" s="1436">
        <v>12</v>
      </c>
      <c r="D5" s="1436">
        <v>124</v>
      </c>
      <c r="E5" s="1436">
        <v>0</v>
      </c>
      <c r="F5" s="1436">
        <v>0</v>
      </c>
      <c r="G5" s="1436">
        <v>136</v>
      </c>
      <c r="H5" s="1436">
        <v>69</v>
      </c>
      <c r="I5" s="1436">
        <v>359</v>
      </c>
      <c r="J5" s="1436">
        <v>151</v>
      </c>
      <c r="K5" s="1436">
        <v>0</v>
      </c>
      <c r="L5" s="1436">
        <v>0</v>
      </c>
      <c r="M5" s="1436">
        <v>579</v>
      </c>
      <c r="N5" s="1436">
        <v>61</v>
      </c>
      <c r="O5" s="1436">
        <v>24</v>
      </c>
      <c r="P5" s="1436">
        <v>85</v>
      </c>
      <c r="Q5" s="1436">
        <v>61</v>
      </c>
      <c r="R5" s="1436">
        <v>65</v>
      </c>
      <c r="S5" s="1436">
        <v>126</v>
      </c>
      <c r="T5" s="1437"/>
    </row>
    <row r="6" spans="1:35" outlineLevel="1">
      <c r="A6" s="1363" t="s">
        <v>1560</v>
      </c>
      <c r="B6" s="1438">
        <v>926</v>
      </c>
      <c r="C6" s="1438">
        <v>12</v>
      </c>
      <c r="D6" s="1438">
        <v>124</v>
      </c>
      <c r="E6" s="1438">
        <v>0</v>
      </c>
      <c r="F6" s="1438">
        <v>0</v>
      </c>
      <c r="G6" s="1438">
        <v>136</v>
      </c>
      <c r="H6" s="1438">
        <v>69</v>
      </c>
      <c r="I6" s="1438">
        <v>359</v>
      </c>
      <c r="J6" s="1438">
        <v>151</v>
      </c>
      <c r="K6" s="1438">
        <v>0</v>
      </c>
      <c r="L6" s="1438">
        <v>0</v>
      </c>
      <c r="M6" s="1438">
        <v>579</v>
      </c>
      <c r="N6" s="1438">
        <v>61</v>
      </c>
      <c r="O6" s="1438">
        <v>24</v>
      </c>
      <c r="P6" s="1438">
        <v>85</v>
      </c>
      <c r="Q6" s="1438">
        <v>61</v>
      </c>
      <c r="R6" s="1438">
        <v>65</v>
      </c>
      <c r="S6" s="1438">
        <v>126</v>
      </c>
    </row>
    <row r="7" spans="1:35">
      <c r="A7" s="1360" t="s">
        <v>153</v>
      </c>
      <c r="B7" s="1436">
        <v>69961</v>
      </c>
      <c r="C7" s="1436">
        <v>4772</v>
      </c>
      <c r="D7" s="1436">
        <v>9741</v>
      </c>
      <c r="E7" s="1436">
        <v>1400</v>
      </c>
      <c r="F7" s="1436">
        <v>3</v>
      </c>
      <c r="G7" s="1436">
        <v>15916</v>
      </c>
      <c r="H7" s="1436">
        <v>19009</v>
      </c>
      <c r="I7" s="1436">
        <v>21638</v>
      </c>
      <c r="J7" s="1436">
        <v>10208</v>
      </c>
      <c r="K7" s="1436">
        <v>957</v>
      </c>
      <c r="L7" s="1436">
        <v>132</v>
      </c>
      <c r="M7" s="1436">
        <v>51944</v>
      </c>
      <c r="N7" s="1436">
        <v>261</v>
      </c>
      <c r="O7" s="1436">
        <v>1215</v>
      </c>
      <c r="P7" s="1436">
        <v>1476</v>
      </c>
      <c r="Q7" s="1436">
        <v>276</v>
      </c>
      <c r="R7" s="1436">
        <v>349</v>
      </c>
      <c r="S7" s="1436">
        <v>625</v>
      </c>
      <c r="V7" s="1272"/>
      <c r="W7" s="1272"/>
      <c r="X7" s="1272"/>
      <c r="Z7" s="1272"/>
      <c r="AA7" s="1272"/>
      <c r="AB7" s="1272"/>
      <c r="AC7" s="1272"/>
      <c r="AF7" s="1272"/>
      <c r="AH7" s="1272"/>
      <c r="AI7" s="1272"/>
    </row>
    <row r="8" spans="1:35" outlineLevel="1">
      <c r="A8" s="1363" t="s">
        <v>1561</v>
      </c>
      <c r="B8" s="1438">
        <v>69961</v>
      </c>
      <c r="C8" s="1438">
        <v>4772</v>
      </c>
      <c r="D8" s="1438">
        <v>9741</v>
      </c>
      <c r="E8" s="1438">
        <v>1400</v>
      </c>
      <c r="F8" s="1438">
        <v>3</v>
      </c>
      <c r="G8" s="1438">
        <v>15916</v>
      </c>
      <c r="H8" s="1438">
        <v>19009</v>
      </c>
      <c r="I8" s="1438">
        <v>21638</v>
      </c>
      <c r="J8" s="1438">
        <v>10208</v>
      </c>
      <c r="K8" s="1438">
        <v>957</v>
      </c>
      <c r="L8" s="1438">
        <v>132</v>
      </c>
      <c r="M8" s="1438">
        <v>51944</v>
      </c>
      <c r="N8" s="1438">
        <v>261</v>
      </c>
      <c r="O8" s="1438">
        <v>1215</v>
      </c>
      <c r="P8" s="1438">
        <v>1476</v>
      </c>
      <c r="Q8" s="1438">
        <v>276</v>
      </c>
      <c r="R8" s="1438">
        <v>349</v>
      </c>
      <c r="S8" s="1438">
        <v>625</v>
      </c>
      <c r="V8" s="1272"/>
      <c r="W8" s="1272"/>
      <c r="X8" s="1272"/>
      <c r="Z8" s="1272"/>
      <c r="AA8" s="1272"/>
      <c r="AB8" s="1272"/>
      <c r="AC8" s="1272"/>
      <c r="AF8" s="1272"/>
      <c r="AH8" s="1272"/>
      <c r="AI8" s="1272"/>
    </row>
    <row r="9" spans="1:35" ht="43.5">
      <c r="A9" s="1360" t="s">
        <v>660</v>
      </c>
      <c r="B9" s="1436">
        <v>29124</v>
      </c>
      <c r="C9" s="1436">
        <v>1741</v>
      </c>
      <c r="D9" s="1436">
        <v>3205</v>
      </c>
      <c r="E9" s="1436">
        <v>459</v>
      </c>
      <c r="F9" s="1436">
        <v>1</v>
      </c>
      <c r="G9" s="1436">
        <v>5406</v>
      </c>
      <c r="H9" s="1436">
        <v>8392</v>
      </c>
      <c r="I9" s="1436">
        <v>10663</v>
      </c>
      <c r="J9" s="1436">
        <v>3614</v>
      </c>
      <c r="K9" s="1436">
        <v>410</v>
      </c>
      <c r="L9" s="1436">
        <v>66</v>
      </c>
      <c r="M9" s="1436">
        <v>23145</v>
      </c>
      <c r="N9" s="1436">
        <v>102</v>
      </c>
      <c r="O9" s="1436">
        <v>369</v>
      </c>
      <c r="P9" s="1436">
        <v>471</v>
      </c>
      <c r="Q9" s="1436">
        <v>61</v>
      </c>
      <c r="R9" s="1436">
        <v>41</v>
      </c>
      <c r="S9" s="1436">
        <v>102</v>
      </c>
      <c r="V9" s="1272"/>
      <c r="W9" s="1272"/>
      <c r="Z9" s="1272"/>
      <c r="AA9" s="1272"/>
      <c r="AB9" s="1272"/>
      <c r="AC9" s="1272"/>
      <c r="AF9" s="1272"/>
    </row>
    <row r="10" spans="1:35" outlineLevel="1">
      <c r="A10" s="1363" t="s">
        <v>1562</v>
      </c>
      <c r="B10" s="1438">
        <v>14627</v>
      </c>
      <c r="C10" s="1438">
        <v>820</v>
      </c>
      <c r="D10" s="1438">
        <v>1360</v>
      </c>
      <c r="E10" s="1438">
        <v>174</v>
      </c>
      <c r="F10" s="1438">
        <v>0</v>
      </c>
      <c r="G10" s="1438">
        <v>2354</v>
      </c>
      <c r="H10" s="1438">
        <v>4593</v>
      </c>
      <c r="I10" s="1438">
        <v>4925</v>
      </c>
      <c r="J10" s="1438">
        <v>2061</v>
      </c>
      <c r="K10" s="1438">
        <v>289</v>
      </c>
      <c r="L10" s="1438">
        <v>64</v>
      </c>
      <c r="M10" s="1438">
        <v>11932</v>
      </c>
      <c r="N10" s="1438">
        <v>54</v>
      </c>
      <c r="O10" s="1438">
        <v>198</v>
      </c>
      <c r="P10" s="1438">
        <v>252</v>
      </c>
      <c r="Q10" s="1438">
        <v>51</v>
      </c>
      <c r="R10" s="1438">
        <v>38</v>
      </c>
      <c r="S10" s="1438">
        <v>89</v>
      </c>
      <c r="W10" s="1272"/>
      <c r="Z10" s="1272"/>
      <c r="AA10" s="1272"/>
      <c r="AB10" s="1272"/>
      <c r="AC10" s="1272"/>
      <c r="AF10" s="1272"/>
    </row>
    <row r="11" spans="1:35" outlineLevel="1">
      <c r="A11" s="1363" t="s">
        <v>1563</v>
      </c>
      <c r="B11" s="1438">
        <v>4664</v>
      </c>
      <c r="C11" s="1438">
        <v>347</v>
      </c>
      <c r="D11" s="1438">
        <v>596</v>
      </c>
      <c r="E11" s="1438">
        <v>78</v>
      </c>
      <c r="F11" s="1438">
        <v>0</v>
      </c>
      <c r="G11" s="1438">
        <v>1021</v>
      </c>
      <c r="H11" s="1438">
        <v>1310</v>
      </c>
      <c r="I11" s="1438">
        <v>1676</v>
      </c>
      <c r="J11" s="1438">
        <v>526</v>
      </c>
      <c r="K11" s="1438">
        <v>48</v>
      </c>
      <c r="L11" s="1438">
        <v>2</v>
      </c>
      <c r="M11" s="1438">
        <v>3562</v>
      </c>
      <c r="N11" s="1438">
        <v>18</v>
      </c>
      <c r="O11" s="1438">
        <v>58</v>
      </c>
      <c r="P11" s="1438">
        <v>76</v>
      </c>
      <c r="Q11" s="1438">
        <v>4</v>
      </c>
      <c r="R11" s="1438">
        <v>1</v>
      </c>
      <c r="S11" s="1438">
        <v>5</v>
      </c>
      <c r="Z11" s="1272"/>
      <c r="AA11" s="1272"/>
      <c r="AB11" s="1272"/>
      <c r="AF11" s="1272"/>
    </row>
    <row r="12" spans="1:35" outlineLevel="1">
      <c r="A12" s="1363" t="s">
        <v>1564</v>
      </c>
      <c r="B12" s="1438">
        <v>5145</v>
      </c>
      <c r="C12" s="1438">
        <v>346</v>
      </c>
      <c r="D12" s="1438">
        <v>739</v>
      </c>
      <c r="E12" s="1438">
        <v>110</v>
      </c>
      <c r="F12" s="1438">
        <v>1</v>
      </c>
      <c r="G12" s="1438">
        <v>1196</v>
      </c>
      <c r="H12" s="1438">
        <v>1150</v>
      </c>
      <c r="I12" s="1438">
        <v>2173</v>
      </c>
      <c r="J12" s="1438">
        <v>510</v>
      </c>
      <c r="K12" s="1438">
        <v>32</v>
      </c>
      <c r="L12" s="1438">
        <v>0</v>
      </c>
      <c r="M12" s="1438">
        <v>3865</v>
      </c>
      <c r="N12" s="1438">
        <v>15</v>
      </c>
      <c r="O12" s="1438">
        <v>64</v>
      </c>
      <c r="P12" s="1438">
        <v>79</v>
      </c>
      <c r="Q12" s="1438">
        <v>4</v>
      </c>
      <c r="R12" s="1438">
        <v>1</v>
      </c>
      <c r="S12" s="1438">
        <v>5</v>
      </c>
      <c r="Z12" s="1272"/>
      <c r="AA12" s="1272"/>
      <c r="AB12" s="1272"/>
      <c r="AF12" s="1272"/>
    </row>
    <row r="13" spans="1:35" outlineLevel="1">
      <c r="A13" s="1363" t="s">
        <v>1565</v>
      </c>
      <c r="B13" s="1438">
        <v>4688</v>
      </c>
      <c r="C13" s="1438">
        <v>228</v>
      </c>
      <c r="D13" s="1438">
        <v>510</v>
      </c>
      <c r="E13" s="1438">
        <v>97</v>
      </c>
      <c r="F13" s="1438">
        <v>0</v>
      </c>
      <c r="G13" s="1438">
        <v>835</v>
      </c>
      <c r="H13" s="1438">
        <v>1339</v>
      </c>
      <c r="I13" s="1438">
        <v>1889</v>
      </c>
      <c r="J13" s="1438">
        <v>517</v>
      </c>
      <c r="K13" s="1438">
        <v>41</v>
      </c>
      <c r="L13" s="1438">
        <v>0</v>
      </c>
      <c r="M13" s="1438">
        <v>3786</v>
      </c>
      <c r="N13" s="1438">
        <v>15</v>
      </c>
      <c r="O13" s="1438">
        <v>49</v>
      </c>
      <c r="P13" s="1438">
        <v>64</v>
      </c>
      <c r="Q13" s="1438">
        <v>2</v>
      </c>
      <c r="R13" s="1438">
        <v>1</v>
      </c>
      <c r="S13" s="1438">
        <v>3</v>
      </c>
      <c r="AA13" s="1272"/>
      <c r="AB13" s="1272"/>
      <c r="AF13" s="1272"/>
    </row>
    <row r="14" spans="1:35" ht="43.5">
      <c r="A14" s="1360" t="s">
        <v>665</v>
      </c>
      <c r="B14" s="1436">
        <v>11438</v>
      </c>
      <c r="C14" s="1436">
        <v>708</v>
      </c>
      <c r="D14" s="1436">
        <v>1714</v>
      </c>
      <c r="E14" s="1436">
        <v>239</v>
      </c>
      <c r="F14" s="1436">
        <v>0</v>
      </c>
      <c r="G14" s="1436">
        <v>2661</v>
      </c>
      <c r="H14" s="1436">
        <v>2560</v>
      </c>
      <c r="I14" s="1436">
        <v>4705</v>
      </c>
      <c r="J14" s="1436">
        <v>1216</v>
      </c>
      <c r="K14" s="1436">
        <v>66</v>
      </c>
      <c r="L14" s="1436">
        <v>1</v>
      </c>
      <c r="M14" s="1436">
        <v>8548</v>
      </c>
      <c r="N14" s="1436">
        <v>74</v>
      </c>
      <c r="O14" s="1436">
        <v>144</v>
      </c>
      <c r="P14" s="1436">
        <v>218</v>
      </c>
      <c r="Q14" s="1436">
        <v>7</v>
      </c>
      <c r="R14" s="1436">
        <v>4</v>
      </c>
      <c r="S14" s="1436">
        <v>11</v>
      </c>
      <c r="W14" s="1272"/>
      <c r="Z14" s="1272"/>
      <c r="AA14" s="1272"/>
      <c r="AB14" s="1272"/>
      <c r="AF14" s="1272"/>
    </row>
    <row r="15" spans="1:35" outlineLevel="1">
      <c r="A15" s="1363" t="s">
        <v>1566</v>
      </c>
      <c r="B15" s="1438">
        <v>2219</v>
      </c>
      <c r="C15" s="1438">
        <v>117</v>
      </c>
      <c r="D15" s="1438">
        <v>330</v>
      </c>
      <c r="E15" s="1438">
        <v>52</v>
      </c>
      <c r="F15" s="1438">
        <v>0</v>
      </c>
      <c r="G15" s="1438">
        <v>499</v>
      </c>
      <c r="H15" s="1438">
        <v>457</v>
      </c>
      <c r="I15" s="1438">
        <v>961</v>
      </c>
      <c r="J15" s="1438">
        <v>239</v>
      </c>
      <c r="K15" s="1438">
        <v>12</v>
      </c>
      <c r="L15" s="1438">
        <v>0</v>
      </c>
      <c r="M15" s="1438">
        <v>1669</v>
      </c>
      <c r="N15" s="1438">
        <v>15</v>
      </c>
      <c r="O15" s="1438">
        <v>34</v>
      </c>
      <c r="P15" s="1438">
        <v>49</v>
      </c>
      <c r="Q15" s="1438">
        <v>1</v>
      </c>
      <c r="R15" s="1438">
        <v>1</v>
      </c>
      <c r="S15" s="1438">
        <v>2</v>
      </c>
      <c r="AB15" s="1272"/>
      <c r="AF15" s="1272"/>
    </row>
    <row r="16" spans="1:35" outlineLevel="1">
      <c r="A16" s="1363" t="s">
        <v>1567</v>
      </c>
      <c r="B16" s="1438">
        <v>4405</v>
      </c>
      <c r="C16" s="1438">
        <v>285</v>
      </c>
      <c r="D16" s="1438">
        <v>627</v>
      </c>
      <c r="E16" s="1438">
        <v>84</v>
      </c>
      <c r="F16" s="1438">
        <v>0</v>
      </c>
      <c r="G16" s="1438">
        <v>996</v>
      </c>
      <c r="H16" s="1438">
        <v>1103</v>
      </c>
      <c r="I16" s="1438">
        <v>1739</v>
      </c>
      <c r="J16" s="1438">
        <v>471</v>
      </c>
      <c r="K16" s="1438">
        <v>28</v>
      </c>
      <c r="L16" s="1438">
        <v>1</v>
      </c>
      <c r="M16" s="1438">
        <v>3342</v>
      </c>
      <c r="N16" s="1438">
        <v>18</v>
      </c>
      <c r="O16" s="1438">
        <v>45</v>
      </c>
      <c r="P16" s="1438">
        <v>63</v>
      </c>
      <c r="Q16" s="1438">
        <v>3</v>
      </c>
      <c r="R16" s="1438">
        <v>1</v>
      </c>
      <c r="S16" s="1438">
        <v>4</v>
      </c>
      <c r="AA16" s="1272"/>
      <c r="AB16" s="1272"/>
      <c r="AF16" s="1272"/>
    </row>
    <row r="17" spans="1:32" outlineLevel="1">
      <c r="A17" s="1363" t="s">
        <v>1568</v>
      </c>
      <c r="B17" s="1438">
        <v>2732</v>
      </c>
      <c r="C17" s="1438">
        <v>211</v>
      </c>
      <c r="D17" s="1438">
        <v>443</v>
      </c>
      <c r="E17" s="1438">
        <v>60</v>
      </c>
      <c r="F17" s="1438">
        <v>0</v>
      </c>
      <c r="G17" s="1438">
        <v>714</v>
      </c>
      <c r="H17" s="1438">
        <v>619</v>
      </c>
      <c r="I17" s="1438">
        <v>1072</v>
      </c>
      <c r="J17" s="1438">
        <v>250</v>
      </c>
      <c r="K17" s="1438">
        <v>15</v>
      </c>
      <c r="L17" s="1438">
        <v>0</v>
      </c>
      <c r="M17" s="1438">
        <v>1956</v>
      </c>
      <c r="N17" s="1438">
        <v>23</v>
      </c>
      <c r="O17" s="1438">
        <v>37</v>
      </c>
      <c r="P17" s="1438">
        <v>60</v>
      </c>
      <c r="Q17" s="1438">
        <v>1</v>
      </c>
      <c r="R17" s="1438">
        <v>1</v>
      </c>
      <c r="S17" s="1438">
        <v>2</v>
      </c>
      <c r="AB17" s="1272"/>
      <c r="AF17" s="1272"/>
    </row>
    <row r="18" spans="1:32" outlineLevel="1">
      <c r="A18" s="1363" t="s">
        <v>1569</v>
      </c>
      <c r="B18" s="1438">
        <v>2082</v>
      </c>
      <c r="C18" s="1438">
        <v>95</v>
      </c>
      <c r="D18" s="1438">
        <v>314</v>
      </c>
      <c r="E18" s="1438">
        <v>43</v>
      </c>
      <c r="F18" s="1438">
        <v>0</v>
      </c>
      <c r="G18" s="1438">
        <v>452</v>
      </c>
      <c r="H18" s="1438">
        <v>381</v>
      </c>
      <c r="I18" s="1438">
        <v>933</v>
      </c>
      <c r="J18" s="1438">
        <v>256</v>
      </c>
      <c r="K18" s="1438">
        <v>11</v>
      </c>
      <c r="L18" s="1438">
        <v>0</v>
      </c>
      <c r="M18" s="1438">
        <v>1581</v>
      </c>
      <c r="N18" s="1438">
        <v>18</v>
      </c>
      <c r="O18" s="1438">
        <v>28</v>
      </c>
      <c r="P18" s="1438">
        <v>46</v>
      </c>
      <c r="Q18" s="1438">
        <v>2</v>
      </c>
      <c r="R18" s="1438">
        <v>1</v>
      </c>
      <c r="S18" s="1438">
        <v>3</v>
      </c>
      <c r="AB18" s="1272"/>
      <c r="AF18" s="1272"/>
    </row>
    <row r="19" spans="1:32">
      <c r="A19" s="1360" t="s">
        <v>670</v>
      </c>
      <c r="B19" s="1436">
        <v>16252</v>
      </c>
      <c r="C19" s="1436">
        <v>1038</v>
      </c>
      <c r="D19" s="1436">
        <v>2022</v>
      </c>
      <c r="E19" s="1436">
        <v>274</v>
      </c>
      <c r="F19" s="1436">
        <v>0</v>
      </c>
      <c r="G19" s="1436">
        <v>3334</v>
      </c>
      <c r="H19" s="1436">
        <v>4692</v>
      </c>
      <c r="I19" s="1436">
        <v>6171</v>
      </c>
      <c r="J19" s="1436">
        <v>1662</v>
      </c>
      <c r="K19" s="1436">
        <v>102</v>
      </c>
      <c r="L19" s="1436">
        <v>1</v>
      </c>
      <c r="M19" s="1436">
        <v>12628</v>
      </c>
      <c r="N19" s="1436">
        <v>77</v>
      </c>
      <c r="O19" s="1436">
        <v>199</v>
      </c>
      <c r="P19" s="1436">
        <v>276</v>
      </c>
      <c r="Q19" s="1436">
        <v>9</v>
      </c>
      <c r="R19" s="1436">
        <v>5</v>
      </c>
      <c r="S19" s="1436">
        <v>14</v>
      </c>
      <c r="V19" s="1272"/>
      <c r="W19" s="1272"/>
      <c r="Z19" s="1272"/>
      <c r="AA19" s="1272"/>
      <c r="AB19" s="1272"/>
      <c r="AC19" s="1272"/>
      <c r="AF19" s="1272"/>
    </row>
    <row r="20" spans="1:32" outlineLevel="1">
      <c r="A20" s="1363" t="s">
        <v>1570</v>
      </c>
      <c r="B20" s="1438">
        <v>4304</v>
      </c>
      <c r="C20" s="1438">
        <v>299</v>
      </c>
      <c r="D20" s="1438">
        <v>461</v>
      </c>
      <c r="E20" s="1438">
        <v>45</v>
      </c>
      <c r="F20" s="1438">
        <v>0</v>
      </c>
      <c r="G20" s="1438">
        <v>805</v>
      </c>
      <c r="H20" s="1438">
        <v>1464</v>
      </c>
      <c r="I20" s="1438">
        <v>1512</v>
      </c>
      <c r="J20" s="1438">
        <v>422</v>
      </c>
      <c r="K20" s="1438">
        <v>36</v>
      </c>
      <c r="L20" s="1438">
        <v>1</v>
      </c>
      <c r="M20" s="1438">
        <v>3435</v>
      </c>
      <c r="N20" s="1438">
        <v>15</v>
      </c>
      <c r="O20" s="1438">
        <v>45</v>
      </c>
      <c r="P20" s="1438">
        <v>60</v>
      </c>
      <c r="Q20" s="1438">
        <v>3</v>
      </c>
      <c r="R20" s="1438">
        <v>1</v>
      </c>
      <c r="S20" s="1438">
        <v>4</v>
      </c>
      <c r="AA20" s="1272"/>
      <c r="AB20" s="1272"/>
      <c r="AF20" s="1272"/>
    </row>
    <row r="21" spans="1:32" outlineLevel="1">
      <c r="A21" s="1363" t="s">
        <v>1571</v>
      </c>
      <c r="B21" s="1438">
        <v>4141</v>
      </c>
      <c r="C21" s="1438">
        <v>244</v>
      </c>
      <c r="D21" s="1438">
        <v>499</v>
      </c>
      <c r="E21" s="1438">
        <v>66</v>
      </c>
      <c r="F21" s="1438">
        <v>0</v>
      </c>
      <c r="G21" s="1438">
        <v>809</v>
      </c>
      <c r="H21" s="1438">
        <v>1095</v>
      </c>
      <c r="I21" s="1438">
        <v>1709</v>
      </c>
      <c r="J21" s="1438">
        <v>430</v>
      </c>
      <c r="K21" s="1438">
        <v>35</v>
      </c>
      <c r="L21" s="1438">
        <v>0</v>
      </c>
      <c r="M21" s="1438">
        <v>3269</v>
      </c>
      <c r="N21" s="1438">
        <v>14</v>
      </c>
      <c r="O21" s="1438">
        <v>47</v>
      </c>
      <c r="P21" s="1438">
        <v>61</v>
      </c>
      <c r="Q21" s="1438">
        <v>1</v>
      </c>
      <c r="R21" s="1438">
        <v>1</v>
      </c>
      <c r="S21" s="1438">
        <v>2</v>
      </c>
      <c r="AA21" s="1272"/>
      <c r="AB21" s="1272"/>
      <c r="AF21" s="1272"/>
    </row>
    <row r="22" spans="1:32" outlineLevel="1">
      <c r="A22" s="1363" t="s">
        <v>1572</v>
      </c>
      <c r="B22" s="1438">
        <v>2992</v>
      </c>
      <c r="C22" s="1438">
        <v>206</v>
      </c>
      <c r="D22" s="1438">
        <v>361</v>
      </c>
      <c r="E22" s="1438">
        <v>73</v>
      </c>
      <c r="F22" s="1438">
        <v>0</v>
      </c>
      <c r="G22" s="1438">
        <v>640</v>
      </c>
      <c r="H22" s="1438">
        <v>852</v>
      </c>
      <c r="I22" s="1438">
        <v>1104</v>
      </c>
      <c r="J22" s="1438">
        <v>325</v>
      </c>
      <c r="K22" s="1438">
        <v>11</v>
      </c>
      <c r="L22" s="1438">
        <v>0</v>
      </c>
      <c r="M22" s="1438">
        <v>2292</v>
      </c>
      <c r="N22" s="1438">
        <v>16</v>
      </c>
      <c r="O22" s="1438">
        <v>42</v>
      </c>
      <c r="P22" s="1438">
        <v>58</v>
      </c>
      <c r="Q22" s="1438">
        <v>1</v>
      </c>
      <c r="R22" s="1438">
        <v>1</v>
      </c>
      <c r="S22" s="1438">
        <v>2</v>
      </c>
      <c r="AB22" s="1272"/>
      <c r="AF22" s="1272"/>
    </row>
    <row r="23" spans="1:32" outlineLevel="1">
      <c r="A23" s="1363" t="s">
        <v>1573</v>
      </c>
      <c r="B23" s="1438">
        <v>1827</v>
      </c>
      <c r="C23" s="1438">
        <v>110</v>
      </c>
      <c r="D23" s="1438">
        <v>271</v>
      </c>
      <c r="E23" s="1438">
        <v>38</v>
      </c>
      <c r="F23" s="1438">
        <v>0</v>
      </c>
      <c r="G23" s="1438">
        <v>419</v>
      </c>
      <c r="H23" s="1438">
        <v>381</v>
      </c>
      <c r="I23" s="1438">
        <v>780</v>
      </c>
      <c r="J23" s="1438">
        <v>190</v>
      </c>
      <c r="K23" s="1438">
        <v>8</v>
      </c>
      <c r="L23" s="1438">
        <v>0</v>
      </c>
      <c r="M23" s="1438">
        <v>1359</v>
      </c>
      <c r="N23" s="1438">
        <v>17</v>
      </c>
      <c r="O23" s="1438">
        <v>29</v>
      </c>
      <c r="P23" s="1438">
        <v>46</v>
      </c>
      <c r="Q23" s="1438">
        <v>2</v>
      </c>
      <c r="R23" s="1438">
        <v>1</v>
      </c>
      <c r="S23" s="1438">
        <v>3</v>
      </c>
      <c r="AF23" s="1272"/>
    </row>
    <row r="24" spans="1:32" outlineLevel="1">
      <c r="A24" s="1363" t="s">
        <v>1574</v>
      </c>
      <c r="B24" s="1438">
        <v>2988</v>
      </c>
      <c r="C24" s="1438">
        <v>179</v>
      </c>
      <c r="D24" s="1438">
        <v>430</v>
      </c>
      <c r="E24" s="1438">
        <v>52</v>
      </c>
      <c r="F24" s="1438">
        <v>0</v>
      </c>
      <c r="G24" s="1438">
        <v>661</v>
      </c>
      <c r="H24" s="1438">
        <v>900</v>
      </c>
      <c r="I24" s="1438">
        <v>1066</v>
      </c>
      <c r="J24" s="1438">
        <v>295</v>
      </c>
      <c r="K24" s="1438">
        <v>12</v>
      </c>
      <c r="L24" s="1438">
        <v>0</v>
      </c>
      <c r="M24" s="1438">
        <v>2273</v>
      </c>
      <c r="N24" s="1438">
        <v>15</v>
      </c>
      <c r="O24" s="1438">
        <v>36</v>
      </c>
      <c r="P24" s="1438">
        <v>51</v>
      </c>
      <c r="Q24" s="1438">
        <v>2</v>
      </c>
      <c r="R24" s="1438">
        <v>1</v>
      </c>
      <c r="S24" s="1438">
        <v>3</v>
      </c>
      <c r="AA24" s="1272"/>
      <c r="AB24" s="1272"/>
      <c r="AF24" s="1272"/>
    </row>
    <row r="25" spans="1:32" ht="43.5">
      <c r="A25" s="1439" t="s">
        <v>676</v>
      </c>
      <c r="B25" s="1436">
        <v>19447</v>
      </c>
      <c r="C25" s="1436">
        <v>1156</v>
      </c>
      <c r="D25" s="1436">
        <v>2473</v>
      </c>
      <c r="E25" s="1436">
        <v>382</v>
      </c>
      <c r="F25" s="1436">
        <v>2</v>
      </c>
      <c r="G25" s="1436">
        <v>4013</v>
      </c>
      <c r="H25" s="1436">
        <v>4783</v>
      </c>
      <c r="I25" s="1436">
        <v>7985</v>
      </c>
      <c r="J25" s="1436"/>
      <c r="K25" s="1436">
        <v>168</v>
      </c>
      <c r="L25" s="1436">
        <v>2</v>
      </c>
      <c r="M25" s="1436">
        <v>15122</v>
      </c>
      <c r="N25" s="1436">
        <v>65</v>
      </c>
      <c r="O25" s="1436">
        <v>227</v>
      </c>
      <c r="P25" s="1436">
        <v>292</v>
      </c>
      <c r="Q25" s="1436">
        <v>15</v>
      </c>
      <c r="R25" s="1436">
        <v>5</v>
      </c>
      <c r="S25" s="1436">
        <v>20</v>
      </c>
      <c r="V25" s="1272"/>
      <c r="W25" s="1272"/>
      <c r="Z25" s="1272"/>
      <c r="AA25" s="1272"/>
      <c r="AB25" s="1272"/>
      <c r="AC25" s="1272"/>
      <c r="AF25" s="1272"/>
    </row>
    <row r="26" spans="1:32" outlineLevel="1">
      <c r="A26" s="1363" t="s">
        <v>1575</v>
      </c>
      <c r="B26" s="1438">
        <v>5781</v>
      </c>
      <c r="C26" s="1438">
        <v>364</v>
      </c>
      <c r="D26" s="1438">
        <v>703</v>
      </c>
      <c r="E26" s="1438">
        <v>109</v>
      </c>
      <c r="F26" s="1438">
        <v>0</v>
      </c>
      <c r="G26" s="1438">
        <v>1176</v>
      </c>
      <c r="H26" s="1438">
        <v>1490</v>
      </c>
      <c r="I26" s="1438">
        <v>2288</v>
      </c>
      <c r="J26" s="1438">
        <v>714</v>
      </c>
      <c r="K26" s="1438">
        <v>40</v>
      </c>
      <c r="L26" s="1438">
        <v>0</v>
      </c>
      <c r="M26" s="1438">
        <v>4532</v>
      </c>
      <c r="N26" s="1438">
        <v>15</v>
      </c>
      <c r="O26" s="1438">
        <v>54</v>
      </c>
      <c r="P26" s="1438">
        <v>69</v>
      </c>
      <c r="Q26" s="1438">
        <v>3</v>
      </c>
      <c r="R26" s="1438">
        <v>1</v>
      </c>
      <c r="S26" s="1438">
        <v>4</v>
      </c>
      <c r="Z26" s="1272"/>
      <c r="AA26" s="1272"/>
      <c r="AB26" s="1272"/>
      <c r="AF26" s="1272"/>
    </row>
    <row r="27" spans="1:32" outlineLevel="1">
      <c r="A27" s="1363" t="s">
        <v>1576</v>
      </c>
      <c r="B27" s="1438">
        <v>4257</v>
      </c>
      <c r="C27" s="1438">
        <v>301</v>
      </c>
      <c r="D27" s="1438">
        <v>541</v>
      </c>
      <c r="E27" s="1438">
        <v>84</v>
      </c>
      <c r="F27" s="1438">
        <v>0</v>
      </c>
      <c r="G27" s="1438">
        <v>926</v>
      </c>
      <c r="H27" s="1438"/>
      <c r="I27" s="1438">
        <v>1696</v>
      </c>
      <c r="J27" s="1438">
        <v>440</v>
      </c>
      <c r="K27" s="1438">
        <v>32</v>
      </c>
      <c r="L27" s="1438">
        <v>0</v>
      </c>
      <c r="M27" s="1438">
        <v>3258</v>
      </c>
      <c r="N27" s="1438">
        <v>16</v>
      </c>
      <c r="O27" s="1438">
        <v>52</v>
      </c>
      <c r="P27" s="1438">
        <v>68</v>
      </c>
      <c r="Q27" s="1438">
        <v>4</v>
      </c>
      <c r="R27" s="1438">
        <v>1</v>
      </c>
      <c r="S27" s="1438">
        <v>5</v>
      </c>
      <c r="Z27" s="1272"/>
      <c r="AA27" s="1272"/>
      <c r="AB27" s="1272"/>
      <c r="AF27" s="1272"/>
    </row>
    <row r="28" spans="1:32" outlineLevel="1">
      <c r="A28" s="1363" t="s">
        <v>1577</v>
      </c>
      <c r="B28" s="1438">
        <v>4516</v>
      </c>
      <c r="C28" s="1438">
        <v>285</v>
      </c>
      <c r="D28" s="1438">
        <v>575</v>
      </c>
      <c r="E28" s="1438">
        <v>90</v>
      </c>
      <c r="F28" s="1438">
        <v>0</v>
      </c>
      <c r="G28" s="1438">
        <v>950</v>
      </c>
      <c r="H28" s="1438">
        <v>1094</v>
      </c>
      <c r="I28" s="1438">
        <v>1877</v>
      </c>
      <c r="J28" s="1438">
        <v>478</v>
      </c>
      <c r="K28" s="1438">
        <v>44</v>
      </c>
      <c r="L28" s="1438">
        <v>1</v>
      </c>
      <c r="M28" s="1438">
        <v>3494</v>
      </c>
      <c r="N28" s="1438">
        <v>19</v>
      </c>
      <c r="O28" s="1438">
        <v>51</v>
      </c>
      <c r="P28" s="1438">
        <v>70</v>
      </c>
      <c r="Q28" s="1438">
        <v>1</v>
      </c>
      <c r="R28" s="1438">
        <v>1</v>
      </c>
      <c r="S28" s="1438">
        <v>2</v>
      </c>
      <c r="Z28" s="1272"/>
      <c r="AA28" s="1272"/>
      <c r="AB28" s="1272"/>
      <c r="AF28" s="1272"/>
    </row>
    <row r="29" spans="1:32" outlineLevel="1">
      <c r="A29" s="1363" t="s">
        <v>1578</v>
      </c>
      <c r="B29" s="1438">
        <v>4893</v>
      </c>
      <c r="C29" s="1438">
        <v>206</v>
      </c>
      <c r="D29" s="1438">
        <v>654</v>
      </c>
      <c r="E29" s="1438">
        <v>99</v>
      </c>
      <c r="F29" s="1438">
        <v>2</v>
      </c>
      <c r="G29" s="1438">
        <v>961</v>
      </c>
      <c r="H29" s="1438">
        <v>1109</v>
      </c>
      <c r="I29" s="1438">
        <v>2124</v>
      </c>
      <c r="J29" s="1438">
        <v>552</v>
      </c>
      <c r="K29" s="1438">
        <v>52</v>
      </c>
      <c r="L29" s="1438">
        <v>1</v>
      </c>
      <c r="M29" s="1438">
        <v>3838</v>
      </c>
      <c r="N29" s="1438">
        <v>15</v>
      </c>
      <c r="O29" s="1438">
        <v>70</v>
      </c>
      <c r="P29" s="1438">
        <v>85</v>
      </c>
      <c r="Q29" s="1438">
        <v>7</v>
      </c>
      <c r="R29" s="1438">
        <v>2</v>
      </c>
      <c r="S29" s="1438">
        <v>9</v>
      </c>
      <c r="AA29" s="1272"/>
      <c r="AB29" s="1272"/>
      <c r="AF29" s="1272"/>
    </row>
    <row r="30" spans="1:32" ht="43.5">
      <c r="A30" s="1360" t="s">
        <v>681</v>
      </c>
      <c r="B30" s="1436">
        <v>10836</v>
      </c>
      <c r="C30" s="1436">
        <v>599</v>
      </c>
      <c r="D30" s="1436">
        <v>1463</v>
      </c>
      <c r="E30" s="1436">
        <v>199</v>
      </c>
      <c r="F30" s="1436">
        <v>0</v>
      </c>
      <c r="G30" s="1436">
        <v>2261</v>
      </c>
      <c r="H30" s="1436"/>
      <c r="I30" s="1436">
        <v>4455</v>
      </c>
      <c r="J30" s="1436">
        <v>1241</v>
      </c>
      <c r="K30" s="1436">
        <v>71</v>
      </c>
      <c r="L30" s="1436">
        <v>0</v>
      </c>
      <c r="M30" s="1436">
        <v>8352</v>
      </c>
      <c r="N30" s="1436">
        <v>63</v>
      </c>
      <c r="O30" s="1436">
        <v>146</v>
      </c>
      <c r="P30" s="1436">
        <v>209</v>
      </c>
      <c r="Q30" s="1436">
        <v>10</v>
      </c>
      <c r="R30" s="1436">
        <v>4</v>
      </c>
      <c r="S30" s="1436">
        <v>14</v>
      </c>
      <c r="W30" s="1272"/>
      <c r="Z30" s="1272"/>
      <c r="AA30" s="1272"/>
      <c r="AB30" s="1272"/>
      <c r="AF30" s="1272"/>
    </row>
    <row r="31" spans="1:32" outlineLevel="1">
      <c r="A31" s="1363" t="s">
        <v>1579</v>
      </c>
      <c r="B31" s="1438">
        <v>2645</v>
      </c>
      <c r="C31" s="1438">
        <v>148</v>
      </c>
      <c r="D31" s="1438">
        <v>237</v>
      </c>
      <c r="E31" s="1438">
        <v>35</v>
      </c>
      <c r="F31" s="1438">
        <v>0</v>
      </c>
      <c r="G31" s="1438">
        <v>420</v>
      </c>
      <c r="H31" s="1438">
        <v>748</v>
      </c>
      <c r="I31" s="1438">
        <v>1045</v>
      </c>
      <c r="J31" s="1438">
        <v>358</v>
      </c>
      <c r="K31" s="1438">
        <v>25</v>
      </c>
      <c r="L31" s="1438">
        <v>0</v>
      </c>
      <c r="M31" s="1438">
        <v>2176</v>
      </c>
      <c r="N31" s="1438">
        <v>16</v>
      </c>
      <c r="O31" s="1438">
        <v>31</v>
      </c>
      <c r="P31" s="1438">
        <v>47</v>
      </c>
      <c r="Q31" s="1438">
        <v>1</v>
      </c>
      <c r="R31" s="1438">
        <v>1</v>
      </c>
      <c r="S31" s="1438">
        <v>2</v>
      </c>
      <c r="AB31" s="1272"/>
      <c r="AF31" s="1272"/>
    </row>
    <row r="32" spans="1:32" outlineLevel="1">
      <c r="A32" s="1363" t="s">
        <v>1580</v>
      </c>
      <c r="B32" s="1438">
        <v>1685</v>
      </c>
      <c r="C32" s="1438">
        <v>86</v>
      </c>
      <c r="D32" s="1438">
        <v>239</v>
      </c>
      <c r="E32" s="1438">
        <v>36</v>
      </c>
      <c r="F32" s="1438">
        <v>0</v>
      </c>
      <c r="G32" s="1438">
        <v>361</v>
      </c>
      <c r="H32" s="1438">
        <v>340</v>
      </c>
      <c r="I32" s="1438">
        <v>723</v>
      </c>
      <c r="J32" s="1438">
        <v>197</v>
      </c>
      <c r="K32" s="1438">
        <v>15</v>
      </c>
      <c r="L32" s="1438">
        <v>0</v>
      </c>
      <c r="M32" s="1438">
        <v>1275</v>
      </c>
      <c r="N32" s="1438">
        <v>15</v>
      </c>
      <c r="O32" s="1438">
        <v>31</v>
      </c>
      <c r="P32" s="1438">
        <v>46</v>
      </c>
      <c r="Q32" s="1438">
        <v>2</v>
      </c>
      <c r="R32" s="1438">
        <v>1</v>
      </c>
      <c r="S32" s="1438">
        <v>3</v>
      </c>
      <c r="AF32" s="1272"/>
    </row>
    <row r="33" spans="1:32" outlineLevel="1">
      <c r="A33" s="1363" t="s">
        <v>1581</v>
      </c>
      <c r="B33" s="1438">
        <v>3172</v>
      </c>
      <c r="C33" s="1438">
        <v>164</v>
      </c>
      <c r="D33" s="1438">
        <v>497</v>
      </c>
      <c r="E33" s="1438">
        <v>70</v>
      </c>
      <c r="F33" s="1438">
        <v>0</v>
      </c>
      <c r="G33" s="1438">
        <v>731</v>
      </c>
      <c r="H33" s="1438">
        <v>655</v>
      </c>
      <c r="I33" s="1438">
        <v>1396</v>
      </c>
      <c r="J33" s="1438">
        <v>311</v>
      </c>
      <c r="K33" s="1438">
        <v>16</v>
      </c>
      <c r="L33" s="1438">
        <v>0</v>
      </c>
      <c r="M33" s="1438">
        <v>2378</v>
      </c>
      <c r="N33" s="1438">
        <v>16</v>
      </c>
      <c r="O33" s="1438">
        <v>43</v>
      </c>
      <c r="P33" s="1438">
        <v>59</v>
      </c>
      <c r="Q33" s="1438">
        <v>3</v>
      </c>
      <c r="R33" s="1438">
        <v>1</v>
      </c>
      <c r="S33" s="1438">
        <v>4</v>
      </c>
      <c r="AB33" s="1272"/>
      <c r="AF33" s="1272"/>
    </row>
    <row r="34" spans="1:32" outlineLevel="1">
      <c r="A34" s="1363" t="s">
        <v>1582</v>
      </c>
      <c r="B34" s="1438">
        <v>3334</v>
      </c>
      <c r="C34" s="1438">
        <v>201</v>
      </c>
      <c r="D34" s="1438">
        <v>490</v>
      </c>
      <c r="E34" s="1438">
        <v>58</v>
      </c>
      <c r="F34" s="1438">
        <v>0</v>
      </c>
      <c r="G34" s="1438">
        <v>749</v>
      </c>
      <c r="H34" s="1438">
        <v>842</v>
      </c>
      <c r="I34" s="1438">
        <v>1291</v>
      </c>
      <c r="J34" s="1438">
        <v>375</v>
      </c>
      <c r="K34" s="1438">
        <v>15</v>
      </c>
      <c r="L34" s="1438">
        <v>0</v>
      </c>
      <c r="M34" s="1438">
        <v>2523</v>
      </c>
      <c r="N34" s="1438">
        <v>16</v>
      </c>
      <c r="O34" s="1438">
        <v>41</v>
      </c>
      <c r="P34" s="1438">
        <v>57</v>
      </c>
      <c r="Q34" s="1438">
        <v>4</v>
      </c>
      <c r="R34" s="1438">
        <v>1</v>
      </c>
      <c r="S34" s="1438">
        <v>5</v>
      </c>
      <c r="AB34" s="1272"/>
      <c r="AF34" s="1272"/>
    </row>
    <row r="35" spans="1:32">
      <c r="A35" s="1360" t="s">
        <v>686</v>
      </c>
      <c r="B35" s="1436">
        <v>22619</v>
      </c>
      <c r="C35" s="1436">
        <v>1206</v>
      </c>
      <c r="D35" s="1436">
        <v>3203</v>
      </c>
      <c r="E35" s="1436">
        <v>392</v>
      </c>
      <c r="F35" s="1436">
        <v>0</v>
      </c>
      <c r="G35" s="1436">
        <v>4801</v>
      </c>
      <c r="H35" s="1436">
        <v>5524</v>
      </c>
      <c r="I35" s="1436">
        <v>9605</v>
      </c>
      <c r="J35" s="1436">
        <v>2248</v>
      </c>
      <c r="K35" s="1436">
        <v>127</v>
      </c>
      <c r="L35" s="1436">
        <v>2</v>
      </c>
      <c r="M35" s="1436">
        <v>17506</v>
      </c>
      <c r="N35" s="1436">
        <v>73</v>
      </c>
      <c r="O35" s="1436">
        <v>225</v>
      </c>
      <c r="P35" s="1436">
        <v>298</v>
      </c>
      <c r="Q35" s="1436">
        <v>10</v>
      </c>
      <c r="R35" s="1436">
        <v>4</v>
      </c>
      <c r="S35" s="1436">
        <v>14</v>
      </c>
      <c r="V35" s="1272"/>
      <c r="W35" s="1272"/>
      <c r="Z35" s="1272"/>
      <c r="AA35" s="1272"/>
      <c r="AB35" s="1272"/>
      <c r="AC35" s="1272"/>
      <c r="AF35" s="1272"/>
    </row>
    <row r="36" spans="1:32" outlineLevel="1">
      <c r="A36" s="1363" t="s">
        <v>1583</v>
      </c>
      <c r="B36" s="1438">
        <v>8132</v>
      </c>
      <c r="C36" s="1438">
        <v>442</v>
      </c>
      <c r="D36" s="1438">
        <v>1199</v>
      </c>
      <c r="E36" s="1438">
        <v>133</v>
      </c>
      <c r="F36" s="1438">
        <v>0</v>
      </c>
      <c r="G36" s="1438">
        <v>1774</v>
      </c>
      <c r="H36" s="1438">
        <v>1873</v>
      </c>
      <c r="I36" s="1438">
        <v>3518</v>
      </c>
      <c r="J36" s="1438">
        <v>835</v>
      </c>
      <c r="K36" s="1438">
        <v>40</v>
      </c>
      <c r="L36" s="1438">
        <v>1</v>
      </c>
      <c r="M36" s="1438">
        <v>6267</v>
      </c>
      <c r="N36" s="1438">
        <v>21</v>
      </c>
      <c r="O36" s="1438">
        <v>66</v>
      </c>
      <c r="P36" s="1438">
        <v>87</v>
      </c>
      <c r="Q36" s="1438">
        <v>3</v>
      </c>
      <c r="R36" s="1438">
        <v>1</v>
      </c>
      <c r="S36" s="1438">
        <v>4</v>
      </c>
      <c r="W36" s="1272"/>
      <c r="Z36" s="1272"/>
      <c r="AA36" s="1272"/>
      <c r="AB36" s="1272"/>
      <c r="AF36" s="1272"/>
    </row>
    <row r="37" spans="1:32" outlineLevel="1">
      <c r="A37" s="1363" t="s">
        <v>1584</v>
      </c>
      <c r="B37" s="1438">
        <v>7637</v>
      </c>
      <c r="C37" s="1438">
        <v>431</v>
      </c>
      <c r="D37" s="1438">
        <v>942</v>
      </c>
      <c r="E37" s="1438">
        <v>142</v>
      </c>
      <c r="F37" s="1438">
        <v>0</v>
      </c>
      <c r="G37" s="1438">
        <v>1515</v>
      </c>
      <c r="H37" s="1438">
        <v>2050</v>
      </c>
      <c r="I37" s="1438">
        <v>3148</v>
      </c>
      <c r="J37" s="1438">
        <v>759</v>
      </c>
      <c r="K37" s="1438">
        <v>58</v>
      </c>
      <c r="L37" s="1438">
        <v>1</v>
      </c>
      <c r="M37" s="1438">
        <v>6016</v>
      </c>
      <c r="N37" s="1438">
        <v>21</v>
      </c>
      <c r="O37" s="1438">
        <v>81</v>
      </c>
      <c r="P37" s="1438">
        <v>102</v>
      </c>
      <c r="Q37" s="1438">
        <v>3</v>
      </c>
      <c r="R37" s="1438">
        <v>1</v>
      </c>
      <c r="S37" s="1438">
        <v>4</v>
      </c>
      <c r="W37" s="1272"/>
      <c r="Z37" s="1272"/>
      <c r="AA37" s="1272"/>
      <c r="AB37" s="1272"/>
      <c r="AF37" s="1272"/>
    </row>
    <row r="38" spans="1:32" outlineLevel="1">
      <c r="A38" s="1363" t="s">
        <v>1585</v>
      </c>
      <c r="B38" s="1438">
        <v>3339</v>
      </c>
      <c r="C38" s="1438">
        <v>183</v>
      </c>
      <c r="D38" s="1438">
        <v>516</v>
      </c>
      <c r="E38" s="1438">
        <v>56</v>
      </c>
      <c r="F38" s="1438">
        <v>0</v>
      </c>
      <c r="G38" s="1438">
        <v>755</v>
      </c>
      <c r="H38" s="1438">
        <v>844</v>
      </c>
      <c r="I38" s="1438">
        <v>1377</v>
      </c>
      <c r="J38" s="1438">
        <v>296</v>
      </c>
      <c r="K38" s="1438">
        <v>11</v>
      </c>
      <c r="L38" s="1438">
        <v>0</v>
      </c>
      <c r="M38" s="1438">
        <v>2528</v>
      </c>
      <c r="N38" s="1438">
        <v>13</v>
      </c>
      <c r="O38" s="1438">
        <v>40</v>
      </c>
      <c r="P38" s="1438">
        <v>53</v>
      </c>
      <c r="Q38" s="1438">
        <v>2</v>
      </c>
      <c r="R38" s="1438">
        <v>1</v>
      </c>
      <c r="S38" s="1438">
        <v>3</v>
      </c>
      <c r="AB38" s="1272"/>
      <c r="AF38" s="1272"/>
    </row>
    <row r="39" spans="1:32" outlineLevel="1">
      <c r="A39" s="1363" t="s">
        <v>1586</v>
      </c>
      <c r="B39" s="1438">
        <v>3511</v>
      </c>
      <c r="C39" s="1438">
        <v>150</v>
      </c>
      <c r="D39" s="1438">
        <v>546</v>
      </c>
      <c r="E39" s="1438">
        <v>61</v>
      </c>
      <c r="F39" s="1438">
        <v>0</v>
      </c>
      <c r="G39" s="1438">
        <v>757</v>
      </c>
      <c r="H39" s="1438">
        <v>757</v>
      </c>
      <c r="I39" s="1438">
        <v>1562</v>
      </c>
      <c r="J39" s="1438">
        <v>358</v>
      </c>
      <c r="K39" s="1438">
        <v>18</v>
      </c>
      <c r="L39" s="1438">
        <v>0</v>
      </c>
      <c r="M39" s="1438">
        <v>2695</v>
      </c>
      <c r="N39" s="1438">
        <v>18</v>
      </c>
      <c r="O39" s="1438">
        <v>38</v>
      </c>
      <c r="P39" s="1438">
        <v>56</v>
      </c>
      <c r="Q39" s="1438">
        <v>2</v>
      </c>
      <c r="R39" s="1438">
        <v>1</v>
      </c>
      <c r="S39" s="1438">
        <v>3</v>
      </c>
      <c r="AB39" s="1272"/>
      <c r="AF39" s="1272"/>
    </row>
    <row r="40" spans="1:32">
      <c r="A40" s="1360" t="s">
        <v>691</v>
      </c>
      <c r="B40" s="1436">
        <v>13917</v>
      </c>
      <c r="C40" s="1436">
        <v>856</v>
      </c>
      <c r="D40" s="1436">
        <v>1865</v>
      </c>
      <c r="E40" s="1436">
        <v>219</v>
      </c>
      <c r="F40" s="1436">
        <v>0</v>
      </c>
      <c r="G40" s="1436">
        <v>2940</v>
      </c>
      <c r="H40" s="1436">
        <v>3731</v>
      </c>
      <c r="I40" s="1436">
        <v>5491</v>
      </c>
      <c r="J40" s="1436">
        <v>1414</v>
      </c>
      <c r="K40" s="1436">
        <v>65</v>
      </c>
      <c r="L40" s="1436">
        <v>0</v>
      </c>
      <c r="M40" s="1436">
        <v>10701</v>
      </c>
      <c r="N40" s="1436">
        <v>80</v>
      </c>
      <c r="O40" s="1436">
        <v>181</v>
      </c>
      <c r="P40" s="1436">
        <v>261</v>
      </c>
      <c r="Q40" s="1436">
        <v>10</v>
      </c>
      <c r="R40" s="1436">
        <v>5</v>
      </c>
      <c r="S40" s="1436">
        <v>15</v>
      </c>
      <c r="W40" s="1272"/>
      <c r="Z40" s="1272"/>
      <c r="AA40" s="1272"/>
      <c r="AB40" s="1272"/>
      <c r="AF40" s="1272"/>
    </row>
    <row r="41" spans="1:32" outlineLevel="1">
      <c r="A41" s="1363" t="s">
        <v>1587</v>
      </c>
      <c r="B41" s="1438">
        <v>2698</v>
      </c>
      <c r="C41" s="1438">
        <v>152</v>
      </c>
      <c r="D41" s="1438">
        <v>385</v>
      </c>
      <c r="E41" s="1438">
        <v>47</v>
      </c>
      <c r="F41" s="1438">
        <v>0</v>
      </c>
      <c r="G41" s="1438">
        <v>584</v>
      </c>
      <c r="H41" s="1438">
        <v>608</v>
      </c>
      <c r="I41" s="1438">
        <v>1143</v>
      </c>
      <c r="J41" s="1438">
        <v>304</v>
      </c>
      <c r="K41" s="1438">
        <v>7</v>
      </c>
      <c r="L41" s="1438">
        <v>0</v>
      </c>
      <c r="M41" s="1438">
        <v>2062</v>
      </c>
      <c r="N41" s="1438">
        <v>13</v>
      </c>
      <c r="O41" s="1438">
        <v>37</v>
      </c>
      <c r="P41" s="1438">
        <v>50</v>
      </c>
      <c r="Q41" s="1438">
        <v>1</v>
      </c>
      <c r="R41" s="1438">
        <v>1</v>
      </c>
      <c r="S41" s="1438">
        <v>2</v>
      </c>
      <c r="AB41" s="1272"/>
      <c r="AF41" s="1272"/>
    </row>
    <row r="42" spans="1:32" outlineLevel="1">
      <c r="A42" s="1363" t="s">
        <v>1588</v>
      </c>
      <c r="B42" s="1438">
        <v>2398</v>
      </c>
      <c r="C42" s="1438">
        <v>185</v>
      </c>
      <c r="D42" s="1438">
        <v>323</v>
      </c>
      <c r="E42" s="1438">
        <v>45</v>
      </c>
      <c r="F42" s="1438">
        <v>0</v>
      </c>
      <c r="G42" s="1438">
        <v>553</v>
      </c>
      <c r="H42" s="1438">
        <v>588</v>
      </c>
      <c r="I42" s="1438">
        <v>917</v>
      </c>
      <c r="J42" s="1438">
        <v>276</v>
      </c>
      <c r="K42" s="1438">
        <v>7</v>
      </c>
      <c r="L42" s="1438">
        <v>0</v>
      </c>
      <c r="M42" s="1438">
        <v>1788</v>
      </c>
      <c r="N42" s="1438">
        <v>20</v>
      </c>
      <c r="O42" s="1438">
        <v>34</v>
      </c>
      <c r="P42" s="1438">
        <v>54</v>
      </c>
      <c r="Q42" s="1438">
        <v>2</v>
      </c>
      <c r="R42" s="1438">
        <v>1</v>
      </c>
      <c r="S42" s="1438">
        <v>3</v>
      </c>
      <c r="AB42" s="1272"/>
      <c r="AF42" s="1272"/>
    </row>
    <row r="43" spans="1:32" outlineLevel="1">
      <c r="A43" s="1363" t="s">
        <v>1589</v>
      </c>
      <c r="B43" s="1438">
        <v>2867</v>
      </c>
      <c r="C43" s="1438">
        <v>191</v>
      </c>
      <c r="D43" s="1438">
        <v>280</v>
      </c>
      <c r="E43" s="1438">
        <v>37</v>
      </c>
      <c r="F43" s="1438">
        <v>0</v>
      </c>
      <c r="G43" s="1438">
        <v>508</v>
      </c>
      <c r="H43" s="1438">
        <v>941</v>
      </c>
      <c r="I43" s="1438">
        <v>1056</v>
      </c>
      <c r="J43" s="1438">
        <v>290</v>
      </c>
      <c r="K43" s="1438">
        <v>17</v>
      </c>
      <c r="L43" s="1438">
        <v>0</v>
      </c>
      <c r="M43" s="1438">
        <v>2304</v>
      </c>
      <c r="N43" s="1438">
        <v>15</v>
      </c>
      <c r="O43" s="1438">
        <v>36</v>
      </c>
      <c r="P43" s="1438">
        <v>51</v>
      </c>
      <c r="Q43" s="1438">
        <v>3</v>
      </c>
      <c r="R43" s="1438">
        <v>1</v>
      </c>
      <c r="S43" s="1438">
        <v>4</v>
      </c>
      <c r="AB43" s="1272"/>
      <c r="AF43" s="1272"/>
    </row>
    <row r="44" spans="1:32" outlineLevel="1">
      <c r="A44" s="1363" t="s">
        <v>1590</v>
      </c>
      <c r="B44" s="1438">
        <v>1734</v>
      </c>
      <c r="C44" s="1438">
        <v>89</v>
      </c>
      <c r="D44" s="1438">
        <v>273</v>
      </c>
      <c r="E44" s="1438">
        <v>32</v>
      </c>
      <c r="F44" s="1438">
        <v>0</v>
      </c>
      <c r="G44" s="1438">
        <v>394</v>
      </c>
      <c r="H44" s="1438">
        <v>497</v>
      </c>
      <c r="I44" s="1438">
        <v>610</v>
      </c>
      <c r="J44" s="1438">
        <v>175</v>
      </c>
      <c r="K44" s="1438">
        <v>6</v>
      </c>
      <c r="L44" s="1438">
        <v>0</v>
      </c>
      <c r="M44" s="1438">
        <v>1288</v>
      </c>
      <c r="N44" s="1438">
        <v>19</v>
      </c>
      <c r="O44" s="1438">
        <v>30</v>
      </c>
      <c r="P44" s="1438">
        <v>49</v>
      </c>
      <c r="Q44" s="1438">
        <v>2</v>
      </c>
      <c r="R44" s="1438">
        <v>1</v>
      </c>
      <c r="S44" s="1438">
        <v>3</v>
      </c>
      <c r="AF44" s="1272"/>
    </row>
    <row r="45" spans="1:32" outlineLevel="1">
      <c r="A45" s="1363" t="s">
        <v>1591</v>
      </c>
      <c r="B45" s="1438">
        <v>4220</v>
      </c>
      <c r="C45" s="1438">
        <v>239</v>
      </c>
      <c r="D45" s="1438">
        <v>604</v>
      </c>
      <c r="E45" s="1438">
        <v>58</v>
      </c>
      <c r="F45" s="1438">
        <v>0</v>
      </c>
      <c r="G45" s="1438">
        <v>901</v>
      </c>
      <c r="H45" s="1438">
        <v>1097</v>
      </c>
      <c r="I45" s="1438">
        <v>1765</v>
      </c>
      <c r="J45" s="1438">
        <v>369</v>
      </c>
      <c r="K45" s="1438">
        <v>28</v>
      </c>
      <c r="L45" s="1438">
        <v>0</v>
      </c>
      <c r="M45" s="1438">
        <v>3259</v>
      </c>
      <c r="N45" s="1438">
        <v>13</v>
      </c>
      <c r="O45" s="1438">
        <v>44</v>
      </c>
      <c r="P45" s="1438">
        <v>57</v>
      </c>
      <c r="Q45" s="1438">
        <v>2</v>
      </c>
      <c r="R45" s="1438">
        <v>1</v>
      </c>
      <c r="S45" s="1438">
        <v>3</v>
      </c>
      <c r="AA45" s="1272"/>
      <c r="AB45" s="1272"/>
      <c r="AF45" s="1272"/>
    </row>
    <row r="46" spans="1:32">
      <c r="A46" s="1360" t="s">
        <v>697</v>
      </c>
      <c r="B46" s="1436">
        <v>24527</v>
      </c>
      <c r="C46" s="1436">
        <v>873</v>
      </c>
      <c r="D46" s="1436">
        <v>3463</v>
      </c>
      <c r="E46" s="1436">
        <v>381</v>
      </c>
      <c r="F46" s="1436">
        <v>0</v>
      </c>
      <c r="G46" s="1436">
        <v>4717</v>
      </c>
      <c r="H46" s="1436">
        <v>3700</v>
      </c>
      <c r="I46" s="1436">
        <v>12478</v>
      </c>
      <c r="J46" s="1436">
        <v>3069</v>
      </c>
      <c r="K46" s="1436">
        <v>190</v>
      </c>
      <c r="L46" s="1436">
        <v>2</v>
      </c>
      <c r="M46" s="1436">
        <v>19439</v>
      </c>
      <c r="N46" s="1436">
        <v>92</v>
      </c>
      <c r="O46" s="1436">
        <v>260</v>
      </c>
      <c r="P46" s="1436">
        <v>352</v>
      </c>
      <c r="Q46" s="1436">
        <v>14</v>
      </c>
      <c r="R46" s="1436">
        <v>5</v>
      </c>
      <c r="S46" s="1436">
        <v>19</v>
      </c>
      <c r="V46" s="1272"/>
      <c r="W46" s="1272"/>
      <c r="Z46" s="1272"/>
      <c r="AA46" s="1272"/>
      <c r="AB46" s="1272"/>
      <c r="AC46" s="1272"/>
      <c r="AF46" s="1272"/>
    </row>
    <row r="47" spans="1:32" outlineLevel="1">
      <c r="A47" s="1363" t="s">
        <v>1592</v>
      </c>
      <c r="B47" s="1438">
        <v>9609</v>
      </c>
      <c r="C47" s="1438">
        <v>430</v>
      </c>
      <c r="D47" s="1438">
        <v>1484</v>
      </c>
      <c r="E47" s="1438">
        <v>178</v>
      </c>
      <c r="F47" s="1438">
        <v>0</v>
      </c>
      <c r="G47" s="1438">
        <v>2092</v>
      </c>
      <c r="H47" s="1438">
        <v>2033</v>
      </c>
      <c r="I47" s="1438">
        <v>4209</v>
      </c>
      <c r="J47" s="1438">
        <v>1051</v>
      </c>
      <c r="K47" s="1438">
        <v>102</v>
      </c>
      <c r="L47" s="1438">
        <v>2</v>
      </c>
      <c r="M47" s="1438">
        <v>7397</v>
      </c>
      <c r="N47" s="1438">
        <v>22</v>
      </c>
      <c r="O47" s="1438">
        <v>95</v>
      </c>
      <c r="P47" s="1438">
        <v>117</v>
      </c>
      <c r="Q47" s="1438">
        <v>2</v>
      </c>
      <c r="R47" s="1438">
        <v>1</v>
      </c>
      <c r="S47" s="1438">
        <v>3</v>
      </c>
      <c r="W47" s="1272"/>
      <c r="Z47" s="1272"/>
      <c r="AA47" s="1272"/>
      <c r="AB47" s="1272"/>
      <c r="AF47" s="1272"/>
    </row>
    <row r="48" spans="1:32" outlineLevel="1">
      <c r="A48" s="1363" t="s">
        <v>1593</v>
      </c>
      <c r="B48" s="1438">
        <v>2454</v>
      </c>
      <c r="C48" s="1438">
        <v>78</v>
      </c>
      <c r="D48" s="1438">
        <v>294</v>
      </c>
      <c r="E48" s="1438">
        <v>38</v>
      </c>
      <c r="F48" s="1438">
        <v>0</v>
      </c>
      <c r="G48" s="1438">
        <v>410</v>
      </c>
      <c r="H48" s="1438">
        <v>257</v>
      </c>
      <c r="I48" s="1438">
        <v>1379</v>
      </c>
      <c r="J48" s="1438">
        <v>344</v>
      </c>
      <c r="K48" s="1438">
        <v>14</v>
      </c>
      <c r="L48" s="1438">
        <v>0</v>
      </c>
      <c r="M48" s="1438">
        <v>1994</v>
      </c>
      <c r="N48" s="1438">
        <v>16</v>
      </c>
      <c r="O48" s="1438">
        <v>32</v>
      </c>
      <c r="P48" s="1438">
        <v>48</v>
      </c>
      <c r="Q48" s="1438">
        <v>1</v>
      </c>
      <c r="R48" s="1438">
        <v>1</v>
      </c>
      <c r="S48" s="1438">
        <v>2</v>
      </c>
      <c r="AB48" s="1272"/>
      <c r="AF48" s="1272"/>
    </row>
    <row r="49" spans="1:32" outlineLevel="1">
      <c r="A49" s="1363" t="s">
        <v>1594</v>
      </c>
      <c r="B49" s="1438">
        <v>3927</v>
      </c>
      <c r="C49" s="1438">
        <v>115</v>
      </c>
      <c r="D49" s="1438">
        <v>512</v>
      </c>
      <c r="E49" s="1438">
        <v>45</v>
      </c>
      <c r="F49" s="1438">
        <v>0</v>
      </c>
      <c r="G49" s="1438">
        <v>672</v>
      </c>
      <c r="H49" s="1438">
        <v>374</v>
      </c>
      <c r="I49" s="1438">
        <v>2272</v>
      </c>
      <c r="J49" s="1438">
        <v>511</v>
      </c>
      <c r="K49" s="1438">
        <v>38</v>
      </c>
      <c r="L49" s="1438">
        <v>0</v>
      </c>
      <c r="M49" s="1438">
        <v>3195</v>
      </c>
      <c r="N49" s="1438">
        <v>14</v>
      </c>
      <c r="O49" s="1438">
        <v>42</v>
      </c>
      <c r="P49" s="1438">
        <v>56</v>
      </c>
      <c r="Q49" s="1438">
        <v>3</v>
      </c>
      <c r="R49" s="1438">
        <v>1</v>
      </c>
      <c r="S49" s="1438">
        <v>4</v>
      </c>
      <c r="AB49" s="1272"/>
      <c r="AF49" s="1272"/>
    </row>
    <row r="50" spans="1:32" outlineLevel="1">
      <c r="A50" s="1363" t="s">
        <v>1595</v>
      </c>
      <c r="B50" s="1438">
        <v>4055</v>
      </c>
      <c r="C50" s="1438">
        <v>118</v>
      </c>
      <c r="D50" s="1438">
        <v>581</v>
      </c>
      <c r="E50" s="1438">
        <v>56</v>
      </c>
      <c r="F50" s="1438">
        <v>0</v>
      </c>
      <c r="G50" s="1438">
        <v>755</v>
      </c>
      <c r="H50" s="1438">
        <v>549</v>
      </c>
      <c r="I50" s="1438">
        <v>2096</v>
      </c>
      <c r="J50" s="1438">
        <v>564</v>
      </c>
      <c r="K50" s="1438">
        <v>17</v>
      </c>
      <c r="L50" s="1438">
        <v>0</v>
      </c>
      <c r="M50" s="1438">
        <v>3226</v>
      </c>
      <c r="N50" s="1438">
        <v>18</v>
      </c>
      <c r="O50" s="1438">
        <v>49</v>
      </c>
      <c r="P50" s="1438">
        <v>67</v>
      </c>
      <c r="Q50" s="1438">
        <v>6</v>
      </c>
      <c r="R50" s="1438">
        <v>1</v>
      </c>
      <c r="S50" s="1438">
        <v>7</v>
      </c>
      <c r="AB50" s="1272"/>
      <c r="AF50" s="1272"/>
    </row>
    <row r="51" spans="1:32" outlineLevel="1">
      <c r="A51" s="1363" t="s">
        <v>1596</v>
      </c>
      <c r="B51" s="1438">
        <v>4482</v>
      </c>
      <c r="C51" s="1438">
        <v>132</v>
      </c>
      <c r="D51" s="1438">
        <v>592</v>
      </c>
      <c r="E51" s="1438">
        <v>64</v>
      </c>
      <c r="F51" s="1438">
        <v>0</v>
      </c>
      <c r="G51" s="1438">
        <v>788</v>
      </c>
      <c r="H51" s="1438">
        <v>487</v>
      </c>
      <c r="I51" s="1438">
        <v>2522</v>
      </c>
      <c r="J51" s="1438">
        <v>599</v>
      </c>
      <c r="K51" s="1438">
        <v>19</v>
      </c>
      <c r="L51" s="1438">
        <v>0</v>
      </c>
      <c r="M51" s="1438">
        <v>3627</v>
      </c>
      <c r="N51" s="1438">
        <v>22</v>
      </c>
      <c r="O51" s="1438">
        <v>42</v>
      </c>
      <c r="P51" s="1438">
        <v>64</v>
      </c>
      <c r="Q51" s="1438">
        <v>2</v>
      </c>
      <c r="R51" s="1438">
        <v>1</v>
      </c>
      <c r="S51" s="1438">
        <v>3</v>
      </c>
      <c r="AB51" s="1272"/>
      <c r="AF51" s="1272"/>
    </row>
    <row r="52" spans="1:32">
      <c r="A52" s="1360" t="s">
        <v>703</v>
      </c>
      <c r="B52" s="1436">
        <v>17247</v>
      </c>
      <c r="C52" s="1436">
        <v>1195</v>
      </c>
      <c r="D52" s="1436">
        <v>2104</v>
      </c>
      <c r="E52" s="1436">
        <v>258</v>
      </c>
      <c r="F52" s="1436">
        <v>0</v>
      </c>
      <c r="G52" s="1436">
        <v>3557</v>
      </c>
      <c r="H52" s="1436">
        <v>5182</v>
      </c>
      <c r="I52" s="1436">
        <v>6364</v>
      </c>
      <c r="J52" s="1436">
        <v>1732</v>
      </c>
      <c r="K52" s="1436">
        <v>131</v>
      </c>
      <c r="L52" s="1436">
        <v>2</v>
      </c>
      <c r="M52" s="1436">
        <v>13411</v>
      </c>
      <c r="N52" s="1436">
        <v>58</v>
      </c>
      <c r="O52" s="1436">
        <v>203</v>
      </c>
      <c r="P52" s="1436">
        <v>261</v>
      </c>
      <c r="Q52" s="1436">
        <v>13</v>
      </c>
      <c r="R52" s="1436">
        <v>5</v>
      </c>
      <c r="S52" s="1436">
        <v>18</v>
      </c>
      <c r="V52" s="1272"/>
      <c r="W52" s="1272"/>
      <c r="Z52" s="1272"/>
      <c r="AA52" s="1272"/>
      <c r="AB52" s="1272"/>
      <c r="AC52" s="1272"/>
      <c r="AF52" s="1272"/>
    </row>
    <row r="53" spans="1:32" outlineLevel="1">
      <c r="A53" s="1363" t="s">
        <v>1597</v>
      </c>
      <c r="B53" s="1438">
        <v>7431</v>
      </c>
      <c r="C53" s="1438">
        <v>504</v>
      </c>
      <c r="D53" s="1438">
        <v>926</v>
      </c>
      <c r="E53" s="1438">
        <v>122</v>
      </c>
      <c r="F53" s="1438">
        <v>0</v>
      </c>
      <c r="G53" s="1438">
        <v>1552</v>
      </c>
      <c r="H53" s="1438">
        <v>2261</v>
      </c>
      <c r="I53" s="1438">
        <v>2695</v>
      </c>
      <c r="J53" s="1438">
        <v>734</v>
      </c>
      <c r="K53" s="1438">
        <v>86</v>
      </c>
      <c r="L53" s="1438">
        <v>0</v>
      </c>
      <c r="M53" s="1438">
        <v>5776</v>
      </c>
      <c r="N53" s="1438">
        <v>15</v>
      </c>
      <c r="O53" s="1438">
        <v>81</v>
      </c>
      <c r="P53" s="1438">
        <v>96</v>
      </c>
      <c r="Q53" s="1438">
        <v>5</v>
      </c>
      <c r="R53" s="1438">
        <v>2</v>
      </c>
      <c r="S53" s="1438">
        <v>7</v>
      </c>
      <c r="W53" s="1272"/>
      <c r="Z53" s="1272"/>
      <c r="AA53" s="1272"/>
      <c r="AB53" s="1272"/>
      <c r="AF53" s="1272"/>
    </row>
    <row r="54" spans="1:32" outlineLevel="1">
      <c r="A54" s="1363" t="s">
        <v>1598</v>
      </c>
      <c r="B54" s="1438">
        <v>4135</v>
      </c>
      <c r="C54" s="1438">
        <v>356</v>
      </c>
      <c r="D54" s="1438">
        <v>472</v>
      </c>
      <c r="E54" s="1438">
        <v>53</v>
      </c>
      <c r="F54" s="1438">
        <v>0</v>
      </c>
      <c r="G54" s="1438">
        <v>881</v>
      </c>
      <c r="H54" s="1438">
        <v>1223</v>
      </c>
      <c r="I54" s="1438">
        <v>1535</v>
      </c>
      <c r="J54" s="1438">
        <v>409</v>
      </c>
      <c r="K54" s="1438">
        <v>19</v>
      </c>
      <c r="L54" s="1438">
        <v>1</v>
      </c>
      <c r="M54" s="1438">
        <v>3187</v>
      </c>
      <c r="N54" s="1438">
        <v>15</v>
      </c>
      <c r="O54" s="1438">
        <v>48</v>
      </c>
      <c r="P54" s="1438">
        <v>63</v>
      </c>
      <c r="Q54" s="1438">
        <v>3</v>
      </c>
      <c r="R54" s="1438">
        <v>1</v>
      </c>
      <c r="S54" s="1438">
        <v>4</v>
      </c>
      <c r="AA54" s="1272"/>
      <c r="AB54" s="1272"/>
      <c r="AF54" s="1272"/>
    </row>
    <row r="55" spans="1:32" outlineLevel="1">
      <c r="A55" s="1363" t="s">
        <v>1599</v>
      </c>
      <c r="B55" s="1438">
        <v>3696</v>
      </c>
      <c r="C55" s="1438">
        <v>212</v>
      </c>
      <c r="D55" s="1438">
        <v>431</v>
      </c>
      <c r="E55" s="1438">
        <v>54</v>
      </c>
      <c r="F55" s="1438">
        <v>0</v>
      </c>
      <c r="G55" s="1438">
        <v>697</v>
      </c>
      <c r="H55" s="1438">
        <v>1104</v>
      </c>
      <c r="I55" s="1438">
        <v>1424</v>
      </c>
      <c r="J55" s="1438">
        <v>389</v>
      </c>
      <c r="K55" s="1438">
        <v>21</v>
      </c>
      <c r="L55" s="1438">
        <v>1</v>
      </c>
      <c r="M55" s="1438">
        <v>2939</v>
      </c>
      <c r="N55" s="1438">
        <v>12</v>
      </c>
      <c r="O55" s="1438">
        <v>44</v>
      </c>
      <c r="P55" s="1438">
        <v>56</v>
      </c>
      <c r="Q55" s="1438">
        <v>3</v>
      </c>
      <c r="R55" s="1438">
        <v>1</v>
      </c>
      <c r="S55" s="1438">
        <v>4</v>
      </c>
      <c r="AA55" s="1272"/>
      <c r="AB55" s="1272"/>
      <c r="AF55" s="1272"/>
    </row>
    <row r="56" spans="1:32" outlineLevel="1">
      <c r="A56" s="1363" t="s">
        <v>1600</v>
      </c>
      <c r="B56" s="1438">
        <v>1985</v>
      </c>
      <c r="C56" s="1438">
        <v>123</v>
      </c>
      <c r="D56" s="1438">
        <v>275</v>
      </c>
      <c r="E56" s="1438">
        <v>29</v>
      </c>
      <c r="F56" s="1438">
        <v>0</v>
      </c>
      <c r="G56" s="1438">
        <v>427</v>
      </c>
      <c r="H56" s="1438">
        <v>594</v>
      </c>
      <c r="I56" s="1438">
        <v>710</v>
      </c>
      <c r="J56" s="1438">
        <v>200</v>
      </c>
      <c r="K56" s="1438">
        <v>5</v>
      </c>
      <c r="L56" s="1438">
        <v>0</v>
      </c>
      <c r="M56" s="1438">
        <v>1509</v>
      </c>
      <c r="N56" s="1438">
        <v>16</v>
      </c>
      <c r="O56" s="1438">
        <v>30</v>
      </c>
      <c r="P56" s="1438">
        <v>46</v>
      </c>
      <c r="Q56" s="1438">
        <v>2</v>
      </c>
      <c r="R56" s="1438">
        <v>1</v>
      </c>
      <c r="S56" s="1438">
        <v>3</v>
      </c>
      <c r="AF56" s="1272"/>
    </row>
    <row r="57" spans="1:32" ht="65.25">
      <c r="A57" s="1360" t="s">
        <v>1517</v>
      </c>
      <c r="B57" s="1436">
        <v>18634</v>
      </c>
      <c r="C57" s="1436">
        <v>864</v>
      </c>
      <c r="D57" s="1436">
        <v>2490</v>
      </c>
      <c r="E57" s="1436">
        <v>338</v>
      </c>
      <c r="F57" s="1436">
        <v>0</v>
      </c>
      <c r="G57" s="1436">
        <v>3692</v>
      </c>
      <c r="H57" s="1436">
        <v>4572</v>
      </c>
      <c r="I57" s="1436">
        <v>7851</v>
      </c>
      <c r="J57" s="1436">
        <v>2078</v>
      </c>
      <c r="K57" s="1436">
        <v>125</v>
      </c>
      <c r="L57" s="1436">
        <v>2</v>
      </c>
      <c r="M57" s="1436">
        <v>14628</v>
      </c>
      <c r="N57" s="1436">
        <v>92</v>
      </c>
      <c r="O57" s="1436">
        <v>205</v>
      </c>
      <c r="P57" s="1436">
        <v>297</v>
      </c>
      <c r="Q57" s="1436">
        <v>12</v>
      </c>
      <c r="R57" s="1436">
        <v>5</v>
      </c>
      <c r="S57" s="1436">
        <v>17</v>
      </c>
      <c r="V57" s="1272"/>
      <c r="W57" s="1272"/>
      <c r="Z57" s="1272"/>
      <c r="AA57" s="1272"/>
      <c r="AB57" s="1272"/>
      <c r="AC57" s="1272"/>
      <c r="AF57" s="1272"/>
    </row>
    <row r="58" spans="1:32" outlineLevel="1">
      <c r="A58" s="1363" t="s">
        <v>1601</v>
      </c>
      <c r="B58" s="1438">
        <v>1962</v>
      </c>
      <c r="C58" s="1438">
        <v>113</v>
      </c>
      <c r="D58" s="1438">
        <v>277</v>
      </c>
      <c r="E58" s="1438">
        <v>37</v>
      </c>
      <c r="F58" s="1438">
        <v>0</v>
      </c>
      <c r="G58" s="1438">
        <v>427</v>
      </c>
      <c r="H58" s="1438">
        <v>452</v>
      </c>
      <c r="I58" s="1438">
        <v>792</v>
      </c>
      <c r="J58" s="1438">
        <v>232</v>
      </c>
      <c r="K58" s="1438">
        <v>10</v>
      </c>
      <c r="L58" s="1438">
        <v>0</v>
      </c>
      <c r="M58" s="1438">
        <v>1486</v>
      </c>
      <c r="N58" s="1438">
        <v>18</v>
      </c>
      <c r="O58" s="1438">
        <v>28</v>
      </c>
      <c r="P58" s="1438">
        <v>46</v>
      </c>
      <c r="Q58" s="1438">
        <v>2</v>
      </c>
      <c r="R58" s="1438">
        <v>1</v>
      </c>
      <c r="S58" s="1438">
        <v>3</v>
      </c>
      <c r="AF58" s="1272"/>
    </row>
    <row r="59" spans="1:32" outlineLevel="1">
      <c r="A59" s="1363" t="s">
        <v>1602</v>
      </c>
      <c r="B59" s="1438">
        <v>7829</v>
      </c>
      <c r="C59" s="1438">
        <v>291</v>
      </c>
      <c r="D59" s="1438">
        <v>1027</v>
      </c>
      <c r="E59" s="1438">
        <v>143</v>
      </c>
      <c r="F59" s="1438">
        <v>0</v>
      </c>
      <c r="G59" s="1438">
        <v>1461</v>
      </c>
      <c r="H59" s="1438">
        <v>1824</v>
      </c>
      <c r="I59" s="1438">
        <v>3518</v>
      </c>
      <c r="J59" s="1438">
        <v>854</v>
      </c>
      <c r="K59" s="1438">
        <v>71</v>
      </c>
      <c r="L59" s="1438">
        <v>1</v>
      </c>
      <c r="M59" s="1438">
        <v>6268</v>
      </c>
      <c r="N59" s="1438">
        <v>19</v>
      </c>
      <c r="O59" s="1438">
        <v>75</v>
      </c>
      <c r="P59" s="1438">
        <v>94</v>
      </c>
      <c r="Q59" s="1438">
        <v>5</v>
      </c>
      <c r="R59" s="1438">
        <v>1</v>
      </c>
      <c r="S59" s="1438">
        <v>6</v>
      </c>
      <c r="W59" s="1272"/>
      <c r="Z59" s="1272"/>
      <c r="AA59" s="1272"/>
      <c r="AB59" s="1272"/>
      <c r="AF59" s="1272"/>
    </row>
    <row r="60" spans="1:32" outlineLevel="1">
      <c r="A60" s="1363" t="s">
        <v>1603</v>
      </c>
      <c r="B60" s="1438">
        <v>3664</v>
      </c>
      <c r="C60" s="1438">
        <v>192</v>
      </c>
      <c r="D60" s="1438">
        <v>506</v>
      </c>
      <c r="E60" s="1438">
        <v>71</v>
      </c>
      <c r="F60" s="1438">
        <v>0</v>
      </c>
      <c r="G60" s="1438">
        <v>769</v>
      </c>
      <c r="H60" s="1438">
        <v>972</v>
      </c>
      <c r="I60" s="1438">
        <v>1473</v>
      </c>
      <c r="J60" s="1438">
        <v>376</v>
      </c>
      <c r="K60" s="1438">
        <v>16</v>
      </c>
      <c r="L60" s="1438">
        <v>0</v>
      </c>
      <c r="M60" s="1438">
        <v>2837</v>
      </c>
      <c r="N60" s="1438">
        <v>16</v>
      </c>
      <c r="O60" s="1438">
        <v>40</v>
      </c>
      <c r="P60" s="1438">
        <v>56</v>
      </c>
      <c r="Q60" s="1438">
        <v>1</v>
      </c>
      <c r="R60" s="1438">
        <v>1</v>
      </c>
      <c r="S60" s="1438">
        <v>2</v>
      </c>
      <c r="AA60" s="1272"/>
      <c r="AB60" s="1272"/>
      <c r="AF60" s="1272"/>
    </row>
    <row r="61" spans="1:32" outlineLevel="1">
      <c r="A61" s="1363" t="s">
        <v>1604</v>
      </c>
      <c r="B61" s="1438">
        <v>3121</v>
      </c>
      <c r="C61" s="1438">
        <v>155</v>
      </c>
      <c r="D61" s="1438">
        <v>423</v>
      </c>
      <c r="E61" s="1438">
        <v>50</v>
      </c>
      <c r="F61" s="1438">
        <v>0</v>
      </c>
      <c r="G61" s="1438">
        <v>628</v>
      </c>
      <c r="H61" s="1438">
        <v>767</v>
      </c>
      <c r="I61" s="1438">
        <v>1265</v>
      </c>
      <c r="J61" s="1438">
        <v>382</v>
      </c>
      <c r="K61" s="1438">
        <v>20</v>
      </c>
      <c r="L61" s="1438">
        <v>1</v>
      </c>
      <c r="M61" s="1438">
        <v>2435</v>
      </c>
      <c r="N61" s="1438">
        <v>15</v>
      </c>
      <c r="O61" s="1438">
        <v>40</v>
      </c>
      <c r="P61" s="1438">
        <v>55</v>
      </c>
      <c r="Q61" s="1438">
        <v>2</v>
      </c>
      <c r="R61" s="1438">
        <v>1</v>
      </c>
      <c r="S61" s="1438">
        <v>3</v>
      </c>
      <c r="AB61" s="1272"/>
      <c r="AF61" s="1272"/>
    </row>
    <row r="62" spans="1:32" outlineLevel="1">
      <c r="A62" s="1363" t="s">
        <v>1605</v>
      </c>
      <c r="B62" s="1438">
        <v>2058</v>
      </c>
      <c r="C62" s="1438">
        <v>113</v>
      </c>
      <c r="D62" s="1438">
        <v>257</v>
      </c>
      <c r="E62" s="1438">
        <v>37</v>
      </c>
      <c r="F62" s="1438">
        <v>0</v>
      </c>
      <c r="G62" s="1438">
        <v>407</v>
      </c>
      <c r="H62" s="1438">
        <v>557</v>
      </c>
      <c r="I62" s="1438">
        <v>803</v>
      </c>
      <c r="J62" s="1438">
        <v>234</v>
      </c>
      <c r="K62" s="1438">
        <v>8</v>
      </c>
      <c r="L62" s="1438">
        <v>0</v>
      </c>
      <c r="M62" s="1438">
        <v>1602</v>
      </c>
      <c r="N62" s="1438">
        <v>24</v>
      </c>
      <c r="O62" s="1438">
        <v>22</v>
      </c>
      <c r="P62" s="1438">
        <v>46</v>
      </c>
      <c r="Q62" s="1438">
        <v>2</v>
      </c>
      <c r="R62" s="1438">
        <v>1</v>
      </c>
      <c r="S62" s="1438">
        <v>3</v>
      </c>
      <c r="AF62" s="1272"/>
    </row>
    <row r="63" spans="1:32" ht="65.25">
      <c r="A63" s="1360" t="s">
        <v>1523</v>
      </c>
      <c r="B63" s="1436">
        <v>11017</v>
      </c>
      <c r="C63" s="1436">
        <v>541</v>
      </c>
      <c r="D63" s="1436">
        <v>1590</v>
      </c>
      <c r="E63" s="1436">
        <v>183</v>
      </c>
      <c r="F63" s="1436">
        <v>0</v>
      </c>
      <c r="G63" s="1436">
        <v>2314</v>
      </c>
      <c r="H63" s="1436">
        <v>2645</v>
      </c>
      <c r="I63" s="1436">
        <v>4579</v>
      </c>
      <c r="J63" s="1436">
        <v>1231</v>
      </c>
      <c r="K63" s="1436">
        <v>61</v>
      </c>
      <c r="L63" s="1436">
        <v>0</v>
      </c>
      <c r="M63" s="1436">
        <v>8516</v>
      </c>
      <c r="N63" s="1436">
        <v>48</v>
      </c>
      <c r="O63" s="1436">
        <v>128</v>
      </c>
      <c r="P63" s="1436">
        <v>176</v>
      </c>
      <c r="Q63" s="1436">
        <v>8</v>
      </c>
      <c r="R63" s="1436">
        <v>3</v>
      </c>
      <c r="S63" s="1436">
        <v>11</v>
      </c>
      <c r="W63" s="1272"/>
      <c r="Z63" s="1272"/>
      <c r="AA63" s="1272"/>
      <c r="AB63" s="1272"/>
      <c r="AF63" s="1272"/>
    </row>
    <row r="64" spans="1:32" outlineLevel="1">
      <c r="A64" s="1363" t="s">
        <v>1606</v>
      </c>
      <c r="B64" s="1438">
        <v>3642</v>
      </c>
      <c r="C64" s="1438">
        <v>222</v>
      </c>
      <c r="D64" s="1438">
        <v>502</v>
      </c>
      <c r="E64" s="1438">
        <v>69</v>
      </c>
      <c r="F64" s="1438">
        <v>0</v>
      </c>
      <c r="G64" s="1438">
        <v>793</v>
      </c>
      <c r="H64" s="1438">
        <v>902</v>
      </c>
      <c r="I64" s="1438">
        <v>1497</v>
      </c>
      <c r="J64" s="1438">
        <v>371</v>
      </c>
      <c r="K64" s="1438">
        <v>18</v>
      </c>
      <c r="L64" s="1438">
        <v>0</v>
      </c>
      <c r="M64" s="1438">
        <v>2788</v>
      </c>
      <c r="N64" s="1438">
        <v>17</v>
      </c>
      <c r="O64" s="1438">
        <v>41</v>
      </c>
      <c r="P64" s="1438">
        <v>58</v>
      </c>
      <c r="Q64" s="1438">
        <v>2</v>
      </c>
      <c r="R64" s="1438">
        <v>1</v>
      </c>
      <c r="S64" s="1438">
        <v>3</v>
      </c>
      <c r="AB64" s="1272"/>
      <c r="AF64" s="1272"/>
    </row>
    <row r="65" spans="1:32" outlineLevel="1">
      <c r="A65" s="1363" t="s">
        <v>1607</v>
      </c>
      <c r="B65" s="1438">
        <v>2140</v>
      </c>
      <c r="C65" s="1438">
        <v>109</v>
      </c>
      <c r="D65" s="1438">
        <v>332</v>
      </c>
      <c r="E65" s="1438">
        <v>37</v>
      </c>
      <c r="F65" s="1438">
        <v>0</v>
      </c>
      <c r="G65" s="1438">
        <v>478</v>
      </c>
      <c r="H65" s="1438">
        <v>472</v>
      </c>
      <c r="I65" s="1438">
        <v>872</v>
      </c>
      <c r="J65" s="1438">
        <v>262</v>
      </c>
      <c r="K65" s="1438">
        <v>7</v>
      </c>
      <c r="L65" s="1438">
        <v>0</v>
      </c>
      <c r="M65" s="1438">
        <v>1613</v>
      </c>
      <c r="N65" s="1438">
        <v>15</v>
      </c>
      <c r="O65" s="1438">
        <v>30</v>
      </c>
      <c r="P65" s="1438">
        <v>45</v>
      </c>
      <c r="Q65" s="1438">
        <v>3</v>
      </c>
      <c r="R65" s="1438">
        <v>1</v>
      </c>
      <c r="S65" s="1438">
        <v>4</v>
      </c>
      <c r="AB65" s="1272"/>
      <c r="AF65" s="1272"/>
    </row>
    <row r="66" spans="1:32" outlineLevel="1">
      <c r="A66" s="1363" t="s">
        <v>1608</v>
      </c>
      <c r="B66" s="1438">
        <v>5235</v>
      </c>
      <c r="C66" s="1438">
        <v>210</v>
      </c>
      <c r="D66" s="1438">
        <v>756</v>
      </c>
      <c r="E66" s="1438">
        <v>77</v>
      </c>
      <c r="F66" s="1438">
        <v>0</v>
      </c>
      <c r="G66" s="1438">
        <v>1043</v>
      </c>
      <c r="H66" s="1438">
        <v>1271</v>
      </c>
      <c r="I66" s="1438">
        <v>2210</v>
      </c>
      <c r="J66" s="1438">
        <v>598</v>
      </c>
      <c r="K66" s="1438">
        <v>36</v>
      </c>
      <c r="L66" s="1438">
        <v>0</v>
      </c>
      <c r="M66" s="1438">
        <v>4115</v>
      </c>
      <c r="N66" s="1438">
        <v>16</v>
      </c>
      <c r="O66" s="1438">
        <v>57</v>
      </c>
      <c r="P66" s="1438">
        <v>73</v>
      </c>
      <c r="Q66" s="1438">
        <v>3</v>
      </c>
      <c r="R66" s="1438">
        <v>1</v>
      </c>
      <c r="S66" s="1438">
        <v>4</v>
      </c>
      <c r="Z66" s="1272"/>
      <c r="AA66" s="1272"/>
      <c r="AB66" s="1272"/>
      <c r="AF66" s="1272"/>
    </row>
    <row r="67" spans="1:32" ht="43.5">
      <c r="A67" s="1360" t="s">
        <v>1527</v>
      </c>
      <c r="B67" s="1436">
        <v>24127</v>
      </c>
      <c r="C67" s="1436">
        <v>972</v>
      </c>
      <c r="D67" s="1436">
        <v>3532</v>
      </c>
      <c r="E67" s="1436">
        <v>377</v>
      </c>
      <c r="F67" s="1436">
        <v>0</v>
      </c>
      <c r="G67" s="1436">
        <v>4881</v>
      </c>
      <c r="H67" s="1436">
        <v>5492</v>
      </c>
      <c r="I67" s="1436">
        <v>10629</v>
      </c>
      <c r="J67" s="1436">
        <v>2591</v>
      </c>
      <c r="K67" s="1436">
        <v>205</v>
      </c>
      <c r="L67" s="1436">
        <v>2</v>
      </c>
      <c r="M67" s="1436">
        <v>18919</v>
      </c>
      <c r="N67" s="1436">
        <v>75</v>
      </c>
      <c r="O67" s="1436">
        <v>240</v>
      </c>
      <c r="P67" s="1436">
        <v>315</v>
      </c>
      <c r="Q67" s="1436">
        <v>8</v>
      </c>
      <c r="R67" s="1436">
        <v>4</v>
      </c>
      <c r="S67" s="1436">
        <v>12</v>
      </c>
      <c r="V67" s="1272"/>
      <c r="W67" s="1272"/>
      <c r="Z67" s="1272"/>
      <c r="AA67" s="1272"/>
      <c r="AB67" s="1272"/>
      <c r="AC67" s="1272"/>
      <c r="AF67" s="1272"/>
    </row>
    <row r="68" spans="1:32" outlineLevel="1">
      <c r="A68" s="1363" t="s">
        <v>1609</v>
      </c>
      <c r="B68" s="1438">
        <v>9805</v>
      </c>
      <c r="C68" s="1438">
        <v>415</v>
      </c>
      <c r="D68" s="1438">
        <v>1518</v>
      </c>
      <c r="E68" s="1438">
        <v>176</v>
      </c>
      <c r="F68" s="1438">
        <v>0</v>
      </c>
      <c r="G68" s="1438">
        <v>2109</v>
      </c>
      <c r="H68" s="1438">
        <v>2280</v>
      </c>
      <c r="I68" s="1438">
        <v>4057</v>
      </c>
      <c r="J68" s="1438">
        <v>1124</v>
      </c>
      <c r="K68" s="1438">
        <v>104</v>
      </c>
      <c r="L68" s="1438">
        <v>2</v>
      </c>
      <c r="M68" s="1438">
        <v>7567</v>
      </c>
      <c r="N68" s="1438">
        <v>28</v>
      </c>
      <c r="O68" s="1438">
        <v>97</v>
      </c>
      <c r="P68" s="1438">
        <v>125</v>
      </c>
      <c r="Q68" s="1438">
        <v>3</v>
      </c>
      <c r="R68" s="1438">
        <v>1</v>
      </c>
      <c r="S68" s="1438">
        <v>4</v>
      </c>
      <c r="W68" s="1272"/>
      <c r="Z68" s="1272"/>
      <c r="AA68" s="1272"/>
      <c r="AB68" s="1272"/>
      <c r="AF68" s="1272"/>
    </row>
    <row r="69" spans="1:32" outlineLevel="1">
      <c r="A69" s="1363" t="s">
        <v>1610</v>
      </c>
      <c r="B69" s="1438">
        <v>4190</v>
      </c>
      <c r="C69" s="1438">
        <v>151</v>
      </c>
      <c r="D69" s="1438">
        <v>614</v>
      </c>
      <c r="E69" s="1438">
        <v>66</v>
      </c>
      <c r="F69" s="1438">
        <v>0</v>
      </c>
      <c r="G69" s="1438">
        <v>831</v>
      </c>
      <c r="H69" s="1438">
        <v>906</v>
      </c>
      <c r="I69" s="1438">
        <v>1886</v>
      </c>
      <c r="J69" s="1438">
        <v>466</v>
      </c>
      <c r="K69" s="1438">
        <v>38</v>
      </c>
      <c r="L69" s="1438">
        <v>0</v>
      </c>
      <c r="M69" s="1438">
        <v>3296</v>
      </c>
      <c r="N69" s="1438">
        <v>14</v>
      </c>
      <c r="O69" s="1438">
        <v>45</v>
      </c>
      <c r="P69" s="1438">
        <v>59</v>
      </c>
      <c r="Q69" s="1438">
        <v>3</v>
      </c>
      <c r="R69" s="1438">
        <v>1</v>
      </c>
      <c r="S69" s="1438">
        <v>4</v>
      </c>
      <c r="AB69" s="1272"/>
      <c r="AF69" s="1272"/>
    </row>
    <row r="70" spans="1:32" outlineLevel="1">
      <c r="A70" s="1363" t="s">
        <v>1611</v>
      </c>
      <c r="B70" s="1438">
        <v>5348</v>
      </c>
      <c r="C70" s="1438">
        <v>205</v>
      </c>
      <c r="D70" s="1438">
        <v>710</v>
      </c>
      <c r="E70" s="1438">
        <v>68</v>
      </c>
      <c r="F70" s="1438">
        <v>0</v>
      </c>
      <c r="G70" s="1438">
        <v>983</v>
      </c>
      <c r="H70" s="1438">
        <v>1283</v>
      </c>
      <c r="I70" s="1438">
        <v>2425</v>
      </c>
      <c r="J70" s="1438">
        <v>554</v>
      </c>
      <c r="K70" s="1438">
        <v>35</v>
      </c>
      <c r="L70" s="1438">
        <v>0</v>
      </c>
      <c r="M70" s="1438">
        <v>4297</v>
      </c>
      <c r="N70" s="1438">
        <v>17</v>
      </c>
      <c r="O70" s="1438">
        <v>50</v>
      </c>
      <c r="P70" s="1438">
        <v>67</v>
      </c>
      <c r="Q70" s="1438">
        <v>0</v>
      </c>
      <c r="R70" s="1438">
        <v>1</v>
      </c>
      <c r="S70" s="1438">
        <v>1</v>
      </c>
      <c r="Z70" s="1272"/>
      <c r="AA70" s="1272"/>
      <c r="AB70" s="1272"/>
      <c r="AF70" s="1272"/>
    </row>
    <row r="71" spans="1:32" outlineLevel="1">
      <c r="A71" s="1363" t="s">
        <v>1612</v>
      </c>
      <c r="B71" s="1438">
        <v>4784</v>
      </c>
      <c r="C71" s="1438">
        <v>201</v>
      </c>
      <c r="D71" s="1438">
        <v>690</v>
      </c>
      <c r="E71" s="1438">
        <v>67</v>
      </c>
      <c r="F71" s="1438">
        <v>0</v>
      </c>
      <c r="G71" s="1438">
        <v>958</v>
      </c>
      <c r="H71" s="1438">
        <v>1023</v>
      </c>
      <c r="I71" s="1438">
        <v>2261</v>
      </c>
      <c r="J71" s="1438">
        <v>447</v>
      </c>
      <c r="K71" s="1438">
        <v>28</v>
      </c>
      <c r="L71" s="1438">
        <v>0</v>
      </c>
      <c r="M71" s="1438">
        <v>3759</v>
      </c>
      <c r="N71" s="1438">
        <v>16</v>
      </c>
      <c r="O71" s="1438">
        <v>48</v>
      </c>
      <c r="P71" s="1438">
        <v>64</v>
      </c>
      <c r="Q71" s="1438">
        <v>2</v>
      </c>
      <c r="R71" s="1438">
        <v>1</v>
      </c>
      <c r="S71" s="1438">
        <v>3</v>
      </c>
      <c r="Z71" s="1272"/>
      <c r="AA71" s="1272"/>
      <c r="AB71" s="1272"/>
      <c r="AF71" s="1272"/>
    </row>
    <row r="72" spans="1:32" ht="65.25">
      <c r="A72" s="1360" t="s">
        <v>1532</v>
      </c>
      <c r="B72" s="1436">
        <v>31282</v>
      </c>
      <c r="C72" s="1436">
        <v>1716</v>
      </c>
      <c r="D72" s="1436">
        <v>4035</v>
      </c>
      <c r="E72" s="1436">
        <v>408</v>
      </c>
      <c r="F72" s="1436">
        <v>0</v>
      </c>
      <c r="G72" s="1436">
        <v>6159</v>
      </c>
      <c r="H72" s="1436">
        <v>8220</v>
      </c>
      <c r="I72" s="1436">
        <v>13357</v>
      </c>
      <c r="J72" s="1436">
        <v>2935</v>
      </c>
      <c r="K72" s="1436">
        <v>258</v>
      </c>
      <c r="L72" s="1436">
        <v>1</v>
      </c>
      <c r="M72" s="1436">
        <v>24771</v>
      </c>
      <c r="N72" s="1436">
        <v>79</v>
      </c>
      <c r="O72" s="1436">
        <v>254</v>
      </c>
      <c r="P72" s="1436">
        <v>333</v>
      </c>
      <c r="Q72" s="1436">
        <v>14</v>
      </c>
      <c r="R72" s="1436">
        <v>5</v>
      </c>
      <c r="S72" s="1436">
        <v>19</v>
      </c>
      <c r="V72" s="1272"/>
      <c r="W72" s="1272"/>
      <c r="Z72" s="1272"/>
      <c r="AA72" s="1272"/>
      <c r="AB72" s="1272"/>
      <c r="AC72" s="1272"/>
      <c r="AF72" s="1272"/>
    </row>
    <row r="73" spans="1:32" outlineLevel="1">
      <c r="A73" s="1363" t="s">
        <v>1613</v>
      </c>
      <c r="B73" s="1438">
        <v>13214</v>
      </c>
      <c r="C73" s="1438">
        <v>787</v>
      </c>
      <c r="D73" s="1438">
        <v>1900</v>
      </c>
      <c r="E73" s="1438">
        <v>187</v>
      </c>
      <c r="F73" s="1438">
        <v>0</v>
      </c>
      <c r="G73" s="1438">
        <v>2874</v>
      </c>
      <c r="H73" s="1438">
        <v>3497</v>
      </c>
      <c r="I73" s="1438">
        <v>5323</v>
      </c>
      <c r="J73" s="1438">
        <v>1257</v>
      </c>
      <c r="K73" s="1438">
        <v>120</v>
      </c>
      <c r="L73" s="1438">
        <v>1</v>
      </c>
      <c r="M73" s="1438">
        <v>10198</v>
      </c>
      <c r="N73" s="1438">
        <v>34</v>
      </c>
      <c r="O73" s="1438">
        <v>101</v>
      </c>
      <c r="P73" s="1438">
        <v>135</v>
      </c>
      <c r="Q73" s="1438">
        <v>5</v>
      </c>
      <c r="R73" s="1438">
        <v>2</v>
      </c>
      <c r="S73" s="1438">
        <v>7</v>
      </c>
      <c r="V73" s="1272"/>
      <c r="W73" s="1272"/>
      <c r="Z73" s="1272"/>
      <c r="AA73" s="1272"/>
      <c r="AB73" s="1272"/>
      <c r="AF73" s="1272"/>
    </row>
    <row r="74" spans="1:32" outlineLevel="1">
      <c r="A74" s="1363" t="s">
        <v>1614</v>
      </c>
      <c r="B74" s="1438">
        <v>7138</v>
      </c>
      <c r="C74" s="1438">
        <v>382</v>
      </c>
      <c r="D74" s="1438">
        <v>796</v>
      </c>
      <c r="E74" s="1438">
        <v>79</v>
      </c>
      <c r="F74" s="1438">
        <v>0</v>
      </c>
      <c r="G74" s="1438">
        <v>1257</v>
      </c>
      <c r="H74" s="1438">
        <v>1750</v>
      </c>
      <c r="I74" s="1438">
        <v>3329</v>
      </c>
      <c r="J74" s="1438">
        <v>675</v>
      </c>
      <c r="K74" s="1438">
        <v>50</v>
      </c>
      <c r="L74" s="1438">
        <v>0</v>
      </c>
      <c r="M74" s="1438">
        <v>5804</v>
      </c>
      <c r="N74" s="1438">
        <v>18</v>
      </c>
      <c r="O74" s="1438">
        <v>54</v>
      </c>
      <c r="P74" s="1438">
        <v>72</v>
      </c>
      <c r="Q74" s="1438">
        <v>4</v>
      </c>
      <c r="R74" s="1438">
        <v>1</v>
      </c>
      <c r="S74" s="1438">
        <v>5</v>
      </c>
      <c r="Z74" s="1272"/>
      <c r="AA74" s="1272"/>
      <c r="AB74" s="1272"/>
      <c r="AF74" s="1272"/>
    </row>
    <row r="75" spans="1:32" outlineLevel="1">
      <c r="A75" s="1363" t="s">
        <v>1615</v>
      </c>
      <c r="B75" s="1438">
        <v>6125</v>
      </c>
      <c r="C75" s="1438">
        <v>289</v>
      </c>
      <c r="D75" s="1438">
        <v>710</v>
      </c>
      <c r="E75" s="1438">
        <v>74</v>
      </c>
      <c r="F75" s="1438">
        <v>0</v>
      </c>
      <c r="G75" s="1438">
        <v>1073</v>
      </c>
      <c r="H75" s="1438">
        <v>1707</v>
      </c>
      <c r="I75" s="1438">
        <v>2675</v>
      </c>
      <c r="J75" s="1438">
        <v>546</v>
      </c>
      <c r="K75" s="1438">
        <v>57</v>
      </c>
      <c r="L75" s="1438">
        <v>0</v>
      </c>
      <c r="M75" s="1438">
        <v>4985</v>
      </c>
      <c r="N75" s="1438">
        <v>14</v>
      </c>
      <c r="O75" s="1438">
        <v>50</v>
      </c>
      <c r="P75" s="1438">
        <v>64</v>
      </c>
      <c r="Q75" s="1438">
        <v>2</v>
      </c>
      <c r="R75" s="1438">
        <v>1</v>
      </c>
      <c r="S75" s="1438">
        <v>3</v>
      </c>
      <c r="Z75" s="1272"/>
      <c r="AA75" s="1272"/>
      <c r="AB75" s="1272"/>
      <c r="AF75" s="1272"/>
    </row>
    <row r="76" spans="1:32" outlineLevel="1">
      <c r="A76" s="1363" t="s">
        <v>1616</v>
      </c>
      <c r="B76" s="1438">
        <v>4805</v>
      </c>
      <c r="C76" s="1438">
        <v>258</v>
      </c>
      <c r="D76" s="1438">
        <v>629</v>
      </c>
      <c r="E76" s="1438">
        <v>68</v>
      </c>
      <c r="F76" s="1438">
        <v>0</v>
      </c>
      <c r="G76" s="1438">
        <v>955</v>
      </c>
      <c r="H76" s="1438">
        <v>1266</v>
      </c>
      <c r="I76" s="1438">
        <v>2030</v>
      </c>
      <c r="J76" s="1438">
        <v>457</v>
      </c>
      <c r="K76" s="1438">
        <v>31</v>
      </c>
      <c r="L76" s="1438">
        <v>0</v>
      </c>
      <c r="M76" s="1438">
        <v>3784</v>
      </c>
      <c r="N76" s="1438">
        <v>13</v>
      </c>
      <c r="O76" s="1438">
        <v>49</v>
      </c>
      <c r="P76" s="1438">
        <v>62</v>
      </c>
      <c r="Q76" s="1438">
        <v>3</v>
      </c>
      <c r="R76" s="1438">
        <v>1</v>
      </c>
      <c r="S76" s="1438">
        <v>4</v>
      </c>
      <c r="Z76" s="1272"/>
      <c r="AA76" s="1272"/>
      <c r="AB76" s="1272"/>
      <c r="AF76" s="1272"/>
    </row>
    <row r="77" spans="1:32" ht="65.25">
      <c r="A77" s="1360" t="s">
        <v>1537</v>
      </c>
      <c r="B77" s="1436">
        <v>21251</v>
      </c>
      <c r="C77" s="1436">
        <v>839</v>
      </c>
      <c r="D77" s="1436">
        <v>2992</v>
      </c>
      <c r="E77" s="1436">
        <v>301</v>
      </c>
      <c r="F77" s="1436">
        <v>0</v>
      </c>
      <c r="G77" s="1436">
        <v>4132</v>
      </c>
      <c r="H77" s="1436">
        <v>4885</v>
      </c>
      <c r="I77" s="1436">
        <v>9661</v>
      </c>
      <c r="J77" s="1436">
        <v>2144</v>
      </c>
      <c r="K77" s="1436">
        <v>140</v>
      </c>
      <c r="L77" s="1436">
        <v>3</v>
      </c>
      <c r="M77" s="1436">
        <v>16833</v>
      </c>
      <c r="N77" s="1436">
        <v>69</v>
      </c>
      <c r="O77" s="1436">
        <v>205</v>
      </c>
      <c r="P77" s="1436">
        <v>274</v>
      </c>
      <c r="Q77" s="1436">
        <v>8</v>
      </c>
      <c r="R77" s="1436">
        <v>4</v>
      </c>
      <c r="S77" s="1436">
        <v>12</v>
      </c>
      <c r="V77" s="1272"/>
      <c r="W77" s="1272"/>
      <c r="Z77" s="1272"/>
      <c r="AA77" s="1272"/>
      <c r="AB77" s="1272"/>
      <c r="AC77" s="1272"/>
      <c r="AF77" s="1272"/>
    </row>
    <row r="78" spans="1:32" outlineLevel="1">
      <c r="A78" s="1363" t="s">
        <v>1617</v>
      </c>
      <c r="B78" s="1438">
        <v>5879</v>
      </c>
      <c r="C78" s="1438">
        <v>252</v>
      </c>
      <c r="D78" s="1438">
        <v>829</v>
      </c>
      <c r="E78" s="1438">
        <v>68</v>
      </c>
      <c r="F78" s="1438">
        <v>0</v>
      </c>
      <c r="G78" s="1438">
        <v>1149</v>
      </c>
      <c r="H78" s="1438">
        <v>1445</v>
      </c>
      <c r="I78" s="1438">
        <v>2595</v>
      </c>
      <c r="J78" s="1438">
        <v>576</v>
      </c>
      <c r="K78" s="1438">
        <v>39</v>
      </c>
      <c r="L78" s="1438">
        <v>1</v>
      </c>
      <c r="M78" s="1438">
        <v>4656</v>
      </c>
      <c r="N78" s="1438">
        <v>20</v>
      </c>
      <c r="O78" s="1438">
        <v>51</v>
      </c>
      <c r="P78" s="1438">
        <v>71</v>
      </c>
      <c r="Q78" s="1438">
        <v>2</v>
      </c>
      <c r="R78" s="1438">
        <v>1</v>
      </c>
      <c r="S78" s="1438">
        <v>3</v>
      </c>
      <c r="Z78" s="1272"/>
      <c r="AA78" s="1272"/>
      <c r="AB78" s="1272"/>
      <c r="AF78" s="1272"/>
    </row>
    <row r="79" spans="1:32" outlineLevel="1">
      <c r="A79" s="1363" t="s">
        <v>1618</v>
      </c>
      <c r="B79" s="1438">
        <v>10578</v>
      </c>
      <c r="C79" s="1438">
        <v>359</v>
      </c>
      <c r="D79" s="1438">
        <v>1419</v>
      </c>
      <c r="E79" s="1438">
        <v>152</v>
      </c>
      <c r="F79" s="1438">
        <v>0</v>
      </c>
      <c r="G79" s="1438">
        <v>1930</v>
      </c>
      <c r="H79" s="1438">
        <v>2435</v>
      </c>
      <c r="I79" s="1438">
        <v>5010</v>
      </c>
      <c r="J79" s="1438">
        <v>1019</v>
      </c>
      <c r="K79" s="1438">
        <v>74</v>
      </c>
      <c r="L79" s="1438">
        <v>2</v>
      </c>
      <c r="M79" s="1438">
        <v>8540</v>
      </c>
      <c r="N79" s="1438">
        <v>20</v>
      </c>
      <c r="O79" s="1438">
        <v>85</v>
      </c>
      <c r="P79" s="1438">
        <v>105</v>
      </c>
      <c r="Q79" s="1438">
        <v>2</v>
      </c>
      <c r="R79" s="1438">
        <v>1</v>
      </c>
      <c r="S79" s="1438">
        <v>3</v>
      </c>
      <c r="W79" s="1272"/>
      <c r="Z79" s="1272"/>
      <c r="AA79" s="1272"/>
      <c r="AB79" s="1272"/>
      <c r="AF79" s="1272"/>
    </row>
    <row r="80" spans="1:32" outlineLevel="1">
      <c r="A80" s="1363" t="s">
        <v>1619</v>
      </c>
      <c r="B80" s="1438">
        <v>2808</v>
      </c>
      <c r="C80" s="1438">
        <v>143</v>
      </c>
      <c r="D80" s="1438">
        <v>419</v>
      </c>
      <c r="E80" s="1438">
        <v>48</v>
      </c>
      <c r="F80" s="1438">
        <v>0</v>
      </c>
      <c r="G80" s="1438">
        <v>610</v>
      </c>
      <c r="H80" s="1438">
        <v>570</v>
      </c>
      <c r="I80" s="1438">
        <v>1250</v>
      </c>
      <c r="J80" s="1438">
        <v>307</v>
      </c>
      <c r="K80" s="1438">
        <v>17</v>
      </c>
      <c r="L80" s="1438">
        <v>0</v>
      </c>
      <c r="M80" s="1438">
        <v>2144</v>
      </c>
      <c r="N80" s="1438">
        <v>13</v>
      </c>
      <c r="O80" s="1438">
        <v>38</v>
      </c>
      <c r="P80" s="1438">
        <v>51</v>
      </c>
      <c r="Q80" s="1438">
        <v>2</v>
      </c>
      <c r="R80" s="1438">
        <v>1</v>
      </c>
      <c r="S80" s="1438">
        <v>3</v>
      </c>
      <c r="AB80" s="1272"/>
      <c r="AF80" s="1272"/>
    </row>
    <row r="81" spans="1:32" outlineLevel="1">
      <c r="A81" s="1363" t="s">
        <v>1620</v>
      </c>
      <c r="B81" s="1438">
        <v>1986</v>
      </c>
      <c r="C81" s="1438">
        <v>85</v>
      </c>
      <c r="D81" s="1438">
        <v>325</v>
      </c>
      <c r="E81" s="1438">
        <v>33</v>
      </c>
      <c r="F81" s="1438">
        <v>0</v>
      </c>
      <c r="G81" s="1438">
        <v>443</v>
      </c>
      <c r="H81" s="1438">
        <v>435</v>
      </c>
      <c r="I81" s="1438">
        <v>806</v>
      </c>
      <c r="J81" s="1438">
        <v>242</v>
      </c>
      <c r="K81" s="1438">
        <v>10</v>
      </c>
      <c r="L81" s="1438">
        <v>0</v>
      </c>
      <c r="M81" s="1438">
        <v>1493</v>
      </c>
      <c r="N81" s="1438">
        <v>16</v>
      </c>
      <c r="O81" s="1438">
        <v>31</v>
      </c>
      <c r="P81" s="1438">
        <v>47</v>
      </c>
      <c r="Q81" s="1438">
        <v>2</v>
      </c>
      <c r="R81" s="1438">
        <v>1</v>
      </c>
      <c r="S81" s="1438">
        <v>3</v>
      </c>
      <c r="AF81" s="1272"/>
    </row>
    <row r="82" spans="1:32" ht="43.5">
      <c r="A82" s="1360" t="s">
        <v>733</v>
      </c>
      <c r="B82" s="1436">
        <v>20823</v>
      </c>
      <c r="C82" s="1436">
        <v>980</v>
      </c>
      <c r="D82" s="1436">
        <v>3206</v>
      </c>
      <c r="E82" s="1436">
        <v>372</v>
      </c>
      <c r="F82" s="1436">
        <v>0</v>
      </c>
      <c r="G82" s="1436">
        <v>4558</v>
      </c>
      <c r="H82" s="1436">
        <v>4970</v>
      </c>
      <c r="I82" s="1436">
        <v>8730</v>
      </c>
      <c r="J82" s="1436">
        <v>2076</v>
      </c>
      <c r="K82" s="1436">
        <v>163</v>
      </c>
      <c r="L82" s="1436">
        <v>5</v>
      </c>
      <c r="M82" s="1436">
        <v>15944</v>
      </c>
      <c r="N82" s="1436">
        <v>84</v>
      </c>
      <c r="O82" s="1436">
        <v>224</v>
      </c>
      <c r="P82" s="1436">
        <v>308</v>
      </c>
      <c r="Q82" s="1436">
        <v>9</v>
      </c>
      <c r="R82" s="1436">
        <v>4</v>
      </c>
      <c r="S82" s="1436">
        <v>13</v>
      </c>
      <c r="V82" s="1272"/>
      <c r="W82" s="1272"/>
      <c r="Z82" s="1272"/>
      <c r="AA82" s="1272"/>
      <c r="AB82" s="1272"/>
      <c r="AC82" s="1272"/>
      <c r="AF82" s="1272"/>
    </row>
    <row r="83" spans="1:32" outlineLevel="1">
      <c r="A83" s="1363" t="s">
        <v>1621</v>
      </c>
      <c r="B83" s="1438">
        <v>10770</v>
      </c>
      <c r="C83" s="1438">
        <v>497</v>
      </c>
      <c r="D83" s="1438">
        <v>1638</v>
      </c>
      <c r="E83" s="1438">
        <v>202</v>
      </c>
      <c r="F83" s="1438">
        <v>0</v>
      </c>
      <c r="G83" s="1438">
        <v>2337</v>
      </c>
      <c r="H83" s="1438">
        <v>2713</v>
      </c>
      <c r="I83" s="1438">
        <v>4408</v>
      </c>
      <c r="J83" s="1438">
        <v>1086</v>
      </c>
      <c r="K83" s="1438">
        <v>87</v>
      </c>
      <c r="L83" s="1438">
        <v>3</v>
      </c>
      <c r="M83" s="1438">
        <v>8297</v>
      </c>
      <c r="N83" s="1438">
        <v>27</v>
      </c>
      <c r="O83" s="1438">
        <v>104</v>
      </c>
      <c r="P83" s="1438">
        <v>131</v>
      </c>
      <c r="Q83" s="1438">
        <v>4</v>
      </c>
      <c r="R83" s="1438">
        <v>1</v>
      </c>
      <c r="S83" s="1438">
        <v>5</v>
      </c>
      <c r="W83" s="1272"/>
      <c r="Z83" s="1272"/>
      <c r="AA83" s="1272"/>
      <c r="AB83" s="1272"/>
      <c r="AF83" s="1272"/>
    </row>
    <row r="84" spans="1:32" outlineLevel="1">
      <c r="A84" s="1363" t="s">
        <v>1622</v>
      </c>
      <c r="B84" s="1438">
        <v>2733</v>
      </c>
      <c r="C84" s="1438">
        <v>100</v>
      </c>
      <c r="D84" s="1438">
        <v>423</v>
      </c>
      <c r="E84" s="1438">
        <v>33</v>
      </c>
      <c r="F84" s="1438">
        <v>0</v>
      </c>
      <c r="G84" s="1438">
        <v>556</v>
      </c>
      <c r="H84" s="1438">
        <v>531</v>
      </c>
      <c r="I84" s="1438">
        <v>1285</v>
      </c>
      <c r="J84" s="1438">
        <v>295</v>
      </c>
      <c r="K84" s="1438">
        <v>12</v>
      </c>
      <c r="L84" s="1438">
        <v>1</v>
      </c>
      <c r="M84" s="1438">
        <v>2124</v>
      </c>
      <c r="N84" s="1438">
        <v>14</v>
      </c>
      <c r="O84" s="1438">
        <v>37</v>
      </c>
      <c r="P84" s="1438">
        <v>51</v>
      </c>
      <c r="Q84" s="1438">
        <v>1</v>
      </c>
      <c r="R84" s="1438">
        <v>1</v>
      </c>
      <c r="S84" s="1438">
        <v>2</v>
      </c>
      <c r="AB84" s="1272"/>
      <c r="AF84" s="1272"/>
    </row>
    <row r="85" spans="1:32" outlineLevel="1">
      <c r="A85" s="1363" t="s">
        <v>1623</v>
      </c>
      <c r="B85" s="1438">
        <v>5254</v>
      </c>
      <c r="C85" s="1438">
        <v>210</v>
      </c>
      <c r="D85" s="1438">
        <v>838</v>
      </c>
      <c r="E85" s="1438">
        <v>102</v>
      </c>
      <c r="F85" s="1438">
        <v>0</v>
      </c>
      <c r="G85" s="1438">
        <v>1150</v>
      </c>
      <c r="H85" s="1438">
        <v>1117</v>
      </c>
      <c r="I85" s="1438">
        <v>2354</v>
      </c>
      <c r="J85" s="1438">
        <v>495</v>
      </c>
      <c r="K85" s="1438">
        <v>59</v>
      </c>
      <c r="L85" s="1438">
        <v>1</v>
      </c>
      <c r="M85" s="1438">
        <v>4026</v>
      </c>
      <c r="N85" s="1438">
        <v>23</v>
      </c>
      <c r="O85" s="1438">
        <v>52</v>
      </c>
      <c r="P85" s="1438">
        <v>75</v>
      </c>
      <c r="Q85" s="1438">
        <v>2</v>
      </c>
      <c r="R85" s="1438">
        <v>1</v>
      </c>
      <c r="S85" s="1438">
        <v>3</v>
      </c>
      <c r="Z85" s="1272"/>
      <c r="AA85" s="1272"/>
      <c r="AB85" s="1272"/>
      <c r="AF85" s="1272"/>
    </row>
    <row r="86" spans="1:32" outlineLevel="1">
      <c r="A86" s="1363" t="s">
        <v>1624</v>
      </c>
      <c r="B86" s="1438">
        <v>2066</v>
      </c>
      <c r="C86" s="1438">
        <v>173</v>
      </c>
      <c r="D86" s="1438">
        <v>307</v>
      </c>
      <c r="E86" s="1438">
        <v>35</v>
      </c>
      <c r="F86" s="1438">
        <v>0</v>
      </c>
      <c r="G86" s="1438">
        <v>515</v>
      </c>
      <c r="H86" s="1438">
        <v>609</v>
      </c>
      <c r="I86" s="1438">
        <v>683</v>
      </c>
      <c r="J86" s="1438">
        <v>200</v>
      </c>
      <c r="K86" s="1438">
        <v>5</v>
      </c>
      <c r="L86" s="1438">
        <v>0</v>
      </c>
      <c r="M86" s="1438">
        <v>1497</v>
      </c>
      <c r="N86" s="1438">
        <v>20</v>
      </c>
      <c r="O86" s="1438">
        <v>31</v>
      </c>
      <c r="P86" s="1438">
        <v>51</v>
      </c>
      <c r="Q86" s="1438">
        <v>2</v>
      </c>
      <c r="R86" s="1438">
        <v>1</v>
      </c>
      <c r="S86" s="1438">
        <v>3</v>
      </c>
      <c r="AF86" s="1272"/>
    </row>
    <row r="87" spans="1:32" ht="43.5">
      <c r="A87" s="1360" t="s">
        <v>738</v>
      </c>
      <c r="B87" s="1436">
        <v>15849</v>
      </c>
      <c r="C87" s="1436">
        <v>657</v>
      </c>
      <c r="D87" s="1436">
        <v>2319</v>
      </c>
      <c r="E87" s="1436">
        <v>243</v>
      </c>
      <c r="F87" s="1436">
        <v>0</v>
      </c>
      <c r="G87" s="1436">
        <v>3219</v>
      </c>
      <c r="H87" s="1436">
        <v>3549</v>
      </c>
      <c r="I87" s="1436">
        <v>7158</v>
      </c>
      <c r="J87" s="1436">
        <v>1544</v>
      </c>
      <c r="K87" s="1436">
        <v>122</v>
      </c>
      <c r="L87" s="1436">
        <v>1</v>
      </c>
      <c r="M87" s="1436">
        <v>12374</v>
      </c>
      <c r="N87" s="1436">
        <v>72</v>
      </c>
      <c r="O87" s="1436">
        <v>171</v>
      </c>
      <c r="P87" s="1436">
        <v>243</v>
      </c>
      <c r="Q87" s="1436">
        <v>9</v>
      </c>
      <c r="R87" s="1436">
        <v>4</v>
      </c>
      <c r="S87" s="1436">
        <v>13</v>
      </c>
      <c r="W87" s="1272"/>
      <c r="Z87" s="1272"/>
      <c r="AA87" s="1272"/>
      <c r="AB87" s="1272"/>
      <c r="AC87" s="1272"/>
      <c r="AF87" s="1272"/>
    </row>
    <row r="88" spans="1:32" outlineLevel="1">
      <c r="A88" s="1363" t="s">
        <v>1625</v>
      </c>
      <c r="B88" s="1438">
        <v>3216</v>
      </c>
      <c r="C88" s="1438">
        <v>130</v>
      </c>
      <c r="D88" s="1438">
        <v>539</v>
      </c>
      <c r="E88" s="1438">
        <v>67</v>
      </c>
      <c r="F88" s="1438">
        <v>0</v>
      </c>
      <c r="G88" s="1438">
        <v>736</v>
      </c>
      <c r="H88" s="1438">
        <v>706</v>
      </c>
      <c r="I88" s="1438">
        <v>1336</v>
      </c>
      <c r="J88" s="1438">
        <v>349</v>
      </c>
      <c r="K88" s="1438">
        <v>30</v>
      </c>
      <c r="L88" s="1438">
        <v>0</v>
      </c>
      <c r="M88" s="1438">
        <v>2421</v>
      </c>
      <c r="N88" s="1438">
        <v>20</v>
      </c>
      <c r="O88" s="1438">
        <v>36</v>
      </c>
      <c r="P88" s="1438">
        <v>56</v>
      </c>
      <c r="Q88" s="1438">
        <v>2</v>
      </c>
      <c r="R88" s="1438">
        <v>1</v>
      </c>
      <c r="S88" s="1438">
        <v>3</v>
      </c>
      <c r="AB88" s="1272"/>
      <c r="AF88" s="1272"/>
    </row>
    <row r="89" spans="1:32" outlineLevel="1">
      <c r="A89" s="1363" t="s">
        <v>1626</v>
      </c>
      <c r="B89" s="1438">
        <v>3491</v>
      </c>
      <c r="C89" s="1438">
        <v>159</v>
      </c>
      <c r="D89" s="1438">
        <v>514</v>
      </c>
      <c r="E89" s="1438">
        <v>48</v>
      </c>
      <c r="F89" s="1438">
        <v>0</v>
      </c>
      <c r="G89" s="1438">
        <v>721</v>
      </c>
      <c r="H89" s="1438">
        <v>734</v>
      </c>
      <c r="I89" s="1438">
        <v>1608</v>
      </c>
      <c r="J89" s="1438">
        <v>343</v>
      </c>
      <c r="K89" s="1438">
        <v>21</v>
      </c>
      <c r="L89" s="1438">
        <v>0</v>
      </c>
      <c r="M89" s="1438">
        <v>2706</v>
      </c>
      <c r="N89" s="1438">
        <v>19</v>
      </c>
      <c r="O89" s="1438">
        <v>43</v>
      </c>
      <c r="P89" s="1438">
        <v>62</v>
      </c>
      <c r="Q89" s="1438">
        <v>1</v>
      </c>
      <c r="R89" s="1438">
        <v>1</v>
      </c>
      <c r="S89" s="1438">
        <v>2</v>
      </c>
      <c r="AB89" s="1272"/>
      <c r="AF89" s="1272"/>
    </row>
    <row r="90" spans="1:32" outlineLevel="1">
      <c r="A90" s="1363" t="s">
        <v>1627</v>
      </c>
      <c r="B90" s="1438">
        <v>2952</v>
      </c>
      <c r="C90" s="1438">
        <v>135</v>
      </c>
      <c r="D90" s="1438">
        <v>426</v>
      </c>
      <c r="E90" s="1438">
        <v>39</v>
      </c>
      <c r="F90" s="1438">
        <v>0</v>
      </c>
      <c r="G90" s="1438">
        <v>600</v>
      </c>
      <c r="H90" s="1438">
        <v>626</v>
      </c>
      <c r="I90" s="1438">
        <v>1342</v>
      </c>
      <c r="J90" s="1438">
        <v>309</v>
      </c>
      <c r="K90" s="1438">
        <v>23</v>
      </c>
      <c r="L90" s="1438">
        <v>0</v>
      </c>
      <c r="M90" s="1438">
        <v>2300</v>
      </c>
      <c r="N90" s="1438">
        <v>17</v>
      </c>
      <c r="O90" s="1438">
        <v>32</v>
      </c>
      <c r="P90" s="1438">
        <v>49</v>
      </c>
      <c r="Q90" s="1438">
        <v>2</v>
      </c>
      <c r="R90" s="1438">
        <v>1</v>
      </c>
      <c r="S90" s="1438">
        <v>3</v>
      </c>
      <c r="AB90" s="1272"/>
      <c r="AF90" s="1272"/>
    </row>
    <row r="91" spans="1:32" outlineLevel="1">
      <c r="A91" s="1363" t="s">
        <v>1628</v>
      </c>
      <c r="B91" s="1438">
        <v>6190</v>
      </c>
      <c r="C91" s="1438">
        <v>233</v>
      </c>
      <c r="D91" s="1438">
        <v>840</v>
      </c>
      <c r="E91" s="1438">
        <v>89</v>
      </c>
      <c r="F91" s="1438">
        <v>0</v>
      </c>
      <c r="G91" s="1438">
        <v>1162</v>
      </c>
      <c r="H91" s="1438">
        <v>1483</v>
      </c>
      <c r="I91" s="1438">
        <v>2872</v>
      </c>
      <c r="J91" s="1438">
        <v>543</v>
      </c>
      <c r="K91" s="1438">
        <v>48</v>
      </c>
      <c r="L91" s="1438">
        <v>1</v>
      </c>
      <c r="M91" s="1438">
        <v>4947</v>
      </c>
      <c r="N91" s="1438">
        <v>16</v>
      </c>
      <c r="O91" s="1438">
        <v>60</v>
      </c>
      <c r="P91" s="1438">
        <v>76</v>
      </c>
      <c r="Q91" s="1438">
        <v>4</v>
      </c>
      <c r="R91" s="1438">
        <v>1</v>
      </c>
      <c r="S91" s="1438">
        <v>5</v>
      </c>
      <c r="Z91" s="1272"/>
      <c r="AA91" s="1272"/>
      <c r="AB91" s="1272"/>
      <c r="AF91" s="1272"/>
    </row>
    <row r="92" spans="1:32">
      <c r="A92" s="1371" t="s">
        <v>743</v>
      </c>
      <c r="B92" s="1436">
        <v>21070</v>
      </c>
      <c r="C92" s="1436">
        <v>1138</v>
      </c>
      <c r="D92" s="1436">
        <v>3055</v>
      </c>
      <c r="E92" s="1436">
        <v>366</v>
      </c>
      <c r="F92" s="1436">
        <v>0</v>
      </c>
      <c r="G92" s="1436">
        <v>4559</v>
      </c>
      <c r="H92" s="1436">
        <v>5444</v>
      </c>
      <c r="I92" s="1436">
        <v>8478</v>
      </c>
      <c r="J92" s="1436">
        <v>2107</v>
      </c>
      <c r="K92" s="1436">
        <v>150</v>
      </c>
      <c r="L92" s="1436">
        <v>1</v>
      </c>
      <c r="M92" s="1436">
        <v>16180</v>
      </c>
      <c r="N92" s="1436">
        <v>82</v>
      </c>
      <c r="O92" s="1436">
        <v>231</v>
      </c>
      <c r="P92" s="1436">
        <v>313</v>
      </c>
      <c r="Q92" s="1436">
        <v>13</v>
      </c>
      <c r="R92" s="1436">
        <v>5</v>
      </c>
      <c r="S92" s="1436">
        <v>18</v>
      </c>
      <c r="V92" s="1272"/>
      <c r="W92" s="1272"/>
      <c r="Z92" s="1272"/>
      <c r="AA92" s="1272"/>
      <c r="AB92" s="1272"/>
      <c r="AC92" s="1272"/>
      <c r="AF92" s="1272"/>
    </row>
    <row r="93" spans="1:32" outlineLevel="1">
      <c r="A93" s="1363" t="s">
        <v>1629</v>
      </c>
      <c r="B93" s="1438">
        <v>3289</v>
      </c>
      <c r="C93" s="1438">
        <v>140</v>
      </c>
      <c r="D93" s="1438">
        <v>422</v>
      </c>
      <c r="E93" s="1438">
        <v>45</v>
      </c>
      <c r="F93" s="1438">
        <v>0</v>
      </c>
      <c r="G93" s="1438">
        <v>607</v>
      </c>
      <c r="H93" s="1438">
        <v>805</v>
      </c>
      <c r="I93" s="1438">
        <v>1439</v>
      </c>
      <c r="J93" s="1438">
        <v>356</v>
      </c>
      <c r="K93" s="1438">
        <v>27</v>
      </c>
      <c r="L93" s="1438">
        <v>0</v>
      </c>
      <c r="M93" s="1438">
        <v>2627</v>
      </c>
      <c r="N93" s="1438">
        <v>17</v>
      </c>
      <c r="O93" s="1438">
        <v>36</v>
      </c>
      <c r="P93" s="1438">
        <v>53</v>
      </c>
      <c r="Q93" s="1438">
        <v>1</v>
      </c>
      <c r="R93" s="1438">
        <v>1</v>
      </c>
      <c r="S93" s="1438">
        <v>2</v>
      </c>
      <c r="AB93" s="1272"/>
      <c r="AF93" s="1272"/>
    </row>
    <row r="94" spans="1:32" outlineLevel="1">
      <c r="A94" s="1363" t="s">
        <v>1630</v>
      </c>
      <c r="B94" s="1438">
        <v>4019</v>
      </c>
      <c r="C94" s="1438">
        <v>220</v>
      </c>
      <c r="D94" s="1438">
        <v>671</v>
      </c>
      <c r="E94" s="1438">
        <v>83</v>
      </c>
      <c r="F94" s="1438">
        <v>0</v>
      </c>
      <c r="G94" s="1438">
        <v>974</v>
      </c>
      <c r="H94" s="1438">
        <v>1098</v>
      </c>
      <c r="I94" s="1438">
        <v>1466</v>
      </c>
      <c r="J94" s="1438">
        <v>403</v>
      </c>
      <c r="K94" s="1438">
        <v>17</v>
      </c>
      <c r="L94" s="1438">
        <v>0</v>
      </c>
      <c r="M94" s="1438">
        <v>2984</v>
      </c>
      <c r="N94" s="1438">
        <v>16</v>
      </c>
      <c r="O94" s="1438">
        <v>42</v>
      </c>
      <c r="P94" s="1438">
        <v>58</v>
      </c>
      <c r="Q94" s="1438">
        <v>2</v>
      </c>
      <c r="R94" s="1438">
        <v>1</v>
      </c>
      <c r="S94" s="1438">
        <v>3</v>
      </c>
      <c r="Z94" s="1272"/>
      <c r="AA94" s="1272"/>
      <c r="AB94" s="1272"/>
      <c r="AF94" s="1272"/>
    </row>
    <row r="95" spans="1:32" outlineLevel="1">
      <c r="A95" s="1363" t="s">
        <v>1631</v>
      </c>
      <c r="B95" s="1438">
        <v>3347</v>
      </c>
      <c r="C95" s="1438">
        <v>169</v>
      </c>
      <c r="D95" s="1438">
        <v>455</v>
      </c>
      <c r="E95" s="1438">
        <v>56</v>
      </c>
      <c r="F95" s="1438">
        <v>0</v>
      </c>
      <c r="G95" s="1438">
        <v>680</v>
      </c>
      <c r="H95" s="1438">
        <v>839</v>
      </c>
      <c r="I95" s="1438">
        <v>1408</v>
      </c>
      <c r="J95" s="1438">
        <v>340</v>
      </c>
      <c r="K95" s="1438">
        <v>24</v>
      </c>
      <c r="L95" s="1438">
        <v>0</v>
      </c>
      <c r="M95" s="1438">
        <v>2611</v>
      </c>
      <c r="N95" s="1438">
        <v>14</v>
      </c>
      <c r="O95" s="1438">
        <v>39</v>
      </c>
      <c r="P95" s="1438">
        <v>53</v>
      </c>
      <c r="Q95" s="1438">
        <v>2</v>
      </c>
      <c r="R95" s="1438">
        <v>1</v>
      </c>
      <c r="S95" s="1438">
        <v>3</v>
      </c>
      <c r="AB95" s="1272"/>
      <c r="AF95" s="1272"/>
    </row>
    <row r="96" spans="1:32" outlineLevel="1">
      <c r="A96" s="1363" t="s">
        <v>1632</v>
      </c>
      <c r="B96" s="1438">
        <v>6090</v>
      </c>
      <c r="C96" s="1438">
        <v>369</v>
      </c>
      <c r="D96" s="1438">
        <v>888</v>
      </c>
      <c r="E96" s="1438">
        <v>117</v>
      </c>
      <c r="F96" s="1438">
        <v>0</v>
      </c>
      <c r="G96" s="1438">
        <v>1374</v>
      </c>
      <c r="H96" s="1438">
        <v>1485</v>
      </c>
      <c r="I96" s="1438">
        <v>2427</v>
      </c>
      <c r="J96" s="1438">
        <v>646</v>
      </c>
      <c r="K96" s="1438">
        <v>62</v>
      </c>
      <c r="L96" s="1438">
        <v>1</v>
      </c>
      <c r="M96" s="1438">
        <v>4621</v>
      </c>
      <c r="N96" s="1438">
        <v>20</v>
      </c>
      <c r="O96" s="1438">
        <v>70</v>
      </c>
      <c r="P96" s="1438">
        <v>90</v>
      </c>
      <c r="Q96" s="1438">
        <v>4</v>
      </c>
      <c r="R96" s="1438">
        <v>1</v>
      </c>
      <c r="S96" s="1438">
        <v>5</v>
      </c>
      <c r="Z96" s="1272"/>
      <c r="AA96" s="1272"/>
      <c r="AB96" s="1272"/>
      <c r="AF96" s="1272"/>
    </row>
    <row r="97" spans="1:38" outlineLevel="1">
      <c r="A97" s="1363" t="s">
        <v>1633</v>
      </c>
      <c r="B97" s="1438">
        <v>4325</v>
      </c>
      <c r="C97" s="1438">
        <v>240</v>
      </c>
      <c r="D97" s="1438">
        <v>619</v>
      </c>
      <c r="E97" s="1438">
        <v>65</v>
      </c>
      <c r="F97" s="1438">
        <v>0</v>
      </c>
      <c r="G97" s="1438">
        <v>924</v>
      </c>
      <c r="H97" s="1438">
        <v>1217</v>
      </c>
      <c r="I97" s="1438">
        <v>1738</v>
      </c>
      <c r="J97" s="1438">
        <v>362</v>
      </c>
      <c r="K97" s="1438">
        <v>20</v>
      </c>
      <c r="L97" s="1438">
        <v>0</v>
      </c>
      <c r="M97" s="1438">
        <v>3337</v>
      </c>
      <c r="N97" s="1438">
        <v>15</v>
      </c>
      <c r="O97" s="1438">
        <v>44</v>
      </c>
      <c r="P97" s="1438">
        <v>59</v>
      </c>
      <c r="Q97" s="1438">
        <v>4</v>
      </c>
      <c r="R97" s="1438">
        <v>1</v>
      </c>
      <c r="S97" s="1438">
        <v>5</v>
      </c>
      <c r="Z97" s="1272"/>
      <c r="AA97" s="1272"/>
      <c r="AB97" s="1272"/>
      <c r="AF97" s="1272"/>
    </row>
    <row r="98" spans="1:38">
      <c r="A98" s="1371" t="s">
        <v>749</v>
      </c>
      <c r="B98" s="1440">
        <v>13741</v>
      </c>
      <c r="C98" s="1440">
        <v>731</v>
      </c>
      <c r="D98" s="1440">
        <v>1867</v>
      </c>
      <c r="E98" s="1440">
        <v>249</v>
      </c>
      <c r="F98" s="1440">
        <v>0</v>
      </c>
      <c r="G98" s="1440">
        <v>2847</v>
      </c>
      <c r="H98" s="1440">
        <v>3447</v>
      </c>
      <c r="I98" s="1440">
        <v>5641</v>
      </c>
      <c r="J98" s="1440">
        <v>1439</v>
      </c>
      <c r="K98" s="1440">
        <v>112</v>
      </c>
      <c r="L98" s="1440">
        <v>0</v>
      </c>
      <c r="M98" s="1440">
        <v>10639</v>
      </c>
      <c r="N98" s="1440">
        <v>69</v>
      </c>
      <c r="O98" s="1440">
        <v>173</v>
      </c>
      <c r="P98" s="1440">
        <v>242</v>
      </c>
      <c r="Q98" s="1440">
        <v>9</v>
      </c>
      <c r="R98" s="1440">
        <v>4</v>
      </c>
      <c r="S98" s="1440">
        <v>13</v>
      </c>
      <c r="W98" s="1272"/>
      <c r="Z98" s="1272"/>
      <c r="AA98" s="1272"/>
      <c r="AB98" s="1272"/>
      <c r="AF98" s="1272"/>
    </row>
    <row r="99" spans="1:38" outlineLevel="1">
      <c r="A99" s="1363" t="s">
        <v>1634</v>
      </c>
      <c r="B99" s="1438">
        <v>5246</v>
      </c>
      <c r="C99" s="1438">
        <v>277</v>
      </c>
      <c r="D99" s="1438">
        <v>699</v>
      </c>
      <c r="E99" s="1438">
        <v>94</v>
      </c>
      <c r="F99" s="1438">
        <v>0</v>
      </c>
      <c r="G99" s="1438">
        <v>1070</v>
      </c>
      <c r="H99" s="1438">
        <v>1233</v>
      </c>
      <c r="I99" s="1438">
        <v>2269</v>
      </c>
      <c r="J99" s="1438">
        <v>539</v>
      </c>
      <c r="K99" s="1438">
        <v>53</v>
      </c>
      <c r="L99" s="1438">
        <v>0</v>
      </c>
      <c r="M99" s="1438">
        <v>4094</v>
      </c>
      <c r="N99" s="1438">
        <v>19</v>
      </c>
      <c r="O99" s="1438">
        <v>58</v>
      </c>
      <c r="P99" s="1438">
        <v>77</v>
      </c>
      <c r="Q99" s="1438">
        <v>4</v>
      </c>
      <c r="R99" s="1438">
        <v>1</v>
      </c>
      <c r="S99" s="1438">
        <v>5</v>
      </c>
      <c r="Z99" s="1272"/>
      <c r="AA99" s="1272"/>
      <c r="AB99" s="1272"/>
      <c r="AF99" s="1272"/>
    </row>
    <row r="100" spans="1:38" outlineLevel="1">
      <c r="A100" s="1363" t="s">
        <v>1635</v>
      </c>
      <c r="B100" s="1438">
        <v>2305</v>
      </c>
      <c r="C100" s="1438">
        <v>135</v>
      </c>
      <c r="D100" s="1438">
        <v>341</v>
      </c>
      <c r="E100" s="1438">
        <v>41</v>
      </c>
      <c r="F100" s="1438">
        <v>0</v>
      </c>
      <c r="G100" s="1438">
        <v>517</v>
      </c>
      <c r="H100" s="1438">
        <v>525</v>
      </c>
      <c r="I100" s="1438">
        <v>962</v>
      </c>
      <c r="J100" s="1438">
        <v>235</v>
      </c>
      <c r="K100" s="1438">
        <v>14</v>
      </c>
      <c r="L100" s="1438">
        <v>0</v>
      </c>
      <c r="M100" s="1438">
        <v>1736</v>
      </c>
      <c r="N100" s="1438">
        <v>16</v>
      </c>
      <c r="O100" s="1438">
        <v>33</v>
      </c>
      <c r="P100" s="1438">
        <v>49</v>
      </c>
      <c r="Q100" s="1438">
        <v>2</v>
      </c>
      <c r="R100" s="1438">
        <v>1</v>
      </c>
      <c r="S100" s="1438">
        <v>3</v>
      </c>
      <c r="AB100" s="1272"/>
      <c r="AF100" s="1272"/>
    </row>
    <row r="101" spans="1:38" outlineLevel="1">
      <c r="A101" s="1363" t="s">
        <v>1636</v>
      </c>
      <c r="B101" s="1438">
        <v>3314</v>
      </c>
      <c r="C101" s="1438">
        <v>162</v>
      </c>
      <c r="D101" s="1438">
        <v>440</v>
      </c>
      <c r="E101" s="1438">
        <v>61</v>
      </c>
      <c r="F101" s="1438">
        <v>0</v>
      </c>
      <c r="G101" s="1438">
        <v>663</v>
      </c>
      <c r="H101" s="1438">
        <v>950</v>
      </c>
      <c r="I101" s="1438">
        <v>1276</v>
      </c>
      <c r="J101" s="1438">
        <v>343</v>
      </c>
      <c r="K101" s="1438">
        <v>21</v>
      </c>
      <c r="L101" s="1438">
        <v>0</v>
      </c>
      <c r="M101" s="1438">
        <v>2590</v>
      </c>
      <c r="N101" s="1438">
        <v>17</v>
      </c>
      <c r="O101" s="1438">
        <v>41</v>
      </c>
      <c r="P101" s="1438">
        <v>58</v>
      </c>
      <c r="Q101" s="1438">
        <v>2</v>
      </c>
      <c r="R101" s="1438">
        <v>1</v>
      </c>
      <c r="S101" s="1438">
        <v>3</v>
      </c>
      <c r="AB101" s="1272"/>
      <c r="AF101" s="1272"/>
    </row>
    <row r="102" spans="1:38" outlineLevel="1">
      <c r="A102" s="1363" t="s">
        <v>1637</v>
      </c>
      <c r="B102" s="1438">
        <v>2876</v>
      </c>
      <c r="C102" s="1438">
        <v>157</v>
      </c>
      <c r="D102" s="1438">
        <v>387</v>
      </c>
      <c r="E102" s="1438">
        <v>53</v>
      </c>
      <c r="F102" s="1438">
        <v>0</v>
      </c>
      <c r="G102" s="1438">
        <v>597</v>
      </c>
      <c r="H102" s="1438">
        <v>739</v>
      </c>
      <c r="I102" s="1438">
        <v>1134</v>
      </c>
      <c r="J102" s="1438">
        <v>322</v>
      </c>
      <c r="K102" s="1438">
        <v>24</v>
      </c>
      <c r="L102" s="1438">
        <v>0</v>
      </c>
      <c r="M102" s="1438">
        <v>2219</v>
      </c>
      <c r="N102" s="1438">
        <v>17</v>
      </c>
      <c r="O102" s="1438">
        <v>41</v>
      </c>
      <c r="P102" s="1438">
        <v>58</v>
      </c>
      <c r="Q102" s="1438">
        <v>1</v>
      </c>
      <c r="R102" s="1438">
        <v>1</v>
      </c>
      <c r="S102" s="1438">
        <v>2</v>
      </c>
      <c r="AB102" s="1272"/>
      <c r="AF102" s="1272"/>
    </row>
    <row r="103" spans="1:38">
      <c r="A103" s="1270" t="s">
        <v>144</v>
      </c>
      <c r="B103" s="1441">
        <v>414088</v>
      </c>
      <c r="C103" s="1441">
        <v>22594</v>
      </c>
      <c r="D103" s="1441">
        <v>56463</v>
      </c>
      <c r="E103" s="1441">
        <v>7040</v>
      </c>
      <c r="F103" s="1441">
        <v>6</v>
      </c>
      <c r="G103" s="1441">
        <v>86103</v>
      </c>
      <c r="H103" s="1441">
        <v>103451</v>
      </c>
      <c r="I103" s="1441">
        <v>165998</v>
      </c>
      <c r="J103" s="1441">
        <v>46884</v>
      </c>
      <c r="K103" s="1441">
        <v>3623</v>
      </c>
      <c r="L103" s="1441">
        <v>223</v>
      </c>
      <c r="M103" s="1441">
        <v>320179</v>
      </c>
      <c r="N103" s="1441">
        <v>1676</v>
      </c>
      <c r="O103" s="1441">
        <v>5024</v>
      </c>
      <c r="P103" s="1441">
        <v>6700</v>
      </c>
      <c r="Q103" s="1441">
        <v>576</v>
      </c>
      <c r="R103" s="1441">
        <v>530</v>
      </c>
      <c r="S103" s="1441">
        <v>1106</v>
      </c>
      <c r="V103" s="1272"/>
      <c r="W103" s="1272"/>
      <c r="X103" s="1272"/>
      <c r="Z103" s="1272"/>
      <c r="AA103" s="1272"/>
      <c r="AB103" s="1272"/>
      <c r="AC103" s="1272"/>
      <c r="AD103" s="1272"/>
      <c r="AF103" s="1272"/>
      <c r="AG103" s="1272"/>
      <c r="AH103" s="1272"/>
      <c r="AI103" s="1272"/>
      <c r="AL103" s="1272"/>
    </row>
    <row r="104" spans="1:38">
      <c r="D104" s="1903"/>
      <c r="E104" s="1903"/>
      <c r="R104" s="1942" t="s">
        <v>200</v>
      </c>
      <c r="S104" s="1942"/>
    </row>
  </sheetData>
  <mergeCells count="10">
    <mergeCell ref="D104:E104"/>
    <mergeCell ref="R104:S104"/>
    <mergeCell ref="A1:S1"/>
    <mergeCell ref="A2:A4"/>
    <mergeCell ref="B2:B4"/>
    <mergeCell ref="C2:S2"/>
    <mergeCell ref="C3:G3"/>
    <mergeCell ref="H3:M3"/>
    <mergeCell ref="N3:P3"/>
    <mergeCell ref="Q3:S3"/>
  </mergeCells>
  <printOptions horizontalCentered="1"/>
  <pageMargins left="0" right="0" top="0.78740157480314998" bottom="0.53740157499999996" header="0.78740157480314998" footer="0.3"/>
  <pageSetup paperSize="9" scale="98" firstPageNumber="128" orientation="landscape" useFirstPageNumber="1" r:id="rId1"/>
  <headerFooter alignWithMargins="0">
    <oddFooter>&amp;C&amp;P</oddFooter>
  </headerFooter>
  <rowBreaks count="2" manualBreakCount="2">
    <brk id="62" max="16383" man="1"/>
    <brk id="9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D7CF-5373-482F-9B00-99B7BAFF8093}">
  <sheetPr>
    <tabColor rgb="FFFE938C"/>
    <outlinePr summaryBelow="0" summaryRight="0"/>
  </sheetPr>
  <dimension ref="A1:P26"/>
  <sheetViews>
    <sheetView showGridLines="0" view="pageBreakPreview" zoomScaleNormal="100" zoomScaleSheetLayoutView="100" workbookViewId="0">
      <pane ySplit="1" topLeftCell="A2" activePane="bottomLeft" state="frozenSplit"/>
      <selection activeCell="I32" sqref="I32"/>
      <selection pane="bottomLeft" activeCell="E8" sqref="E8"/>
    </sheetView>
  </sheetViews>
  <sheetFormatPr defaultColWidth="8.85546875" defaultRowHeight="21.75" outlineLevelRow="1"/>
  <cols>
    <col min="1" max="1" width="15.85546875" style="1229" customWidth="1"/>
    <col min="2" max="2" width="17.28515625" style="1229" customWidth="1"/>
    <col min="3" max="3" width="12.7109375" style="1229" customWidth="1"/>
    <col min="4" max="4" width="10.42578125" style="1229" customWidth="1"/>
    <col min="5" max="8" width="10.7109375" style="1229" customWidth="1"/>
    <col min="9" max="9" width="5.7109375" style="1229" customWidth="1"/>
    <col min="10" max="10" width="9.5703125" style="1229" customWidth="1"/>
    <col min="11" max="13" width="5.7109375" style="1229" customWidth="1"/>
    <col min="14" max="16384" width="8.85546875" style="1229"/>
  </cols>
  <sheetData>
    <row r="1" spans="1:16" ht="29.45" customHeight="1">
      <c r="A1" s="1891" t="s">
        <v>1638</v>
      </c>
      <c r="B1" s="1891"/>
      <c r="C1" s="1891"/>
      <c r="D1" s="1891"/>
      <c r="E1" s="1891"/>
      <c r="F1" s="1891"/>
      <c r="G1" s="1891"/>
      <c r="H1" s="1891"/>
    </row>
    <row r="2" spans="1:16" ht="18.600000000000001" customHeight="1">
      <c r="A2" s="1383"/>
      <c r="B2" s="1383"/>
      <c r="C2" s="1383"/>
      <c r="D2" s="1383"/>
      <c r="E2" s="1383"/>
      <c r="F2" s="1383"/>
      <c r="G2" s="1383"/>
      <c r="H2" s="1383"/>
    </row>
    <row r="3" spans="1:16">
      <c r="A3" s="1937" t="s">
        <v>1639</v>
      </c>
      <c r="B3" s="1937"/>
      <c r="C3" s="1937" t="s">
        <v>1063</v>
      </c>
      <c r="D3" s="1938" t="s">
        <v>1640</v>
      </c>
      <c r="E3" s="1938"/>
      <c r="F3" s="1938"/>
      <c r="G3" s="1938"/>
      <c r="H3" s="1938"/>
    </row>
    <row r="4" spans="1:16">
      <c r="A4" s="1937"/>
      <c r="B4" s="1937"/>
      <c r="C4" s="1937"/>
      <c r="D4" s="1270" t="s">
        <v>212</v>
      </c>
      <c r="E4" s="1270" t="s">
        <v>537</v>
      </c>
      <c r="F4" s="1270" t="s">
        <v>538</v>
      </c>
      <c r="G4" s="1270" t="s">
        <v>805</v>
      </c>
      <c r="H4" s="1270" t="s">
        <v>806</v>
      </c>
    </row>
    <row r="5" spans="1:16" ht="21" customHeight="1">
      <c r="A5" s="1442" t="s">
        <v>843</v>
      </c>
      <c r="B5" s="1443" t="s">
        <v>1641</v>
      </c>
      <c r="C5" s="1444">
        <v>1250</v>
      </c>
      <c r="D5" s="1444">
        <v>1106</v>
      </c>
      <c r="E5" s="1444">
        <v>815</v>
      </c>
      <c r="F5" s="1444">
        <v>291</v>
      </c>
      <c r="G5" s="1445">
        <v>73.688969258589509</v>
      </c>
      <c r="H5" s="1445">
        <v>26.311030741410491</v>
      </c>
    </row>
    <row r="6" spans="1:16" outlineLevel="1">
      <c r="A6" s="1948" t="s">
        <v>1642</v>
      </c>
      <c r="B6" s="1948"/>
      <c r="C6" s="1306">
        <v>589</v>
      </c>
      <c r="D6" s="1306">
        <v>530</v>
      </c>
      <c r="E6" s="1306">
        <v>397</v>
      </c>
      <c r="F6" s="1306">
        <v>133</v>
      </c>
      <c r="G6" s="1376">
        <v>74.905660377358487</v>
      </c>
      <c r="H6" s="1376">
        <v>25.09433962264151</v>
      </c>
    </row>
    <row r="7" spans="1:16" ht="17.100000000000001" customHeight="1" outlineLevel="1">
      <c r="A7" s="1949" t="s">
        <v>1643</v>
      </c>
      <c r="B7" s="1949"/>
      <c r="C7" s="1446">
        <v>661</v>
      </c>
      <c r="D7" s="1446">
        <v>576</v>
      </c>
      <c r="E7" s="1446">
        <v>418</v>
      </c>
      <c r="F7" s="1446">
        <v>158</v>
      </c>
      <c r="G7" s="1447">
        <v>72.569444444444443</v>
      </c>
      <c r="H7" s="1447">
        <v>27.430555555555557</v>
      </c>
    </row>
    <row r="8" spans="1:16">
      <c r="A8" s="1442" t="s">
        <v>842</v>
      </c>
      <c r="B8" s="1443" t="s">
        <v>1641</v>
      </c>
      <c r="C8" s="1444">
        <v>5397</v>
      </c>
      <c r="D8" s="1444">
        <v>5024</v>
      </c>
      <c r="E8" s="1444">
        <v>3279</v>
      </c>
      <c r="F8" s="1444">
        <v>1745</v>
      </c>
      <c r="G8" s="1445">
        <v>65.266719745222929</v>
      </c>
      <c r="H8" s="1445">
        <v>34.733280254777071</v>
      </c>
    </row>
    <row r="9" spans="1:16" ht="17.100000000000001" customHeight="1" outlineLevel="1">
      <c r="A9" s="1949" t="s">
        <v>1644</v>
      </c>
      <c r="B9" s="1949"/>
      <c r="C9" s="1446">
        <v>5397</v>
      </c>
      <c r="D9" s="1446">
        <v>5024</v>
      </c>
      <c r="E9" s="1446">
        <v>3279</v>
      </c>
      <c r="F9" s="1446">
        <v>1745</v>
      </c>
      <c r="G9" s="1447">
        <v>65.266719745222929</v>
      </c>
      <c r="H9" s="1447">
        <v>34.733280254777071</v>
      </c>
    </row>
    <row r="10" spans="1:16">
      <c r="A10" s="1442" t="s">
        <v>841</v>
      </c>
      <c r="B10" s="1443" t="s">
        <v>1641</v>
      </c>
      <c r="C10" s="1444">
        <v>4855</v>
      </c>
      <c r="D10" s="1444">
        <v>3846</v>
      </c>
      <c r="E10" s="1444">
        <v>1864</v>
      </c>
      <c r="F10" s="1444">
        <v>1982</v>
      </c>
      <c r="G10" s="1445">
        <v>48.465938637545506</v>
      </c>
      <c r="H10" s="1445">
        <v>51.534061362454494</v>
      </c>
    </row>
    <row r="11" spans="1:16" outlineLevel="1">
      <c r="A11" s="1948" t="s">
        <v>1645</v>
      </c>
      <c r="B11" s="1948"/>
      <c r="C11" s="1306">
        <v>338</v>
      </c>
      <c r="D11" s="1306">
        <v>223</v>
      </c>
      <c r="E11" s="1306">
        <v>112</v>
      </c>
      <c r="F11" s="1306">
        <v>111</v>
      </c>
      <c r="G11" s="1376">
        <v>50.224215246636774</v>
      </c>
      <c r="H11" s="1376">
        <v>49.775784753363226</v>
      </c>
    </row>
    <row r="12" spans="1:16" outlineLevel="1">
      <c r="A12" s="1948" t="s">
        <v>1646</v>
      </c>
      <c r="B12" s="1948"/>
      <c r="C12" s="1306">
        <v>4517</v>
      </c>
      <c r="D12" s="1306">
        <v>3623</v>
      </c>
      <c r="E12" s="1306">
        <v>1752</v>
      </c>
      <c r="F12" s="1306">
        <v>1871</v>
      </c>
      <c r="G12" s="1376">
        <v>48.357714601159266</v>
      </c>
      <c r="H12" s="1376">
        <v>51.642285398840734</v>
      </c>
      <c r="P12" s="1377"/>
    </row>
    <row r="13" spans="1:16">
      <c r="A13" s="1937" t="s">
        <v>144</v>
      </c>
      <c r="B13" s="1937"/>
      <c r="C13" s="1448">
        <v>11502</v>
      </c>
      <c r="D13" s="1448">
        <v>9976</v>
      </c>
      <c r="E13" s="1448">
        <v>5958</v>
      </c>
      <c r="F13" s="1448">
        <v>4018</v>
      </c>
      <c r="G13" s="1449">
        <v>59.723336006415394</v>
      </c>
      <c r="H13" s="1449">
        <v>40.276663993584606</v>
      </c>
    </row>
    <row r="14" spans="1:16" ht="18" customHeight="1">
      <c r="E14" s="1378"/>
      <c r="G14" s="1950" t="s">
        <v>200</v>
      </c>
      <c r="H14" s="1950"/>
    </row>
    <row r="15" spans="1:16" ht="42" customHeight="1">
      <c r="A15" s="1937" t="s">
        <v>472</v>
      </c>
      <c r="B15" s="1937"/>
      <c r="C15" s="1399" t="s">
        <v>1639</v>
      </c>
      <c r="D15" s="1399" t="s">
        <v>212</v>
      </c>
      <c r="E15" s="1399" t="s">
        <v>537</v>
      </c>
      <c r="F15" s="1399" t="s">
        <v>538</v>
      </c>
      <c r="G15" s="1399" t="s">
        <v>805</v>
      </c>
      <c r="H15" s="1399" t="s">
        <v>806</v>
      </c>
    </row>
    <row r="16" spans="1:16" ht="18" customHeight="1">
      <c r="A16" s="1946" t="s">
        <v>832</v>
      </c>
      <c r="B16" s="1946"/>
      <c r="C16" s="1281" t="s">
        <v>1647</v>
      </c>
      <c r="D16" s="1306">
        <v>553</v>
      </c>
      <c r="E16" s="1306">
        <v>402</v>
      </c>
      <c r="F16" s="1306">
        <v>151</v>
      </c>
      <c r="G16" s="1376">
        <v>72.694394213381557</v>
      </c>
      <c r="H16" s="1376">
        <v>27.305605786618447</v>
      </c>
    </row>
    <row r="17" spans="1:8" ht="18" customHeight="1">
      <c r="A17" s="1946" t="s">
        <v>808</v>
      </c>
      <c r="B17" s="1946"/>
      <c r="C17" s="1450" t="s">
        <v>1029</v>
      </c>
      <c r="D17" s="1451">
        <v>106</v>
      </c>
      <c r="E17" s="1451">
        <v>73</v>
      </c>
      <c r="F17" s="1451">
        <v>33</v>
      </c>
      <c r="G17" s="1376">
        <v>68.867924528301884</v>
      </c>
      <c r="H17" s="1376">
        <v>31.132075471698112</v>
      </c>
    </row>
    <row r="18" spans="1:8" ht="21" customHeight="1">
      <c r="A18" s="1947" t="s">
        <v>1648</v>
      </c>
      <c r="B18" s="1947"/>
      <c r="C18" s="1281" t="s">
        <v>1029</v>
      </c>
      <c r="D18" s="1451">
        <v>12</v>
      </c>
      <c r="E18" s="1451">
        <v>7</v>
      </c>
      <c r="F18" s="1451">
        <v>5</v>
      </c>
      <c r="G18" s="1376">
        <v>58.333333333333336</v>
      </c>
      <c r="H18" s="1376">
        <v>41.666666666666671</v>
      </c>
    </row>
    <row r="19" spans="1:8" ht="18" customHeight="1">
      <c r="A19" s="1946" t="s">
        <v>810</v>
      </c>
      <c r="B19" s="1946"/>
      <c r="C19" s="1281" t="s">
        <v>1029</v>
      </c>
      <c r="D19" s="1451">
        <v>76</v>
      </c>
      <c r="E19" s="1451">
        <v>74</v>
      </c>
      <c r="F19" s="1451">
        <v>2</v>
      </c>
      <c r="G19" s="1376">
        <v>97.368421052631575</v>
      </c>
      <c r="H19" s="1376">
        <v>2.6315789473684208</v>
      </c>
    </row>
    <row r="20" spans="1:8" ht="18" customHeight="1">
      <c r="A20" s="1946" t="s">
        <v>811</v>
      </c>
      <c r="B20" s="1946"/>
      <c r="C20" s="1281" t="s">
        <v>1028</v>
      </c>
      <c r="D20" s="1451">
        <v>177</v>
      </c>
      <c r="E20" s="1451">
        <v>153</v>
      </c>
      <c r="F20" s="1451">
        <v>24</v>
      </c>
      <c r="G20" s="1376">
        <v>86.440677966101703</v>
      </c>
      <c r="H20" s="1376">
        <v>13.559322033898304</v>
      </c>
    </row>
    <row r="21" spans="1:8" ht="18" customHeight="1">
      <c r="A21" s="1946" t="s">
        <v>812</v>
      </c>
      <c r="B21" s="1946"/>
      <c r="C21" s="1281" t="s">
        <v>1027</v>
      </c>
      <c r="D21" s="1451">
        <v>61</v>
      </c>
      <c r="E21" s="1451">
        <v>59</v>
      </c>
      <c r="F21" s="1452">
        <v>2</v>
      </c>
      <c r="G21" s="1376">
        <v>96.721311475409834</v>
      </c>
      <c r="H21" s="1376">
        <v>3.278688524590164</v>
      </c>
    </row>
    <row r="22" spans="1:8" ht="18" customHeight="1">
      <c r="A22" s="1946" t="s">
        <v>813</v>
      </c>
      <c r="B22" s="1946"/>
      <c r="C22" s="1281" t="s">
        <v>1029</v>
      </c>
      <c r="D22" s="1451">
        <v>68</v>
      </c>
      <c r="E22" s="1451">
        <v>44</v>
      </c>
      <c r="F22" s="1229">
        <v>24</v>
      </c>
      <c r="G22" s="1376">
        <v>64.705882352941174</v>
      </c>
      <c r="H22" s="1376">
        <v>35.294117647058826</v>
      </c>
    </row>
    <row r="23" spans="1:8" ht="18" customHeight="1">
      <c r="A23" s="1946" t="s">
        <v>814</v>
      </c>
      <c r="B23" s="1946"/>
      <c r="C23" s="1281" t="s">
        <v>1024</v>
      </c>
      <c r="D23" s="1451">
        <v>16</v>
      </c>
      <c r="E23" s="1451">
        <v>4</v>
      </c>
      <c r="F23" s="1229">
        <v>12</v>
      </c>
      <c r="G23" s="1376">
        <v>25</v>
      </c>
      <c r="H23" s="1376">
        <v>75</v>
      </c>
    </row>
    <row r="24" spans="1:8" ht="17.100000000000001" customHeight="1">
      <c r="A24" s="1937" t="s">
        <v>144</v>
      </c>
      <c r="B24" s="1937"/>
      <c r="C24" s="1937"/>
      <c r="D24" s="1448">
        <v>1069</v>
      </c>
      <c r="E24" s="1448">
        <v>816</v>
      </c>
      <c r="F24" s="1448">
        <v>253</v>
      </c>
      <c r="G24" s="1449">
        <v>76.333021515434979</v>
      </c>
      <c r="H24" s="1449">
        <v>23.666978484565014</v>
      </c>
    </row>
    <row r="25" spans="1:8" ht="18" customHeight="1">
      <c r="A25" s="1453"/>
      <c r="H25" s="1418"/>
    </row>
    <row r="26" spans="1:8" ht="138" customHeight="1"/>
  </sheetData>
  <mergeCells count="21">
    <mergeCell ref="A15:B15"/>
    <mergeCell ref="A1:H1"/>
    <mergeCell ref="A3:B4"/>
    <mergeCell ref="C3:C4"/>
    <mergeCell ref="D3:H3"/>
    <mergeCell ref="A6:B6"/>
    <mergeCell ref="A7:B7"/>
    <mergeCell ref="A9:B9"/>
    <mergeCell ref="A11:B11"/>
    <mergeCell ref="A12:B12"/>
    <mergeCell ref="A13:B13"/>
    <mergeCell ref="G14:H14"/>
    <mergeCell ref="A22:B22"/>
    <mergeCell ref="A23:B23"/>
    <mergeCell ref="A24:C24"/>
    <mergeCell ref="A16:B16"/>
    <mergeCell ref="A17:B17"/>
    <mergeCell ref="A18:B18"/>
    <mergeCell ref="A19:B19"/>
    <mergeCell ref="A20:B20"/>
    <mergeCell ref="A21:B21"/>
  </mergeCells>
  <printOptions horizontalCentered="1"/>
  <pageMargins left="0" right="0" top="0.75" bottom="0.5" header="1" footer="0.3"/>
  <pageSetup paperSize="9" firstPageNumber="134" orientation="portrait" useFirstPageNumber="1" r:id="rId1"/>
  <headerFooter alignWithMargins="0">
    <oddFooter>&amp;C&amp;P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E00C-564B-4431-9D55-6C46C8F0B723}">
  <sheetPr>
    <tabColor rgb="FFFE938C"/>
    <outlinePr summaryBelow="0" summaryRight="0"/>
  </sheetPr>
  <dimension ref="A1:P26"/>
  <sheetViews>
    <sheetView showGridLines="0" view="pageBreakPreview" zoomScale="90" zoomScaleNormal="80" zoomScaleSheetLayoutView="90" workbookViewId="0">
      <pane ySplit="1" topLeftCell="A11" activePane="bottomLeft" state="frozenSplit"/>
      <selection activeCell="I32" sqref="I32"/>
      <selection pane="bottomLeft" activeCell="C14" sqref="C14"/>
    </sheetView>
  </sheetViews>
  <sheetFormatPr defaultColWidth="8.85546875" defaultRowHeight="21.75" outlineLevelRow="1"/>
  <cols>
    <col min="1" max="1" width="43" style="1229" customWidth="1"/>
    <col min="2" max="6" width="9.7109375" style="1229" customWidth="1"/>
    <col min="7" max="16384" width="8.85546875" style="1229"/>
  </cols>
  <sheetData>
    <row r="1" spans="1:16" ht="28.35" customHeight="1">
      <c r="A1" s="1951" t="s">
        <v>1649</v>
      </c>
      <c r="B1" s="1951"/>
      <c r="C1" s="1951"/>
      <c r="D1" s="1951"/>
      <c r="E1" s="1951"/>
      <c r="F1" s="1951"/>
    </row>
    <row r="2" spans="1:16" ht="40.9" customHeight="1">
      <c r="A2" s="1275"/>
      <c r="B2" s="1275"/>
      <c r="C2" s="1275"/>
      <c r="D2" s="1275"/>
      <c r="E2" s="1275"/>
      <c r="F2" s="1275"/>
    </row>
    <row r="3" spans="1:16" ht="28.15" customHeight="1">
      <c r="A3" s="1275"/>
      <c r="B3" s="1275"/>
      <c r="C3" s="1275"/>
      <c r="D3" s="1275"/>
      <c r="E3" s="1275"/>
      <c r="F3" s="1275"/>
    </row>
    <row r="4" spans="1:16" ht="238.9" customHeight="1">
      <c r="A4" s="1952"/>
      <c r="B4" s="1952"/>
      <c r="C4" s="1952"/>
      <c r="D4" s="1952"/>
      <c r="E4" s="1952"/>
      <c r="F4" s="1952"/>
    </row>
    <row r="5" spans="1:16" ht="22.9" customHeight="1">
      <c r="A5" s="1454"/>
      <c r="B5" s="1454"/>
      <c r="C5" s="1454"/>
      <c r="D5" s="1454"/>
      <c r="E5" s="1454"/>
      <c r="F5" s="1454"/>
    </row>
    <row r="6" spans="1:16">
      <c r="A6" s="1454"/>
      <c r="B6" s="1454"/>
      <c r="C6" s="1454"/>
      <c r="D6" s="1454"/>
      <c r="E6" s="1454"/>
      <c r="F6" s="1454"/>
    </row>
    <row r="7" spans="1:16">
      <c r="A7" s="1454"/>
      <c r="B7" s="1454"/>
      <c r="C7" s="1454"/>
      <c r="D7" s="1454"/>
      <c r="E7" s="1454"/>
      <c r="F7" s="1454"/>
    </row>
    <row r="9" spans="1:16" ht="21" customHeight="1" outlineLevel="1">
      <c r="A9" s="1937" t="s">
        <v>472</v>
      </c>
      <c r="B9" s="1938" t="s">
        <v>190</v>
      </c>
      <c r="C9" s="1938"/>
      <c r="D9" s="1938"/>
      <c r="E9" s="1938" t="s">
        <v>143</v>
      </c>
      <c r="F9" s="1938"/>
    </row>
    <row r="10" spans="1:16" ht="21" customHeight="1" outlineLevel="1">
      <c r="A10" s="1893"/>
      <c r="B10" s="1455" t="s">
        <v>212</v>
      </c>
      <c r="C10" s="1270" t="s">
        <v>537</v>
      </c>
      <c r="D10" s="1270" t="s">
        <v>538</v>
      </c>
      <c r="E10" s="1270" t="s">
        <v>537</v>
      </c>
      <c r="F10" s="1270" t="s">
        <v>538</v>
      </c>
    </row>
    <row r="11" spans="1:16" outlineLevel="1">
      <c r="A11" s="1456" t="s">
        <v>1650</v>
      </c>
      <c r="B11" s="1444">
        <v>267</v>
      </c>
      <c r="C11" s="1444">
        <v>203</v>
      </c>
      <c r="D11" s="1444">
        <v>64</v>
      </c>
      <c r="E11" s="1457">
        <v>76.029962546816478</v>
      </c>
      <c r="F11" s="1457">
        <v>23.970037453183522</v>
      </c>
    </row>
    <row r="12" spans="1:16">
      <c r="A12" s="1375" t="s">
        <v>1651</v>
      </c>
      <c r="B12" s="1306">
        <v>19</v>
      </c>
      <c r="C12" s="1307">
        <v>16</v>
      </c>
      <c r="D12" s="1458">
        <v>3</v>
      </c>
      <c r="E12" s="1459">
        <v>84.210526315789465</v>
      </c>
      <c r="F12" s="1459">
        <v>15.789473684210526</v>
      </c>
      <c r="P12" s="1377"/>
    </row>
    <row r="13" spans="1:16" outlineLevel="1">
      <c r="A13" s="1375" t="s">
        <v>1652</v>
      </c>
      <c r="B13" s="1306">
        <v>132</v>
      </c>
      <c r="C13" s="1307">
        <v>104</v>
      </c>
      <c r="D13" s="1458">
        <v>28</v>
      </c>
      <c r="E13" s="1459">
        <v>78.787878787878782</v>
      </c>
      <c r="F13" s="1459">
        <v>21.212121212121211</v>
      </c>
    </row>
    <row r="14" spans="1:16" ht="24" customHeight="1">
      <c r="A14" s="1375" t="s">
        <v>1653</v>
      </c>
      <c r="B14" s="1306">
        <v>116</v>
      </c>
      <c r="C14" s="1307">
        <v>83</v>
      </c>
      <c r="D14" s="1458">
        <v>33</v>
      </c>
      <c r="E14" s="1459">
        <v>71.551724137931032</v>
      </c>
      <c r="F14" s="1459">
        <v>28.448275862068968</v>
      </c>
    </row>
    <row r="15" spans="1:16" ht="17.100000000000001" customHeight="1">
      <c r="A15" s="1456" t="s">
        <v>1654</v>
      </c>
      <c r="B15" s="1444">
        <v>286</v>
      </c>
      <c r="C15" s="1460">
        <v>199</v>
      </c>
      <c r="D15" s="1461">
        <v>87</v>
      </c>
      <c r="E15" s="1457">
        <v>69.580419580419587</v>
      </c>
      <c r="F15" s="1457">
        <v>30.419580419580424</v>
      </c>
    </row>
    <row r="16" spans="1:16">
      <c r="A16" s="1375" t="s">
        <v>1655</v>
      </c>
      <c r="B16" s="1306">
        <v>286</v>
      </c>
      <c r="C16" s="1307">
        <v>199</v>
      </c>
      <c r="D16" s="1458">
        <v>87</v>
      </c>
      <c r="E16" s="1459">
        <v>69.580419580419587</v>
      </c>
      <c r="F16" s="1459">
        <v>30.419580419580424</v>
      </c>
    </row>
    <row r="17" spans="1:6">
      <c r="A17" s="1270" t="s">
        <v>144</v>
      </c>
      <c r="B17" s="1395">
        <v>553</v>
      </c>
      <c r="C17" s="1395">
        <v>402</v>
      </c>
      <c r="D17" s="1395">
        <v>151</v>
      </c>
      <c r="E17" s="1432">
        <v>72.694394213381557</v>
      </c>
      <c r="F17" s="1432">
        <v>27.305605786618447</v>
      </c>
    </row>
    <row r="18" spans="1:6" ht="42" customHeight="1">
      <c r="E18" s="1876" t="s">
        <v>200</v>
      </c>
      <c r="F18" s="1876"/>
    </row>
    <row r="23" spans="1:6">
      <c r="E23" s="1272"/>
    </row>
    <row r="24" spans="1:6">
      <c r="E24" s="1272"/>
    </row>
    <row r="25" spans="1:6">
      <c r="A25" s="1453"/>
      <c r="E25" s="1272"/>
    </row>
    <row r="26" spans="1:6">
      <c r="E26" s="1272"/>
    </row>
  </sheetData>
  <mergeCells count="6">
    <mergeCell ref="E18:F18"/>
    <mergeCell ref="A1:F1"/>
    <mergeCell ref="A4:F4"/>
    <mergeCell ref="A9:A10"/>
    <mergeCell ref="B9:D9"/>
    <mergeCell ref="E9:F9"/>
  </mergeCells>
  <printOptions horizontalCentered="1"/>
  <pageMargins left="0" right="0" top="0.78740157480314998" bottom="0.78740157480314998" header="0.78740157480314998" footer="0.3"/>
  <pageSetup paperSize="9" firstPageNumber="135" orientation="portrait" useFirstPageNumber="1" r:id="rId1"/>
  <headerFooter alignWithMargins="0">
    <oddFooter>&amp;C&amp;P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05A-C2A1-4284-8E49-8C7CF8AF67FC}">
  <sheetPr>
    <tabColor rgb="FFFE938C"/>
  </sheetPr>
  <dimension ref="A1:P29"/>
  <sheetViews>
    <sheetView showGridLines="0" view="pageBreakPreview" zoomScaleNormal="100" zoomScaleSheetLayoutView="100" workbookViewId="0">
      <pane ySplit="1" topLeftCell="A2" activePane="bottomLeft" state="frozenSplit"/>
      <selection activeCell="I32" sqref="I32"/>
      <selection pane="bottomLeft" activeCell="E13" sqref="E13"/>
    </sheetView>
  </sheetViews>
  <sheetFormatPr defaultColWidth="8.85546875" defaultRowHeight="21.75"/>
  <cols>
    <col min="1" max="1" width="42.28515625" style="1229" customWidth="1"/>
    <col min="2" max="5" width="6.28515625" style="1229" customWidth="1"/>
    <col min="6" max="6" width="7.85546875" style="1229" bestFit="1" customWidth="1"/>
    <col min="7" max="7" width="6.28515625" style="1229" customWidth="1"/>
    <col min="8" max="9" width="7.85546875" style="1229" bestFit="1" customWidth="1"/>
    <col min="10" max="16384" width="8.85546875" style="1229"/>
  </cols>
  <sheetData>
    <row r="1" spans="1:16" ht="28.35" customHeight="1">
      <c r="A1" s="1891" t="s">
        <v>1656</v>
      </c>
      <c r="B1" s="1891"/>
      <c r="C1" s="1891"/>
      <c r="D1" s="1891"/>
      <c r="E1" s="1891"/>
      <c r="F1" s="1891"/>
      <c r="G1" s="1891"/>
      <c r="H1" s="1891"/>
      <c r="I1" s="1891"/>
    </row>
    <row r="2" spans="1:16" ht="13.9" customHeight="1">
      <c r="A2" s="1462"/>
      <c r="B2" s="1462"/>
      <c r="C2" s="1462"/>
      <c r="D2" s="1462"/>
      <c r="E2" s="1462"/>
      <c r="F2" s="1462"/>
      <c r="G2" s="1462"/>
      <c r="H2" s="1462"/>
      <c r="I2" s="1462"/>
    </row>
    <row r="3" spans="1:16">
      <c r="A3" s="1937" t="s">
        <v>205</v>
      </c>
      <c r="B3" s="1954" t="s">
        <v>1657</v>
      </c>
      <c r="C3" s="1955"/>
      <c r="D3" s="1938" t="s">
        <v>1658</v>
      </c>
      <c r="E3" s="1956"/>
      <c r="F3" s="1957" t="s">
        <v>144</v>
      </c>
      <c r="G3" s="1957"/>
      <c r="H3" s="1957"/>
      <c r="I3" s="1957"/>
    </row>
    <row r="4" spans="1:16">
      <c r="A4" s="1893"/>
      <c r="B4" s="1270" t="s">
        <v>537</v>
      </c>
      <c r="C4" s="1270" t="s">
        <v>538</v>
      </c>
      <c r="D4" s="1270" t="s">
        <v>537</v>
      </c>
      <c r="E4" s="1270" t="s">
        <v>538</v>
      </c>
      <c r="F4" s="1270" t="s">
        <v>212</v>
      </c>
      <c r="G4" s="1270" t="s">
        <v>537</v>
      </c>
      <c r="H4" s="1270" t="s">
        <v>538</v>
      </c>
      <c r="I4" s="1270" t="s">
        <v>806</v>
      </c>
    </row>
    <row r="5" spans="1:16">
      <c r="A5" s="1463" t="s">
        <v>144</v>
      </c>
      <c r="B5" s="1464">
        <v>199</v>
      </c>
      <c r="C5" s="1464">
        <v>87</v>
      </c>
      <c r="D5" s="1464">
        <v>203</v>
      </c>
      <c r="E5" s="1464">
        <v>64</v>
      </c>
      <c r="F5" s="1464">
        <v>553</v>
      </c>
      <c r="G5" s="1464">
        <v>402</v>
      </c>
      <c r="H5" s="1464">
        <v>151</v>
      </c>
      <c r="I5" s="1465">
        <v>27.305605786618447</v>
      </c>
    </row>
    <row r="6" spans="1:16">
      <c r="A6" s="1466" t="s">
        <v>493</v>
      </c>
      <c r="B6" s="1426">
        <v>1</v>
      </c>
      <c r="C6" s="1467">
        <v>3</v>
      </c>
      <c r="D6" s="1426">
        <v>39</v>
      </c>
      <c r="E6" s="1426">
        <v>20</v>
      </c>
      <c r="F6" s="1426">
        <v>63</v>
      </c>
      <c r="G6" s="1426">
        <v>40</v>
      </c>
      <c r="H6" s="1467">
        <v>23</v>
      </c>
      <c r="I6" s="1468">
        <v>36.507936507936506</v>
      </c>
    </row>
    <row r="7" spans="1:16">
      <c r="A7" s="1466" t="s">
        <v>494</v>
      </c>
      <c r="B7" s="1426">
        <v>13</v>
      </c>
      <c r="C7" s="1467">
        <v>8</v>
      </c>
      <c r="D7" s="1426">
        <v>9</v>
      </c>
      <c r="E7" s="1426">
        <v>4</v>
      </c>
      <c r="F7" s="1426">
        <v>34</v>
      </c>
      <c r="G7" s="1426">
        <v>22</v>
      </c>
      <c r="H7" s="1467">
        <v>12</v>
      </c>
      <c r="I7" s="1468">
        <v>35.294117647058826</v>
      </c>
    </row>
    <row r="8" spans="1:16">
      <c r="A8" s="1466" t="s">
        <v>495</v>
      </c>
      <c r="B8" s="1426">
        <v>12</v>
      </c>
      <c r="C8" s="1467">
        <v>13</v>
      </c>
      <c r="D8" s="1426">
        <v>9</v>
      </c>
      <c r="E8" s="1426">
        <v>7</v>
      </c>
      <c r="F8" s="1426">
        <v>41</v>
      </c>
      <c r="G8" s="1426">
        <v>21</v>
      </c>
      <c r="H8" s="1467">
        <v>20</v>
      </c>
      <c r="I8" s="1468">
        <v>48.780487804878049</v>
      </c>
    </row>
    <row r="9" spans="1:16">
      <c r="A9" s="1466" t="s">
        <v>858</v>
      </c>
      <c r="B9" s="1426">
        <v>2</v>
      </c>
      <c r="C9" s="1467">
        <v>1</v>
      </c>
      <c r="D9" s="1426">
        <v>4</v>
      </c>
      <c r="E9" s="1426">
        <v>1</v>
      </c>
      <c r="F9" s="1426">
        <v>8</v>
      </c>
      <c r="G9" s="1426">
        <v>6</v>
      </c>
      <c r="H9" s="1467">
        <v>2</v>
      </c>
      <c r="I9" s="1468">
        <v>25</v>
      </c>
    </row>
    <row r="10" spans="1:16">
      <c r="A10" s="1466" t="s">
        <v>497</v>
      </c>
      <c r="B10" s="1426">
        <v>1</v>
      </c>
      <c r="C10" s="1467">
        <v>8</v>
      </c>
      <c r="D10" s="1426">
        <v>4</v>
      </c>
      <c r="E10" s="1426">
        <v>3</v>
      </c>
      <c r="F10" s="1426">
        <v>16</v>
      </c>
      <c r="G10" s="1426">
        <v>5</v>
      </c>
      <c r="H10" s="1467">
        <v>11</v>
      </c>
      <c r="I10" s="1468">
        <v>68.75</v>
      </c>
    </row>
    <row r="11" spans="1:16">
      <c r="A11" s="1466" t="s">
        <v>859</v>
      </c>
      <c r="B11" s="1426">
        <v>0</v>
      </c>
      <c r="C11" s="1467">
        <v>5</v>
      </c>
      <c r="D11" s="1426">
        <v>4</v>
      </c>
      <c r="E11" s="1426">
        <v>2</v>
      </c>
      <c r="F11" s="1426">
        <v>11</v>
      </c>
      <c r="G11" s="1426">
        <v>4</v>
      </c>
      <c r="H11" s="1467">
        <v>7</v>
      </c>
      <c r="I11" s="1468">
        <v>63.636363636363633</v>
      </c>
    </row>
    <row r="12" spans="1:16">
      <c r="A12" s="1466" t="s">
        <v>499</v>
      </c>
      <c r="B12" s="1426">
        <v>32</v>
      </c>
      <c r="C12" s="1467">
        <v>9</v>
      </c>
      <c r="D12" s="1426">
        <v>17</v>
      </c>
      <c r="E12" s="1426">
        <v>2</v>
      </c>
      <c r="F12" s="1426">
        <v>60</v>
      </c>
      <c r="G12" s="1426">
        <v>49</v>
      </c>
      <c r="H12" s="1467">
        <v>11</v>
      </c>
      <c r="I12" s="1468">
        <v>18.333333333333332</v>
      </c>
      <c r="P12" s="1377"/>
    </row>
    <row r="13" spans="1:16">
      <c r="A13" s="1466" t="s">
        <v>500</v>
      </c>
      <c r="B13" s="1426">
        <v>16</v>
      </c>
      <c r="C13" s="1467">
        <v>1</v>
      </c>
      <c r="D13" s="1426">
        <v>11</v>
      </c>
      <c r="E13" s="1427">
        <v>0</v>
      </c>
      <c r="F13" s="1426">
        <v>28</v>
      </c>
      <c r="G13" s="1426">
        <v>27</v>
      </c>
      <c r="H13" s="1467">
        <v>1</v>
      </c>
      <c r="I13" s="1468">
        <v>3.5714285714285712</v>
      </c>
    </row>
    <row r="14" spans="1:16">
      <c r="A14" s="1466" t="s">
        <v>501</v>
      </c>
      <c r="B14" s="1426">
        <v>4</v>
      </c>
      <c r="C14" s="1467">
        <v>4</v>
      </c>
      <c r="D14" s="1426">
        <v>4</v>
      </c>
      <c r="E14" s="1426">
        <v>2</v>
      </c>
      <c r="F14" s="1426">
        <v>14</v>
      </c>
      <c r="G14" s="1426">
        <v>8</v>
      </c>
      <c r="H14" s="1467">
        <v>6</v>
      </c>
      <c r="I14" s="1468">
        <v>42.857142857142854</v>
      </c>
    </row>
    <row r="15" spans="1:16" ht="24">
      <c r="A15" s="1466" t="s">
        <v>502</v>
      </c>
      <c r="B15" s="1426">
        <v>15</v>
      </c>
      <c r="C15" s="1467">
        <v>2</v>
      </c>
      <c r="D15" s="1426">
        <v>10</v>
      </c>
      <c r="E15" s="1469">
        <v>3</v>
      </c>
      <c r="F15" s="1426">
        <v>30</v>
      </c>
      <c r="G15" s="1426">
        <v>25</v>
      </c>
      <c r="H15" s="1467">
        <v>5</v>
      </c>
      <c r="I15" s="1468">
        <v>16.666666666666664</v>
      </c>
    </row>
    <row r="16" spans="1:16">
      <c r="A16" s="1466" t="s">
        <v>503</v>
      </c>
      <c r="B16" s="1426">
        <v>3</v>
      </c>
      <c r="C16" s="1467">
        <v>2</v>
      </c>
      <c r="D16" s="1426">
        <v>6</v>
      </c>
      <c r="E16" s="1426">
        <v>1</v>
      </c>
      <c r="F16" s="1426">
        <v>12</v>
      </c>
      <c r="G16" s="1426">
        <v>9</v>
      </c>
      <c r="H16" s="1467">
        <v>3</v>
      </c>
      <c r="I16" s="1468">
        <v>25</v>
      </c>
    </row>
    <row r="17" spans="1:9">
      <c r="A17" s="1466" t="s">
        <v>504</v>
      </c>
      <c r="B17" s="1426">
        <v>14</v>
      </c>
      <c r="C17" s="1467">
        <v>5</v>
      </c>
      <c r="D17" s="1426">
        <v>6</v>
      </c>
      <c r="E17" s="1426">
        <v>4</v>
      </c>
      <c r="F17" s="1426">
        <v>29</v>
      </c>
      <c r="G17" s="1426">
        <v>20</v>
      </c>
      <c r="H17" s="1467">
        <v>9</v>
      </c>
      <c r="I17" s="1468">
        <v>31.03448275862069</v>
      </c>
    </row>
    <row r="18" spans="1:9">
      <c r="A18" s="1466" t="s">
        <v>505</v>
      </c>
      <c r="B18" s="1426">
        <v>19</v>
      </c>
      <c r="C18" s="1467">
        <v>2</v>
      </c>
      <c r="D18" s="1426">
        <v>11</v>
      </c>
      <c r="E18" s="1427">
        <v>0</v>
      </c>
      <c r="F18" s="1426">
        <v>32</v>
      </c>
      <c r="G18" s="1426">
        <v>30</v>
      </c>
      <c r="H18" s="1467">
        <v>2</v>
      </c>
      <c r="I18" s="1468">
        <v>6.25</v>
      </c>
    </row>
    <row r="19" spans="1:9">
      <c r="A19" s="1466" t="s">
        <v>506</v>
      </c>
      <c r="B19" s="1426">
        <v>16</v>
      </c>
      <c r="C19" s="1467">
        <v>8</v>
      </c>
      <c r="D19" s="1426">
        <v>10</v>
      </c>
      <c r="E19" s="1426">
        <v>3</v>
      </c>
      <c r="F19" s="1426">
        <v>37</v>
      </c>
      <c r="G19" s="1426">
        <v>26</v>
      </c>
      <c r="H19" s="1467">
        <v>11</v>
      </c>
      <c r="I19" s="1468">
        <v>29.72972972972973</v>
      </c>
    </row>
    <row r="20" spans="1:9">
      <c r="A20" s="1466" t="s">
        <v>507</v>
      </c>
      <c r="B20" s="1426">
        <v>7</v>
      </c>
      <c r="C20" s="1467">
        <v>5</v>
      </c>
      <c r="D20" s="1426">
        <v>6</v>
      </c>
      <c r="E20" s="1426">
        <v>2</v>
      </c>
      <c r="F20" s="1426">
        <v>20</v>
      </c>
      <c r="G20" s="1426">
        <v>13</v>
      </c>
      <c r="H20" s="1467">
        <v>7</v>
      </c>
      <c r="I20" s="1468">
        <v>35</v>
      </c>
    </row>
    <row r="21" spans="1:9">
      <c r="A21" s="1466" t="s">
        <v>865</v>
      </c>
      <c r="B21" s="1426">
        <v>2</v>
      </c>
      <c r="C21" s="1467">
        <v>5</v>
      </c>
      <c r="D21" s="1426">
        <v>4</v>
      </c>
      <c r="E21" s="1426">
        <v>3</v>
      </c>
      <c r="F21" s="1426">
        <v>14</v>
      </c>
      <c r="G21" s="1426">
        <v>6</v>
      </c>
      <c r="H21" s="1467">
        <v>8</v>
      </c>
      <c r="I21" s="1468">
        <v>57.142857142857139</v>
      </c>
    </row>
    <row r="22" spans="1:9">
      <c r="A22" s="1466" t="s">
        <v>866</v>
      </c>
      <c r="B22" s="1426">
        <v>7</v>
      </c>
      <c r="C22" s="1467">
        <v>1</v>
      </c>
      <c r="D22" s="1426">
        <v>17</v>
      </c>
      <c r="E22" s="1427">
        <v>1</v>
      </c>
      <c r="F22" s="1426">
        <v>26</v>
      </c>
      <c r="G22" s="1426">
        <v>24</v>
      </c>
      <c r="H22" s="1467">
        <v>2</v>
      </c>
      <c r="I22" s="1468">
        <v>7.6923076923076925</v>
      </c>
    </row>
    <row r="23" spans="1:9">
      <c r="A23" s="1466" t="s">
        <v>867</v>
      </c>
      <c r="B23" s="1426">
        <v>25</v>
      </c>
      <c r="C23" s="1466">
        <v>1</v>
      </c>
      <c r="D23" s="1426">
        <v>11</v>
      </c>
      <c r="E23" s="1426">
        <v>2</v>
      </c>
      <c r="F23" s="1426">
        <v>39</v>
      </c>
      <c r="G23" s="1426">
        <v>36</v>
      </c>
      <c r="H23" s="1467">
        <v>3</v>
      </c>
      <c r="I23" s="1468">
        <v>7.6923076923076925</v>
      </c>
    </row>
    <row r="24" spans="1:9">
      <c r="A24" s="1466" t="s">
        <v>511</v>
      </c>
      <c r="B24" s="1426">
        <v>8</v>
      </c>
      <c r="C24" s="1467">
        <v>2</v>
      </c>
      <c r="D24" s="1426">
        <v>8</v>
      </c>
      <c r="E24" s="1426">
        <v>2</v>
      </c>
      <c r="F24" s="1426">
        <v>20</v>
      </c>
      <c r="G24" s="1426">
        <v>16</v>
      </c>
      <c r="H24" s="1467">
        <v>4</v>
      </c>
      <c r="I24" s="1468">
        <v>20</v>
      </c>
    </row>
    <row r="25" spans="1:9" ht="21" customHeight="1">
      <c r="A25" s="1470" t="s">
        <v>512</v>
      </c>
      <c r="B25" s="1471">
        <v>2</v>
      </c>
      <c r="C25" s="1472">
        <v>2</v>
      </c>
      <c r="D25" s="1471">
        <v>13</v>
      </c>
      <c r="E25" s="1471">
        <v>2</v>
      </c>
      <c r="F25" s="1426">
        <v>19</v>
      </c>
      <c r="G25" s="1426">
        <v>15</v>
      </c>
      <c r="H25" s="1467">
        <v>4</v>
      </c>
      <c r="I25" s="1468">
        <v>21.052631578947366</v>
      </c>
    </row>
    <row r="26" spans="1:9" ht="12.75" hidden="1" customHeight="1">
      <c r="E26" s="1272">
        <v>87321</v>
      </c>
      <c r="G26" s="1229">
        <v>21.056000000000001</v>
      </c>
    </row>
    <row r="27" spans="1:9" ht="3" customHeight="1"/>
    <row r="28" spans="1:9" ht="17.100000000000001" customHeight="1">
      <c r="H28" s="1953" t="s">
        <v>200</v>
      </c>
      <c r="I28" s="1953"/>
    </row>
    <row r="29" spans="1:9" ht="38.25" customHeight="1"/>
  </sheetData>
  <mergeCells count="6">
    <mergeCell ref="H28:I28"/>
    <mergeCell ref="A1:I1"/>
    <mergeCell ref="A3:A4"/>
    <mergeCell ref="B3:C3"/>
    <mergeCell ref="D3:E3"/>
    <mergeCell ref="F3:I3"/>
  </mergeCells>
  <printOptions horizontalCentered="1"/>
  <pageMargins left="0" right="0" top="0.78740157480314998" bottom="0.78740157480314998" header="0.78740157480314998" footer="0.3"/>
  <pageSetup paperSize="9" firstPageNumber="136" orientation="portrait" useFirstPageNumber="1" r:id="rId1"/>
  <headerFooter alignWithMargins="0">
    <oddFooter>&amp;C&amp;P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594D-9B5B-4A59-A1E2-5A84E26DCE64}">
  <sheetPr>
    <tabColor rgb="FFFE938C"/>
  </sheetPr>
  <dimension ref="A1:P26"/>
  <sheetViews>
    <sheetView showGridLines="0" view="pageBreakPreview" zoomScale="96" zoomScaleNormal="100" zoomScaleSheetLayoutView="96" workbookViewId="0">
      <pane ySplit="1" topLeftCell="A6" activePane="bottomLeft" state="frozenSplit"/>
      <selection activeCell="I32" sqref="I32"/>
      <selection pane="bottomLeft" activeCell="H16" sqref="H16"/>
    </sheetView>
  </sheetViews>
  <sheetFormatPr defaultColWidth="8.85546875" defaultRowHeight="21.75"/>
  <cols>
    <col min="1" max="1" width="8.5703125" style="1473" customWidth="1"/>
    <col min="2" max="4" width="7.140625" style="1473" customWidth="1"/>
    <col min="5" max="8" width="7" style="1473" customWidth="1"/>
    <col min="9" max="9" width="15.28515625" style="1473" bestFit="1" customWidth="1"/>
    <col min="10" max="10" width="13.7109375" style="1473" customWidth="1"/>
    <col min="11" max="11" width="13" style="1473" customWidth="1"/>
    <col min="12" max="12" width="9.28515625" style="1473" customWidth="1"/>
    <col min="13" max="13" width="8.140625" style="1473" customWidth="1"/>
    <col min="14" max="16384" width="8.85546875" style="1473"/>
  </cols>
  <sheetData>
    <row r="1" spans="1:16" ht="30.75">
      <c r="A1" s="1958" t="s">
        <v>1659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</row>
    <row r="2" spans="1:16" ht="6.6" customHeight="1">
      <c r="A2" s="1474"/>
      <c r="B2" s="1474"/>
      <c r="C2" s="1474"/>
      <c r="D2" s="1474"/>
      <c r="E2" s="1474"/>
      <c r="F2" s="1474"/>
      <c r="G2" s="1474"/>
      <c r="H2" s="1474"/>
      <c r="I2" s="1474"/>
      <c r="J2" s="1474"/>
      <c r="K2" s="1474"/>
    </row>
    <row r="4" spans="1:16" ht="267.75" customHeight="1">
      <c r="A4" s="1959"/>
      <c r="B4" s="1959"/>
      <c r="C4" s="1959"/>
      <c r="D4" s="1959"/>
      <c r="E4" s="1959"/>
      <c r="F4" s="1959"/>
      <c r="G4" s="1959"/>
      <c r="H4" s="1959"/>
      <c r="I4" s="1959"/>
      <c r="J4" s="1959"/>
      <c r="K4" s="1959"/>
    </row>
    <row r="5" spans="1:16" ht="18" customHeight="1"/>
    <row r="6" spans="1:16" ht="21" customHeight="1">
      <c r="A6" s="1960" t="s">
        <v>1660</v>
      </c>
      <c r="B6" s="1961" t="s">
        <v>1661</v>
      </c>
      <c r="C6" s="1962"/>
      <c r="D6" s="1962"/>
      <c r="E6" s="1961" t="s">
        <v>1662</v>
      </c>
      <c r="F6" s="1961"/>
      <c r="G6" s="1961" t="s">
        <v>1663</v>
      </c>
      <c r="H6" s="1962"/>
      <c r="I6" s="1961" t="s">
        <v>539</v>
      </c>
      <c r="J6" s="1961"/>
      <c r="K6" s="1961"/>
    </row>
    <row r="7" spans="1:16" ht="21" customHeight="1">
      <c r="A7" s="1960"/>
      <c r="B7" s="1400" t="s">
        <v>212</v>
      </c>
      <c r="C7" s="1400" t="s">
        <v>537</v>
      </c>
      <c r="D7" s="1400" t="s">
        <v>538</v>
      </c>
      <c r="E7" s="1400" t="s">
        <v>537</v>
      </c>
      <c r="F7" s="1400" t="s">
        <v>538</v>
      </c>
      <c r="G7" s="1400" t="s">
        <v>537</v>
      </c>
      <c r="H7" s="1400" t="s">
        <v>538</v>
      </c>
      <c r="I7" s="1400" t="s">
        <v>1661</v>
      </c>
      <c r="J7" s="1475" t="s">
        <v>1662</v>
      </c>
      <c r="K7" s="1476" t="s">
        <v>1663</v>
      </c>
    </row>
    <row r="8" spans="1:16">
      <c r="A8" s="1477">
        <v>2557</v>
      </c>
      <c r="B8" s="1478">
        <v>499</v>
      </c>
      <c r="C8" s="1478">
        <v>369</v>
      </c>
      <c r="D8" s="1478">
        <v>130</v>
      </c>
      <c r="E8" s="1478">
        <v>185</v>
      </c>
      <c r="F8" s="1478">
        <v>82</v>
      </c>
      <c r="G8" s="1478">
        <v>184</v>
      </c>
      <c r="H8" s="1478">
        <v>48</v>
      </c>
      <c r="I8" s="1479">
        <v>26.052104208416832</v>
      </c>
      <c r="J8" s="1479">
        <v>30.711610486891384</v>
      </c>
      <c r="K8" s="1479">
        <v>20.689655172413794</v>
      </c>
    </row>
    <row r="9" spans="1:16">
      <c r="A9" s="1477">
        <v>2558</v>
      </c>
      <c r="B9" s="1480">
        <v>498</v>
      </c>
      <c r="C9" s="1480">
        <v>379</v>
      </c>
      <c r="D9" s="1480">
        <v>119</v>
      </c>
      <c r="E9" s="1480">
        <v>192</v>
      </c>
      <c r="F9" s="1480">
        <v>77</v>
      </c>
      <c r="G9" s="1480">
        <v>187</v>
      </c>
      <c r="H9" s="1480">
        <v>42</v>
      </c>
      <c r="I9" s="1481">
        <v>23.895582329317268</v>
      </c>
      <c r="J9" s="1481">
        <v>28.624535315985128</v>
      </c>
      <c r="K9" s="1481">
        <v>18.340611353711793</v>
      </c>
    </row>
    <row r="10" spans="1:16">
      <c r="A10" s="1477">
        <v>2559</v>
      </c>
      <c r="B10" s="1480">
        <v>508</v>
      </c>
      <c r="C10" s="1480">
        <v>387</v>
      </c>
      <c r="D10" s="1480">
        <v>121</v>
      </c>
      <c r="E10" s="1480">
        <v>191</v>
      </c>
      <c r="F10" s="1480">
        <v>73</v>
      </c>
      <c r="G10" s="1480">
        <v>196</v>
      </c>
      <c r="H10" s="1480">
        <v>48</v>
      </c>
      <c r="I10" s="1481">
        <v>23.818897637795274</v>
      </c>
      <c r="J10" s="1481">
        <v>27.651515151515149</v>
      </c>
      <c r="K10" s="1481">
        <v>19.672131147540984</v>
      </c>
    </row>
    <row r="11" spans="1:16">
      <c r="A11" s="1477">
        <v>2560</v>
      </c>
      <c r="B11" s="1480">
        <v>526</v>
      </c>
      <c r="C11" s="1480">
        <v>394</v>
      </c>
      <c r="D11" s="1480">
        <v>132</v>
      </c>
      <c r="E11" s="1480">
        <v>192</v>
      </c>
      <c r="F11" s="1480">
        <v>83</v>
      </c>
      <c r="G11" s="1480">
        <v>202</v>
      </c>
      <c r="H11" s="1480">
        <v>49</v>
      </c>
      <c r="I11" s="1481">
        <v>25.095057034220531</v>
      </c>
      <c r="J11" s="1481">
        <v>30.181818181818183</v>
      </c>
      <c r="K11" s="1481">
        <v>19.52191235059761</v>
      </c>
    </row>
    <row r="12" spans="1:16">
      <c r="A12" s="1477">
        <v>2561</v>
      </c>
      <c r="B12" s="1480">
        <v>525</v>
      </c>
      <c r="C12" s="1480">
        <v>379</v>
      </c>
      <c r="D12" s="1480">
        <v>146</v>
      </c>
      <c r="E12" s="1480">
        <v>199</v>
      </c>
      <c r="F12" s="1480">
        <v>78</v>
      </c>
      <c r="G12" s="1480">
        <v>180</v>
      </c>
      <c r="H12" s="1480">
        <v>68</v>
      </c>
      <c r="I12" s="1481">
        <v>27.80952380952381</v>
      </c>
      <c r="J12" s="1481">
        <v>28.158844765342963</v>
      </c>
      <c r="K12" s="1481">
        <v>27.419354838709676</v>
      </c>
      <c r="P12" s="1377"/>
    </row>
    <row r="13" spans="1:16">
      <c r="A13" s="1477">
        <v>2562</v>
      </c>
      <c r="B13" s="1480">
        <v>519</v>
      </c>
      <c r="C13" s="1480">
        <v>380</v>
      </c>
      <c r="D13" s="1480">
        <v>139</v>
      </c>
      <c r="E13" s="1480">
        <v>204</v>
      </c>
      <c r="F13" s="1480">
        <v>78</v>
      </c>
      <c r="G13" s="1480">
        <v>176</v>
      </c>
      <c r="H13" s="1480">
        <v>61</v>
      </c>
      <c r="I13" s="1481">
        <v>26.782273603082849</v>
      </c>
      <c r="J13" s="1481">
        <v>27.659574468085108</v>
      </c>
      <c r="K13" s="1481">
        <v>25.738396624472575</v>
      </c>
    </row>
    <row r="14" spans="1:16">
      <c r="A14" s="1477">
        <v>2563</v>
      </c>
      <c r="B14" s="1480">
        <v>517</v>
      </c>
      <c r="C14" s="1480">
        <v>371</v>
      </c>
      <c r="D14" s="1480">
        <v>146</v>
      </c>
      <c r="E14" s="1480">
        <v>190</v>
      </c>
      <c r="F14" s="1480">
        <v>89</v>
      </c>
      <c r="G14" s="1480">
        <v>181</v>
      </c>
      <c r="H14" s="1480">
        <v>57</v>
      </c>
      <c r="I14" s="1481">
        <v>28.239845261121854</v>
      </c>
      <c r="J14" s="1481">
        <v>31.899641577060933</v>
      </c>
      <c r="K14" s="1481">
        <v>23.949579831932773</v>
      </c>
    </row>
    <row r="15" spans="1:16" ht="24">
      <c r="A15" s="1477">
        <v>2564</v>
      </c>
      <c r="B15" s="1480">
        <v>506</v>
      </c>
      <c r="C15" s="1480">
        <v>378</v>
      </c>
      <c r="D15" s="1480">
        <v>128</v>
      </c>
      <c r="E15" s="1482">
        <v>185</v>
      </c>
      <c r="F15" s="1480">
        <v>71</v>
      </c>
      <c r="G15" s="1480">
        <v>193</v>
      </c>
      <c r="H15" s="1480">
        <v>57</v>
      </c>
      <c r="I15" s="1481">
        <v>25.296442687747035</v>
      </c>
      <c r="J15" s="1481">
        <v>27.734375</v>
      </c>
      <c r="K15" s="1481">
        <v>22.8</v>
      </c>
    </row>
    <row r="16" spans="1:16">
      <c r="A16" s="1477">
        <v>2565</v>
      </c>
      <c r="B16" s="1480">
        <v>540</v>
      </c>
      <c r="C16" s="1480">
        <v>396</v>
      </c>
      <c r="D16" s="1480">
        <v>144</v>
      </c>
      <c r="E16" s="1480">
        <v>196</v>
      </c>
      <c r="F16" s="1480">
        <v>85</v>
      </c>
      <c r="G16" s="1480">
        <v>200</v>
      </c>
      <c r="H16" s="1480">
        <v>59</v>
      </c>
      <c r="I16" s="1481">
        <v>26.666666666666668</v>
      </c>
      <c r="J16" s="1481">
        <v>30.2491103202847</v>
      </c>
      <c r="K16" s="1481">
        <v>22.779922779922778</v>
      </c>
    </row>
    <row r="17" spans="1:11">
      <c r="A17" s="1477">
        <v>2566</v>
      </c>
      <c r="B17" s="1480">
        <v>547</v>
      </c>
      <c r="C17" s="1480">
        <v>399</v>
      </c>
      <c r="D17" s="1480">
        <v>148</v>
      </c>
      <c r="E17" s="1480">
        <v>210</v>
      </c>
      <c r="F17" s="1480">
        <v>86</v>
      </c>
      <c r="G17" s="1480">
        <v>189</v>
      </c>
      <c r="H17" s="1480">
        <v>62</v>
      </c>
      <c r="I17" s="1481">
        <v>27.056672760511884</v>
      </c>
      <c r="J17" s="1481">
        <v>29.054054054054053</v>
      </c>
      <c r="K17" s="1481">
        <v>24.701195219123505</v>
      </c>
    </row>
    <row r="18" spans="1:11">
      <c r="A18" s="1477">
        <v>2567</v>
      </c>
      <c r="B18" s="1483">
        <v>553</v>
      </c>
      <c r="C18" s="1483">
        <v>402</v>
      </c>
      <c r="D18" s="1484">
        <v>151</v>
      </c>
      <c r="E18" s="1483">
        <v>199</v>
      </c>
      <c r="F18" s="1483">
        <v>87</v>
      </c>
      <c r="G18" s="1484">
        <v>203</v>
      </c>
      <c r="H18" s="1483">
        <v>64</v>
      </c>
      <c r="I18" s="1485">
        <v>27.305605786618401</v>
      </c>
      <c r="J18" s="1485">
        <v>30.419580419580399</v>
      </c>
      <c r="K18" s="1485">
        <v>23.970037453183522</v>
      </c>
    </row>
    <row r="20" spans="1:11" ht="17.100000000000001" customHeight="1"/>
    <row r="21" spans="1:11" ht="24">
      <c r="B21" s="1486"/>
      <c r="C21" s="1486"/>
      <c r="D21" s="1486"/>
      <c r="E21" s="1486"/>
      <c r="F21" s="1486"/>
      <c r="G21" s="1486"/>
      <c r="H21" s="1486"/>
      <c r="I21" s="1486"/>
    </row>
    <row r="22" spans="1:11" ht="24">
      <c r="B22" s="1486"/>
      <c r="C22" s="1486"/>
      <c r="D22" s="1486"/>
      <c r="E22" s="1486"/>
      <c r="F22" s="1486"/>
      <c r="G22" s="1486"/>
      <c r="H22" s="1486"/>
      <c r="I22" s="1486"/>
    </row>
    <row r="23" spans="1:11" ht="24">
      <c r="E23" s="1487"/>
      <c r="I23" s="1486"/>
    </row>
    <row r="24" spans="1:11">
      <c r="E24" s="1487"/>
    </row>
    <row r="25" spans="1:11">
      <c r="A25" s="1488"/>
      <c r="E25" s="1487"/>
    </row>
    <row r="26" spans="1:11">
      <c r="E26" s="1487"/>
    </row>
  </sheetData>
  <mergeCells count="7">
    <mergeCell ref="A1:K1"/>
    <mergeCell ref="A4:K4"/>
    <mergeCell ref="A6:A7"/>
    <mergeCell ref="B6:D6"/>
    <mergeCell ref="E6:F6"/>
    <mergeCell ref="G6:H6"/>
    <mergeCell ref="I6:K6"/>
  </mergeCells>
  <printOptions horizontalCentered="1"/>
  <pageMargins left="0" right="0" top="0.78740157480314998" bottom="0.78740157480314998" header="0.78740157480314998" footer="0.3"/>
  <pageSetup paperSize="9" firstPageNumber="137" orientation="portrait" useFirstPageNumber="1" r:id="rId1"/>
  <headerFooter alignWithMargins="0">
    <oddFooter>&amp;C&amp;P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880-3C80-4D4A-B190-AA4BAE5F07E8}">
  <sheetPr>
    <tabColor rgb="FFFE938C"/>
    <outlinePr summaryBelow="0" summaryRight="0"/>
  </sheetPr>
  <dimension ref="A1:P199"/>
  <sheetViews>
    <sheetView showGridLines="0" view="pageBreakPreview" zoomScale="110" zoomScaleNormal="100" zoomScaleSheetLayoutView="110" workbookViewId="0">
      <pane ySplit="1" topLeftCell="A149" activePane="bottomLeft" state="frozenSplit"/>
      <selection activeCell="I32" sqref="I32"/>
      <selection pane="bottomLeft" activeCell="D154" sqref="D154"/>
    </sheetView>
  </sheetViews>
  <sheetFormatPr defaultColWidth="8.85546875" defaultRowHeight="21.75" outlineLevelRow="1"/>
  <cols>
    <col min="1" max="1" width="64.42578125" style="1229" customWidth="1"/>
    <col min="2" max="2" width="7.5703125" style="1229" bestFit="1" customWidth="1"/>
    <col min="3" max="3" width="7.5703125" style="1229" customWidth="1"/>
    <col min="4" max="4" width="9.7109375" style="1229" bestFit="1" customWidth="1"/>
    <col min="5" max="5" width="11.5703125" style="1229" customWidth="1"/>
    <col min="6" max="6" width="8.28515625" style="1229" customWidth="1"/>
    <col min="7" max="7" width="27.5703125" style="1229" customWidth="1"/>
    <col min="8" max="16384" width="8.85546875" style="1229"/>
  </cols>
  <sheetData>
    <row r="1" spans="1:16" ht="27">
      <c r="A1" s="1891" t="s">
        <v>1664</v>
      </c>
      <c r="B1" s="1891"/>
      <c r="C1" s="1891"/>
      <c r="D1" s="1891"/>
      <c r="E1" s="1891"/>
    </row>
    <row r="2" spans="1:16" ht="27">
      <c r="A2" s="1891" t="s">
        <v>491</v>
      </c>
      <c r="B2" s="1891"/>
      <c r="C2" s="1891"/>
      <c r="D2" s="1891"/>
      <c r="E2" s="1891"/>
    </row>
    <row r="3" spans="1:16">
      <c r="A3" s="1963" t="s">
        <v>205</v>
      </c>
      <c r="B3" s="1938" t="s">
        <v>190</v>
      </c>
      <c r="C3" s="1938"/>
      <c r="D3" s="1938"/>
      <c r="E3" s="1938"/>
    </row>
    <row r="4" spans="1:16" ht="43.5">
      <c r="A4" s="1964"/>
      <c r="B4" s="1399" t="s">
        <v>472</v>
      </c>
      <c r="C4" s="1399" t="s">
        <v>473</v>
      </c>
      <c r="D4" s="1399" t="s">
        <v>1665</v>
      </c>
      <c r="E4" s="1399" t="s">
        <v>1666</v>
      </c>
    </row>
    <row r="5" spans="1:16" ht="19.899999999999999" customHeight="1">
      <c r="A5" s="1490" t="s">
        <v>493</v>
      </c>
      <c r="B5" s="1444">
        <v>8295</v>
      </c>
      <c r="C5" s="1460">
        <v>7025</v>
      </c>
      <c r="D5" s="1460">
        <v>1270</v>
      </c>
      <c r="E5" s="1457">
        <v>15.310427968655818</v>
      </c>
    </row>
    <row r="6" spans="1:16" ht="19.899999999999999" customHeight="1" outlineLevel="1">
      <c r="A6" s="1491" t="s">
        <v>214</v>
      </c>
      <c r="B6" s="1306">
        <v>427</v>
      </c>
      <c r="C6" s="1307">
        <v>364</v>
      </c>
      <c r="D6" s="1307">
        <v>63</v>
      </c>
      <c r="E6" s="1459">
        <v>14.754098360655737</v>
      </c>
    </row>
    <row r="7" spans="1:16" ht="19.899999999999999" customHeight="1" outlineLevel="1">
      <c r="A7" s="1491" t="s">
        <v>215</v>
      </c>
      <c r="B7" s="1306">
        <v>2065</v>
      </c>
      <c r="C7" s="1307">
        <v>1867</v>
      </c>
      <c r="D7" s="1307">
        <v>198</v>
      </c>
      <c r="E7" s="1459">
        <v>9.5883777239709431</v>
      </c>
    </row>
    <row r="8" spans="1:16" ht="19.899999999999999" customHeight="1" outlineLevel="1">
      <c r="A8" s="1491" t="s">
        <v>216</v>
      </c>
      <c r="B8" s="1306">
        <v>154</v>
      </c>
      <c r="C8" s="1307">
        <v>120</v>
      </c>
      <c r="D8" s="1307">
        <v>34</v>
      </c>
      <c r="E8" s="1459">
        <v>22.077922077922079</v>
      </c>
    </row>
    <row r="9" spans="1:16" ht="19.899999999999999" customHeight="1" outlineLevel="1">
      <c r="A9" s="1491" t="s">
        <v>217</v>
      </c>
      <c r="B9" s="1306">
        <v>331</v>
      </c>
      <c r="C9" s="1307">
        <v>288</v>
      </c>
      <c r="D9" s="1307">
        <v>43</v>
      </c>
      <c r="E9" s="1459">
        <v>12.990936555891238</v>
      </c>
    </row>
    <row r="10" spans="1:16" ht="19.899999999999999" customHeight="1" outlineLevel="1">
      <c r="A10" s="1491" t="s">
        <v>855</v>
      </c>
      <c r="B10" s="1306">
        <v>304</v>
      </c>
      <c r="C10" s="1307">
        <v>235</v>
      </c>
      <c r="D10" s="1307">
        <v>69</v>
      </c>
      <c r="E10" s="1459">
        <v>22.697368421052634</v>
      </c>
    </row>
    <row r="11" spans="1:16" ht="19.899999999999999" customHeight="1" outlineLevel="1">
      <c r="A11" s="1491" t="s">
        <v>219</v>
      </c>
      <c r="B11" s="1306">
        <v>1077</v>
      </c>
      <c r="C11" s="1307">
        <v>758</v>
      </c>
      <c r="D11" s="1307">
        <v>319</v>
      </c>
      <c r="E11" s="1459">
        <v>29.619312906220983</v>
      </c>
    </row>
    <row r="12" spans="1:16" ht="19.899999999999999" customHeight="1" outlineLevel="1">
      <c r="A12" s="1491" t="s">
        <v>220</v>
      </c>
      <c r="B12" s="1306">
        <v>916</v>
      </c>
      <c r="C12" s="1307">
        <v>866</v>
      </c>
      <c r="D12" s="1307">
        <v>50</v>
      </c>
      <c r="E12" s="1459">
        <v>5.4585152838427948</v>
      </c>
      <c r="P12" s="1377"/>
    </row>
    <row r="13" spans="1:16" ht="19.899999999999999" customHeight="1" outlineLevel="1">
      <c r="A13" s="1491" t="s">
        <v>221</v>
      </c>
      <c r="B13" s="1306">
        <v>194</v>
      </c>
      <c r="C13" s="1307">
        <v>163</v>
      </c>
      <c r="D13" s="1307">
        <v>31</v>
      </c>
      <c r="E13" s="1459">
        <v>15.979381443298967</v>
      </c>
    </row>
    <row r="14" spans="1:16" ht="19.899999999999999" customHeight="1" outlineLevel="1">
      <c r="A14" s="1491" t="s">
        <v>222</v>
      </c>
      <c r="B14" s="1306">
        <v>373</v>
      </c>
      <c r="C14" s="1307">
        <v>322</v>
      </c>
      <c r="D14" s="1307">
        <v>51</v>
      </c>
      <c r="E14" s="1492">
        <v>13.672922252010725</v>
      </c>
    </row>
    <row r="15" spans="1:16" ht="19.899999999999999" customHeight="1" outlineLevel="1">
      <c r="A15" s="1491" t="s">
        <v>223</v>
      </c>
      <c r="B15" s="1306">
        <v>618</v>
      </c>
      <c r="C15" s="1307">
        <v>493</v>
      </c>
      <c r="D15" s="1307">
        <v>125</v>
      </c>
      <c r="E15" s="1459">
        <v>20.226537216828479</v>
      </c>
    </row>
    <row r="16" spans="1:16" ht="19.899999999999999" customHeight="1" outlineLevel="1">
      <c r="A16" s="1491" t="s">
        <v>224</v>
      </c>
      <c r="B16" s="1306">
        <v>644</v>
      </c>
      <c r="C16" s="1307">
        <v>559</v>
      </c>
      <c r="D16" s="1307">
        <v>85</v>
      </c>
      <c r="E16" s="1459">
        <v>13.198757763975156</v>
      </c>
      <c r="H16" s="1493"/>
    </row>
    <row r="17" spans="1:11" ht="19.899999999999999" customHeight="1" outlineLevel="1">
      <c r="A17" s="1491" t="s">
        <v>225</v>
      </c>
      <c r="B17" s="1306">
        <v>268</v>
      </c>
      <c r="C17" s="1307">
        <v>201</v>
      </c>
      <c r="D17" s="1307">
        <v>67</v>
      </c>
      <c r="E17" s="1459">
        <v>25</v>
      </c>
    </row>
    <row r="18" spans="1:11" ht="19.899999999999999" customHeight="1" outlineLevel="1">
      <c r="A18" s="1491" t="s">
        <v>226</v>
      </c>
      <c r="B18" s="1306">
        <v>382</v>
      </c>
      <c r="C18" s="1307">
        <v>341</v>
      </c>
      <c r="D18" s="1307">
        <v>41</v>
      </c>
      <c r="E18" s="1459">
        <v>10.732984293193718</v>
      </c>
    </row>
    <row r="19" spans="1:11" ht="19.899999999999999" customHeight="1" outlineLevel="1">
      <c r="A19" s="1491" t="s">
        <v>227</v>
      </c>
      <c r="B19" s="1306">
        <v>385</v>
      </c>
      <c r="C19" s="1307">
        <v>319</v>
      </c>
      <c r="D19" s="1307">
        <v>66</v>
      </c>
      <c r="E19" s="1459">
        <v>17.142857142857142</v>
      </c>
    </row>
    <row r="20" spans="1:11" ht="19.899999999999999" customHeight="1" outlineLevel="1">
      <c r="A20" s="1494" t="s">
        <v>1667</v>
      </c>
      <c r="B20" s="1306">
        <v>57</v>
      </c>
      <c r="C20" s="1307">
        <v>41</v>
      </c>
      <c r="D20" s="1307">
        <v>16</v>
      </c>
      <c r="E20" s="1459">
        <v>28.07017543859649</v>
      </c>
    </row>
    <row r="21" spans="1:11" ht="19.899999999999999" customHeight="1" outlineLevel="1">
      <c r="A21" s="1491" t="s">
        <v>229</v>
      </c>
      <c r="B21" s="1306">
        <v>100</v>
      </c>
      <c r="C21" s="1307">
        <v>88</v>
      </c>
      <c r="D21" s="1307">
        <v>12</v>
      </c>
      <c r="E21" s="1459">
        <v>12</v>
      </c>
    </row>
    <row r="22" spans="1:11" ht="19.899999999999999" customHeight="1">
      <c r="A22" s="1490" t="s">
        <v>494</v>
      </c>
      <c r="B22" s="1444">
        <v>32008</v>
      </c>
      <c r="C22" s="1460">
        <v>28761</v>
      </c>
      <c r="D22" s="1460">
        <v>3247</v>
      </c>
      <c r="E22" s="1457">
        <v>10.144338915271183</v>
      </c>
      <c r="G22" s="1495"/>
      <c r="H22" s="1495"/>
      <c r="J22" s="1495"/>
      <c r="K22" s="1495"/>
    </row>
    <row r="23" spans="1:11" ht="19.899999999999999" customHeight="1" outlineLevel="1">
      <c r="A23" s="1491" t="s">
        <v>231</v>
      </c>
      <c r="B23" s="1306">
        <v>11</v>
      </c>
      <c r="C23" s="1307">
        <v>9</v>
      </c>
      <c r="D23" s="1307">
        <v>2</v>
      </c>
      <c r="E23" s="1459">
        <v>18.181818181818183</v>
      </c>
    </row>
    <row r="24" spans="1:11" ht="19.899999999999999" customHeight="1" outlineLevel="1">
      <c r="A24" s="1491" t="s">
        <v>232</v>
      </c>
      <c r="B24" s="1306">
        <v>230</v>
      </c>
      <c r="C24" s="1307">
        <v>201</v>
      </c>
      <c r="D24" s="1307">
        <v>29</v>
      </c>
      <c r="E24" s="1459">
        <v>12.608695652173912</v>
      </c>
    </row>
    <row r="25" spans="1:11" ht="19.899999999999999" customHeight="1" outlineLevel="1">
      <c r="A25" s="1491" t="s">
        <v>233</v>
      </c>
      <c r="B25" s="1306">
        <v>1605</v>
      </c>
      <c r="C25" s="1307">
        <v>1267</v>
      </c>
      <c r="D25" s="1307">
        <v>338</v>
      </c>
      <c r="E25" s="1459">
        <v>21.059190031152646</v>
      </c>
    </row>
    <row r="26" spans="1:11" ht="19.899999999999999" customHeight="1" outlineLevel="1">
      <c r="A26" s="1491" t="s">
        <v>234</v>
      </c>
      <c r="B26" s="1306">
        <v>2095</v>
      </c>
      <c r="C26" s="1307">
        <v>1935</v>
      </c>
      <c r="D26" s="1307">
        <v>160</v>
      </c>
      <c r="E26" s="1459">
        <v>7.6372315035799527</v>
      </c>
    </row>
    <row r="27" spans="1:11" ht="19.899999999999999" customHeight="1" outlineLevel="1">
      <c r="A27" s="1491" t="s">
        <v>857</v>
      </c>
      <c r="B27" s="1306">
        <v>4817</v>
      </c>
      <c r="C27" s="1307">
        <v>4572</v>
      </c>
      <c r="D27" s="1307">
        <v>245</v>
      </c>
      <c r="E27" s="1459">
        <v>5.0861532073904918</v>
      </c>
    </row>
    <row r="28" spans="1:11" ht="19.899999999999999" customHeight="1" outlineLevel="1">
      <c r="A28" s="1491" t="s">
        <v>236</v>
      </c>
      <c r="B28" s="1306">
        <v>3540</v>
      </c>
      <c r="C28" s="1307">
        <v>3140</v>
      </c>
      <c r="D28" s="1307">
        <v>400</v>
      </c>
      <c r="E28" s="1459">
        <v>11.299435028248588</v>
      </c>
    </row>
    <row r="29" spans="1:11" ht="19.899999999999999" customHeight="1" outlineLevel="1">
      <c r="A29" s="1491" t="s">
        <v>237</v>
      </c>
      <c r="B29" s="1306">
        <v>19032</v>
      </c>
      <c r="C29" s="1307">
        <v>17024</v>
      </c>
      <c r="D29" s="1307">
        <v>2008</v>
      </c>
      <c r="E29" s="1459">
        <v>10.550651534258092</v>
      </c>
    </row>
    <row r="30" spans="1:11" ht="19.899999999999999" customHeight="1" outlineLevel="1">
      <c r="A30" s="1491" t="s">
        <v>238</v>
      </c>
      <c r="B30" s="1306">
        <v>168</v>
      </c>
      <c r="C30" s="1307">
        <v>155</v>
      </c>
      <c r="D30" s="1307">
        <v>13</v>
      </c>
      <c r="E30" s="1459">
        <v>7.7380952380952381</v>
      </c>
    </row>
    <row r="31" spans="1:11" ht="19.899999999999999" customHeight="1" outlineLevel="1">
      <c r="A31" s="1491" t="s">
        <v>239</v>
      </c>
      <c r="B31" s="1306">
        <v>194</v>
      </c>
      <c r="C31" s="1307">
        <v>163</v>
      </c>
      <c r="D31" s="1282">
        <v>31</v>
      </c>
      <c r="E31" s="1459">
        <v>15.979381443298967</v>
      </c>
    </row>
    <row r="32" spans="1:11" ht="19.899999999999999" customHeight="1" outlineLevel="1">
      <c r="A32" s="1491" t="s">
        <v>240</v>
      </c>
      <c r="B32" s="1306">
        <v>316</v>
      </c>
      <c r="C32" s="1307">
        <v>295</v>
      </c>
      <c r="D32" s="1307">
        <v>21</v>
      </c>
      <c r="E32" s="1459">
        <v>6.6455696202531636</v>
      </c>
    </row>
    <row r="33" spans="1:11" ht="19.899999999999999" customHeight="1">
      <c r="A33" s="1490" t="s">
        <v>495</v>
      </c>
      <c r="B33" s="1444">
        <v>1996</v>
      </c>
      <c r="C33" s="1460">
        <v>1568</v>
      </c>
      <c r="D33" s="1460">
        <v>428</v>
      </c>
      <c r="E33" s="1457">
        <v>21.442885771543086</v>
      </c>
      <c r="G33" s="1495"/>
      <c r="H33" s="1495"/>
      <c r="J33" s="1495"/>
      <c r="K33" s="1495"/>
    </row>
    <row r="34" spans="1:11" ht="19.899999999999999" customHeight="1" outlineLevel="1">
      <c r="A34" s="1491" t="s">
        <v>231</v>
      </c>
      <c r="B34" s="1306">
        <v>8</v>
      </c>
      <c r="C34" s="1307">
        <v>8</v>
      </c>
      <c r="D34" s="1307">
        <v>0</v>
      </c>
      <c r="E34" s="1459">
        <v>0</v>
      </c>
    </row>
    <row r="35" spans="1:11" ht="19.899999999999999" customHeight="1" outlineLevel="1">
      <c r="A35" s="1491" t="s">
        <v>232</v>
      </c>
      <c r="B35" s="1306">
        <v>1296</v>
      </c>
      <c r="C35" s="1307">
        <v>973</v>
      </c>
      <c r="D35" s="1307">
        <v>323</v>
      </c>
      <c r="E35" s="1459">
        <v>24.922839506172838</v>
      </c>
    </row>
    <row r="36" spans="1:11" ht="19.899999999999999" customHeight="1" outlineLevel="1">
      <c r="A36" s="1491" t="s">
        <v>243</v>
      </c>
      <c r="B36" s="1306">
        <v>101</v>
      </c>
      <c r="C36" s="1307">
        <v>83</v>
      </c>
      <c r="D36" s="1307">
        <v>18</v>
      </c>
      <c r="E36" s="1459">
        <v>17.82178217821782</v>
      </c>
    </row>
    <row r="37" spans="1:11" ht="19.899999999999999" customHeight="1" outlineLevel="1">
      <c r="A37" s="1491" t="s">
        <v>244</v>
      </c>
      <c r="B37" s="1306">
        <v>95</v>
      </c>
      <c r="C37" s="1307">
        <v>72</v>
      </c>
      <c r="D37" s="1307">
        <v>23</v>
      </c>
      <c r="E37" s="1459">
        <v>24.210526315789473</v>
      </c>
    </row>
    <row r="38" spans="1:11" ht="19.899999999999999" customHeight="1" outlineLevel="1">
      <c r="A38" s="1491" t="s">
        <v>245</v>
      </c>
      <c r="B38" s="1306">
        <v>41</v>
      </c>
      <c r="C38" s="1307">
        <v>35</v>
      </c>
      <c r="D38" s="1307">
        <v>6</v>
      </c>
      <c r="E38" s="1459">
        <v>14.634146341463413</v>
      </c>
    </row>
    <row r="39" spans="1:11" ht="19.899999999999999" customHeight="1" outlineLevel="1">
      <c r="A39" s="1491" t="s">
        <v>246</v>
      </c>
      <c r="B39" s="1306">
        <v>49</v>
      </c>
      <c r="C39" s="1307">
        <v>40</v>
      </c>
      <c r="D39" s="1307">
        <v>9</v>
      </c>
      <c r="E39" s="1459">
        <v>18.367346938775512</v>
      </c>
    </row>
    <row r="40" spans="1:11" ht="19.899999999999999" customHeight="1" outlineLevel="1">
      <c r="A40" s="1491" t="s">
        <v>247</v>
      </c>
      <c r="B40" s="1306">
        <v>50</v>
      </c>
      <c r="C40" s="1307">
        <v>42</v>
      </c>
      <c r="D40" s="1307">
        <v>8</v>
      </c>
      <c r="E40" s="1459">
        <v>16</v>
      </c>
    </row>
    <row r="41" spans="1:11" ht="19.899999999999999" customHeight="1" outlineLevel="1">
      <c r="A41" s="1491" t="s">
        <v>248</v>
      </c>
      <c r="B41" s="1306">
        <v>48</v>
      </c>
      <c r="C41" s="1307">
        <v>42</v>
      </c>
      <c r="D41" s="1307">
        <v>6</v>
      </c>
      <c r="E41" s="1459">
        <v>12.5</v>
      </c>
    </row>
    <row r="42" spans="1:11" ht="19.899999999999999" customHeight="1" outlineLevel="1">
      <c r="A42" s="1491" t="s">
        <v>249</v>
      </c>
      <c r="B42" s="1306">
        <v>51</v>
      </c>
      <c r="C42" s="1307">
        <v>46</v>
      </c>
      <c r="D42" s="1307">
        <v>5</v>
      </c>
      <c r="E42" s="1459">
        <v>9.8039215686274517</v>
      </c>
    </row>
    <row r="43" spans="1:11" ht="19.899999999999999" customHeight="1" outlineLevel="1">
      <c r="A43" s="1491" t="s">
        <v>250</v>
      </c>
      <c r="B43" s="1306">
        <v>47</v>
      </c>
      <c r="C43" s="1307">
        <v>42</v>
      </c>
      <c r="D43" s="1307">
        <v>5</v>
      </c>
      <c r="E43" s="1459">
        <v>10.638297872340425</v>
      </c>
    </row>
    <row r="44" spans="1:11" ht="19.899999999999999" customHeight="1" outlineLevel="1">
      <c r="A44" s="1491" t="s">
        <v>251</v>
      </c>
      <c r="B44" s="1306">
        <v>40</v>
      </c>
      <c r="C44" s="1307">
        <v>38</v>
      </c>
      <c r="D44" s="1307">
        <v>2</v>
      </c>
      <c r="E44" s="1459">
        <v>5</v>
      </c>
    </row>
    <row r="45" spans="1:11" ht="19.899999999999999" customHeight="1" outlineLevel="1">
      <c r="A45" s="1491" t="s">
        <v>252</v>
      </c>
      <c r="B45" s="1306">
        <v>64</v>
      </c>
      <c r="C45" s="1307">
        <v>55</v>
      </c>
      <c r="D45" s="1307">
        <v>9</v>
      </c>
      <c r="E45" s="1459">
        <v>14.0625</v>
      </c>
    </row>
    <row r="46" spans="1:11" ht="19.899999999999999" customHeight="1" outlineLevel="1">
      <c r="A46" s="1491" t="s">
        <v>253</v>
      </c>
      <c r="B46" s="1306">
        <v>58</v>
      </c>
      <c r="C46" s="1307">
        <v>49</v>
      </c>
      <c r="D46" s="1307">
        <v>9</v>
      </c>
      <c r="E46" s="1459">
        <v>15.517241379310345</v>
      </c>
    </row>
    <row r="47" spans="1:11" ht="19.899999999999999" customHeight="1" outlineLevel="1">
      <c r="A47" s="1491" t="s">
        <v>254</v>
      </c>
      <c r="B47" s="1306">
        <v>48</v>
      </c>
      <c r="C47" s="1307">
        <v>43</v>
      </c>
      <c r="D47" s="1307">
        <v>5</v>
      </c>
      <c r="E47" s="1459">
        <v>10.416666666666668</v>
      </c>
    </row>
    <row r="48" spans="1:11" ht="19.899999999999999" customHeight="1">
      <c r="A48" s="1496" t="s">
        <v>858</v>
      </c>
      <c r="B48" s="1444">
        <v>796</v>
      </c>
      <c r="C48" s="1460">
        <v>735</v>
      </c>
      <c r="D48" s="1460">
        <v>61</v>
      </c>
      <c r="E48" s="1457">
        <v>7.6633165829145726</v>
      </c>
      <c r="G48" s="1495"/>
      <c r="H48" s="1495"/>
      <c r="J48" s="1495"/>
      <c r="K48" s="1495"/>
    </row>
    <row r="49" spans="1:12" ht="19.899999999999999" customHeight="1" outlineLevel="1">
      <c r="A49" s="1491" t="s">
        <v>231</v>
      </c>
      <c r="B49" s="1306">
        <v>10</v>
      </c>
      <c r="C49" s="1307">
        <v>10</v>
      </c>
      <c r="D49" s="1307">
        <v>0</v>
      </c>
      <c r="E49" s="1459">
        <v>0</v>
      </c>
    </row>
    <row r="50" spans="1:12" ht="19.899999999999999" customHeight="1" outlineLevel="1">
      <c r="A50" s="1491" t="s">
        <v>232</v>
      </c>
      <c r="B50" s="1306">
        <v>419</v>
      </c>
      <c r="C50" s="1307">
        <v>390</v>
      </c>
      <c r="D50" s="1307">
        <v>29</v>
      </c>
      <c r="E50" s="1459">
        <v>6.9212410501193311</v>
      </c>
    </row>
    <row r="51" spans="1:12" ht="19.899999999999999" customHeight="1" outlineLevel="1">
      <c r="A51" s="1491" t="s">
        <v>256</v>
      </c>
      <c r="B51" s="1306">
        <v>204</v>
      </c>
      <c r="C51" s="1307">
        <v>181</v>
      </c>
      <c r="D51" s="1307">
        <v>23</v>
      </c>
      <c r="E51" s="1459">
        <v>11.274509803921569</v>
      </c>
    </row>
    <row r="52" spans="1:12" ht="19.899999999999999" customHeight="1" outlineLevel="1">
      <c r="A52" s="1491" t="s">
        <v>257</v>
      </c>
      <c r="B52" s="1306">
        <v>163</v>
      </c>
      <c r="C52" s="1307">
        <v>154</v>
      </c>
      <c r="D52" s="1307">
        <v>9</v>
      </c>
      <c r="E52" s="1459">
        <v>5.5214723926380369</v>
      </c>
    </row>
    <row r="53" spans="1:12" ht="19.899999999999999" customHeight="1">
      <c r="A53" s="1490" t="s">
        <v>497</v>
      </c>
      <c r="B53" s="1444">
        <v>3642</v>
      </c>
      <c r="C53" s="1460">
        <v>3099</v>
      </c>
      <c r="D53" s="1460">
        <v>543</v>
      </c>
      <c r="E53" s="1457">
        <v>14.909390444810544</v>
      </c>
      <c r="G53" s="1495"/>
      <c r="H53" s="1495"/>
      <c r="J53" s="1495"/>
      <c r="K53" s="1495"/>
      <c r="L53" s="1495"/>
    </row>
    <row r="54" spans="1:12" ht="19.899999999999999" customHeight="1" outlineLevel="1">
      <c r="A54" s="1491" t="s">
        <v>231</v>
      </c>
      <c r="B54" s="1306">
        <v>15</v>
      </c>
      <c r="C54" s="1307">
        <v>13</v>
      </c>
      <c r="D54" s="1307">
        <v>2</v>
      </c>
      <c r="E54" s="1459">
        <v>13.333333333333334</v>
      </c>
    </row>
    <row r="55" spans="1:12" ht="19.899999999999999" customHeight="1" outlineLevel="1">
      <c r="A55" s="1491" t="s">
        <v>232</v>
      </c>
      <c r="B55" s="1306">
        <v>1558</v>
      </c>
      <c r="C55" s="1307">
        <v>1374</v>
      </c>
      <c r="D55" s="1307">
        <v>184</v>
      </c>
      <c r="E55" s="1459">
        <v>11.810012836970476</v>
      </c>
    </row>
    <row r="56" spans="1:12" ht="19.899999999999999" customHeight="1" outlineLevel="1">
      <c r="A56" s="1491" t="s">
        <v>261</v>
      </c>
      <c r="B56" s="1306">
        <v>498</v>
      </c>
      <c r="C56" s="1307">
        <v>424</v>
      </c>
      <c r="D56" s="1307">
        <v>74</v>
      </c>
      <c r="E56" s="1459">
        <v>14.859437751004014</v>
      </c>
    </row>
    <row r="57" spans="1:12" ht="19.899999999999999" customHeight="1" outlineLevel="1">
      <c r="A57" s="1491" t="s">
        <v>262</v>
      </c>
      <c r="B57" s="1306">
        <v>169</v>
      </c>
      <c r="C57" s="1307">
        <v>128</v>
      </c>
      <c r="D57" s="1307">
        <v>41</v>
      </c>
      <c r="E57" s="1459">
        <v>24.260355029585799</v>
      </c>
    </row>
    <row r="58" spans="1:12" ht="19.899999999999999" customHeight="1" outlineLevel="1">
      <c r="A58" s="1491" t="s">
        <v>263</v>
      </c>
      <c r="B58" s="1306">
        <v>314</v>
      </c>
      <c r="C58" s="1307">
        <v>260</v>
      </c>
      <c r="D58" s="1307">
        <v>54</v>
      </c>
      <c r="E58" s="1459">
        <v>17.197452229299362</v>
      </c>
    </row>
    <row r="59" spans="1:12" ht="19.899999999999999" customHeight="1" outlineLevel="1">
      <c r="A59" s="1491" t="s">
        <v>264</v>
      </c>
      <c r="B59" s="1306">
        <v>812</v>
      </c>
      <c r="C59" s="1307">
        <v>679</v>
      </c>
      <c r="D59" s="1307">
        <v>133</v>
      </c>
      <c r="E59" s="1459">
        <v>16.379310344827587</v>
      </c>
    </row>
    <row r="60" spans="1:12" ht="19.899999999999999" customHeight="1" outlineLevel="1">
      <c r="A60" s="1491" t="s">
        <v>265</v>
      </c>
      <c r="B60" s="1306">
        <v>276</v>
      </c>
      <c r="C60" s="1307">
        <v>221</v>
      </c>
      <c r="D60" s="1307">
        <v>55</v>
      </c>
      <c r="E60" s="1459">
        <v>19.927536231884059</v>
      </c>
    </row>
    <row r="61" spans="1:12" ht="19.899999999999999" customHeight="1">
      <c r="A61" s="1490" t="s">
        <v>1115</v>
      </c>
      <c r="B61" s="1444">
        <v>1413</v>
      </c>
      <c r="C61" s="1460">
        <v>1196</v>
      </c>
      <c r="D61" s="1460">
        <v>217</v>
      </c>
      <c r="E61" s="1457">
        <v>15.357395612172683</v>
      </c>
      <c r="G61" s="1495"/>
      <c r="H61" s="1495"/>
      <c r="J61" s="1495"/>
      <c r="K61" s="1495"/>
    </row>
    <row r="62" spans="1:12" ht="19.899999999999999" customHeight="1" outlineLevel="1">
      <c r="A62" s="1491" t="s">
        <v>231</v>
      </c>
      <c r="B62" s="1306">
        <v>15</v>
      </c>
      <c r="C62" s="1307">
        <v>14</v>
      </c>
      <c r="D62" s="1307">
        <v>1</v>
      </c>
      <c r="E62" s="1459">
        <v>6.666666666666667</v>
      </c>
    </row>
    <row r="63" spans="1:12" ht="19.899999999999999" customHeight="1" outlineLevel="1">
      <c r="A63" s="1491" t="s">
        <v>232</v>
      </c>
      <c r="B63" s="1306">
        <v>570</v>
      </c>
      <c r="C63" s="1307">
        <v>497</v>
      </c>
      <c r="D63" s="1307">
        <v>73</v>
      </c>
      <c r="E63" s="1459">
        <v>12.807017543859651</v>
      </c>
    </row>
    <row r="64" spans="1:12" ht="19.899999999999999" customHeight="1" outlineLevel="1">
      <c r="A64" s="1491" t="s">
        <v>267</v>
      </c>
      <c r="B64" s="1306">
        <v>365</v>
      </c>
      <c r="C64" s="1307">
        <v>306</v>
      </c>
      <c r="D64" s="1307">
        <v>59</v>
      </c>
      <c r="E64" s="1459">
        <v>16.164383561643834</v>
      </c>
    </row>
    <row r="65" spans="1:11" ht="19.899999999999999" customHeight="1" outlineLevel="1">
      <c r="A65" s="1491" t="s">
        <v>268</v>
      </c>
      <c r="B65" s="1306">
        <v>218</v>
      </c>
      <c r="C65" s="1307">
        <v>167</v>
      </c>
      <c r="D65" s="1307">
        <v>51</v>
      </c>
      <c r="E65" s="1459">
        <v>23.394495412844037</v>
      </c>
    </row>
    <row r="66" spans="1:11" ht="19.899999999999999" customHeight="1" outlineLevel="1">
      <c r="A66" s="1491" t="s">
        <v>269</v>
      </c>
      <c r="B66" s="1306">
        <v>245</v>
      </c>
      <c r="C66" s="1307">
        <v>212</v>
      </c>
      <c r="D66" s="1307">
        <v>33</v>
      </c>
      <c r="E66" s="1459">
        <v>13.469387755102041</v>
      </c>
    </row>
    <row r="67" spans="1:11" ht="19.899999999999999" customHeight="1">
      <c r="A67" s="1490" t="s">
        <v>499</v>
      </c>
      <c r="B67" s="1444">
        <v>36277</v>
      </c>
      <c r="C67" s="1460">
        <v>33746</v>
      </c>
      <c r="D67" s="1460">
        <v>2531</v>
      </c>
      <c r="E67" s="1457">
        <v>6.9768723984894008</v>
      </c>
      <c r="G67" s="1495"/>
      <c r="H67" s="1495"/>
      <c r="J67" s="1495"/>
      <c r="K67" s="1495"/>
    </row>
    <row r="68" spans="1:11" ht="19.899999999999999" customHeight="1" outlineLevel="1">
      <c r="A68" s="1491" t="s">
        <v>231</v>
      </c>
      <c r="B68" s="1306">
        <v>14</v>
      </c>
      <c r="C68" s="1307">
        <v>11</v>
      </c>
      <c r="D68" s="1282">
        <v>3</v>
      </c>
      <c r="E68" s="1459">
        <v>21.428571428571427</v>
      </c>
    </row>
    <row r="69" spans="1:11" ht="19.899999999999999" customHeight="1" outlineLevel="1">
      <c r="A69" s="1491" t="s">
        <v>232</v>
      </c>
      <c r="B69" s="1306">
        <v>1174</v>
      </c>
      <c r="C69" s="1307">
        <v>1095</v>
      </c>
      <c r="D69" s="1307">
        <v>79</v>
      </c>
      <c r="E69" s="1459">
        <v>6.7291311754684831</v>
      </c>
    </row>
    <row r="70" spans="1:11" ht="19.899999999999999" customHeight="1" outlineLevel="1">
      <c r="A70" s="1491" t="s">
        <v>345</v>
      </c>
      <c r="B70" s="1306">
        <v>993</v>
      </c>
      <c r="C70" s="1307">
        <v>901</v>
      </c>
      <c r="D70" s="1307">
        <v>92</v>
      </c>
      <c r="E70" s="1459">
        <v>9.2648539778449148</v>
      </c>
    </row>
    <row r="71" spans="1:11" ht="19.899999999999999" customHeight="1" outlineLevel="1">
      <c r="A71" s="1491" t="s">
        <v>346</v>
      </c>
      <c r="B71" s="1306">
        <v>6278</v>
      </c>
      <c r="C71" s="1307">
        <v>5911</v>
      </c>
      <c r="D71" s="1307">
        <v>367</v>
      </c>
      <c r="E71" s="1459">
        <v>5.8458107677604332</v>
      </c>
    </row>
    <row r="72" spans="1:11" ht="19.899999999999999" customHeight="1" outlineLevel="1">
      <c r="A72" s="1491" t="s">
        <v>347</v>
      </c>
      <c r="B72" s="1306">
        <v>1131</v>
      </c>
      <c r="C72" s="1307">
        <v>1032</v>
      </c>
      <c r="D72" s="1307">
        <v>99</v>
      </c>
      <c r="E72" s="1459">
        <v>8.7533156498673748</v>
      </c>
    </row>
    <row r="73" spans="1:11" ht="19.899999999999999" customHeight="1" outlineLevel="1">
      <c r="A73" s="1491" t="s">
        <v>348</v>
      </c>
      <c r="B73" s="1306">
        <v>3109</v>
      </c>
      <c r="C73" s="1307">
        <v>2984</v>
      </c>
      <c r="D73" s="1307">
        <v>125</v>
      </c>
      <c r="E73" s="1459">
        <v>4.0205853972338366</v>
      </c>
    </row>
    <row r="74" spans="1:11" ht="19.899999999999999" customHeight="1" outlineLevel="1">
      <c r="A74" s="1491" t="s">
        <v>349</v>
      </c>
      <c r="B74" s="1306">
        <v>4652</v>
      </c>
      <c r="C74" s="1307">
        <v>4102</v>
      </c>
      <c r="D74" s="1307">
        <v>550</v>
      </c>
      <c r="E74" s="1459">
        <v>11.822871883061049</v>
      </c>
    </row>
    <row r="75" spans="1:11" ht="19.899999999999999" customHeight="1" outlineLevel="1">
      <c r="A75" s="1491" t="s">
        <v>350</v>
      </c>
      <c r="B75" s="1306">
        <v>311</v>
      </c>
      <c r="C75" s="1307">
        <v>281</v>
      </c>
      <c r="D75" s="1307">
        <v>30</v>
      </c>
      <c r="E75" s="1459">
        <v>9.6463022508038581</v>
      </c>
    </row>
    <row r="76" spans="1:11" ht="19.899999999999999" customHeight="1" outlineLevel="1">
      <c r="A76" s="1491" t="s">
        <v>351</v>
      </c>
      <c r="B76" s="1306">
        <v>1525</v>
      </c>
      <c r="C76" s="1307">
        <v>1391</v>
      </c>
      <c r="D76" s="1307">
        <v>134</v>
      </c>
      <c r="E76" s="1459">
        <v>8.7868852459016384</v>
      </c>
    </row>
    <row r="77" spans="1:11" ht="19.899999999999999" customHeight="1" outlineLevel="1">
      <c r="A77" s="1491" t="s">
        <v>352</v>
      </c>
      <c r="B77" s="1306">
        <v>2112</v>
      </c>
      <c r="C77" s="1307">
        <v>1907</v>
      </c>
      <c r="D77" s="1307">
        <v>205</v>
      </c>
      <c r="E77" s="1459">
        <v>9.7064393939393945</v>
      </c>
    </row>
    <row r="78" spans="1:11" ht="19.899999999999999" customHeight="1" outlineLevel="1">
      <c r="A78" s="1491" t="s">
        <v>353</v>
      </c>
      <c r="B78" s="1306">
        <v>8852</v>
      </c>
      <c r="C78" s="1307">
        <v>8406</v>
      </c>
      <c r="D78" s="1307">
        <v>446</v>
      </c>
      <c r="E78" s="1459">
        <v>5.0384093990058743</v>
      </c>
    </row>
    <row r="79" spans="1:11" ht="19.899999999999999" customHeight="1" outlineLevel="1">
      <c r="A79" s="1491" t="s">
        <v>860</v>
      </c>
      <c r="B79" s="1306">
        <v>2985</v>
      </c>
      <c r="C79" s="1307">
        <v>2924</v>
      </c>
      <c r="D79" s="1307">
        <v>61</v>
      </c>
      <c r="E79" s="1459">
        <v>2.0435510887772192</v>
      </c>
    </row>
    <row r="80" spans="1:11" ht="19.899999999999999" customHeight="1" outlineLevel="1">
      <c r="A80" s="1491" t="s">
        <v>355</v>
      </c>
      <c r="B80" s="1306">
        <v>365</v>
      </c>
      <c r="C80" s="1307">
        <v>336</v>
      </c>
      <c r="D80" s="1307">
        <v>29</v>
      </c>
      <c r="E80" s="1459">
        <v>7.9452054794520555</v>
      </c>
    </row>
    <row r="81" spans="1:11" ht="19.899999999999999" customHeight="1" outlineLevel="1">
      <c r="A81" s="1491" t="s">
        <v>356</v>
      </c>
      <c r="B81" s="1306">
        <v>1907</v>
      </c>
      <c r="C81" s="1307">
        <v>1681</v>
      </c>
      <c r="D81" s="1307">
        <v>226</v>
      </c>
      <c r="E81" s="1459">
        <v>11.851074986890405</v>
      </c>
    </row>
    <row r="82" spans="1:11" ht="19.899999999999999" customHeight="1" outlineLevel="1">
      <c r="A82" s="1491" t="s">
        <v>357</v>
      </c>
      <c r="B82" s="1306">
        <v>209</v>
      </c>
      <c r="C82" s="1307">
        <v>195</v>
      </c>
      <c r="D82" s="1307">
        <v>14</v>
      </c>
      <c r="E82" s="1459">
        <v>6.6985645933014357</v>
      </c>
    </row>
    <row r="83" spans="1:11" ht="19.899999999999999" customHeight="1" outlineLevel="1">
      <c r="A83" s="1491" t="s">
        <v>358</v>
      </c>
      <c r="B83" s="1306">
        <v>660</v>
      </c>
      <c r="C83" s="1307">
        <v>589</v>
      </c>
      <c r="D83" s="1307">
        <v>71</v>
      </c>
      <c r="E83" s="1459">
        <v>10.757575757575758</v>
      </c>
    </row>
    <row r="84" spans="1:11" ht="19.899999999999999" customHeight="1">
      <c r="A84" s="1490" t="s">
        <v>500</v>
      </c>
      <c r="B84" s="1444">
        <v>14823</v>
      </c>
      <c r="C84" s="1460">
        <v>13696</v>
      </c>
      <c r="D84" s="1460">
        <v>1127</v>
      </c>
      <c r="E84" s="1457">
        <v>7.6030493152533225</v>
      </c>
      <c r="G84" s="1495"/>
      <c r="H84" s="1495"/>
      <c r="J84" s="1495"/>
      <c r="K84" s="1495"/>
    </row>
    <row r="85" spans="1:11" ht="19.899999999999999" customHeight="1" outlineLevel="1">
      <c r="A85" s="1491" t="s">
        <v>231</v>
      </c>
      <c r="B85" s="1306">
        <v>23</v>
      </c>
      <c r="C85" s="1307">
        <v>19</v>
      </c>
      <c r="D85" s="1307">
        <v>4</v>
      </c>
      <c r="E85" s="1459">
        <v>17.391304347826086</v>
      </c>
    </row>
    <row r="86" spans="1:11" ht="19.899999999999999" customHeight="1" outlineLevel="1">
      <c r="A86" s="1491" t="s">
        <v>232</v>
      </c>
      <c r="B86" s="1306">
        <v>392</v>
      </c>
      <c r="C86" s="1307">
        <v>334</v>
      </c>
      <c r="D86" s="1307">
        <v>58</v>
      </c>
      <c r="E86" s="1459">
        <v>14.795918367346939</v>
      </c>
    </row>
    <row r="87" spans="1:11" ht="19.899999999999999" customHeight="1" outlineLevel="1">
      <c r="A87" s="1491" t="s">
        <v>360</v>
      </c>
      <c r="B87" s="1306">
        <v>1263</v>
      </c>
      <c r="C87" s="1307">
        <v>1066</v>
      </c>
      <c r="D87" s="1307">
        <v>197</v>
      </c>
      <c r="E87" s="1459">
        <v>15.597783056215361</v>
      </c>
    </row>
    <row r="88" spans="1:11" ht="19.899999999999999" customHeight="1" outlineLevel="1">
      <c r="A88" s="1491" t="s">
        <v>361</v>
      </c>
      <c r="B88" s="1306">
        <v>4023</v>
      </c>
      <c r="C88" s="1307">
        <v>3929</v>
      </c>
      <c r="D88" s="1307">
        <v>94</v>
      </c>
      <c r="E88" s="1459">
        <v>2.3365647526721354</v>
      </c>
    </row>
    <row r="89" spans="1:11" ht="19.899999999999999" customHeight="1" outlineLevel="1">
      <c r="A89" s="1491" t="s">
        <v>362</v>
      </c>
      <c r="B89" s="1306">
        <v>132</v>
      </c>
      <c r="C89" s="1307">
        <v>99</v>
      </c>
      <c r="D89" s="1307">
        <v>33</v>
      </c>
      <c r="E89" s="1459">
        <v>25</v>
      </c>
    </row>
    <row r="90" spans="1:11" ht="19.899999999999999" customHeight="1" outlineLevel="1">
      <c r="A90" s="1491" t="s">
        <v>363</v>
      </c>
      <c r="B90" s="1306">
        <v>450</v>
      </c>
      <c r="C90" s="1307">
        <v>379</v>
      </c>
      <c r="D90" s="1307">
        <v>71</v>
      </c>
      <c r="E90" s="1459">
        <v>15.777777777777777</v>
      </c>
    </row>
    <row r="91" spans="1:11" ht="19.899999999999999" customHeight="1" outlineLevel="1">
      <c r="A91" s="1491" t="s">
        <v>364</v>
      </c>
      <c r="B91" s="1306">
        <v>6539</v>
      </c>
      <c r="C91" s="1307">
        <v>6111</v>
      </c>
      <c r="D91" s="1307">
        <v>428</v>
      </c>
      <c r="E91" s="1459">
        <v>6.54534332466738</v>
      </c>
    </row>
    <row r="92" spans="1:11" ht="19.899999999999999" customHeight="1" outlineLevel="1">
      <c r="A92" s="1491" t="s">
        <v>365</v>
      </c>
      <c r="B92" s="1306">
        <v>1791</v>
      </c>
      <c r="C92" s="1307">
        <v>1583</v>
      </c>
      <c r="D92" s="1307">
        <v>208</v>
      </c>
      <c r="E92" s="1459">
        <v>11.613623673925181</v>
      </c>
    </row>
    <row r="93" spans="1:11" ht="19.899999999999999" customHeight="1" outlineLevel="1">
      <c r="A93" s="1491" t="s">
        <v>366</v>
      </c>
      <c r="B93" s="1306">
        <v>210</v>
      </c>
      <c r="C93" s="1307">
        <v>176</v>
      </c>
      <c r="D93" s="1307">
        <v>34</v>
      </c>
      <c r="E93" s="1459">
        <v>16.19047619047619</v>
      </c>
    </row>
    <row r="94" spans="1:11" ht="19.899999999999999" customHeight="1">
      <c r="A94" s="1490" t="s">
        <v>501</v>
      </c>
      <c r="B94" s="1444">
        <v>2295</v>
      </c>
      <c r="C94" s="1460">
        <v>2133</v>
      </c>
      <c r="D94" s="1460">
        <v>162</v>
      </c>
      <c r="E94" s="1457">
        <v>7.0588235294117645</v>
      </c>
      <c r="G94" s="1495"/>
      <c r="H94" s="1495"/>
      <c r="J94" s="1495"/>
      <c r="K94" s="1495"/>
    </row>
    <row r="95" spans="1:11" ht="19.899999999999999" customHeight="1" outlineLevel="1">
      <c r="A95" s="1491" t="s">
        <v>231</v>
      </c>
      <c r="B95" s="1306">
        <v>12</v>
      </c>
      <c r="C95" s="1307">
        <v>12</v>
      </c>
      <c r="D95" s="1307">
        <v>0</v>
      </c>
      <c r="E95" s="1459">
        <v>0</v>
      </c>
    </row>
    <row r="96" spans="1:11" ht="19.899999999999999" customHeight="1" outlineLevel="1">
      <c r="A96" s="1491" t="s">
        <v>232</v>
      </c>
      <c r="B96" s="1306">
        <v>220</v>
      </c>
      <c r="C96" s="1307">
        <v>200</v>
      </c>
      <c r="D96" s="1307">
        <v>20</v>
      </c>
      <c r="E96" s="1459">
        <v>9.0909090909090917</v>
      </c>
    </row>
    <row r="97" spans="1:11" ht="19.899999999999999" customHeight="1" outlineLevel="1">
      <c r="A97" s="1491" t="s">
        <v>368</v>
      </c>
      <c r="B97" s="1306">
        <v>1088</v>
      </c>
      <c r="C97" s="1307">
        <v>1025</v>
      </c>
      <c r="D97" s="1307">
        <v>63</v>
      </c>
      <c r="E97" s="1459">
        <v>5.7904411764705888</v>
      </c>
    </row>
    <row r="98" spans="1:11" ht="19.899999999999999" customHeight="1" outlineLevel="1">
      <c r="A98" s="1491" t="s">
        <v>369</v>
      </c>
      <c r="B98" s="1306">
        <v>137</v>
      </c>
      <c r="C98" s="1307">
        <v>116</v>
      </c>
      <c r="D98" s="1307">
        <v>21</v>
      </c>
      <c r="E98" s="1459">
        <v>15.328467153284672</v>
      </c>
    </row>
    <row r="99" spans="1:11" ht="19.899999999999999" customHeight="1" outlineLevel="1">
      <c r="A99" s="1491" t="s">
        <v>370</v>
      </c>
      <c r="B99" s="1306">
        <v>838</v>
      </c>
      <c r="C99" s="1307">
        <v>780</v>
      </c>
      <c r="D99" s="1307">
        <v>58</v>
      </c>
      <c r="E99" s="1459">
        <v>6.9212410501193311</v>
      </c>
    </row>
    <row r="100" spans="1:11" ht="19.899999999999999" customHeight="1">
      <c r="A100" s="1490" t="s">
        <v>502</v>
      </c>
      <c r="B100" s="1444">
        <v>11040</v>
      </c>
      <c r="C100" s="1460">
        <v>9481</v>
      </c>
      <c r="D100" s="1460">
        <v>1559</v>
      </c>
      <c r="E100" s="1457">
        <v>14.121376811594203</v>
      </c>
      <c r="G100" s="1495"/>
      <c r="H100" s="1495"/>
      <c r="J100" s="1495"/>
      <c r="K100" s="1495"/>
    </row>
    <row r="101" spans="1:11" ht="19.899999999999999" customHeight="1" outlineLevel="1">
      <c r="A101" s="1491" t="s">
        <v>231</v>
      </c>
      <c r="B101" s="1306">
        <v>17</v>
      </c>
      <c r="C101" s="1307">
        <v>14</v>
      </c>
      <c r="D101" s="1307">
        <v>3</v>
      </c>
      <c r="E101" s="1459">
        <v>17.647058823529413</v>
      </c>
    </row>
    <row r="102" spans="1:11" ht="19.899999999999999" customHeight="1" outlineLevel="1">
      <c r="A102" s="1491" t="s">
        <v>232</v>
      </c>
      <c r="B102" s="1306">
        <v>1597</v>
      </c>
      <c r="C102" s="1307">
        <v>1333</v>
      </c>
      <c r="D102" s="1307">
        <v>264</v>
      </c>
      <c r="E102" s="1459">
        <v>16.530995616781468</v>
      </c>
    </row>
    <row r="103" spans="1:11" ht="19.899999999999999" customHeight="1" outlineLevel="1">
      <c r="A103" s="1491" t="s">
        <v>372</v>
      </c>
      <c r="B103" s="1306">
        <v>869</v>
      </c>
      <c r="C103" s="1307">
        <v>531</v>
      </c>
      <c r="D103" s="1307">
        <v>338</v>
      </c>
      <c r="E103" s="1459">
        <v>38.895281933256612</v>
      </c>
    </row>
    <row r="104" spans="1:11" ht="19.899999999999999" customHeight="1" outlineLevel="1">
      <c r="A104" s="1491" t="s">
        <v>373</v>
      </c>
      <c r="B104" s="1306">
        <v>457</v>
      </c>
      <c r="C104" s="1307">
        <v>406</v>
      </c>
      <c r="D104" s="1307">
        <v>51</v>
      </c>
      <c r="E104" s="1459">
        <v>11.159737417943107</v>
      </c>
    </row>
    <row r="105" spans="1:11" ht="19.899999999999999" customHeight="1" outlineLevel="1">
      <c r="A105" s="1491" t="s">
        <v>374</v>
      </c>
      <c r="B105" s="1306">
        <v>416</v>
      </c>
      <c r="C105" s="1307">
        <v>358</v>
      </c>
      <c r="D105" s="1307">
        <v>58</v>
      </c>
      <c r="E105" s="1459">
        <v>13.942307692307693</v>
      </c>
    </row>
    <row r="106" spans="1:11" ht="19.899999999999999" customHeight="1" outlineLevel="1">
      <c r="A106" s="1491" t="s">
        <v>375</v>
      </c>
      <c r="B106" s="1306">
        <v>1245</v>
      </c>
      <c r="C106" s="1307">
        <v>1041</v>
      </c>
      <c r="D106" s="1307">
        <v>204</v>
      </c>
      <c r="E106" s="1459">
        <v>16.3855421686747</v>
      </c>
    </row>
    <row r="107" spans="1:11" ht="19.899999999999999" customHeight="1" outlineLevel="1">
      <c r="A107" s="1491" t="s">
        <v>376</v>
      </c>
      <c r="B107" s="1306">
        <v>468</v>
      </c>
      <c r="C107" s="1307">
        <v>403</v>
      </c>
      <c r="D107" s="1307">
        <v>65</v>
      </c>
      <c r="E107" s="1459">
        <v>13.888888888888889</v>
      </c>
    </row>
    <row r="108" spans="1:11" ht="19.899999999999999" customHeight="1" outlineLevel="1">
      <c r="A108" s="1491" t="s">
        <v>377</v>
      </c>
      <c r="B108" s="1306">
        <v>1966</v>
      </c>
      <c r="C108" s="1307">
        <v>1725</v>
      </c>
      <c r="D108" s="1307">
        <v>241</v>
      </c>
      <c r="E108" s="1459">
        <v>12.258392675483215</v>
      </c>
    </row>
    <row r="109" spans="1:11" ht="19.899999999999999" customHeight="1" outlineLevel="1">
      <c r="A109" s="1491" t="s">
        <v>378</v>
      </c>
      <c r="B109" s="1306">
        <v>220</v>
      </c>
      <c r="C109" s="1307">
        <v>206</v>
      </c>
      <c r="D109" s="1307">
        <v>14</v>
      </c>
      <c r="E109" s="1459">
        <v>6.3636363636363633</v>
      </c>
    </row>
    <row r="110" spans="1:11" ht="19.899999999999999" customHeight="1" outlineLevel="1">
      <c r="A110" s="1491" t="s">
        <v>379</v>
      </c>
      <c r="B110" s="1306">
        <v>3519</v>
      </c>
      <c r="C110" s="1307">
        <v>3211</v>
      </c>
      <c r="D110" s="1307">
        <v>308</v>
      </c>
      <c r="E110" s="1459">
        <v>8.7524865018471161</v>
      </c>
    </row>
    <row r="111" spans="1:11" ht="19.899999999999999" customHeight="1" outlineLevel="1">
      <c r="A111" s="1491" t="s">
        <v>380</v>
      </c>
      <c r="B111" s="1306">
        <v>266</v>
      </c>
      <c r="C111" s="1307">
        <v>253</v>
      </c>
      <c r="D111" s="1307">
        <v>13</v>
      </c>
      <c r="E111" s="1459">
        <v>4.8872180451127818</v>
      </c>
    </row>
    <row r="112" spans="1:11" ht="19.899999999999999" customHeight="1">
      <c r="A112" s="1490" t="s">
        <v>503</v>
      </c>
      <c r="B112" s="1444">
        <v>1611</v>
      </c>
      <c r="C112" s="1460">
        <v>1462</v>
      </c>
      <c r="D112" s="1460">
        <v>149</v>
      </c>
      <c r="E112" s="1457">
        <v>9.2489137181874614</v>
      </c>
      <c r="G112" s="1495"/>
      <c r="H112" s="1495"/>
      <c r="J112" s="1495"/>
      <c r="K112" s="1495"/>
    </row>
    <row r="113" spans="1:11" ht="19.899999999999999" customHeight="1" outlineLevel="1">
      <c r="A113" s="1491" t="s">
        <v>231</v>
      </c>
      <c r="B113" s="1306">
        <v>10</v>
      </c>
      <c r="C113" s="1307">
        <v>9</v>
      </c>
      <c r="D113" s="1307">
        <v>1</v>
      </c>
      <c r="E113" s="1459">
        <v>10</v>
      </c>
    </row>
    <row r="114" spans="1:11" ht="19.899999999999999" customHeight="1" outlineLevel="1">
      <c r="A114" s="1491" t="s">
        <v>232</v>
      </c>
      <c r="B114" s="1306">
        <v>601</v>
      </c>
      <c r="C114" s="1307">
        <v>554</v>
      </c>
      <c r="D114" s="1307">
        <v>47</v>
      </c>
      <c r="E114" s="1459">
        <v>7.8202995008319469</v>
      </c>
    </row>
    <row r="115" spans="1:11" ht="19.899999999999999" customHeight="1" outlineLevel="1">
      <c r="A115" s="1491" t="s">
        <v>382</v>
      </c>
      <c r="B115" s="1306">
        <v>262</v>
      </c>
      <c r="C115" s="1307">
        <v>237</v>
      </c>
      <c r="D115" s="1307">
        <v>25</v>
      </c>
      <c r="E115" s="1459">
        <v>9.5419847328244281</v>
      </c>
    </row>
    <row r="116" spans="1:11" ht="19.899999999999999" customHeight="1" outlineLevel="1">
      <c r="A116" s="1491" t="s">
        <v>383</v>
      </c>
      <c r="B116" s="1306">
        <v>219</v>
      </c>
      <c r="C116" s="1307">
        <v>195</v>
      </c>
      <c r="D116" s="1307">
        <v>24</v>
      </c>
      <c r="E116" s="1459">
        <v>10.95890410958904</v>
      </c>
    </row>
    <row r="117" spans="1:11" ht="19.899999999999999" customHeight="1" outlineLevel="1">
      <c r="A117" s="1491" t="s">
        <v>384</v>
      </c>
      <c r="B117" s="1306">
        <v>424</v>
      </c>
      <c r="C117" s="1307">
        <v>379</v>
      </c>
      <c r="D117" s="1307">
        <v>45</v>
      </c>
      <c r="E117" s="1459">
        <v>10.613207547169811</v>
      </c>
    </row>
    <row r="118" spans="1:11" ht="19.899999999999999" customHeight="1" outlineLevel="1">
      <c r="A118" s="1491" t="s">
        <v>385</v>
      </c>
      <c r="B118" s="1306">
        <v>95</v>
      </c>
      <c r="C118" s="1307">
        <v>88</v>
      </c>
      <c r="D118" s="1307">
        <v>7</v>
      </c>
      <c r="E118" s="1459">
        <v>7.3684210526315779</v>
      </c>
    </row>
    <row r="119" spans="1:11" ht="19.899999999999999" customHeight="1">
      <c r="A119" s="1490" t="s">
        <v>504</v>
      </c>
      <c r="B119" s="1444">
        <v>3922</v>
      </c>
      <c r="C119" s="1460">
        <v>3616</v>
      </c>
      <c r="D119" s="1460">
        <v>306</v>
      </c>
      <c r="E119" s="1457">
        <v>7.8021417644059152</v>
      </c>
      <c r="G119" s="1495"/>
      <c r="H119" s="1495"/>
      <c r="J119" s="1495"/>
      <c r="K119" s="1495"/>
    </row>
    <row r="120" spans="1:11" ht="19.899999999999999" customHeight="1" outlineLevel="1">
      <c r="A120" s="1491" t="s">
        <v>231</v>
      </c>
      <c r="B120" s="1306">
        <v>16</v>
      </c>
      <c r="C120" s="1307">
        <v>15</v>
      </c>
      <c r="D120" s="1282">
        <v>1</v>
      </c>
      <c r="E120" s="1459">
        <v>6.25</v>
      </c>
    </row>
    <row r="121" spans="1:11" ht="19.899999999999999" customHeight="1" outlineLevel="1">
      <c r="A121" s="1491" t="s">
        <v>232</v>
      </c>
      <c r="B121" s="1306">
        <v>1224</v>
      </c>
      <c r="C121" s="1307">
        <v>1199</v>
      </c>
      <c r="D121" s="1307">
        <v>25</v>
      </c>
      <c r="E121" s="1459">
        <v>2.0424836601307188</v>
      </c>
    </row>
    <row r="122" spans="1:11" ht="19.899999999999999" customHeight="1" outlineLevel="1">
      <c r="A122" s="1491" t="s">
        <v>863</v>
      </c>
      <c r="B122" s="1306">
        <v>581</v>
      </c>
      <c r="C122" s="1307">
        <v>499</v>
      </c>
      <c r="D122" s="1307">
        <v>82</v>
      </c>
      <c r="E122" s="1459">
        <v>14.113597246127366</v>
      </c>
    </row>
    <row r="123" spans="1:11" ht="19.899999999999999" customHeight="1" outlineLevel="1">
      <c r="A123" s="1491" t="s">
        <v>388</v>
      </c>
      <c r="B123" s="1306">
        <v>533</v>
      </c>
      <c r="C123" s="1307">
        <v>472</v>
      </c>
      <c r="D123" s="1307">
        <v>61</v>
      </c>
      <c r="E123" s="1459">
        <v>11.444652908067541</v>
      </c>
    </row>
    <row r="124" spans="1:11" ht="19.899999999999999" customHeight="1" outlineLevel="1">
      <c r="A124" s="1491" t="s">
        <v>389</v>
      </c>
      <c r="B124" s="1306">
        <v>253</v>
      </c>
      <c r="C124" s="1307">
        <v>228</v>
      </c>
      <c r="D124" s="1307">
        <v>25</v>
      </c>
      <c r="E124" s="1459">
        <v>9.8814229249011856</v>
      </c>
    </row>
    <row r="125" spans="1:11" ht="19.899999999999999" customHeight="1" outlineLevel="1">
      <c r="A125" s="1491" t="s">
        <v>390</v>
      </c>
      <c r="B125" s="1306">
        <v>351</v>
      </c>
      <c r="C125" s="1307">
        <v>325</v>
      </c>
      <c r="D125" s="1307">
        <v>26</v>
      </c>
      <c r="E125" s="1459">
        <v>7.4074074074074066</v>
      </c>
    </row>
    <row r="126" spans="1:11" ht="19.899999999999999" customHeight="1" outlineLevel="1">
      <c r="A126" s="1491" t="s">
        <v>391</v>
      </c>
      <c r="B126" s="1306">
        <v>424</v>
      </c>
      <c r="C126" s="1307">
        <v>398</v>
      </c>
      <c r="D126" s="1307">
        <v>26</v>
      </c>
      <c r="E126" s="1459">
        <v>6.132075471698113</v>
      </c>
    </row>
    <row r="127" spans="1:11" ht="19.899999999999999" customHeight="1" outlineLevel="1">
      <c r="A127" s="1491" t="s">
        <v>392</v>
      </c>
      <c r="B127" s="1306">
        <v>405</v>
      </c>
      <c r="C127" s="1307">
        <v>350</v>
      </c>
      <c r="D127" s="1307">
        <v>55</v>
      </c>
      <c r="E127" s="1459">
        <v>13.580246913580247</v>
      </c>
    </row>
    <row r="128" spans="1:11" ht="19.899999999999999" customHeight="1" outlineLevel="1">
      <c r="A128" s="1491" t="s">
        <v>864</v>
      </c>
      <c r="B128" s="1306">
        <v>135</v>
      </c>
      <c r="C128" s="1307">
        <v>130</v>
      </c>
      <c r="D128" s="1307">
        <v>5</v>
      </c>
      <c r="E128" s="1459">
        <v>3.7037037037037033</v>
      </c>
    </row>
    <row r="129" spans="1:11" ht="19.899999999999999" customHeight="1">
      <c r="A129" s="1490" t="s">
        <v>505</v>
      </c>
      <c r="B129" s="1444">
        <v>43475</v>
      </c>
      <c r="C129" s="1444">
        <v>39153</v>
      </c>
      <c r="D129" s="1444">
        <v>4322</v>
      </c>
      <c r="E129" s="1457">
        <v>9.9413456009200694</v>
      </c>
      <c r="G129" s="1495"/>
      <c r="H129" s="1495"/>
      <c r="J129" s="1495"/>
      <c r="K129" s="1495"/>
    </row>
    <row r="130" spans="1:11" ht="19.899999999999999" customHeight="1" outlineLevel="1">
      <c r="A130" s="1491" t="s">
        <v>231</v>
      </c>
      <c r="B130" s="1306">
        <v>20</v>
      </c>
      <c r="C130" s="1307">
        <v>13</v>
      </c>
      <c r="D130" s="1307">
        <v>7</v>
      </c>
      <c r="E130" s="1459">
        <v>35</v>
      </c>
    </row>
    <row r="131" spans="1:11" ht="19.899999999999999" customHeight="1" outlineLevel="1">
      <c r="A131" s="1491" t="s">
        <v>232</v>
      </c>
      <c r="B131" s="1306">
        <v>3166</v>
      </c>
      <c r="C131" s="1307">
        <v>2921</v>
      </c>
      <c r="D131" s="1307">
        <v>245</v>
      </c>
      <c r="E131" s="1459">
        <v>7.7384712571067586</v>
      </c>
    </row>
    <row r="132" spans="1:11" ht="19.899999999999999" customHeight="1" outlineLevel="1">
      <c r="A132" s="1491" t="s">
        <v>395</v>
      </c>
      <c r="B132" s="1306">
        <v>14468</v>
      </c>
      <c r="C132" s="1307">
        <v>12436</v>
      </c>
      <c r="D132" s="1307">
        <v>2032</v>
      </c>
      <c r="E132" s="1459">
        <v>14.044788498755874</v>
      </c>
    </row>
    <row r="133" spans="1:11" ht="19.899999999999999" customHeight="1" outlineLevel="1">
      <c r="A133" s="1491" t="s">
        <v>396</v>
      </c>
      <c r="B133" s="1306">
        <v>6760</v>
      </c>
      <c r="C133" s="1307">
        <v>6541</v>
      </c>
      <c r="D133" s="1307">
        <v>219</v>
      </c>
      <c r="E133" s="1459">
        <v>3.2396449704142007</v>
      </c>
    </row>
    <row r="134" spans="1:11" ht="19.899999999999999" customHeight="1" outlineLevel="1">
      <c r="A134" s="1491" t="s">
        <v>397</v>
      </c>
      <c r="B134" s="1306">
        <v>11416</v>
      </c>
      <c r="C134" s="1307">
        <v>10516</v>
      </c>
      <c r="D134" s="1307">
        <v>900</v>
      </c>
      <c r="E134" s="1459">
        <v>7.8836720392431667</v>
      </c>
    </row>
    <row r="135" spans="1:11" ht="19.899999999999999" customHeight="1" outlineLevel="1">
      <c r="A135" s="1491" t="s">
        <v>398</v>
      </c>
      <c r="B135" s="1306">
        <v>2161</v>
      </c>
      <c r="C135" s="1307">
        <v>1690</v>
      </c>
      <c r="D135" s="1307">
        <v>471</v>
      </c>
      <c r="E135" s="1459">
        <v>21.795465062471077</v>
      </c>
    </row>
    <row r="136" spans="1:11" ht="19.899999999999999" customHeight="1" outlineLevel="1">
      <c r="A136" s="1491" t="s">
        <v>399</v>
      </c>
      <c r="B136" s="1306">
        <v>1899</v>
      </c>
      <c r="C136" s="1307">
        <v>1788</v>
      </c>
      <c r="D136" s="1307">
        <v>111</v>
      </c>
      <c r="E136" s="1459">
        <v>5.8451816745655609</v>
      </c>
    </row>
    <row r="137" spans="1:11" ht="19.899999999999999" customHeight="1" outlineLevel="1">
      <c r="A137" s="1491" t="s">
        <v>400</v>
      </c>
      <c r="B137" s="1306">
        <v>3585</v>
      </c>
      <c r="C137" s="1307">
        <v>3248</v>
      </c>
      <c r="D137" s="1307">
        <v>337</v>
      </c>
      <c r="E137" s="1459">
        <v>9.4002789400278939</v>
      </c>
    </row>
    <row r="138" spans="1:11" ht="19.899999999999999" customHeight="1">
      <c r="A138" s="1490" t="s">
        <v>506</v>
      </c>
      <c r="B138" s="1444">
        <v>20887</v>
      </c>
      <c r="C138" s="1460">
        <v>19357</v>
      </c>
      <c r="D138" s="1460">
        <v>1530</v>
      </c>
      <c r="E138" s="1457">
        <v>7.3251304639249293</v>
      </c>
      <c r="G138" s="1495"/>
      <c r="H138" s="1495"/>
      <c r="J138" s="1495"/>
      <c r="K138" s="1495"/>
    </row>
    <row r="139" spans="1:11" ht="19.899999999999999" customHeight="1" outlineLevel="1">
      <c r="A139" s="1491" t="s">
        <v>231</v>
      </c>
      <c r="B139" s="1306">
        <v>9</v>
      </c>
      <c r="C139" s="1307">
        <v>8</v>
      </c>
      <c r="D139" s="1307">
        <v>1</v>
      </c>
      <c r="E139" s="1459">
        <v>11.111111111111111</v>
      </c>
    </row>
    <row r="140" spans="1:11" ht="19.899999999999999" customHeight="1" outlineLevel="1">
      <c r="A140" s="1491" t="s">
        <v>232</v>
      </c>
      <c r="B140" s="1306">
        <v>460</v>
      </c>
      <c r="C140" s="1307">
        <v>396</v>
      </c>
      <c r="D140" s="1307">
        <v>64</v>
      </c>
      <c r="E140" s="1459">
        <v>13.913043478260869</v>
      </c>
    </row>
    <row r="141" spans="1:11" ht="19.899999999999999" customHeight="1" outlineLevel="1">
      <c r="A141" s="1491" t="s">
        <v>402</v>
      </c>
      <c r="B141" s="1306">
        <v>1452</v>
      </c>
      <c r="C141" s="1307">
        <v>1219</v>
      </c>
      <c r="D141" s="1307">
        <v>233</v>
      </c>
      <c r="E141" s="1459">
        <v>16.046831955922865</v>
      </c>
    </row>
    <row r="142" spans="1:11" ht="19.899999999999999" customHeight="1" outlineLevel="1">
      <c r="A142" s="1491" t="s">
        <v>403</v>
      </c>
      <c r="B142" s="1306">
        <v>171</v>
      </c>
      <c r="C142" s="1307">
        <v>157</v>
      </c>
      <c r="D142" s="1307">
        <v>14</v>
      </c>
      <c r="E142" s="1459">
        <v>8.1871345029239766</v>
      </c>
    </row>
    <row r="143" spans="1:11" ht="19.899999999999999" customHeight="1" outlineLevel="1">
      <c r="A143" s="1491" t="s">
        <v>404</v>
      </c>
      <c r="B143" s="1306">
        <v>1183</v>
      </c>
      <c r="C143" s="1307">
        <v>1073</v>
      </c>
      <c r="D143" s="1307">
        <v>110</v>
      </c>
      <c r="E143" s="1459">
        <v>9.2983939137785292</v>
      </c>
    </row>
    <row r="144" spans="1:11" ht="19.899999999999999" customHeight="1" outlineLevel="1">
      <c r="A144" s="1491" t="s">
        <v>405</v>
      </c>
      <c r="B144" s="1306">
        <v>1590</v>
      </c>
      <c r="C144" s="1307">
        <v>1460</v>
      </c>
      <c r="D144" s="1307">
        <v>130</v>
      </c>
      <c r="E144" s="1459">
        <v>8.1761006289308167</v>
      </c>
    </row>
    <row r="145" spans="1:11" ht="19.899999999999999" customHeight="1" outlineLevel="1">
      <c r="A145" s="1491" t="s">
        <v>406</v>
      </c>
      <c r="B145" s="1306">
        <v>13455</v>
      </c>
      <c r="C145" s="1307">
        <v>12762</v>
      </c>
      <c r="D145" s="1307">
        <v>693</v>
      </c>
      <c r="E145" s="1459">
        <v>5.1505016722408028</v>
      </c>
    </row>
    <row r="146" spans="1:11" ht="19.899999999999999" customHeight="1" outlineLevel="1">
      <c r="A146" s="1491" t="s">
        <v>407</v>
      </c>
      <c r="B146" s="1306">
        <v>1168</v>
      </c>
      <c r="C146" s="1307">
        <v>986</v>
      </c>
      <c r="D146" s="1307">
        <v>182</v>
      </c>
      <c r="E146" s="1459">
        <v>15.582191780821919</v>
      </c>
    </row>
    <row r="147" spans="1:11" ht="19.899999999999999" customHeight="1" outlineLevel="1">
      <c r="A147" s="1491" t="s">
        <v>408</v>
      </c>
      <c r="B147" s="1306">
        <v>97</v>
      </c>
      <c r="C147" s="1307">
        <v>82</v>
      </c>
      <c r="D147" s="1307">
        <v>15</v>
      </c>
      <c r="E147" s="1459">
        <v>15.463917525773196</v>
      </c>
    </row>
    <row r="148" spans="1:11" ht="19.899999999999999" customHeight="1" outlineLevel="1">
      <c r="A148" s="1491" t="s">
        <v>409</v>
      </c>
      <c r="B148" s="1306">
        <v>214</v>
      </c>
      <c r="C148" s="1307">
        <v>195</v>
      </c>
      <c r="D148" s="1307">
        <v>19</v>
      </c>
      <c r="E148" s="1459">
        <v>8.8785046728971952</v>
      </c>
    </row>
    <row r="149" spans="1:11" ht="19.899999999999999" customHeight="1" outlineLevel="1">
      <c r="A149" s="1491" t="s">
        <v>410</v>
      </c>
      <c r="B149" s="1306">
        <v>1088</v>
      </c>
      <c r="C149" s="1307">
        <v>1019</v>
      </c>
      <c r="D149" s="1307">
        <v>69</v>
      </c>
      <c r="E149" s="1459">
        <v>6.3419117647058822</v>
      </c>
    </row>
    <row r="150" spans="1:11" ht="19.899999999999999" customHeight="1">
      <c r="A150" s="1490" t="s">
        <v>507</v>
      </c>
      <c r="B150" s="1444">
        <v>6635</v>
      </c>
      <c r="C150" s="1460">
        <v>6130</v>
      </c>
      <c r="D150" s="1460">
        <v>505</v>
      </c>
      <c r="E150" s="1457">
        <v>7.6111529766390351</v>
      </c>
      <c r="G150" s="1495"/>
      <c r="H150" s="1495"/>
      <c r="J150" s="1495"/>
      <c r="K150" s="1495"/>
    </row>
    <row r="151" spans="1:11" ht="19.899999999999999" customHeight="1" outlineLevel="1">
      <c r="A151" s="1491" t="s">
        <v>231</v>
      </c>
      <c r="B151" s="1306">
        <v>15</v>
      </c>
      <c r="C151" s="1307">
        <v>15</v>
      </c>
      <c r="D151" s="1307">
        <v>0</v>
      </c>
      <c r="E151" s="1459">
        <v>0</v>
      </c>
    </row>
    <row r="152" spans="1:11" ht="19.899999999999999" customHeight="1" outlineLevel="1">
      <c r="A152" s="1491" t="s">
        <v>232</v>
      </c>
      <c r="B152" s="1306">
        <v>675</v>
      </c>
      <c r="C152" s="1307">
        <v>647</v>
      </c>
      <c r="D152" s="1307">
        <v>28</v>
      </c>
      <c r="E152" s="1459">
        <v>4.1481481481481479</v>
      </c>
    </row>
    <row r="153" spans="1:11" ht="19.899999999999999" customHeight="1" outlineLevel="1">
      <c r="A153" s="1491" t="s">
        <v>412</v>
      </c>
      <c r="B153" s="1306">
        <v>1225</v>
      </c>
      <c r="C153" s="1307">
        <v>1044</v>
      </c>
      <c r="D153" s="1307">
        <v>181</v>
      </c>
      <c r="E153" s="1459">
        <v>14.775510204081632</v>
      </c>
    </row>
    <row r="154" spans="1:11" ht="19.899999999999999" customHeight="1" outlineLevel="1">
      <c r="A154" s="1491" t="s">
        <v>413</v>
      </c>
      <c r="B154" s="1306">
        <v>1302</v>
      </c>
      <c r="C154" s="1307">
        <v>1181</v>
      </c>
      <c r="D154" s="1307">
        <v>121</v>
      </c>
      <c r="E154" s="1459">
        <v>9.2933947772657461</v>
      </c>
    </row>
    <row r="155" spans="1:11" ht="19.899999999999999" customHeight="1" outlineLevel="1">
      <c r="A155" s="1491" t="s">
        <v>414</v>
      </c>
      <c r="B155" s="1306">
        <v>1395</v>
      </c>
      <c r="C155" s="1307">
        <v>1331</v>
      </c>
      <c r="D155" s="1307">
        <v>64</v>
      </c>
      <c r="E155" s="1459">
        <v>4.5878136200716844</v>
      </c>
    </row>
    <row r="156" spans="1:11" ht="19.899999999999999" customHeight="1" outlineLevel="1">
      <c r="A156" s="1491" t="s">
        <v>415</v>
      </c>
      <c r="B156" s="1306">
        <v>2023</v>
      </c>
      <c r="C156" s="1307">
        <v>1912</v>
      </c>
      <c r="D156" s="1307">
        <v>111</v>
      </c>
      <c r="E156" s="1459">
        <v>5.4869006426099851</v>
      </c>
    </row>
    <row r="157" spans="1:11" ht="19.899999999999999" customHeight="1">
      <c r="A157" s="1490" t="s">
        <v>865</v>
      </c>
      <c r="B157" s="1444">
        <v>4007</v>
      </c>
      <c r="C157" s="1460">
        <v>3737</v>
      </c>
      <c r="D157" s="1460">
        <v>270</v>
      </c>
      <c r="E157" s="1457">
        <v>6.7382081357624166</v>
      </c>
      <c r="G157" s="1495"/>
      <c r="H157" s="1495"/>
      <c r="J157" s="1495"/>
      <c r="K157" s="1495"/>
    </row>
    <row r="158" spans="1:11" ht="19.899999999999999" customHeight="1" outlineLevel="1">
      <c r="A158" s="1491" t="s">
        <v>231</v>
      </c>
      <c r="B158" s="1306">
        <v>7</v>
      </c>
      <c r="C158" s="1307">
        <v>5</v>
      </c>
      <c r="D158" s="1282">
        <v>2</v>
      </c>
      <c r="E158" s="1459">
        <v>28.571428571428569</v>
      </c>
    </row>
    <row r="159" spans="1:11" ht="19.899999999999999" customHeight="1" outlineLevel="1">
      <c r="A159" s="1491" t="s">
        <v>232</v>
      </c>
      <c r="B159" s="1306">
        <v>2138</v>
      </c>
      <c r="C159" s="1307">
        <v>2003</v>
      </c>
      <c r="D159" s="1307">
        <v>135</v>
      </c>
      <c r="E159" s="1459">
        <v>6.3143124415341436</v>
      </c>
    </row>
    <row r="160" spans="1:11" ht="19.899999999999999" customHeight="1" outlineLevel="1">
      <c r="A160" s="1491" t="s">
        <v>417</v>
      </c>
      <c r="B160" s="1306">
        <v>94</v>
      </c>
      <c r="C160" s="1307">
        <v>75</v>
      </c>
      <c r="D160" s="1307">
        <v>19</v>
      </c>
      <c r="E160" s="1459">
        <v>20.212765957446805</v>
      </c>
    </row>
    <row r="161" spans="1:11" ht="19.899999999999999" customHeight="1" outlineLevel="1">
      <c r="A161" s="1491" t="s">
        <v>418</v>
      </c>
      <c r="B161" s="1306">
        <v>1422</v>
      </c>
      <c r="C161" s="1307">
        <v>1344</v>
      </c>
      <c r="D161" s="1307">
        <v>78</v>
      </c>
      <c r="E161" s="1459">
        <v>5.485232067510549</v>
      </c>
    </row>
    <row r="162" spans="1:11" ht="19.899999999999999" customHeight="1" outlineLevel="1">
      <c r="A162" s="1491" t="s">
        <v>419</v>
      </c>
      <c r="B162" s="1306">
        <v>288</v>
      </c>
      <c r="C162" s="1307">
        <v>258</v>
      </c>
      <c r="D162" s="1307">
        <v>30</v>
      </c>
      <c r="E162" s="1459">
        <v>10.416666666666668</v>
      </c>
    </row>
    <row r="163" spans="1:11" ht="19.899999999999999" customHeight="1" outlineLevel="1">
      <c r="A163" s="1491" t="s">
        <v>420</v>
      </c>
      <c r="B163" s="1306">
        <v>58</v>
      </c>
      <c r="C163" s="1307">
        <v>52</v>
      </c>
      <c r="D163" s="1307">
        <v>6</v>
      </c>
      <c r="E163" s="1459">
        <v>10.344827586206897</v>
      </c>
    </row>
    <row r="164" spans="1:11" ht="19.899999999999999" customHeight="1">
      <c r="A164" s="1490" t="s">
        <v>866</v>
      </c>
      <c r="B164" s="1444">
        <v>3720</v>
      </c>
      <c r="C164" s="1460">
        <v>2936</v>
      </c>
      <c r="D164" s="1460">
        <v>784</v>
      </c>
      <c r="E164" s="1457">
        <v>21.0752688172043</v>
      </c>
      <c r="G164" s="1495"/>
      <c r="H164" s="1495"/>
      <c r="J164" s="1495"/>
      <c r="K164" s="1495"/>
    </row>
    <row r="165" spans="1:11" ht="19.899999999999999" customHeight="1" outlineLevel="1">
      <c r="A165" s="1491" t="s">
        <v>231</v>
      </c>
      <c r="B165" s="1306">
        <v>28</v>
      </c>
      <c r="C165" s="1307">
        <v>21</v>
      </c>
      <c r="D165" s="1307">
        <v>7</v>
      </c>
      <c r="E165" s="1459">
        <v>25</v>
      </c>
    </row>
    <row r="166" spans="1:11" ht="19.899999999999999" customHeight="1" outlineLevel="1">
      <c r="A166" s="1491" t="s">
        <v>232</v>
      </c>
      <c r="B166" s="1306">
        <v>1618</v>
      </c>
      <c r="C166" s="1307">
        <v>1299</v>
      </c>
      <c r="D166" s="1307">
        <v>319</v>
      </c>
      <c r="E166" s="1459">
        <v>19.715698393077872</v>
      </c>
    </row>
    <row r="167" spans="1:11" ht="19.899999999999999" customHeight="1" outlineLevel="1">
      <c r="A167" s="1491" t="s">
        <v>423</v>
      </c>
      <c r="B167" s="1306">
        <v>199</v>
      </c>
      <c r="C167" s="1307">
        <v>165</v>
      </c>
      <c r="D167" s="1307">
        <v>34</v>
      </c>
      <c r="E167" s="1459">
        <v>17.08542713567839</v>
      </c>
    </row>
    <row r="168" spans="1:11" ht="19.899999999999999" customHeight="1" outlineLevel="1">
      <c r="A168" s="1491" t="s">
        <v>424</v>
      </c>
      <c r="B168" s="1306">
        <v>1051</v>
      </c>
      <c r="C168" s="1307">
        <v>833</v>
      </c>
      <c r="D168" s="1307">
        <v>218</v>
      </c>
      <c r="E168" s="1459">
        <v>20.742150333016173</v>
      </c>
    </row>
    <row r="169" spans="1:11" ht="19.899999999999999" customHeight="1" outlineLevel="1">
      <c r="A169" s="1491" t="s">
        <v>425</v>
      </c>
      <c r="B169" s="1306">
        <v>442</v>
      </c>
      <c r="C169" s="1307">
        <v>381</v>
      </c>
      <c r="D169" s="1307">
        <v>61</v>
      </c>
      <c r="E169" s="1459">
        <v>13.800904977375566</v>
      </c>
    </row>
    <row r="170" spans="1:11" ht="19.899999999999999" customHeight="1" outlineLevel="1">
      <c r="A170" s="1491" t="s">
        <v>426</v>
      </c>
      <c r="B170" s="1306">
        <v>382</v>
      </c>
      <c r="C170" s="1307">
        <v>237</v>
      </c>
      <c r="D170" s="1307">
        <v>145</v>
      </c>
      <c r="E170" s="1459">
        <v>37.958115183246072</v>
      </c>
    </row>
    <row r="171" spans="1:11" ht="19.899999999999999" customHeight="1">
      <c r="A171" s="1490" t="s">
        <v>867</v>
      </c>
      <c r="B171" s="1444">
        <v>246339</v>
      </c>
      <c r="C171" s="1460">
        <v>231008</v>
      </c>
      <c r="D171" s="1460">
        <v>15331</v>
      </c>
      <c r="E171" s="1457">
        <v>6.2235374828995811</v>
      </c>
      <c r="G171" s="1495"/>
      <c r="H171" s="1495"/>
      <c r="J171" s="1495"/>
      <c r="K171" s="1495"/>
    </row>
    <row r="172" spans="1:11" ht="19.899999999999999" customHeight="1" outlineLevel="1">
      <c r="A172" s="1491" t="s">
        <v>231</v>
      </c>
      <c r="B172" s="1306">
        <v>26</v>
      </c>
      <c r="C172" s="1307">
        <v>20</v>
      </c>
      <c r="D172" s="1307">
        <v>6</v>
      </c>
      <c r="E172" s="1459">
        <v>23.076923076923077</v>
      </c>
    </row>
    <row r="173" spans="1:11" ht="19.899999999999999" customHeight="1" outlineLevel="1">
      <c r="A173" s="1491" t="s">
        <v>232</v>
      </c>
      <c r="B173" s="1306">
        <v>222594</v>
      </c>
      <c r="C173" s="1307">
        <v>209311</v>
      </c>
      <c r="D173" s="1307">
        <v>13283</v>
      </c>
      <c r="E173" s="1459">
        <v>5.9673665956854176</v>
      </c>
    </row>
    <row r="174" spans="1:11" ht="19.899999999999999" customHeight="1" outlineLevel="1">
      <c r="A174" s="1491" t="s">
        <v>428</v>
      </c>
      <c r="B174" s="1306">
        <v>10311</v>
      </c>
      <c r="C174" s="1307">
        <v>9550</v>
      </c>
      <c r="D174" s="1307">
        <v>761</v>
      </c>
      <c r="E174" s="1459">
        <v>7.3804674619338568</v>
      </c>
    </row>
    <row r="175" spans="1:11" ht="19.899999999999999" customHeight="1" outlineLevel="1">
      <c r="A175" s="1491" t="s">
        <v>429</v>
      </c>
      <c r="B175" s="1306">
        <v>3584</v>
      </c>
      <c r="C175" s="1307">
        <v>3320</v>
      </c>
      <c r="D175" s="1307">
        <v>264</v>
      </c>
      <c r="E175" s="1459">
        <v>7.3660714285714288</v>
      </c>
    </row>
    <row r="176" spans="1:11" ht="19.899999999999999" customHeight="1" outlineLevel="1">
      <c r="A176" s="1491" t="s">
        <v>430</v>
      </c>
      <c r="B176" s="1306">
        <v>362</v>
      </c>
      <c r="C176" s="1307">
        <v>276</v>
      </c>
      <c r="D176" s="1307">
        <v>86</v>
      </c>
      <c r="E176" s="1459">
        <v>23.756906077348066</v>
      </c>
    </row>
    <row r="177" spans="1:11" ht="19.899999999999999" customHeight="1" outlineLevel="1">
      <c r="A177" s="1491" t="s">
        <v>431</v>
      </c>
      <c r="B177" s="1306">
        <v>1516</v>
      </c>
      <c r="C177" s="1307">
        <v>1411</v>
      </c>
      <c r="D177" s="1307">
        <v>105</v>
      </c>
      <c r="E177" s="1459">
        <v>6.9261213720316626</v>
      </c>
    </row>
    <row r="178" spans="1:11" ht="19.899999999999999" customHeight="1" outlineLevel="1">
      <c r="A178" s="1491" t="s">
        <v>432</v>
      </c>
      <c r="B178" s="1306">
        <v>949</v>
      </c>
      <c r="C178" s="1307">
        <v>835</v>
      </c>
      <c r="D178" s="1307">
        <v>114</v>
      </c>
      <c r="E178" s="1459">
        <v>12.012644889357219</v>
      </c>
    </row>
    <row r="179" spans="1:11" ht="19.899999999999999" customHeight="1" outlineLevel="1">
      <c r="A179" s="1491" t="s">
        <v>433</v>
      </c>
      <c r="B179" s="1306">
        <v>3766</v>
      </c>
      <c r="C179" s="1307">
        <v>3443</v>
      </c>
      <c r="D179" s="1307">
        <v>323</v>
      </c>
      <c r="E179" s="1459">
        <v>8.5767392458842266</v>
      </c>
    </row>
    <row r="180" spans="1:11" ht="19.899999999999999" customHeight="1" outlineLevel="1">
      <c r="A180" s="1491" t="s">
        <v>434</v>
      </c>
      <c r="B180" s="1306">
        <v>2377</v>
      </c>
      <c r="C180" s="1307">
        <v>2044</v>
      </c>
      <c r="D180" s="1307">
        <v>333</v>
      </c>
      <c r="E180" s="1459">
        <v>14.00925536390408</v>
      </c>
    </row>
    <row r="181" spans="1:11" ht="19.899999999999999" customHeight="1" outlineLevel="1">
      <c r="A181" s="1491" t="s">
        <v>435</v>
      </c>
      <c r="B181" s="1306">
        <v>854</v>
      </c>
      <c r="C181" s="1307">
        <v>798</v>
      </c>
      <c r="D181" s="1307">
        <v>56</v>
      </c>
      <c r="E181" s="1459">
        <v>6.557377049180328</v>
      </c>
    </row>
    <row r="182" spans="1:11" ht="19.899999999999999" customHeight="1">
      <c r="A182" s="1490" t="s">
        <v>511</v>
      </c>
      <c r="B182" s="1444">
        <v>3288</v>
      </c>
      <c r="C182" s="1460">
        <v>2958</v>
      </c>
      <c r="D182" s="1460">
        <v>330</v>
      </c>
      <c r="E182" s="1457">
        <v>10.036496350364963</v>
      </c>
      <c r="G182" s="1495"/>
      <c r="H182" s="1495"/>
      <c r="J182" s="1495"/>
      <c r="K182" s="1495"/>
    </row>
    <row r="183" spans="1:11" ht="19.899999999999999" customHeight="1" outlineLevel="1">
      <c r="A183" s="1491" t="s">
        <v>231</v>
      </c>
      <c r="B183" s="1306">
        <v>26</v>
      </c>
      <c r="C183" s="1307">
        <v>24</v>
      </c>
      <c r="D183" s="1307">
        <v>2</v>
      </c>
      <c r="E183" s="1459">
        <v>7.6923076923076925</v>
      </c>
    </row>
    <row r="184" spans="1:11" ht="19.899999999999999" customHeight="1" outlineLevel="1">
      <c r="A184" s="1491" t="s">
        <v>232</v>
      </c>
      <c r="B184" s="1306">
        <v>1047</v>
      </c>
      <c r="C184" s="1307">
        <v>926</v>
      </c>
      <c r="D184" s="1307">
        <v>121</v>
      </c>
      <c r="E184" s="1459">
        <v>11.556829035339064</v>
      </c>
    </row>
    <row r="185" spans="1:11" ht="19.899999999999999" customHeight="1" outlineLevel="1">
      <c r="A185" s="1491" t="s">
        <v>439</v>
      </c>
      <c r="B185" s="1306">
        <v>562</v>
      </c>
      <c r="C185" s="1307">
        <v>525</v>
      </c>
      <c r="D185" s="1307">
        <v>37</v>
      </c>
      <c r="E185" s="1459">
        <v>6.5836298932384336</v>
      </c>
    </row>
    <row r="186" spans="1:11" ht="19.899999999999999" customHeight="1" outlineLevel="1">
      <c r="A186" s="1491" t="s">
        <v>440</v>
      </c>
      <c r="B186" s="1306">
        <v>558</v>
      </c>
      <c r="C186" s="1307">
        <v>506</v>
      </c>
      <c r="D186" s="1307">
        <v>52</v>
      </c>
      <c r="E186" s="1459">
        <v>9.3189964157706093</v>
      </c>
    </row>
    <row r="187" spans="1:11" ht="19.899999999999999" customHeight="1" outlineLevel="1">
      <c r="A187" s="1491" t="s">
        <v>441</v>
      </c>
      <c r="B187" s="1306">
        <v>414</v>
      </c>
      <c r="C187" s="1307">
        <v>381</v>
      </c>
      <c r="D187" s="1307">
        <v>33</v>
      </c>
      <c r="E187" s="1459">
        <v>7.9710144927536222</v>
      </c>
    </row>
    <row r="188" spans="1:11" ht="19.899999999999999" customHeight="1" outlineLevel="1">
      <c r="A188" s="1491" t="s">
        <v>442</v>
      </c>
      <c r="B188" s="1306">
        <v>108</v>
      </c>
      <c r="C188" s="1307">
        <v>93</v>
      </c>
      <c r="D188" s="1307">
        <v>15</v>
      </c>
      <c r="E188" s="1459">
        <v>13.888888888888889</v>
      </c>
    </row>
    <row r="189" spans="1:11" ht="19.899999999999999" customHeight="1" outlineLevel="1">
      <c r="A189" s="1491" t="s">
        <v>443</v>
      </c>
      <c r="B189" s="1306">
        <v>437</v>
      </c>
      <c r="C189" s="1307">
        <v>386</v>
      </c>
      <c r="D189" s="1307">
        <v>51</v>
      </c>
      <c r="E189" s="1459">
        <v>11.670480549199084</v>
      </c>
    </row>
    <row r="190" spans="1:11" ht="19.899999999999999" customHeight="1" outlineLevel="1">
      <c r="A190" s="1491" t="s">
        <v>444</v>
      </c>
      <c r="B190" s="1306">
        <v>136</v>
      </c>
      <c r="C190" s="1307">
        <v>117</v>
      </c>
      <c r="D190" s="1307">
        <v>19</v>
      </c>
      <c r="E190" s="1459">
        <v>13.970588235294118</v>
      </c>
    </row>
    <row r="191" spans="1:11" ht="19.899999999999999" customHeight="1">
      <c r="A191" s="1490" t="s">
        <v>512</v>
      </c>
      <c r="B191" s="1444">
        <v>2541</v>
      </c>
      <c r="C191" s="1460">
        <v>2291</v>
      </c>
      <c r="D191" s="1460">
        <v>250</v>
      </c>
      <c r="E191" s="1457">
        <v>9.8386462022825665</v>
      </c>
      <c r="G191" s="1495"/>
      <c r="H191" s="1495"/>
      <c r="J191" s="1495"/>
      <c r="K191" s="1495"/>
    </row>
    <row r="192" spans="1:11" ht="19.899999999999999" customHeight="1" outlineLevel="1">
      <c r="A192" s="1491" t="s">
        <v>446</v>
      </c>
      <c r="B192" s="1306">
        <v>973</v>
      </c>
      <c r="C192" s="1307">
        <v>923</v>
      </c>
      <c r="D192" s="1307">
        <v>50</v>
      </c>
      <c r="E192" s="1459">
        <v>5.1387461459403907</v>
      </c>
    </row>
    <row r="193" spans="1:8" ht="19.899999999999999" customHeight="1" outlineLevel="1">
      <c r="A193" s="1491" t="s">
        <v>447</v>
      </c>
      <c r="B193" s="1306">
        <v>132</v>
      </c>
      <c r="C193" s="1307">
        <v>121</v>
      </c>
      <c r="D193" s="1307">
        <v>11</v>
      </c>
      <c r="E193" s="1459">
        <v>8.3333333333333321</v>
      </c>
    </row>
    <row r="194" spans="1:8" ht="19.899999999999999" customHeight="1" outlineLevel="1">
      <c r="A194" s="1491" t="s">
        <v>448</v>
      </c>
      <c r="B194" s="1306">
        <v>74</v>
      </c>
      <c r="C194" s="1307">
        <v>57</v>
      </c>
      <c r="D194" s="1307">
        <v>17</v>
      </c>
      <c r="E194" s="1459">
        <v>22.972972972972975</v>
      </c>
    </row>
    <row r="195" spans="1:8" ht="19.899999999999999" customHeight="1" outlineLevel="1">
      <c r="A195" s="1491" t="s">
        <v>449</v>
      </c>
      <c r="B195" s="1306">
        <v>552</v>
      </c>
      <c r="C195" s="1307">
        <v>500</v>
      </c>
      <c r="D195" s="1307">
        <v>52</v>
      </c>
      <c r="E195" s="1459">
        <v>9.4202898550724647</v>
      </c>
    </row>
    <row r="196" spans="1:8" ht="19.899999999999999" customHeight="1" outlineLevel="1">
      <c r="A196" s="1491" t="s">
        <v>581</v>
      </c>
      <c r="B196" s="1306">
        <v>579</v>
      </c>
      <c r="C196" s="1307">
        <v>527</v>
      </c>
      <c r="D196" s="1307">
        <v>52</v>
      </c>
      <c r="E196" s="1459">
        <v>8.9810017271157179</v>
      </c>
    </row>
    <row r="197" spans="1:8">
      <c r="A197" s="1491" t="s">
        <v>452</v>
      </c>
      <c r="B197" s="1306">
        <v>231</v>
      </c>
      <c r="C197" s="1307">
        <v>163</v>
      </c>
      <c r="D197" s="1307">
        <v>68</v>
      </c>
      <c r="E197" s="1459">
        <v>29.437229437229441</v>
      </c>
    </row>
    <row r="198" spans="1:8">
      <c r="A198" s="1497" t="s">
        <v>144</v>
      </c>
      <c r="B198" s="1395">
        <v>449010</v>
      </c>
      <c r="C198" s="1394">
        <v>414088</v>
      </c>
      <c r="D198" s="1394">
        <v>34922</v>
      </c>
      <c r="E198" s="1432">
        <v>7.7775550655887402</v>
      </c>
      <c r="H198" s="1493"/>
    </row>
    <row r="199" spans="1:8" ht="41.25" customHeight="1">
      <c r="H199" s="1493"/>
    </row>
  </sheetData>
  <mergeCells count="4">
    <mergeCell ref="A1:E1"/>
    <mergeCell ref="A2:E2"/>
    <mergeCell ref="A3:A4"/>
    <mergeCell ref="B3:E3"/>
  </mergeCells>
  <printOptions horizontalCentered="1" gridLines="1"/>
  <pageMargins left="0" right="0" top="0.78740157480314998" bottom="0.78740157480314998" header="0.78740157480314998" footer="0.3"/>
  <pageSetup paperSize="9" firstPageNumber="138" orientation="portrait" useFirstPageNumber="1" r:id="rId1"/>
  <headerFooter alignWithMargins="0">
    <oddFooter>&amp;C&amp;P</oddFooter>
  </headerFooter>
  <rowBreaks count="1" manualBreakCount="1">
    <brk id="66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E633-9991-40C3-9206-7D9E782F2A5A}">
  <sheetPr>
    <tabColor rgb="FFFE938C"/>
  </sheetPr>
  <dimension ref="A1:P32"/>
  <sheetViews>
    <sheetView view="pageBreakPreview" zoomScaleNormal="100" zoomScaleSheetLayoutView="100" workbookViewId="0">
      <selection activeCell="C18" sqref="C18"/>
    </sheetView>
  </sheetViews>
  <sheetFormatPr defaultColWidth="8.85546875" defaultRowHeight="24"/>
  <cols>
    <col min="1" max="1" width="16.28515625" style="1498" customWidth="1"/>
    <col min="2" max="2" width="35.7109375" style="1498" customWidth="1"/>
    <col min="3" max="3" width="23.28515625" style="1498" customWidth="1"/>
    <col min="4" max="4" width="16.28515625" style="1498" customWidth="1"/>
    <col min="5" max="5" width="11.7109375" style="1498" customWidth="1"/>
    <col min="6" max="6" width="33.140625" style="1498" bestFit="1" customWidth="1"/>
    <col min="7" max="12" width="8.85546875" style="1498"/>
    <col min="13" max="13" width="14.140625" style="1498" bestFit="1" customWidth="1"/>
    <col min="14" max="14" width="10.7109375" style="1498" bestFit="1" customWidth="1"/>
    <col min="15" max="16384" width="8.85546875" style="1498"/>
  </cols>
  <sheetData>
    <row r="1" spans="1:16" ht="27">
      <c r="A1" s="1966" t="s">
        <v>1668</v>
      </c>
      <c r="B1" s="1966"/>
      <c r="C1" s="1966"/>
      <c r="D1" s="1966"/>
    </row>
    <row r="2" spans="1:16" ht="27">
      <c r="A2" s="1966" t="s">
        <v>170</v>
      </c>
      <c r="B2" s="1966"/>
      <c r="C2" s="1966"/>
      <c r="D2" s="1966"/>
    </row>
    <row r="3" spans="1:16" ht="20.45" customHeight="1"/>
    <row r="12" spans="1:16">
      <c r="P12" s="1499"/>
    </row>
    <row r="13" spans="1:16" ht="7.15" customHeight="1"/>
    <row r="14" spans="1:16">
      <c r="B14" s="1500" t="s">
        <v>1669</v>
      </c>
      <c r="C14" s="1501" t="s">
        <v>1670</v>
      </c>
      <c r="E14" s="1502"/>
    </row>
    <row r="15" spans="1:16">
      <c r="B15" s="1503" t="s">
        <v>1088</v>
      </c>
      <c r="C15" s="1504">
        <v>11011</v>
      </c>
    </row>
    <row r="16" spans="1:16">
      <c r="B16" s="1505" t="s">
        <v>1671</v>
      </c>
      <c r="C16" s="1506">
        <v>8631</v>
      </c>
    </row>
    <row r="17" spans="1:14">
      <c r="B17" s="1505" t="s">
        <v>1672</v>
      </c>
      <c r="C17" s="1506">
        <v>1568</v>
      </c>
    </row>
    <row r="18" spans="1:14">
      <c r="B18" s="1505" t="s">
        <v>1673</v>
      </c>
      <c r="C18" s="1506">
        <v>812</v>
      </c>
    </row>
    <row r="19" spans="1:14">
      <c r="B19" s="1505" t="s">
        <v>1674</v>
      </c>
      <c r="C19" s="1506">
        <v>0</v>
      </c>
    </row>
    <row r="20" spans="1:14">
      <c r="B20" s="1503" t="s">
        <v>1082</v>
      </c>
      <c r="C20" s="1504">
        <v>23327</v>
      </c>
      <c r="L20" s="1965"/>
      <c r="N20" s="1507"/>
    </row>
    <row r="21" spans="1:14">
      <c r="B21" s="1505" t="s">
        <v>1675</v>
      </c>
      <c r="C21" s="1506">
        <v>16482</v>
      </c>
      <c r="L21" s="1965"/>
      <c r="N21" s="1507"/>
    </row>
    <row r="22" spans="1:14">
      <c r="B22" s="1505" t="s">
        <v>1676</v>
      </c>
      <c r="C22" s="1506">
        <v>1916</v>
      </c>
      <c r="L22" s="1965"/>
      <c r="N22" s="1507"/>
    </row>
    <row r="23" spans="1:14">
      <c r="B23" s="1505" t="s">
        <v>1677</v>
      </c>
      <c r="C23" s="1506">
        <v>3920</v>
      </c>
      <c r="E23" s="1508"/>
      <c r="L23" s="1965"/>
      <c r="N23" s="1507"/>
    </row>
    <row r="24" spans="1:14">
      <c r="B24" s="1505" t="s">
        <v>1678</v>
      </c>
      <c r="C24" s="1506">
        <v>894</v>
      </c>
      <c r="E24" s="1508"/>
      <c r="L24" s="1965"/>
      <c r="N24" s="1507"/>
    </row>
    <row r="25" spans="1:14">
      <c r="A25" s="1509"/>
      <c r="B25" s="1505" t="s">
        <v>1679</v>
      </c>
      <c r="C25" s="1506">
        <v>115</v>
      </c>
      <c r="E25" s="1508"/>
      <c r="L25" s="1965"/>
      <c r="N25" s="1507"/>
    </row>
    <row r="26" spans="1:14">
      <c r="B26" s="1503" t="s">
        <v>1081</v>
      </c>
      <c r="C26" s="1504">
        <v>440</v>
      </c>
      <c r="E26" s="1508"/>
      <c r="L26" s="1965"/>
      <c r="N26" s="1507"/>
    </row>
    <row r="27" spans="1:14">
      <c r="B27" s="1505" t="s">
        <v>1657</v>
      </c>
      <c r="C27" s="1506">
        <v>67</v>
      </c>
      <c r="L27" s="1965"/>
      <c r="N27" s="1507"/>
    </row>
    <row r="28" spans="1:14">
      <c r="B28" s="1505" t="s">
        <v>1658</v>
      </c>
      <c r="C28" s="1506">
        <v>373</v>
      </c>
      <c r="L28" s="1965"/>
      <c r="N28" s="1507"/>
    </row>
    <row r="29" spans="1:14">
      <c r="B29" s="1503" t="s">
        <v>1078</v>
      </c>
      <c r="C29" s="1504">
        <v>144</v>
      </c>
      <c r="L29" s="1965"/>
      <c r="N29" s="1507"/>
    </row>
    <row r="30" spans="1:14">
      <c r="B30" s="1505" t="s">
        <v>1657</v>
      </c>
      <c r="C30" s="1506">
        <v>85</v>
      </c>
      <c r="L30" s="1965"/>
      <c r="N30" s="1507"/>
    </row>
    <row r="31" spans="1:14">
      <c r="B31" s="1505" t="s">
        <v>1658</v>
      </c>
      <c r="C31" s="1506">
        <v>59</v>
      </c>
      <c r="L31" s="1965"/>
      <c r="N31" s="1507"/>
    </row>
    <row r="32" spans="1:14">
      <c r="B32" s="1510" t="s">
        <v>212</v>
      </c>
      <c r="C32" s="1511">
        <v>34922</v>
      </c>
      <c r="L32" s="1965"/>
      <c r="N32" s="1507"/>
    </row>
  </sheetData>
  <mergeCells count="6">
    <mergeCell ref="L31:L32"/>
    <mergeCell ref="A1:D1"/>
    <mergeCell ref="A2:D2"/>
    <mergeCell ref="L20:L23"/>
    <mergeCell ref="L24:L28"/>
    <mergeCell ref="L29:L30"/>
  </mergeCells>
  <printOptions horizontalCentered="1"/>
  <pageMargins left="0" right="0" top="0.75" bottom="0.5" header="0.3" footer="0.3"/>
  <pageSetup paperSize="9" scale="95" firstPageNumber="144" orientation="portrait" useFirstPageNumber="1" r:id="rId1"/>
  <headerFooter>
    <oddFooter>&amp;C&amp;P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DF6D-9404-4502-A0DC-7D1E90247E4A}">
  <sheetPr>
    <tabColor rgb="FFFE938C"/>
  </sheetPr>
  <dimension ref="A1:N36"/>
  <sheetViews>
    <sheetView view="pageBreakPreview" zoomScaleNormal="100" zoomScaleSheetLayoutView="100" workbookViewId="0">
      <selection activeCell="E32" sqref="E32"/>
    </sheetView>
  </sheetViews>
  <sheetFormatPr defaultColWidth="8.85546875" defaultRowHeight="21.75"/>
  <cols>
    <col min="1" max="1" width="8.5703125" style="1512" customWidth="1"/>
    <col min="2" max="2" width="30.5703125" style="1499" customWidth="1"/>
    <col min="3" max="3" width="14" style="1499" bestFit="1" customWidth="1"/>
    <col min="4" max="4" width="29.7109375" style="1499" customWidth="1"/>
    <col min="5" max="5" width="16" style="1499" customWidth="1"/>
    <col min="6" max="9" width="8.85546875" style="1499"/>
    <col min="10" max="10" width="31.5703125" style="1499" bestFit="1" customWidth="1"/>
    <col min="11" max="12" width="8.85546875" style="1499"/>
    <col min="13" max="13" width="21.28515625" style="1499" customWidth="1"/>
    <col min="14" max="16384" width="8.85546875" style="1499"/>
  </cols>
  <sheetData>
    <row r="1" spans="1:5" ht="25.9" customHeight="1">
      <c r="A1" s="1967" t="s">
        <v>1680</v>
      </c>
      <c r="B1" s="1967"/>
      <c r="C1" s="1967"/>
      <c r="D1" s="1967"/>
      <c r="E1" s="1967"/>
    </row>
    <row r="2" spans="1:5" ht="20.45" customHeight="1">
      <c r="A2" s="1967" t="s">
        <v>170</v>
      </c>
      <c r="B2" s="1967"/>
      <c r="C2" s="1967"/>
      <c r="D2" s="1967"/>
      <c r="E2" s="1967"/>
    </row>
    <row r="13" spans="1:5" ht="16.899999999999999" customHeight="1"/>
    <row r="14" spans="1:5" ht="24">
      <c r="E14" s="1502"/>
    </row>
    <row r="23" spans="1:14">
      <c r="E23" s="1513"/>
    </row>
    <row r="24" spans="1:14" ht="7.15" customHeight="1">
      <c r="E24" s="1513"/>
    </row>
    <row r="25" spans="1:14" s="1515" customFormat="1" ht="43.5">
      <c r="A25" s="1514" t="s">
        <v>1681</v>
      </c>
      <c r="B25" s="1501" t="s">
        <v>1682</v>
      </c>
      <c r="C25" s="1501" t="s">
        <v>1683</v>
      </c>
      <c r="D25" s="1501" t="s">
        <v>1684</v>
      </c>
      <c r="E25" s="1501" t="s">
        <v>1683</v>
      </c>
    </row>
    <row r="26" spans="1:14">
      <c r="A26" s="1516">
        <v>1</v>
      </c>
      <c r="B26" s="1505" t="s">
        <v>1440</v>
      </c>
      <c r="C26" s="1506">
        <v>3439</v>
      </c>
      <c r="D26" s="1505" t="s">
        <v>1443</v>
      </c>
      <c r="E26" s="1506">
        <v>2011</v>
      </c>
    </row>
    <row r="27" spans="1:14">
      <c r="A27" s="1516">
        <v>2</v>
      </c>
      <c r="B27" s="1505" t="s">
        <v>1442</v>
      </c>
      <c r="C27" s="1506">
        <v>2751</v>
      </c>
      <c r="D27" s="1505" t="s">
        <v>1446</v>
      </c>
      <c r="E27" s="1506">
        <v>1753</v>
      </c>
      <c r="K27" s="1517"/>
      <c r="N27" s="1517"/>
    </row>
    <row r="28" spans="1:14">
      <c r="A28" s="1516">
        <v>3</v>
      </c>
      <c r="B28" s="1505" t="s">
        <v>1441</v>
      </c>
      <c r="C28" s="1506">
        <v>1882</v>
      </c>
      <c r="D28" s="1505" t="s">
        <v>1447</v>
      </c>
      <c r="E28" s="1506">
        <v>1101</v>
      </c>
      <c r="K28" s="1517"/>
      <c r="N28" s="1517"/>
    </row>
    <row r="29" spans="1:14">
      <c r="A29" s="1516">
        <v>4</v>
      </c>
      <c r="B29" s="1505" t="s">
        <v>1448</v>
      </c>
      <c r="C29" s="1506">
        <v>1272</v>
      </c>
      <c r="D29" s="1505" t="s">
        <v>1461</v>
      </c>
      <c r="E29" s="1506">
        <v>522</v>
      </c>
      <c r="K29" s="1517"/>
      <c r="N29" s="1517"/>
    </row>
    <row r="30" spans="1:14">
      <c r="A30" s="1516">
        <v>5</v>
      </c>
      <c r="B30" s="1505" t="s">
        <v>1445</v>
      </c>
      <c r="C30" s="1506">
        <v>1005</v>
      </c>
      <c r="D30" s="1505" t="s">
        <v>1463</v>
      </c>
      <c r="E30" s="1506">
        <v>483</v>
      </c>
      <c r="K30" s="1517"/>
      <c r="N30" s="1517"/>
    </row>
    <row r="31" spans="1:14">
      <c r="A31" s="1516">
        <v>6</v>
      </c>
      <c r="B31" s="1505" t="s">
        <v>1450</v>
      </c>
      <c r="C31" s="1506">
        <v>825</v>
      </c>
      <c r="D31" s="1505" t="s">
        <v>1460</v>
      </c>
      <c r="E31" s="1506">
        <v>470</v>
      </c>
      <c r="K31" s="1517"/>
      <c r="N31" s="1517"/>
    </row>
    <row r="32" spans="1:14">
      <c r="A32" s="1516">
        <v>7</v>
      </c>
      <c r="B32" s="1505" t="s">
        <v>1452</v>
      </c>
      <c r="C32" s="1506">
        <v>823</v>
      </c>
      <c r="D32" s="1505" t="s">
        <v>1685</v>
      </c>
      <c r="E32" s="1506">
        <v>377</v>
      </c>
      <c r="K32" s="1517"/>
      <c r="N32" s="1517"/>
    </row>
    <row r="33" spans="1:14">
      <c r="A33" s="1516">
        <v>8</v>
      </c>
      <c r="B33" s="1505" t="s">
        <v>1458</v>
      </c>
      <c r="C33" s="1506">
        <v>740</v>
      </c>
      <c r="D33" s="1505" t="s">
        <v>1686</v>
      </c>
      <c r="E33" s="1506">
        <v>295</v>
      </c>
      <c r="K33" s="1517"/>
      <c r="N33" s="1517"/>
    </row>
    <row r="34" spans="1:14">
      <c r="A34" s="1516">
        <v>9</v>
      </c>
      <c r="B34" s="1505" t="s">
        <v>1453</v>
      </c>
      <c r="C34" s="1506">
        <v>682</v>
      </c>
      <c r="D34" s="1505" t="s">
        <v>1687</v>
      </c>
      <c r="E34" s="1506">
        <v>289</v>
      </c>
      <c r="K34" s="1517"/>
      <c r="N34" s="1517"/>
    </row>
    <row r="35" spans="1:14">
      <c r="A35" s="1518">
        <v>10</v>
      </c>
      <c r="B35" s="1519" t="s">
        <v>1459</v>
      </c>
      <c r="C35" s="1520">
        <v>590</v>
      </c>
      <c r="D35" s="1519" t="s">
        <v>1688</v>
      </c>
      <c r="E35" s="1520">
        <v>280</v>
      </c>
      <c r="K35" s="1517"/>
      <c r="N35" s="1517"/>
    </row>
    <row r="36" spans="1:14">
      <c r="K36" s="1517"/>
      <c r="N36" s="1517"/>
    </row>
  </sheetData>
  <mergeCells count="2">
    <mergeCell ref="A1:E1"/>
    <mergeCell ref="A2:E2"/>
  </mergeCells>
  <printOptions horizontalCentered="1"/>
  <pageMargins left="0" right="0" top="0.75" bottom="0.75" header="0.3" footer="0.3"/>
  <pageSetup paperSize="9" scale="97" firstPageNumber="145" orientation="portrait" useFirstPageNumber="1" r:id="rId1"/>
  <headerFooter>
    <oddFooter>&amp;C&amp;P</oddFooter>
  </headerFooter>
  <rowBreaks count="1" manualBreakCount="1">
    <brk id="35" max="4" man="1"/>
  </row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A4DD-142E-4A98-B2D5-EBB46E1D946A}">
  <sheetPr>
    <tabColor rgb="FFFE938C"/>
  </sheetPr>
  <dimension ref="A1:P26"/>
  <sheetViews>
    <sheetView view="pageBreakPreview" topLeftCell="A12" zoomScale="90" zoomScaleNormal="100" zoomScaleSheetLayoutView="90" workbookViewId="0">
      <selection activeCell="M4" sqref="M4"/>
    </sheetView>
  </sheetViews>
  <sheetFormatPr defaultColWidth="8.85546875" defaultRowHeight="24"/>
  <cols>
    <col min="1" max="1" width="12.7109375" style="1521" customWidth="1"/>
    <col min="2" max="10" width="9.5703125" style="1521" customWidth="1"/>
    <col min="11" max="12" width="8.85546875" style="1521"/>
    <col min="13" max="14" width="9.28515625" style="1521" bestFit="1" customWidth="1"/>
    <col min="15" max="16" width="10.42578125" style="1521" bestFit="1" customWidth="1"/>
    <col min="17" max="16384" width="8.85546875" style="1521"/>
  </cols>
  <sheetData>
    <row r="1" spans="1:16" ht="30.75">
      <c r="A1" s="1677" t="s">
        <v>1689</v>
      </c>
      <c r="B1" s="1677"/>
      <c r="C1" s="1677"/>
      <c r="D1" s="1677"/>
      <c r="E1" s="1677"/>
      <c r="F1" s="1677"/>
      <c r="G1" s="1677"/>
      <c r="H1" s="1677"/>
      <c r="I1" s="1677"/>
      <c r="J1" s="1677"/>
    </row>
    <row r="4" spans="1:16">
      <c r="M4" s="1522"/>
      <c r="N4" s="1522"/>
      <c r="O4" s="1522"/>
      <c r="P4" s="1522"/>
    </row>
    <row r="12" spans="1:16">
      <c r="P12" s="4"/>
    </row>
    <row r="14" spans="1:16">
      <c r="E14" s="161"/>
    </row>
    <row r="23" spans="1:7">
      <c r="E23" s="1523">
        <v>1147</v>
      </c>
      <c r="G23" s="1521">
        <v>0.27700000000000002</v>
      </c>
    </row>
    <row r="24" spans="1:7">
      <c r="E24" s="1523">
        <v>6687</v>
      </c>
      <c r="G24" s="1521">
        <v>1.6120000000000001</v>
      </c>
    </row>
    <row r="25" spans="1:7">
      <c r="A25" s="1524"/>
      <c r="E25" s="1523">
        <v>319553</v>
      </c>
      <c r="G25" s="1521">
        <v>77.055000000000007</v>
      </c>
    </row>
    <row r="26" spans="1:7">
      <c r="E26" s="1523">
        <v>87321</v>
      </c>
      <c r="G26" s="1521">
        <v>21.056000000000001</v>
      </c>
    </row>
  </sheetData>
  <mergeCells count="1">
    <mergeCell ref="A1:J1"/>
  </mergeCells>
  <printOptions horizontalCentered="1"/>
  <pageMargins left="0" right="0" top="0.75" bottom="0.5" header="0.3" footer="0.3"/>
  <pageSetup paperSize="9" firstPageNumber="146" orientation="portrait" useFirstPageNumber="1" r:id="rId1"/>
  <headerFooter>
    <oddFooter>&amp;C&amp;P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DBD2-37DF-420B-9B88-DFC92BC20BDB}">
  <sheetPr>
    <tabColor rgb="FFFE938C"/>
  </sheetPr>
  <dimension ref="A1:P27"/>
  <sheetViews>
    <sheetView showGridLines="0" view="pageBreakPreview" zoomScaleNormal="100" zoomScaleSheetLayoutView="100" workbookViewId="0">
      <pane ySplit="1" topLeftCell="A2" activePane="bottomLeft" state="frozenSplit"/>
      <selection activeCell="I32" sqref="I32"/>
      <selection pane="bottomLeft" activeCell="E20" sqref="E20"/>
    </sheetView>
  </sheetViews>
  <sheetFormatPr defaultColWidth="8.85546875" defaultRowHeight="21.75"/>
  <cols>
    <col min="1" max="1" width="42.7109375" style="1229" customWidth="1"/>
    <col min="2" max="2" width="7.85546875" style="1229" customWidth="1"/>
    <col min="3" max="3" width="7.28515625" style="1229" customWidth="1"/>
    <col min="4" max="4" width="7" style="1229" customWidth="1"/>
    <col min="5" max="5" width="7.5703125" style="1229" customWidth="1"/>
    <col min="6" max="6" width="9.7109375" style="1229" bestFit="1" customWidth="1"/>
    <col min="7" max="7" width="10.7109375" style="1229" bestFit="1" customWidth="1"/>
    <col min="8" max="8" width="10.7109375" style="1229" customWidth="1"/>
    <col min="9" max="9" width="13.5703125" style="1229" customWidth="1"/>
    <col min="10" max="10" width="5.42578125" style="1229" customWidth="1"/>
    <col min="11" max="16384" width="8.85546875" style="1229"/>
  </cols>
  <sheetData>
    <row r="1" spans="1:16" ht="27">
      <c r="A1" s="1891" t="s">
        <v>1690</v>
      </c>
      <c r="B1" s="1891"/>
      <c r="C1" s="1891"/>
      <c r="D1" s="1891"/>
      <c r="E1" s="1891"/>
      <c r="F1" s="1891"/>
      <c r="G1" s="1891"/>
      <c r="H1" s="1525"/>
    </row>
    <row r="2" spans="1:16" ht="27">
      <c r="A2" s="1891" t="s">
        <v>1691</v>
      </c>
      <c r="B2" s="1891"/>
      <c r="C2" s="1891"/>
      <c r="D2" s="1891"/>
      <c r="E2" s="1891"/>
      <c r="F2" s="1891"/>
      <c r="G2" s="1891"/>
      <c r="H2" s="1525"/>
    </row>
    <row r="3" spans="1:16" ht="12.6" customHeight="1">
      <c r="A3" s="1462"/>
      <c r="B3" s="1462"/>
      <c r="C3" s="1462"/>
      <c r="D3" s="1462"/>
      <c r="E3" s="1462"/>
      <c r="F3" s="1462"/>
      <c r="G3" s="1462"/>
      <c r="H3" s="1525"/>
    </row>
    <row r="4" spans="1:16">
      <c r="A4" s="1937" t="s">
        <v>205</v>
      </c>
      <c r="B4" s="1937" t="s">
        <v>212</v>
      </c>
      <c r="C4" s="1937" t="s">
        <v>1112</v>
      </c>
      <c r="D4" s="1937"/>
      <c r="E4" s="1937"/>
      <c r="F4" s="1937"/>
      <c r="G4" s="1937"/>
      <c r="H4" s="1526"/>
    </row>
    <row r="5" spans="1:16">
      <c r="A5" s="1893"/>
      <c r="B5" s="1893"/>
      <c r="C5" s="1399" t="s">
        <v>571</v>
      </c>
      <c r="D5" s="1489" t="s">
        <v>570</v>
      </c>
      <c r="E5" s="1489" t="s">
        <v>569</v>
      </c>
      <c r="F5" s="1527" t="s">
        <v>1113</v>
      </c>
      <c r="G5" s="1489" t="s">
        <v>1692</v>
      </c>
      <c r="H5" s="1528"/>
    </row>
    <row r="6" spans="1:16">
      <c r="A6" s="1529" t="s">
        <v>493</v>
      </c>
      <c r="B6" s="1530">
        <v>465</v>
      </c>
      <c r="C6" s="1530">
        <v>2</v>
      </c>
      <c r="D6" s="1531">
        <v>15</v>
      </c>
      <c r="E6" s="1531">
        <v>279</v>
      </c>
      <c r="F6" s="1532">
        <v>169</v>
      </c>
      <c r="G6" s="1533">
        <v>63.655913978494624</v>
      </c>
      <c r="H6" s="1534"/>
    </row>
    <row r="7" spans="1:16">
      <c r="A7" s="1466" t="s">
        <v>494</v>
      </c>
      <c r="B7" s="1535">
        <v>1659</v>
      </c>
      <c r="C7" s="1535"/>
      <c r="D7" s="1536">
        <v>10</v>
      </c>
      <c r="E7" s="1536">
        <v>917</v>
      </c>
      <c r="F7" s="1537">
        <v>732</v>
      </c>
      <c r="G7" s="1538">
        <v>55.87703435804702</v>
      </c>
      <c r="H7" s="1534"/>
    </row>
    <row r="8" spans="1:16">
      <c r="A8" s="1466" t="s">
        <v>495</v>
      </c>
      <c r="B8" s="1535">
        <v>103</v>
      </c>
      <c r="C8" s="1535"/>
      <c r="D8" s="1536">
        <v>7</v>
      </c>
      <c r="E8" s="1536">
        <v>78</v>
      </c>
      <c r="F8" s="1537">
        <v>18</v>
      </c>
      <c r="G8" s="1538">
        <v>82.524271844660191</v>
      </c>
      <c r="H8" s="1534"/>
    </row>
    <row r="9" spans="1:16">
      <c r="A9" s="1466" t="s">
        <v>858</v>
      </c>
      <c r="B9" s="1535">
        <v>29</v>
      </c>
      <c r="C9" s="1535"/>
      <c r="D9" s="1536">
        <v>1</v>
      </c>
      <c r="E9" s="1536">
        <v>24</v>
      </c>
      <c r="F9" s="1537">
        <v>4</v>
      </c>
      <c r="G9" s="1538">
        <v>86.206896551724128</v>
      </c>
      <c r="H9" s="1534"/>
    </row>
    <row r="10" spans="1:16">
      <c r="A10" s="1466" t="s">
        <v>497</v>
      </c>
      <c r="B10" s="1535">
        <v>274</v>
      </c>
      <c r="C10" s="1535">
        <v>2</v>
      </c>
      <c r="D10" s="1536"/>
      <c r="E10" s="1536">
        <v>196</v>
      </c>
      <c r="F10" s="1537">
        <v>76</v>
      </c>
      <c r="G10" s="1538">
        <v>72.262773722627742</v>
      </c>
      <c r="H10" s="1534"/>
    </row>
    <row r="11" spans="1:16">
      <c r="A11" s="1466" t="s">
        <v>859</v>
      </c>
      <c r="B11" s="1535">
        <v>97</v>
      </c>
      <c r="C11" s="1535">
        <v>10</v>
      </c>
      <c r="D11" s="1536">
        <v>5</v>
      </c>
      <c r="E11" s="1536">
        <v>74</v>
      </c>
      <c r="F11" s="1537">
        <v>8</v>
      </c>
      <c r="G11" s="1538">
        <v>91.75257731958763</v>
      </c>
      <c r="H11" s="1534"/>
    </row>
    <row r="12" spans="1:16">
      <c r="A12" s="1466" t="s">
        <v>499</v>
      </c>
      <c r="B12" s="1535">
        <v>1603</v>
      </c>
      <c r="C12" s="1535">
        <v>2</v>
      </c>
      <c r="D12" s="1536">
        <v>3</v>
      </c>
      <c r="E12" s="1536">
        <v>1046</v>
      </c>
      <c r="F12" s="1537">
        <v>552</v>
      </c>
      <c r="G12" s="1538">
        <v>65.564566437928889</v>
      </c>
      <c r="H12" s="1534"/>
      <c r="P12" s="1377"/>
    </row>
    <row r="13" spans="1:16">
      <c r="A13" s="1466" t="s">
        <v>500</v>
      </c>
      <c r="B13" s="1535">
        <v>1055</v>
      </c>
      <c r="C13" s="1535">
        <v>3</v>
      </c>
      <c r="D13" s="1536">
        <v>38</v>
      </c>
      <c r="E13" s="1536">
        <v>305</v>
      </c>
      <c r="F13" s="1537">
        <v>709</v>
      </c>
      <c r="G13" s="1538">
        <v>32.796208530805686</v>
      </c>
      <c r="H13" s="1534"/>
    </row>
    <row r="14" spans="1:16">
      <c r="A14" s="1466" t="s">
        <v>501</v>
      </c>
      <c r="B14" s="1535">
        <v>164</v>
      </c>
      <c r="C14" s="1535">
        <v>3</v>
      </c>
      <c r="D14" s="1536">
        <v>4</v>
      </c>
      <c r="E14" s="1536">
        <v>123</v>
      </c>
      <c r="F14" s="1537">
        <v>34</v>
      </c>
      <c r="G14" s="1538">
        <v>79.268292682926827</v>
      </c>
      <c r="H14" s="1534"/>
    </row>
    <row r="15" spans="1:16" ht="24">
      <c r="A15" s="1539" t="s">
        <v>502</v>
      </c>
      <c r="B15" s="1535">
        <v>565</v>
      </c>
      <c r="C15" s="1535"/>
      <c r="D15" s="1536">
        <v>16</v>
      </c>
      <c r="E15" s="1540">
        <v>488</v>
      </c>
      <c r="F15" s="1537">
        <v>61</v>
      </c>
      <c r="G15" s="1538">
        <v>89.203539823008853</v>
      </c>
      <c r="H15" s="1534"/>
    </row>
    <row r="16" spans="1:16">
      <c r="A16" s="1466" t="s">
        <v>503</v>
      </c>
      <c r="B16" s="1535">
        <v>95</v>
      </c>
      <c r="C16" s="1535">
        <v>3</v>
      </c>
      <c r="D16" s="1536">
        <v>1</v>
      </c>
      <c r="E16" s="1536">
        <v>75</v>
      </c>
      <c r="F16" s="1537">
        <v>16</v>
      </c>
      <c r="G16" s="1538">
        <v>83.15789473684211</v>
      </c>
      <c r="H16" s="1534"/>
    </row>
    <row r="17" spans="1:8">
      <c r="A17" s="1466" t="s">
        <v>504</v>
      </c>
      <c r="B17" s="1535">
        <v>214</v>
      </c>
      <c r="C17" s="1535">
        <v>2</v>
      </c>
      <c r="D17" s="1536">
        <v>14</v>
      </c>
      <c r="E17" s="1536">
        <v>147</v>
      </c>
      <c r="F17" s="1537">
        <v>51</v>
      </c>
      <c r="G17" s="1538">
        <v>76.168224299065429</v>
      </c>
      <c r="H17" s="1534"/>
    </row>
    <row r="18" spans="1:8">
      <c r="A18" s="1466" t="s">
        <v>505</v>
      </c>
      <c r="B18" s="1535">
        <v>2157</v>
      </c>
      <c r="C18" s="1535">
        <v>2</v>
      </c>
      <c r="D18" s="1536">
        <v>54</v>
      </c>
      <c r="E18" s="1536">
        <v>1325</v>
      </c>
      <c r="F18" s="1537">
        <v>776</v>
      </c>
      <c r="G18" s="1538">
        <v>64.024107556791847</v>
      </c>
      <c r="H18" s="1534"/>
    </row>
    <row r="19" spans="1:8">
      <c r="A19" s="1466" t="s">
        <v>506</v>
      </c>
      <c r="B19" s="1535">
        <v>1193</v>
      </c>
      <c r="C19" s="1535"/>
      <c r="D19" s="1536">
        <v>4</v>
      </c>
      <c r="E19" s="1536">
        <v>418</v>
      </c>
      <c r="F19" s="1537">
        <v>771</v>
      </c>
      <c r="G19" s="1538">
        <v>35.373009220452637</v>
      </c>
      <c r="H19" s="1534"/>
    </row>
    <row r="20" spans="1:8">
      <c r="A20" s="1466" t="s">
        <v>507</v>
      </c>
      <c r="B20" s="1535">
        <v>489</v>
      </c>
      <c r="C20" s="1535">
        <v>1</v>
      </c>
      <c r="D20" s="1536">
        <v>2</v>
      </c>
      <c r="E20" s="1536">
        <v>398</v>
      </c>
      <c r="F20" s="1537">
        <v>88</v>
      </c>
      <c r="G20" s="1538">
        <v>82.004089979550102</v>
      </c>
      <c r="H20" s="1534"/>
    </row>
    <row r="21" spans="1:8">
      <c r="A21" s="1466" t="s">
        <v>865</v>
      </c>
      <c r="B21" s="1535">
        <v>258</v>
      </c>
      <c r="C21" s="1535">
        <v>1</v>
      </c>
      <c r="D21" s="1536">
        <v>10</v>
      </c>
      <c r="E21" s="1536">
        <v>221</v>
      </c>
      <c r="F21" s="1537">
        <v>26</v>
      </c>
      <c r="G21" s="1538">
        <v>89.922480620155042</v>
      </c>
      <c r="H21" s="1534"/>
    </row>
    <row r="22" spans="1:8">
      <c r="A22" s="1466" t="s">
        <v>866</v>
      </c>
      <c r="B22" s="1535">
        <v>310</v>
      </c>
      <c r="C22" s="1535">
        <v>1</v>
      </c>
      <c r="D22" s="1536">
        <v>3</v>
      </c>
      <c r="E22" s="1536">
        <v>225</v>
      </c>
      <c r="F22" s="1537">
        <v>81</v>
      </c>
      <c r="G22" s="1538">
        <v>73.870967741935488</v>
      </c>
      <c r="H22" s="1534"/>
    </row>
    <row r="23" spans="1:8">
      <c r="A23" s="1466" t="s">
        <v>867</v>
      </c>
      <c r="B23" s="1535">
        <v>10306</v>
      </c>
      <c r="C23" s="1535">
        <v>78</v>
      </c>
      <c r="D23" s="1536">
        <v>56</v>
      </c>
      <c r="E23" s="1536">
        <v>9422</v>
      </c>
      <c r="F23" s="1536">
        <v>750</v>
      </c>
      <c r="G23" s="1541">
        <v>92.722685814088877</v>
      </c>
      <c r="H23" s="1534"/>
    </row>
    <row r="24" spans="1:8">
      <c r="A24" s="1466" t="s">
        <v>511</v>
      </c>
      <c r="B24" s="1535">
        <v>152</v>
      </c>
      <c r="C24" s="1535"/>
      <c r="D24" s="1536">
        <v>4</v>
      </c>
      <c r="E24" s="1536">
        <v>131</v>
      </c>
      <c r="F24" s="1536">
        <v>17</v>
      </c>
      <c r="G24" s="1541">
        <v>88.81578947368422</v>
      </c>
      <c r="H24" s="1534"/>
    </row>
    <row r="25" spans="1:8">
      <c r="A25" s="1539" t="s">
        <v>512</v>
      </c>
      <c r="B25" s="1535">
        <v>66</v>
      </c>
      <c r="C25" s="1542"/>
      <c r="D25" s="1543">
        <v>1</v>
      </c>
      <c r="E25" s="1543">
        <v>63</v>
      </c>
      <c r="F25" s="1543">
        <v>2</v>
      </c>
      <c r="G25" s="1544">
        <v>96.969696969696969</v>
      </c>
      <c r="H25" s="1534"/>
    </row>
    <row r="26" spans="1:8">
      <c r="A26" s="1270" t="s">
        <v>212</v>
      </c>
      <c r="B26" s="1545">
        <v>21254</v>
      </c>
      <c r="C26" s="1395">
        <v>110</v>
      </c>
      <c r="D26" s="1546">
        <v>248</v>
      </c>
      <c r="E26" s="1546">
        <v>15955</v>
      </c>
      <c r="F26" s="1546">
        <v>4941</v>
      </c>
      <c r="G26" s="1547">
        <v>76.752611273172107</v>
      </c>
      <c r="H26" s="1534"/>
    </row>
    <row r="27" spans="1:8">
      <c r="C27" s="1548"/>
      <c r="D27" s="1548"/>
      <c r="E27" s="1548"/>
      <c r="F27" s="1548"/>
      <c r="G27" s="1549"/>
    </row>
  </sheetData>
  <mergeCells count="5">
    <mergeCell ref="A1:G1"/>
    <mergeCell ref="A2:G2"/>
    <mergeCell ref="A4:A5"/>
    <mergeCell ref="B4:B5"/>
    <mergeCell ref="C4:G4"/>
  </mergeCells>
  <printOptions horizontalCentered="1"/>
  <pageMargins left="0" right="0" top="0.78740157480314998" bottom="0.5" header="0.78740157480314998" footer="0.3"/>
  <pageSetup paperSize="9" firstPageNumber="147" orientation="portrait" useFirstPageNumber="1" r:id="rId1"/>
  <headerFooter alignWithMargins="0">
    <oddFooter>&amp;C&amp;P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9B4A-8F46-4A00-8FBA-DFBBC8C21E4C}">
  <sheetPr>
    <tabColor rgb="FFFE938C"/>
  </sheetPr>
  <dimension ref="A1:P32"/>
  <sheetViews>
    <sheetView view="pageBreakPreview" topLeftCell="A12" zoomScaleNormal="100" zoomScaleSheetLayoutView="100" workbookViewId="0">
      <selection activeCell="I19" sqref="I19"/>
    </sheetView>
  </sheetViews>
  <sheetFormatPr defaultColWidth="8.85546875" defaultRowHeight="24"/>
  <cols>
    <col min="1" max="1" width="9.42578125" style="1551" customWidth="1"/>
    <col min="2" max="2" width="27.42578125" style="1551" customWidth="1"/>
    <col min="3" max="3" width="17.42578125" style="1551" customWidth="1"/>
    <col min="4" max="4" width="16.5703125" style="1551" customWidth="1"/>
    <col min="5" max="5" width="18.42578125" style="1551" customWidth="1"/>
    <col min="6" max="16384" width="8.85546875" style="1551"/>
  </cols>
  <sheetData>
    <row r="1" spans="1:16" ht="30.75">
      <c r="A1" s="1968" t="s">
        <v>1693</v>
      </c>
      <c r="B1" s="1968"/>
      <c r="C1" s="1968"/>
      <c r="D1" s="1968"/>
      <c r="E1" s="1968"/>
      <c r="F1" s="1968"/>
      <c r="G1" s="1550"/>
    </row>
    <row r="2" spans="1:16" ht="30.75">
      <c r="A2" s="1968" t="s">
        <v>1694</v>
      </c>
      <c r="B2" s="1968"/>
      <c r="C2" s="1968"/>
      <c r="D2" s="1968"/>
      <c r="E2" s="1968"/>
      <c r="F2" s="1968"/>
      <c r="G2" s="1550"/>
    </row>
    <row r="12" spans="1:16">
      <c r="P12" s="1499"/>
    </row>
    <row r="14" spans="1:16">
      <c r="E14" s="1552"/>
    </row>
    <row r="18" spans="1:5">
      <c r="B18" s="1969" t="s">
        <v>1695</v>
      </c>
      <c r="C18" s="1970" t="s">
        <v>1058</v>
      </c>
      <c r="D18" s="1971"/>
      <c r="E18" s="1972" t="s">
        <v>212</v>
      </c>
    </row>
    <row r="19" spans="1:5">
      <c r="B19" s="1969"/>
      <c r="C19" s="1553" t="s">
        <v>840</v>
      </c>
      <c r="D19" s="1554" t="s">
        <v>841</v>
      </c>
      <c r="E19" s="1973"/>
    </row>
    <row r="20" spans="1:5">
      <c r="B20" s="1555" t="s">
        <v>1098</v>
      </c>
      <c r="C20" s="1556">
        <v>16</v>
      </c>
      <c r="D20" s="1556">
        <v>1</v>
      </c>
      <c r="E20" s="1556">
        <f>SUM(C20:D20)</f>
        <v>17</v>
      </c>
    </row>
    <row r="21" spans="1:5">
      <c r="B21" s="1555" t="s">
        <v>1099</v>
      </c>
      <c r="C21" s="1556">
        <v>895</v>
      </c>
      <c r="D21" s="1556">
        <v>4658</v>
      </c>
      <c r="E21" s="1556">
        <f t="shared" ref="E21:E29" si="0">SUM(C21:D21)</f>
        <v>5553</v>
      </c>
    </row>
    <row r="22" spans="1:5">
      <c r="B22" s="1555" t="s">
        <v>1100</v>
      </c>
      <c r="C22" s="1556">
        <v>1318</v>
      </c>
      <c r="D22" s="1556">
        <v>7266</v>
      </c>
      <c r="E22" s="1556">
        <f t="shared" si="0"/>
        <v>8584</v>
      </c>
    </row>
    <row r="23" spans="1:5">
      <c r="B23" s="1555" t="s">
        <v>1101</v>
      </c>
      <c r="C23" s="1556">
        <v>1206</v>
      </c>
      <c r="D23" s="1556">
        <v>2488</v>
      </c>
      <c r="E23" s="1556">
        <f t="shared" si="0"/>
        <v>3694</v>
      </c>
    </row>
    <row r="24" spans="1:5">
      <c r="B24" s="1555" t="s">
        <v>1102</v>
      </c>
      <c r="C24" s="1556">
        <v>885</v>
      </c>
      <c r="D24" s="1556">
        <v>1014</v>
      </c>
      <c r="E24" s="1556">
        <f t="shared" si="0"/>
        <v>1899</v>
      </c>
    </row>
    <row r="25" spans="1:5">
      <c r="A25" s="1557"/>
      <c r="B25" s="1555" t="s">
        <v>1103</v>
      </c>
      <c r="C25" s="1556">
        <v>619</v>
      </c>
      <c r="D25" s="1556">
        <v>465</v>
      </c>
      <c r="E25" s="1556">
        <f t="shared" si="0"/>
        <v>1084</v>
      </c>
    </row>
    <row r="26" spans="1:5">
      <c r="B26" s="1555" t="s">
        <v>1104</v>
      </c>
      <c r="C26" s="1556">
        <v>201</v>
      </c>
      <c r="D26" s="1556">
        <v>156</v>
      </c>
      <c r="E26" s="1556">
        <f t="shared" si="0"/>
        <v>357</v>
      </c>
    </row>
    <row r="27" spans="1:5">
      <c r="B27" s="1555" t="s">
        <v>1105</v>
      </c>
      <c r="C27" s="1556">
        <v>24</v>
      </c>
      <c r="D27" s="1556">
        <v>32</v>
      </c>
      <c r="E27" s="1556">
        <f t="shared" si="0"/>
        <v>56</v>
      </c>
    </row>
    <row r="28" spans="1:5">
      <c r="B28" s="1555" t="s">
        <v>1106</v>
      </c>
      <c r="C28" s="1556">
        <v>2</v>
      </c>
      <c r="D28" s="1556">
        <v>8</v>
      </c>
      <c r="E28" s="1556">
        <f t="shared" si="0"/>
        <v>10</v>
      </c>
    </row>
    <row r="29" spans="1:5">
      <c r="B29" s="1555" t="s">
        <v>1107</v>
      </c>
      <c r="C29" s="1556">
        <v>0</v>
      </c>
      <c r="D29" s="1556">
        <v>0</v>
      </c>
      <c r="E29" s="1556">
        <f t="shared" si="0"/>
        <v>0</v>
      </c>
    </row>
    <row r="30" spans="1:5">
      <c r="B30" s="1558" t="s">
        <v>212</v>
      </c>
      <c r="C30" s="1559">
        <v>5166</v>
      </c>
      <c r="D30" s="1559">
        <v>16088</v>
      </c>
      <c r="E30" s="1559">
        <v>21254</v>
      </c>
    </row>
    <row r="31" spans="1:5">
      <c r="C31" s="1560"/>
      <c r="D31" s="1560"/>
    </row>
    <row r="32" spans="1:5">
      <c r="C32" s="1551" t="s">
        <v>804</v>
      </c>
    </row>
  </sheetData>
  <mergeCells count="5">
    <mergeCell ref="A1:F1"/>
    <mergeCell ref="A2:F2"/>
    <mergeCell ref="B18:B19"/>
    <mergeCell ref="C18:D18"/>
    <mergeCell ref="E18:E19"/>
  </mergeCells>
  <printOptions horizontalCentered="1"/>
  <pageMargins left="0" right="0" top="0.75" bottom="0.75" header="0.3" footer="0.3"/>
  <pageSetup paperSize="9" scale="94" firstPageNumber="148" orientation="portrait" useFirstPageNumber="1" r:id="rId1"/>
  <headerFooter>
    <oddFooter>&amp;C&amp;P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2ECC-E211-451F-B7EE-2F8805A545C5}">
  <sheetPr>
    <tabColor rgb="FFFE938C"/>
  </sheetPr>
  <dimension ref="A1:L34"/>
  <sheetViews>
    <sheetView view="pageBreakPreview" topLeftCell="A9" zoomScaleNormal="100" zoomScaleSheetLayoutView="100" workbookViewId="0">
      <selection activeCell="E15" sqref="E15"/>
    </sheetView>
  </sheetViews>
  <sheetFormatPr defaultColWidth="8.85546875" defaultRowHeight="24"/>
  <cols>
    <col min="1" max="1" width="42.28515625" style="1498" customWidth="1"/>
    <col min="2" max="2" width="15.28515625" style="1498" customWidth="1"/>
    <col min="3" max="3" width="15.7109375" style="1498" customWidth="1"/>
    <col min="4" max="4" width="15.5703125" style="1498" customWidth="1"/>
    <col min="5" max="5" width="50.28515625" style="1498" bestFit="1" customWidth="1"/>
    <col min="6" max="6" width="8.85546875" style="1498"/>
    <col min="7" max="7" width="16.28515625" style="1498" customWidth="1"/>
    <col min="8" max="8" width="9.28515625" style="1498" bestFit="1" customWidth="1"/>
    <col min="9" max="16384" width="8.85546875" style="1498"/>
  </cols>
  <sheetData>
    <row r="1" spans="1:12" ht="25.15" customHeight="1">
      <c r="A1" s="1967" t="s">
        <v>1696</v>
      </c>
      <c r="B1" s="1967"/>
      <c r="C1" s="1967"/>
      <c r="D1" s="1967"/>
    </row>
    <row r="2" spans="1:12" ht="25.9" customHeight="1">
      <c r="A2" s="1967" t="s">
        <v>170</v>
      </c>
      <c r="B2" s="1967"/>
      <c r="C2" s="1967"/>
      <c r="D2" s="1967"/>
    </row>
    <row r="12" spans="1:12">
      <c r="L12" s="1499"/>
    </row>
    <row r="13" spans="1:12">
      <c r="A13" s="1561" t="s">
        <v>1697</v>
      </c>
      <c r="B13" s="1561" t="s">
        <v>1698</v>
      </c>
      <c r="C13" s="1561" t="s">
        <v>1699</v>
      </c>
      <c r="D13" s="1561" t="s">
        <v>1700</v>
      </c>
    </row>
    <row r="14" spans="1:12" ht="22.15" customHeight="1">
      <c r="A14" s="1562" t="s">
        <v>493</v>
      </c>
      <c r="B14" s="1563">
        <v>31.21505376344086</v>
      </c>
      <c r="C14" s="1563">
        <v>22</v>
      </c>
      <c r="D14" s="1563">
        <v>52</v>
      </c>
      <c r="E14" s="1651"/>
      <c r="F14"/>
      <c r="G14"/>
      <c r="H14"/>
    </row>
    <row r="15" spans="1:12" ht="22.15" customHeight="1">
      <c r="A15" s="1562" t="s">
        <v>494</v>
      </c>
      <c r="B15" s="1563">
        <v>31.369499698613623</v>
      </c>
      <c r="C15" s="1563">
        <v>21</v>
      </c>
      <c r="D15" s="1563">
        <v>55</v>
      </c>
      <c r="E15" s="1651"/>
      <c r="F15"/>
      <c r="G15"/>
      <c r="H15"/>
    </row>
    <row r="16" spans="1:12" ht="22.15" customHeight="1">
      <c r="A16" s="1562" t="s">
        <v>495</v>
      </c>
      <c r="B16" s="1563">
        <v>27.66990291262136</v>
      </c>
      <c r="C16" s="1563">
        <v>21</v>
      </c>
      <c r="D16" s="1563">
        <v>44</v>
      </c>
      <c r="E16" s="1651"/>
      <c r="F16"/>
      <c r="G16"/>
      <c r="H16"/>
    </row>
    <row r="17" spans="1:8" ht="22.15" customHeight="1">
      <c r="A17" s="1562" t="s">
        <v>858</v>
      </c>
      <c r="B17" s="1563">
        <v>33.344827586206897</v>
      </c>
      <c r="C17" s="1563">
        <v>26</v>
      </c>
      <c r="D17" s="1563">
        <v>48</v>
      </c>
      <c r="E17" s="1651"/>
      <c r="F17"/>
      <c r="G17"/>
      <c r="H17"/>
    </row>
    <row r="18" spans="1:8" ht="22.15" customHeight="1">
      <c r="A18" s="1562" t="s">
        <v>497</v>
      </c>
      <c r="B18" s="1563">
        <v>31.288321167883211</v>
      </c>
      <c r="C18" s="1563">
        <v>22</v>
      </c>
      <c r="D18" s="1563">
        <v>50</v>
      </c>
      <c r="E18" s="1651"/>
      <c r="F18"/>
      <c r="G18"/>
      <c r="H18"/>
    </row>
    <row r="19" spans="1:8" ht="22.15" customHeight="1">
      <c r="A19" s="1562" t="s">
        <v>1115</v>
      </c>
      <c r="B19" s="1563">
        <v>30.938144329896907</v>
      </c>
      <c r="C19" s="1563">
        <v>23</v>
      </c>
      <c r="D19" s="1563">
        <v>50</v>
      </c>
      <c r="E19" s="1651"/>
      <c r="F19"/>
      <c r="G19"/>
      <c r="H19"/>
    </row>
    <row r="20" spans="1:8" ht="22.15" customHeight="1">
      <c r="A20" s="1562" t="s">
        <v>499</v>
      </c>
      <c r="B20" s="1563">
        <v>31.550842170929506</v>
      </c>
      <c r="C20" s="1563">
        <v>21</v>
      </c>
      <c r="D20" s="1563">
        <v>56</v>
      </c>
      <c r="E20" s="1651"/>
      <c r="F20"/>
      <c r="G20"/>
      <c r="H20"/>
    </row>
    <row r="21" spans="1:8" ht="22.15" customHeight="1">
      <c r="A21" s="1562" t="s">
        <v>500</v>
      </c>
      <c r="B21" s="1563">
        <v>31.315639810426539</v>
      </c>
      <c r="C21" s="1563">
        <v>21</v>
      </c>
      <c r="D21" s="1563">
        <v>56</v>
      </c>
      <c r="E21" s="1651"/>
      <c r="F21"/>
      <c r="G21"/>
      <c r="H21"/>
    </row>
    <row r="22" spans="1:8" ht="22.15" customHeight="1">
      <c r="A22" s="1562" t="s">
        <v>501</v>
      </c>
      <c r="B22" s="1563">
        <v>28.079268292682926</v>
      </c>
      <c r="C22" s="1563">
        <v>20</v>
      </c>
      <c r="D22" s="1563">
        <v>46</v>
      </c>
      <c r="E22" s="1651"/>
      <c r="F22"/>
      <c r="G22"/>
      <c r="H22"/>
    </row>
    <row r="23" spans="1:8" ht="22.15" customHeight="1">
      <c r="A23" s="1562" t="s">
        <v>502</v>
      </c>
      <c r="B23" s="1563">
        <v>30.985840707964602</v>
      </c>
      <c r="C23" s="1563">
        <v>23</v>
      </c>
      <c r="D23" s="1563">
        <v>56</v>
      </c>
      <c r="E23" s="1651"/>
      <c r="F23"/>
      <c r="G23"/>
      <c r="H23"/>
    </row>
    <row r="24" spans="1:8" ht="22.15" customHeight="1">
      <c r="A24" s="1562" t="s">
        <v>503</v>
      </c>
      <c r="B24" s="1563">
        <v>30.589473684210525</v>
      </c>
      <c r="C24" s="1563">
        <v>24</v>
      </c>
      <c r="D24" s="1563">
        <v>49</v>
      </c>
      <c r="E24" s="1651"/>
      <c r="F24"/>
      <c r="G24"/>
      <c r="H24"/>
    </row>
    <row r="25" spans="1:8" ht="22.15" customHeight="1">
      <c r="A25" s="1562" t="s">
        <v>504</v>
      </c>
      <c r="B25" s="1563">
        <v>31.504672897196262</v>
      </c>
      <c r="C25" s="1563">
        <v>23</v>
      </c>
      <c r="D25" s="1563">
        <v>50</v>
      </c>
      <c r="E25" s="1651"/>
      <c r="F25"/>
      <c r="G25"/>
      <c r="H25"/>
    </row>
    <row r="26" spans="1:8" ht="22.15" customHeight="1">
      <c r="A26" s="1562" t="s">
        <v>505</v>
      </c>
      <c r="B26" s="1563">
        <v>31.618451553082984</v>
      </c>
      <c r="C26" s="1563">
        <v>20</v>
      </c>
      <c r="D26" s="1563">
        <v>57</v>
      </c>
      <c r="E26" s="1651"/>
      <c r="F26"/>
      <c r="G26"/>
      <c r="H26"/>
    </row>
    <row r="27" spans="1:8" ht="22.15" customHeight="1">
      <c r="A27" s="1562" t="s">
        <v>506</v>
      </c>
      <c r="B27" s="1563">
        <v>34.87678122380553</v>
      </c>
      <c r="C27" s="1563">
        <v>21</v>
      </c>
      <c r="D27" s="1563">
        <v>59</v>
      </c>
      <c r="E27" s="1651"/>
      <c r="F27"/>
      <c r="G27"/>
      <c r="H27"/>
    </row>
    <row r="28" spans="1:8" ht="22.15" customHeight="1">
      <c r="A28" s="1562" t="s">
        <v>507</v>
      </c>
      <c r="B28" s="1563">
        <v>32.599182004089982</v>
      </c>
      <c r="C28" s="1563">
        <v>22</v>
      </c>
      <c r="D28" s="1563">
        <v>51</v>
      </c>
      <c r="E28" s="1651"/>
      <c r="F28"/>
      <c r="G28"/>
      <c r="H28"/>
    </row>
    <row r="29" spans="1:8" ht="22.15" customHeight="1">
      <c r="A29" s="1562" t="s">
        <v>865</v>
      </c>
      <c r="B29" s="1563">
        <v>31.906976744186046</v>
      </c>
      <c r="C29" s="1563">
        <v>22</v>
      </c>
      <c r="D29" s="1563">
        <v>55</v>
      </c>
      <c r="E29" s="1651"/>
      <c r="F29"/>
      <c r="G29"/>
      <c r="H29"/>
    </row>
    <row r="30" spans="1:8" ht="22.15" customHeight="1">
      <c r="A30" s="1562" t="s">
        <v>866</v>
      </c>
      <c r="B30" s="1563">
        <v>32.00322580645161</v>
      </c>
      <c r="C30" s="1563">
        <v>22</v>
      </c>
      <c r="D30" s="1563">
        <v>53</v>
      </c>
      <c r="E30" s="1651"/>
      <c r="F30"/>
      <c r="G30"/>
      <c r="H30"/>
    </row>
    <row r="31" spans="1:8" ht="22.15" customHeight="1">
      <c r="A31" s="1562" t="s">
        <v>867</v>
      </c>
      <c r="B31" s="1563">
        <v>27.58490199883563</v>
      </c>
      <c r="C31" s="1563">
        <v>20</v>
      </c>
      <c r="D31" s="1563">
        <v>57</v>
      </c>
      <c r="E31" s="1651"/>
      <c r="F31"/>
      <c r="G31"/>
      <c r="H31"/>
    </row>
    <row r="32" spans="1:8" ht="22.15" customHeight="1">
      <c r="A32" s="1562" t="s">
        <v>511</v>
      </c>
      <c r="B32" s="1563">
        <v>32.01973684210526</v>
      </c>
      <c r="C32" s="1563">
        <v>24</v>
      </c>
      <c r="D32" s="1563">
        <v>50</v>
      </c>
      <c r="E32" s="1651"/>
      <c r="F32"/>
      <c r="G32"/>
      <c r="H32"/>
    </row>
    <row r="33" spans="1:8" ht="22.15" customHeight="1">
      <c r="A33" s="1565" t="s">
        <v>512</v>
      </c>
      <c r="B33" s="1566">
        <v>32.242424242424242</v>
      </c>
      <c r="C33" s="1566">
        <v>24</v>
      </c>
      <c r="D33" s="1566">
        <v>49</v>
      </c>
      <c r="E33" s="1651"/>
      <c r="F33"/>
      <c r="G33"/>
      <c r="H33"/>
    </row>
    <row r="34" spans="1:8">
      <c r="E34" s="1564"/>
      <c r="F34"/>
      <c r="G34"/>
      <c r="H34"/>
    </row>
  </sheetData>
  <mergeCells count="2">
    <mergeCell ref="A1:D1"/>
    <mergeCell ref="A2:D2"/>
  </mergeCells>
  <printOptions horizontalCentered="1"/>
  <pageMargins left="0" right="0" top="0.75" bottom="0.75" header="0.3" footer="0.3"/>
  <pageSetup paperSize="9" scale="95" firstPageNumber="149" orientation="portrait" useFirstPageNumber="1" r:id="rId1"/>
  <headerFooter>
    <oddFooter>&amp;C&amp;P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8987-BBBB-4A97-AA21-A14831AF7B08}">
  <sheetPr>
    <tabColor rgb="FFFE938C"/>
  </sheetPr>
  <dimension ref="A1:P58"/>
  <sheetViews>
    <sheetView view="pageBreakPreview" topLeftCell="A9" zoomScale="85" zoomScaleNormal="100" zoomScaleSheetLayoutView="85" workbookViewId="0">
      <selection activeCell="C43" sqref="C43"/>
    </sheetView>
  </sheetViews>
  <sheetFormatPr defaultColWidth="8.85546875" defaultRowHeight="24"/>
  <cols>
    <col min="1" max="1" width="9" style="1498" customWidth="1"/>
    <col min="2" max="2" width="11.7109375" style="1498" customWidth="1"/>
    <col min="3" max="3" width="26.140625" style="1498" customWidth="1"/>
    <col min="4" max="4" width="14.7109375" style="1498" customWidth="1"/>
    <col min="5" max="5" width="26.140625" style="1498" customWidth="1"/>
    <col min="6" max="6" width="12.85546875" style="1498" customWidth="1"/>
    <col min="7" max="7" width="12.28515625" style="1498" customWidth="1"/>
    <col min="8" max="8" width="8.85546875" style="1498"/>
    <col min="9" max="9" width="24.140625" style="1498" bestFit="1" customWidth="1"/>
    <col min="10" max="10" width="7" style="1498" bestFit="1" customWidth="1"/>
    <col min="11" max="11" width="8.85546875" style="1498"/>
    <col min="12" max="12" width="23.5703125" style="1498" bestFit="1" customWidth="1"/>
    <col min="13" max="16384" width="8.85546875" style="1498"/>
  </cols>
  <sheetData>
    <row r="1" spans="1:16" ht="30.75">
      <c r="A1" s="1974" t="s">
        <v>1701</v>
      </c>
      <c r="B1" s="1974"/>
      <c r="C1" s="1974"/>
      <c r="D1" s="1974"/>
      <c r="E1" s="1974"/>
      <c r="F1" s="1974"/>
      <c r="G1" s="1974"/>
    </row>
    <row r="12" spans="1:16">
      <c r="P12" s="1499"/>
    </row>
    <row r="14" spans="1:16">
      <c r="E14" s="1502"/>
    </row>
    <row r="23" spans="1:5">
      <c r="E23" s="1508"/>
    </row>
    <row r="24" spans="1:5">
      <c r="E24" s="1508"/>
    </row>
    <row r="25" spans="1:5">
      <c r="A25" s="1509"/>
      <c r="E25" s="1508"/>
    </row>
    <row r="26" spans="1:5">
      <c r="E26" s="1508"/>
    </row>
    <row r="33" spans="1:9" ht="10.15" customHeight="1"/>
    <row r="34" spans="1:9">
      <c r="B34" s="1975" t="s">
        <v>1702</v>
      </c>
      <c r="C34" s="1976"/>
      <c r="D34" s="1976"/>
      <c r="E34" s="1976"/>
      <c r="F34" s="1977"/>
    </row>
    <row r="35" spans="1:9">
      <c r="B35" s="1567" t="s">
        <v>1681</v>
      </c>
      <c r="C35" s="1568" t="s">
        <v>1082</v>
      </c>
      <c r="D35" s="1569" t="s">
        <v>142</v>
      </c>
      <c r="E35" s="1568" t="s">
        <v>1088</v>
      </c>
      <c r="F35" s="1569" t="s">
        <v>142</v>
      </c>
    </row>
    <row r="36" spans="1:9">
      <c r="B36" s="1570">
        <v>1</v>
      </c>
      <c r="C36" s="1571" t="s">
        <v>1440</v>
      </c>
      <c r="D36" s="1572">
        <v>4372</v>
      </c>
      <c r="E36" s="1571" t="s">
        <v>1443</v>
      </c>
      <c r="F36" s="1572">
        <v>958</v>
      </c>
      <c r="I36" s="1573"/>
    </row>
    <row r="37" spans="1:9">
      <c r="B37" s="1574">
        <v>2</v>
      </c>
      <c r="C37" s="1575" t="s">
        <v>1441</v>
      </c>
      <c r="D37" s="1576">
        <v>2194</v>
      </c>
      <c r="E37" s="1575" t="s">
        <v>1449</v>
      </c>
      <c r="F37" s="1576">
        <v>683</v>
      </c>
      <c r="I37" s="1573"/>
    </row>
    <row r="38" spans="1:9">
      <c r="B38" s="1574">
        <v>3</v>
      </c>
      <c r="C38" s="1575" t="s">
        <v>1442</v>
      </c>
      <c r="D38" s="1576">
        <v>1025</v>
      </c>
      <c r="E38" s="1575" t="s">
        <v>1447</v>
      </c>
      <c r="F38" s="1576">
        <v>517</v>
      </c>
      <c r="I38" s="1573"/>
    </row>
    <row r="39" spans="1:9">
      <c r="B39" s="1574">
        <v>4</v>
      </c>
      <c r="C39" s="1575" t="s">
        <v>1452</v>
      </c>
      <c r="D39" s="1576">
        <v>531</v>
      </c>
      <c r="E39" s="1575" t="s">
        <v>1460</v>
      </c>
      <c r="F39" s="1576">
        <v>406</v>
      </c>
      <c r="I39" s="1573"/>
    </row>
    <row r="40" spans="1:9">
      <c r="B40" s="1574">
        <v>5</v>
      </c>
      <c r="C40" s="1575" t="s">
        <v>1455</v>
      </c>
      <c r="D40" s="1576">
        <v>484</v>
      </c>
      <c r="E40" s="1575" t="s">
        <v>1461</v>
      </c>
      <c r="F40" s="1576">
        <v>388</v>
      </c>
      <c r="I40" s="1573"/>
    </row>
    <row r="41" spans="1:9">
      <c r="B41" s="1574">
        <v>6</v>
      </c>
      <c r="C41" s="1575" t="s">
        <v>1453</v>
      </c>
      <c r="D41" s="1576">
        <v>474</v>
      </c>
      <c r="E41" s="1575" t="s">
        <v>1703</v>
      </c>
      <c r="F41" s="1576">
        <v>345</v>
      </c>
      <c r="I41" s="1573"/>
    </row>
    <row r="42" spans="1:9">
      <c r="B42" s="1574">
        <v>7</v>
      </c>
      <c r="C42" s="1575" t="s">
        <v>1450</v>
      </c>
      <c r="D42" s="1576">
        <v>437</v>
      </c>
      <c r="E42" s="1575" t="s">
        <v>1454</v>
      </c>
      <c r="F42" s="1576">
        <v>205</v>
      </c>
      <c r="I42" s="1573"/>
    </row>
    <row r="43" spans="1:9">
      <c r="B43" s="1574">
        <v>8</v>
      </c>
      <c r="C43" s="1575" t="s">
        <v>1445</v>
      </c>
      <c r="D43" s="1576">
        <v>436</v>
      </c>
      <c r="E43" s="1575" t="s">
        <v>1685</v>
      </c>
      <c r="F43" s="1576">
        <v>134</v>
      </c>
      <c r="I43" s="1573"/>
    </row>
    <row r="44" spans="1:9">
      <c r="B44" s="1574">
        <v>9</v>
      </c>
      <c r="C44" s="1575" t="s">
        <v>1458</v>
      </c>
      <c r="D44" s="1576">
        <v>428</v>
      </c>
      <c r="E44" s="1575" t="s">
        <v>1704</v>
      </c>
      <c r="F44" s="1576">
        <v>132</v>
      </c>
      <c r="I44" s="1573"/>
    </row>
    <row r="45" spans="1:9">
      <c r="B45" s="1577">
        <v>10</v>
      </c>
      <c r="C45" s="1578" t="s">
        <v>1462</v>
      </c>
      <c r="D45" s="1579">
        <v>277</v>
      </c>
      <c r="E45" s="1578" t="s">
        <v>1705</v>
      </c>
      <c r="F45" s="1579">
        <v>104</v>
      </c>
      <c r="I45" s="1573"/>
    </row>
    <row r="46" spans="1:9">
      <c r="B46" s="1580"/>
      <c r="C46" s="1581"/>
      <c r="D46" s="1582"/>
      <c r="E46" s="1581" t="s">
        <v>1706</v>
      </c>
      <c r="F46" s="1582">
        <v>104</v>
      </c>
      <c r="I46" s="1573"/>
    </row>
    <row r="47" spans="1:9" ht="10.9" customHeight="1"/>
    <row r="48" spans="1:9" ht="30.75">
      <c r="A48" s="1974" t="s">
        <v>1707</v>
      </c>
      <c r="B48" s="1974"/>
      <c r="C48" s="1974"/>
      <c r="D48" s="1974"/>
      <c r="E48" s="1974"/>
      <c r="F48" s="1974"/>
      <c r="G48" s="1974"/>
    </row>
    <row r="54" spans="1:10">
      <c r="I54" s="1583"/>
      <c r="J54" s="1424"/>
    </row>
    <row r="55" spans="1:10">
      <c r="I55" s="1583"/>
      <c r="J55" s="1424"/>
    </row>
    <row r="56" spans="1:10">
      <c r="I56" s="1583"/>
      <c r="J56" s="1424"/>
    </row>
    <row r="57" spans="1:10" ht="12.6" customHeight="1">
      <c r="I57" s="1583"/>
      <c r="J57" s="1424"/>
    </row>
    <row r="58" spans="1:10" ht="30.75">
      <c r="A58" s="1978"/>
      <c r="B58" s="1978"/>
      <c r="C58" s="1978"/>
      <c r="D58" s="1978"/>
      <c r="E58" s="1978"/>
      <c r="F58" s="1978"/>
      <c r="G58" s="1978"/>
      <c r="I58" s="1583"/>
      <c r="J58" s="1424"/>
    </row>
  </sheetData>
  <mergeCells count="4">
    <mergeCell ref="A1:G1"/>
    <mergeCell ref="B34:F34"/>
    <mergeCell ref="A48:G48"/>
    <mergeCell ref="A58:G58"/>
  </mergeCells>
  <printOptions horizontalCentered="1"/>
  <pageMargins left="0" right="0" top="0.75" bottom="0.75" header="0.3" footer="0.3"/>
  <pageSetup paperSize="9" scale="89" firstPageNumber="150" orientation="portrait" useFirstPageNumber="1" r:id="rId1"/>
  <headerFooter>
    <oddFooter>&amp;C&amp;P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F256-C001-4A0B-AC98-B9BAD1F9B53D}">
  <sheetPr>
    <tabColor rgb="FFFE938C"/>
  </sheetPr>
  <dimension ref="A1:V58"/>
  <sheetViews>
    <sheetView showZeros="0" view="pageBreakPreview" topLeftCell="A29" zoomScaleNormal="100" zoomScaleSheetLayoutView="100" zoomScalePageLayoutView="70" workbookViewId="0">
      <selection activeCell="H36" sqref="H36"/>
    </sheetView>
  </sheetViews>
  <sheetFormatPr defaultColWidth="8.85546875" defaultRowHeight="21.75"/>
  <cols>
    <col min="1" max="1" width="42.42578125" style="1588" customWidth="1"/>
    <col min="2" max="2" width="10.28515625" style="1588" customWidth="1"/>
    <col min="3" max="3" width="10.7109375" style="1585" customWidth="1"/>
    <col min="4" max="4" width="8.28515625" style="1585" customWidth="1"/>
    <col min="5" max="5" width="9.7109375" style="1585" customWidth="1"/>
    <col min="6" max="6" width="8.28515625" style="1585" customWidth="1"/>
    <col min="7" max="7" width="8.28515625" style="1589" customWidth="1"/>
    <col min="8" max="8" width="14" style="1585" customWidth="1"/>
    <col min="9" max="9" width="8.7109375" style="1586" customWidth="1"/>
    <col min="10" max="10" width="7.7109375" style="1585" hidden="1" customWidth="1"/>
    <col min="11" max="11" width="10.7109375" style="1585" hidden="1" customWidth="1"/>
    <col min="12" max="12" width="16.28515625" style="1585" hidden="1" customWidth="1"/>
    <col min="13" max="14" width="10.7109375" style="1585" hidden="1" customWidth="1"/>
    <col min="15" max="15" width="1" style="1585" customWidth="1"/>
    <col min="16" max="16" width="12.7109375" style="1587" customWidth="1"/>
    <col min="17" max="17" width="12" style="1585" customWidth="1"/>
    <col min="18" max="18" width="12.7109375" style="1585" customWidth="1"/>
    <col min="19" max="19" width="11.28515625" style="1585" customWidth="1"/>
    <col min="20" max="16384" width="8.85546875" style="1585"/>
  </cols>
  <sheetData>
    <row r="1" spans="1:22" ht="48.75" customHeight="1">
      <c r="A1" s="1979" t="s">
        <v>1708</v>
      </c>
      <c r="B1" s="1979"/>
      <c r="C1" s="1979"/>
      <c r="D1" s="1979"/>
      <c r="E1" s="1979"/>
      <c r="F1" s="1979"/>
      <c r="G1" s="1584"/>
    </row>
    <row r="2" spans="1:22">
      <c r="K2" s="1590"/>
      <c r="L2" s="1590"/>
      <c r="M2" s="1590"/>
      <c r="N2" s="1590"/>
    </row>
    <row r="3" spans="1:22">
      <c r="K3" s="1590"/>
      <c r="L3" s="1591"/>
      <c r="M3" s="1592"/>
      <c r="N3" s="1590"/>
    </row>
    <row r="4" spans="1:22" s="1587" customFormat="1">
      <c r="A4" s="1588"/>
      <c r="B4" s="1588"/>
      <c r="C4" s="1585"/>
      <c r="D4" s="1585"/>
      <c r="E4" s="1585"/>
      <c r="F4" s="1585"/>
      <c r="G4" s="1589"/>
      <c r="H4" s="1585"/>
      <c r="I4" s="1586"/>
      <c r="J4" s="1585"/>
      <c r="K4" s="1590"/>
      <c r="L4" s="1591"/>
      <c r="M4" s="1592"/>
      <c r="N4" s="1590"/>
      <c r="O4" s="1585"/>
      <c r="Q4" s="1585"/>
      <c r="R4" s="1585"/>
      <c r="S4" s="1585"/>
      <c r="T4" s="1585"/>
      <c r="U4" s="1585"/>
      <c r="V4" s="1585"/>
    </row>
    <row r="5" spans="1:22" s="1587" customFormat="1">
      <c r="A5" s="1588"/>
      <c r="B5" s="1588"/>
      <c r="C5" s="1585"/>
      <c r="D5" s="1585"/>
      <c r="E5" s="1585"/>
      <c r="F5" s="1585"/>
      <c r="G5" s="1589"/>
      <c r="H5" s="1585"/>
      <c r="I5" s="1586"/>
      <c r="J5" s="1585"/>
      <c r="K5" s="1590"/>
      <c r="L5" s="1593"/>
      <c r="M5" s="1592"/>
      <c r="N5" s="1590"/>
      <c r="O5" s="1585"/>
      <c r="Q5" s="1585"/>
      <c r="R5" s="1585"/>
      <c r="S5" s="1585"/>
      <c r="T5" s="1585"/>
      <c r="U5" s="1585"/>
      <c r="V5" s="1585"/>
    </row>
    <row r="6" spans="1:22" s="1587" customFormat="1">
      <c r="A6" s="1588"/>
      <c r="B6" s="1588"/>
      <c r="C6" s="1585"/>
      <c r="D6" s="1585"/>
      <c r="E6" s="1585"/>
      <c r="F6" s="1585"/>
      <c r="G6" s="1589"/>
      <c r="H6" s="1585"/>
      <c r="I6" s="1586"/>
      <c r="J6" s="1585"/>
      <c r="K6" s="1590"/>
      <c r="L6" s="1591"/>
      <c r="M6" s="1592"/>
      <c r="N6" s="1590"/>
      <c r="O6" s="1585"/>
      <c r="Q6" s="1585"/>
      <c r="R6" s="1585"/>
      <c r="S6" s="1585"/>
      <c r="T6" s="1585"/>
      <c r="U6" s="1585"/>
      <c r="V6" s="1585"/>
    </row>
    <row r="7" spans="1:22" s="1587" customFormat="1">
      <c r="A7" s="1588"/>
      <c r="B7" s="1588"/>
      <c r="C7" s="1585"/>
      <c r="D7" s="1585"/>
      <c r="E7" s="1585"/>
      <c r="F7" s="1585"/>
      <c r="G7" s="1589"/>
      <c r="H7" s="1585"/>
      <c r="I7" s="1586"/>
      <c r="J7" s="1585"/>
      <c r="K7" s="1590"/>
      <c r="L7" s="1594"/>
      <c r="M7" s="1595"/>
      <c r="N7" s="1590"/>
      <c r="O7" s="1585"/>
      <c r="Q7" s="1585"/>
      <c r="R7" s="1585"/>
      <c r="S7" s="1585"/>
      <c r="T7" s="1585"/>
      <c r="U7" s="1585"/>
      <c r="V7" s="1585"/>
    </row>
    <row r="8" spans="1:22">
      <c r="I8" s="1585"/>
      <c r="P8" s="1585"/>
    </row>
    <row r="9" spans="1:22" s="1587" customFormat="1">
      <c r="A9" s="1588"/>
      <c r="B9" s="1588"/>
      <c r="C9" s="1585"/>
      <c r="D9" s="1585"/>
      <c r="E9" s="1585"/>
      <c r="F9" s="1585"/>
      <c r="G9" s="1589"/>
    </row>
    <row r="10" spans="1:22" s="1587" customFormat="1">
      <c r="A10" s="1588"/>
      <c r="B10" s="1588"/>
      <c r="C10" s="1585"/>
      <c r="D10" s="1585"/>
      <c r="E10" s="1585"/>
      <c r="F10" s="1585"/>
      <c r="G10" s="1589"/>
    </row>
    <row r="11" spans="1:22" s="1587" customFormat="1">
      <c r="A11" s="1588"/>
      <c r="B11" s="1588"/>
      <c r="C11" s="1585"/>
      <c r="D11" s="1585"/>
      <c r="E11" s="1585"/>
      <c r="F11" s="1585"/>
      <c r="G11" s="1589"/>
    </row>
    <row r="12" spans="1:22" s="1587" customFormat="1">
      <c r="A12" s="1588"/>
      <c r="B12" s="1588"/>
      <c r="C12" s="1585"/>
      <c r="D12" s="1585"/>
      <c r="E12" s="1585"/>
      <c r="F12" s="1585"/>
      <c r="G12" s="1589"/>
      <c r="P12" s="1596"/>
    </row>
    <row r="13" spans="1:22">
      <c r="I13" s="1585"/>
      <c r="P13" s="1585"/>
    </row>
    <row r="14" spans="1:22" ht="24">
      <c r="E14" s="1597"/>
      <c r="I14" s="1585"/>
      <c r="P14" s="1585"/>
    </row>
    <row r="15" spans="1:22">
      <c r="I15" s="1585"/>
      <c r="P15" s="1585"/>
    </row>
    <row r="16" spans="1:22">
      <c r="I16" s="1585"/>
      <c r="P16" s="1585"/>
    </row>
    <row r="17" spans="1:16">
      <c r="I17" s="1585"/>
      <c r="P17" s="1585"/>
    </row>
    <row r="18" spans="1:16">
      <c r="I18" s="1585"/>
      <c r="P18" s="1585"/>
    </row>
    <row r="19" spans="1:16">
      <c r="I19" s="1585"/>
      <c r="P19" s="1585"/>
    </row>
    <row r="20" spans="1:16">
      <c r="I20" s="1585"/>
      <c r="P20" s="1585"/>
    </row>
    <row r="21" spans="1:16">
      <c r="I21" s="1585"/>
      <c r="P21" s="1585"/>
    </row>
    <row r="22" spans="1:16">
      <c r="I22" s="1585"/>
      <c r="P22" s="1585"/>
    </row>
    <row r="23" spans="1:16">
      <c r="E23" s="1598">
        <v>1147</v>
      </c>
      <c r="G23" s="1585"/>
      <c r="I23" s="1585"/>
      <c r="P23" s="1585"/>
    </row>
    <row r="24" spans="1:16">
      <c r="E24" s="1598">
        <v>6687</v>
      </c>
      <c r="G24" s="1585"/>
      <c r="I24" s="1585"/>
      <c r="P24" s="1585"/>
    </row>
    <row r="25" spans="1:16">
      <c r="A25" s="1599"/>
      <c r="E25" s="1598">
        <v>319553</v>
      </c>
      <c r="G25" s="1585"/>
      <c r="I25" s="1585"/>
      <c r="P25" s="1585"/>
    </row>
    <row r="26" spans="1:16">
      <c r="E26" s="1598">
        <v>87321</v>
      </c>
      <c r="G26" s="1585"/>
      <c r="I26" s="1585"/>
      <c r="P26" s="1585"/>
    </row>
    <row r="27" spans="1:16">
      <c r="I27" s="1585"/>
      <c r="P27" s="1585"/>
    </row>
    <row r="28" spans="1:16">
      <c r="I28" s="1585"/>
      <c r="P28" s="1585"/>
    </row>
    <row r="29" spans="1:16" ht="16.149999999999999" customHeight="1">
      <c r="I29" s="1585"/>
      <c r="P29" s="1585"/>
    </row>
    <row r="30" spans="1:16">
      <c r="A30" s="1600"/>
      <c r="I30" s="1585"/>
      <c r="P30" s="1585"/>
    </row>
    <row r="31" spans="1:16" s="1588" customFormat="1" ht="59.45" customHeight="1">
      <c r="A31" s="1979" t="s">
        <v>1709</v>
      </c>
      <c r="B31" s="1979"/>
      <c r="C31" s="1979"/>
      <c r="D31" s="1979"/>
      <c r="E31" s="1979"/>
      <c r="F31" s="1979"/>
      <c r="G31" s="1584"/>
    </row>
    <row r="32" spans="1:16" s="1588" customFormat="1" ht="16.149999999999999" customHeight="1">
      <c r="A32" s="1584"/>
      <c r="B32" s="1601"/>
      <c r="C32" s="1601"/>
      <c r="D32" s="1601"/>
      <c r="E32" s="1601"/>
      <c r="F32" s="1601"/>
      <c r="G32" s="1601"/>
    </row>
    <row r="33" spans="1:17" s="1603" customFormat="1" ht="24" customHeight="1">
      <c r="A33" s="1980" t="s">
        <v>205</v>
      </c>
      <c r="B33" s="1982" t="s">
        <v>212</v>
      </c>
      <c r="C33" s="1984" t="s">
        <v>1710</v>
      </c>
      <c r="D33" s="1985"/>
      <c r="E33" s="1985"/>
      <c r="F33" s="1986"/>
      <c r="G33" s="1602"/>
    </row>
    <row r="34" spans="1:17" s="1603" customFormat="1" ht="65.25">
      <c r="A34" s="1981"/>
      <c r="B34" s="1983"/>
      <c r="C34" s="1604" t="s">
        <v>1711</v>
      </c>
      <c r="D34" s="1604" t="s">
        <v>1712</v>
      </c>
      <c r="E34" s="1605" t="s">
        <v>1713</v>
      </c>
      <c r="F34" s="1604" t="s">
        <v>1714</v>
      </c>
      <c r="H34" s="1585"/>
      <c r="I34" s="1507"/>
    </row>
    <row r="35" spans="1:17" s="1610" customFormat="1" ht="21" customHeight="1">
      <c r="A35" s="1606" t="s">
        <v>493</v>
      </c>
      <c r="B35" s="1607">
        <f>SUM(C35:F35)</f>
        <v>440</v>
      </c>
      <c r="C35" s="1608">
        <v>202</v>
      </c>
      <c r="D35" s="1608">
        <v>226</v>
      </c>
      <c r="E35" s="1608">
        <v>2</v>
      </c>
      <c r="F35" s="1608">
        <v>10</v>
      </c>
      <c r="G35" s="1609"/>
      <c r="H35" s="1564"/>
      <c r="I35"/>
      <c r="Q35" s="1609"/>
    </row>
    <row r="36" spans="1:17" s="1610" customFormat="1" ht="21" customHeight="1">
      <c r="A36" s="1606" t="s">
        <v>494</v>
      </c>
      <c r="B36" s="1607">
        <f t="shared" ref="B36:B53" si="0">SUM(C36:F36)</f>
        <v>1503</v>
      </c>
      <c r="C36" s="1608">
        <v>802</v>
      </c>
      <c r="D36" s="1608">
        <v>638</v>
      </c>
      <c r="E36" s="1608">
        <v>22</v>
      </c>
      <c r="F36" s="1611">
        <v>41</v>
      </c>
      <c r="G36" s="1609"/>
      <c r="H36" s="1564"/>
      <c r="I36"/>
      <c r="Q36" s="1609"/>
    </row>
    <row r="37" spans="1:17" s="1610" customFormat="1" ht="21" customHeight="1">
      <c r="A37" s="1606" t="s">
        <v>495</v>
      </c>
      <c r="B37" s="1607">
        <f t="shared" si="0"/>
        <v>78</v>
      </c>
      <c r="C37" s="1608">
        <v>39</v>
      </c>
      <c r="D37" s="1608">
        <v>36</v>
      </c>
      <c r="E37" s="1608">
        <v>0</v>
      </c>
      <c r="F37" s="1611">
        <v>3</v>
      </c>
      <c r="G37" s="1609"/>
      <c r="H37" s="1564"/>
      <c r="I37"/>
      <c r="Q37" s="1609"/>
    </row>
    <row r="38" spans="1:17" s="1610" customFormat="1" ht="21" customHeight="1">
      <c r="A38" s="1606" t="s">
        <v>858</v>
      </c>
      <c r="B38" s="1607">
        <f t="shared" si="0"/>
        <v>41</v>
      </c>
      <c r="C38" s="1608">
        <v>20</v>
      </c>
      <c r="D38" s="1608">
        <v>19</v>
      </c>
      <c r="E38" s="1608">
        <v>1</v>
      </c>
      <c r="F38" s="1611">
        <v>1</v>
      </c>
      <c r="G38" s="1609"/>
      <c r="H38" s="1564"/>
      <c r="I38"/>
      <c r="Q38" s="1609"/>
    </row>
    <row r="39" spans="1:17" s="1610" customFormat="1" ht="21" customHeight="1">
      <c r="A39" s="1606" t="s">
        <v>497</v>
      </c>
      <c r="B39" s="1607">
        <f t="shared" si="0"/>
        <v>165</v>
      </c>
      <c r="C39" s="1608">
        <v>25</v>
      </c>
      <c r="D39" s="1608">
        <v>130</v>
      </c>
      <c r="E39" s="1608">
        <v>8</v>
      </c>
      <c r="F39" s="1611">
        <v>2</v>
      </c>
      <c r="G39" s="1609"/>
      <c r="H39" s="1564"/>
      <c r="I39"/>
      <c r="Q39" s="1609"/>
    </row>
    <row r="40" spans="1:17" s="1610" customFormat="1" ht="21" customHeight="1">
      <c r="A40" s="1606" t="s">
        <v>1115</v>
      </c>
      <c r="B40" s="1607">
        <f t="shared" si="0"/>
        <v>83</v>
      </c>
      <c r="C40" s="1608">
        <v>25</v>
      </c>
      <c r="D40" s="1608">
        <v>58</v>
      </c>
      <c r="E40" s="1608">
        <v>0</v>
      </c>
      <c r="F40" s="1611">
        <v>0</v>
      </c>
      <c r="G40" s="1609"/>
      <c r="H40" s="1564"/>
      <c r="I40"/>
      <c r="Q40" s="1609"/>
    </row>
    <row r="41" spans="1:17" s="1610" customFormat="1" ht="21" customHeight="1">
      <c r="A41" s="1606" t="s">
        <v>499</v>
      </c>
      <c r="B41" s="1607">
        <f t="shared" si="0"/>
        <v>1630</v>
      </c>
      <c r="C41" s="1608">
        <v>858</v>
      </c>
      <c r="D41" s="1608">
        <v>696</v>
      </c>
      <c r="E41" s="1608">
        <v>38</v>
      </c>
      <c r="F41" s="1611">
        <v>38</v>
      </c>
      <c r="G41" s="1609"/>
      <c r="H41" s="1564"/>
      <c r="I41"/>
      <c r="Q41" s="1609"/>
    </row>
    <row r="42" spans="1:17" s="1610" customFormat="1" ht="21" customHeight="1">
      <c r="A42" s="1606" t="s">
        <v>500</v>
      </c>
      <c r="B42" s="1607">
        <f t="shared" si="0"/>
        <v>985</v>
      </c>
      <c r="C42" s="1608">
        <v>575</v>
      </c>
      <c r="D42" s="1608">
        <v>358</v>
      </c>
      <c r="E42" s="1608">
        <v>13</v>
      </c>
      <c r="F42" s="1611">
        <v>39</v>
      </c>
      <c r="G42" s="1609"/>
      <c r="H42" s="1564"/>
      <c r="I42"/>
      <c r="Q42" s="1609"/>
    </row>
    <row r="43" spans="1:17" s="1610" customFormat="1" ht="21" customHeight="1">
      <c r="A43" s="1606" t="s">
        <v>501</v>
      </c>
      <c r="B43" s="1607">
        <f t="shared" si="0"/>
        <v>96</v>
      </c>
      <c r="C43" s="1608">
        <v>42</v>
      </c>
      <c r="D43" s="1608">
        <v>50</v>
      </c>
      <c r="E43" s="1608">
        <v>0</v>
      </c>
      <c r="F43" s="1611">
        <v>4</v>
      </c>
      <c r="G43" s="1609"/>
      <c r="H43" s="1564"/>
      <c r="I43"/>
      <c r="Q43" s="1609"/>
    </row>
    <row r="44" spans="1:17" s="1610" customFormat="1" ht="21" customHeight="1">
      <c r="A44" s="1606" t="s">
        <v>502</v>
      </c>
      <c r="B44" s="1607">
        <f t="shared" si="0"/>
        <v>589</v>
      </c>
      <c r="C44" s="1608">
        <v>347</v>
      </c>
      <c r="D44" s="1608">
        <v>219</v>
      </c>
      <c r="E44" s="1608">
        <v>8</v>
      </c>
      <c r="F44" s="1611">
        <v>15</v>
      </c>
      <c r="G44" s="1609"/>
      <c r="H44" s="1564"/>
      <c r="I44"/>
      <c r="Q44" s="1609"/>
    </row>
    <row r="45" spans="1:17" s="1610" customFormat="1" ht="21" customHeight="1">
      <c r="A45" s="1606" t="s">
        <v>503</v>
      </c>
      <c r="B45" s="1607">
        <f t="shared" si="0"/>
        <v>77</v>
      </c>
      <c r="C45" s="1608">
        <v>35</v>
      </c>
      <c r="D45" s="1608">
        <v>38</v>
      </c>
      <c r="E45" s="1608">
        <v>0</v>
      </c>
      <c r="F45" s="1611">
        <v>4</v>
      </c>
      <c r="G45" s="1609"/>
      <c r="H45" s="1564"/>
      <c r="I45"/>
      <c r="Q45" s="1609"/>
    </row>
    <row r="46" spans="1:17" s="1610" customFormat="1" ht="21" customHeight="1">
      <c r="A46" s="1606" t="s">
        <v>504</v>
      </c>
      <c r="B46" s="1607">
        <f t="shared" si="0"/>
        <v>194</v>
      </c>
      <c r="C46" s="1608">
        <v>65</v>
      </c>
      <c r="D46" s="1608">
        <v>125</v>
      </c>
      <c r="E46" s="1608">
        <v>0</v>
      </c>
      <c r="F46" s="1611">
        <v>4</v>
      </c>
      <c r="G46" s="1609"/>
      <c r="H46" s="1564"/>
      <c r="I46"/>
      <c r="Q46" s="1609"/>
    </row>
    <row r="47" spans="1:17" s="1610" customFormat="1" ht="21" customHeight="1">
      <c r="A47" s="1606" t="s">
        <v>505</v>
      </c>
      <c r="B47" s="1607">
        <f t="shared" si="0"/>
        <v>2193</v>
      </c>
      <c r="C47" s="1608">
        <v>1094</v>
      </c>
      <c r="D47" s="1608">
        <v>988</v>
      </c>
      <c r="E47" s="1608">
        <v>49</v>
      </c>
      <c r="F47" s="1611">
        <v>62</v>
      </c>
      <c r="G47" s="1609"/>
      <c r="H47" s="1564"/>
      <c r="I47"/>
      <c r="Q47" s="1609"/>
    </row>
    <row r="48" spans="1:17" s="1610" customFormat="1" ht="21" customHeight="1">
      <c r="A48" s="1606" t="s">
        <v>506</v>
      </c>
      <c r="B48" s="1607">
        <f t="shared" si="0"/>
        <v>814</v>
      </c>
      <c r="C48" s="1608">
        <v>385</v>
      </c>
      <c r="D48" s="1608">
        <v>378</v>
      </c>
      <c r="E48" s="1608">
        <v>6</v>
      </c>
      <c r="F48" s="1611">
        <v>45</v>
      </c>
      <c r="G48" s="1609"/>
      <c r="H48" s="1564"/>
      <c r="I48"/>
      <c r="Q48" s="1609"/>
    </row>
    <row r="49" spans="1:17" s="1610" customFormat="1" ht="21" customHeight="1">
      <c r="A49" s="1606" t="s">
        <v>507</v>
      </c>
      <c r="B49" s="1607">
        <f t="shared" si="0"/>
        <v>426</v>
      </c>
      <c r="C49" s="1608">
        <v>183</v>
      </c>
      <c r="D49" s="1608">
        <v>230</v>
      </c>
      <c r="E49" s="1608">
        <v>7</v>
      </c>
      <c r="F49" s="1611">
        <v>6</v>
      </c>
      <c r="G49" s="1609"/>
      <c r="H49" s="1564"/>
      <c r="I49"/>
      <c r="Q49" s="1609"/>
    </row>
    <row r="50" spans="1:17" s="1610" customFormat="1" ht="21" customHeight="1">
      <c r="A50" s="1606" t="s">
        <v>865</v>
      </c>
      <c r="B50" s="1607">
        <f t="shared" si="0"/>
        <v>189</v>
      </c>
      <c r="C50" s="1608">
        <v>98</v>
      </c>
      <c r="D50" s="1608">
        <v>87</v>
      </c>
      <c r="E50" s="1608">
        <v>3</v>
      </c>
      <c r="F50" s="1611">
        <v>1</v>
      </c>
      <c r="G50" s="1609"/>
      <c r="H50" s="1564"/>
      <c r="I50"/>
      <c r="Q50" s="1609"/>
    </row>
    <row r="51" spans="1:17" s="1610" customFormat="1" ht="21" customHeight="1">
      <c r="A51" s="1606" t="s">
        <v>866</v>
      </c>
      <c r="B51" s="1607">
        <f t="shared" si="0"/>
        <v>156</v>
      </c>
      <c r="C51" s="1608">
        <v>89</v>
      </c>
      <c r="D51" s="1608">
        <v>64</v>
      </c>
      <c r="E51" s="1608">
        <v>2</v>
      </c>
      <c r="F51" s="1611">
        <v>1</v>
      </c>
      <c r="G51" s="1609"/>
      <c r="H51" s="1564"/>
      <c r="I51"/>
      <c r="Q51" s="1609"/>
    </row>
    <row r="52" spans="1:17" s="1610" customFormat="1" ht="26.45" customHeight="1">
      <c r="A52" s="1606" t="s">
        <v>867</v>
      </c>
      <c r="B52" s="1607">
        <f t="shared" si="0"/>
        <v>9115</v>
      </c>
      <c r="C52" s="1608">
        <v>4237</v>
      </c>
      <c r="D52" s="1608">
        <v>4674</v>
      </c>
      <c r="E52" s="1608">
        <v>35</v>
      </c>
      <c r="F52" s="1612">
        <v>169</v>
      </c>
      <c r="G52" s="1609"/>
      <c r="H52" s="1564"/>
      <c r="I52"/>
      <c r="Q52" s="1609"/>
    </row>
    <row r="53" spans="1:17" s="1613" customFormat="1" ht="21" customHeight="1">
      <c r="A53" s="1606" t="s">
        <v>511</v>
      </c>
      <c r="B53" s="1607">
        <f t="shared" si="0"/>
        <v>153</v>
      </c>
      <c r="C53" s="1608">
        <v>101</v>
      </c>
      <c r="D53" s="1608">
        <v>47</v>
      </c>
      <c r="E53" s="1608">
        <v>0</v>
      </c>
      <c r="F53" s="1611">
        <v>5</v>
      </c>
      <c r="G53" s="1609"/>
      <c r="H53" s="1564"/>
      <c r="I53"/>
      <c r="P53" s="1610"/>
      <c r="Q53" s="1609"/>
    </row>
    <row r="54" spans="1:17" ht="22.15" customHeight="1">
      <c r="A54" s="1614" t="s">
        <v>512</v>
      </c>
      <c r="B54" s="1607">
        <f>SUM(C54:F54)</f>
        <v>79</v>
      </c>
      <c r="C54" s="1615">
        <v>26</v>
      </c>
      <c r="D54" s="1615">
        <v>48</v>
      </c>
      <c r="E54" s="1615">
        <v>3</v>
      </c>
      <c r="F54" s="1616">
        <v>2</v>
      </c>
      <c r="G54" s="1609"/>
      <c r="H54" s="1564"/>
      <c r="I54"/>
      <c r="P54" s="1610"/>
      <c r="Q54" s="1609"/>
    </row>
    <row r="55" spans="1:17">
      <c r="A55" s="1604" t="s">
        <v>212</v>
      </c>
      <c r="B55" s="1617">
        <v>19006</v>
      </c>
      <c r="C55" s="1618">
        <v>9248</v>
      </c>
      <c r="D55" s="1618">
        <v>9109</v>
      </c>
      <c r="E55" s="1618">
        <v>197</v>
      </c>
      <c r="F55" s="1618">
        <v>452</v>
      </c>
      <c r="G55" s="1609"/>
      <c r="H55" s="1564"/>
      <c r="I55"/>
      <c r="P55" s="1585"/>
    </row>
    <row r="56" spans="1:17">
      <c r="B56" s="1619"/>
      <c r="C56" s="1620"/>
      <c r="D56" s="1620"/>
      <c r="E56" s="1620"/>
      <c r="F56" s="1620"/>
      <c r="G56" s="1621"/>
    </row>
    <row r="57" spans="1:17" ht="24">
      <c r="B57" s="1622"/>
      <c r="C57" s="1623"/>
      <c r="D57" s="1623"/>
      <c r="E57" s="1623"/>
      <c r="F57" s="1623"/>
      <c r="G57" s="1621"/>
    </row>
    <row r="58" spans="1:17" ht="24">
      <c r="B58" s="1624"/>
      <c r="C58" s="1624"/>
      <c r="D58" s="1624"/>
      <c r="E58" s="1624"/>
      <c r="F58" s="1624"/>
    </row>
  </sheetData>
  <mergeCells count="5">
    <mergeCell ref="A1:F1"/>
    <mergeCell ref="A31:F31"/>
    <mergeCell ref="A33:A34"/>
    <mergeCell ref="B33:B34"/>
    <mergeCell ref="C33:F33"/>
  </mergeCells>
  <conditionalFormatting sqref="C35:C54">
    <cfRule type="dataBar" priority="4">
      <dataBar>
        <cfvo type="min"/>
        <cfvo type="max"/>
        <color rgb="FF54A3BC"/>
      </dataBar>
      <extLst>
        <ext xmlns:x14="http://schemas.microsoft.com/office/spreadsheetml/2009/9/main" uri="{B025F937-C7B1-47D3-B67F-A62EFF666E3E}">
          <x14:id>{66B7B78D-8DA7-4503-A92E-541293AF328C}</x14:id>
        </ext>
      </extLst>
    </cfRule>
    <cfRule type="dataBar" priority="8">
      <dataBar>
        <cfvo type="min"/>
        <cfvo type="max"/>
        <color rgb="FF2A9D8F"/>
      </dataBar>
      <extLst>
        <ext xmlns:x14="http://schemas.microsoft.com/office/spreadsheetml/2009/9/main" uri="{B025F937-C7B1-47D3-B67F-A62EFF666E3E}">
          <x14:id>{C9E1D2E7-FC63-4CAE-8881-F3D18D6C7184}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{CB0A7CC4-8178-49EB-9C8B-700D3A4469AA}</x14:id>
        </ext>
      </extLst>
    </cfRule>
  </conditionalFormatting>
  <conditionalFormatting sqref="D35:D54">
    <cfRule type="dataBar" priority="3">
      <dataBar>
        <cfvo type="min"/>
        <cfvo type="max"/>
        <color rgb="FFFE938C"/>
      </dataBar>
      <extLst>
        <ext xmlns:x14="http://schemas.microsoft.com/office/spreadsheetml/2009/9/main" uri="{B025F937-C7B1-47D3-B67F-A62EFF666E3E}">
          <x14:id>{756FDAD3-526A-4967-8F3E-DA10F2EAE794}</x14:id>
        </ext>
      </extLst>
    </cfRule>
    <cfRule type="dataBar" priority="7">
      <dataBar>
        <cfvo type="min"/>
        <cfvo type="max"/>
        <color rgb="FFE9C46A"/>
      </dataBar>
      <extLst>
        <ext xmlns:x14="http://schemas.microsoft.com/office/spreadsheetml/2009/9/main" uri="{B025F937-C7B1-47D3-B67F-A62EFF666E3E}">
          <x14:id>{B0D7F063-CB08-4D52-8C21-792D86DAC9FA}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{9F427262-F110-4D3C-98FB-E48F13D13D5C}</x14:id>
        </ext>
      </extLst>
    </cfRule>
  </conditionalFormatting>
  <conditionalFormatting sqref="E35:E54">
    <cfRule type="dataBar" priority="2">
      <dataBar>
        <cfvo type="min"/>
        <cfvo type="max"/>
        <color rgb="FFE9C46A"/>
      </dataBar>
      <extLst>
        <ext xmlns:x14="http://schemas.microsoft.com/office/spreadsheetml/2009/9/main" uri="{B025F937-C7B1-47D3-B67F-A62EFF666E3E}">
          <x14:id>{6B2A7EDE-B460-485B-A2DA-444CB260046A}</x14:id>
        </ext>
      </extLst>
    </cfRule>
    <cfRule type="dataBar" priority="6">
      <dataBar>
        <cfvo type="min"/>
        <cfvo type="max"/>
        <color rgb="FFE76F51"/>
      </dataBar>
      <extLst>
        <ext xmlns:x14="http://schemas.microsoft.com/office/spreadsheetml/2009/9/main" uri="{B025F937-C7B1-47D3-B67F-A62EFF666E3E}">
          <x14:id>{7C473566-6860-4268-ADD6-9C99EA077B0F}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{4BCF1A07-ADCA-4E17-90FF-2AAC1A55715D}</x14:id>
        </ext>
      </extLst>
    </cfRule>
  </conditionalFormatting>
  <conditionalFormatting sqref="F35:F54">
    <cfRule type="dataBar" priority="1">
      <dataBar>
        <cfvo type="min"/>
        <cfvo type="max"/>
        <color rgb="FF8FC0A9"/>
      </dataBar>
      <extLst>
        <ext xmlns:x14="http://schemas.microsoft.com/office/spreadsheetml/2009/9/main" uri="{B025F937-C7B1-47D3-B67F-A62EFF666E3E}">
          <x14:id>{D8BDD674-CF74-4B33-8AAD-7AD61A694249}</x14:id>
        </ext>
      </extLst>
    </cfRule>
    <cfRule type="dataBar" priority="5">
      <dataBar>
        <cfvo type="min"/>
        <cfvo type="max"/>
        <color rgb="FF264653"/>
      </dataBar>
      <extLst>
        <ext xmlns:x14="http://schemas.microsoft.com/office/spreadsheetml/2009/9/main" uri="{B025F937-C7B1-47D3-B67F-A62EFF666E3E}">
          <x14:id>{9E80D175-31FA-4674-AED4-FC244B5E55B8}</x14:id>
        </ext>
      </extLst>
    </cfRule>
    <cfRule type="dataBar" priority="1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{803B7240-FF18-43A7-A28A-2D700A565B42}</x14:id>
        </ext>
      </extLst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{5654F789-EEC4-410E-82F0-CA26230EBE40}</x14:id>
        </ext>
      </extLst>
    </cfRule>
  </conditionalFormatting>
  <conditionalFormatting sqref="H35:H54">
    <cfRule type="top10" dxfId="1" priority="14" rank="5"/>
  </conditionalFormatting>
  <conditionalFormatting sqref="I35:I54">
    <cfRule type="top10" dxfId="0" priority="15" rank="5"/>
  </conditionalFormatting>
  <printOptions horizontalCentered="1"/>
  <pageMargins left="0" right="0" top="0.74803149606299202" bottom="0.74803149606299202" header="0.31496062992126" footer="0.31496062992126"/>
  <pageSetup paperSize="9" scale="98" firstPageNumber="152" orientation="portrait" useFirstPageNumber="1" r:id="rId1"/>
  <headerFooter alignWithMargins="0">
    <oddFooter>&amp;C&amp;P</oddFooter>
    <firstFooter>&amp;C85</firstFooter>
  </headerFooter>
  <rowBreaks count="1" manualBreakCount="1">
    <brk id="30" max="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7B78D-8DA7-4503-A92E-541293AF3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E1D2E7-FC63-4CAE-8881-F3D18D6C7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A7CC4-8178-49EB-9C8B-700D3A446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C35:C54</xm:sqref>
        </x14:conditionalFormatting>
        <x14:conditionalFormatting xmlns:xm="http://schemas.microsoft.com/office/excel/2006/main">
          <x14:cfRule type="dataBar" id="{756FDAD3-526A-4967-8F3E-DA10F2EAE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D7F063-CB08-4D52-8C21-792D86DAC9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427262-F110-4D3C-98FB-E48F13D13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D35:D54</xm:sqref>
        </x14:conditionalFormatting>
        <x14:conditionalFormatting xmlns:xm="http://schemas.microsoft.com/office/excel/2006/main">
          <x14:cfRule type="dataBar" id="{6B2A7EDE-B460-485B-A2DA-444CB26004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473566-6860-4268-ADD6-9C99EA077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CF1A07-ADCA-4E17-90FF-2AAC1A557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E35:E54</xm:sqref>
        </x14:conditionalFormatting>
        <x14:conditionalFormatting xmlns:xm="http://schemas.microsoft.com/office/excel/2006/main">
          <x14:cfRule type="dataBar" id="{D8BDD674-CF74-4B33-8AAD-7AD61A694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80D175-31FA-4674-AED4-FC244B5E5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B7240-FF18-43A7-A28A-2D700A565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54F789-EEC4-410E-82F0-CA26230EB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F35:F54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AA73-9892-47E4-B8E0-9B7015A12916}">
  <sheetPr>
    <tabColor rgb="FFFE938C"/>
  </sheetPr>
  <dimension ref="A1:O37"/>
  <sheetViews>
    <sheetView view="pageBreakPreview" topLeftCell="A9" zoomScale="85" zoomScaleNormal="100" zoomScaleSheetLayoutView="85" workbookViewId="0">
      <selection activeCell="C34" sqref="C34"/>
    </sheetView>
  </sheetViews>
  <sheetFormatPr defaultColWidth="8.85546875" defaultRowHeight="24"/>
  <cols>
    <col min="1" max="1" width="47.7109375" style="1498" customWidth="1"/>
    <col min="2" max="2" width="11.140625" style="1498" customWidth="1"/>
    <col min="3" max="3" width="9.28515625" style="1626" customWidth="1"/>
    <col min="4" max="4" width="26.7109375" style="1498" customWidth="1"/>
    <col min="5" max="5" width="10.7109375" style="1498" bestFit="1" customWidth="1"/>
    <col min="6" max="6" width="10.28515625" style="1498" bestFit="1" customWidth="1"/>
    <col min="7" max="16384" width="8.85546875" style="1498"/>
  </cols>
  <sheetData>
    <row r="1" spans="1:15" ht="25.15" customHeight="1">
      <c r="A1" s="1987" t="s">
        <v>1715</v>
      </c>
      <c r="B1" s="1987"/>
      <c r="C1" s="1987"/>
      <c r="D1" s="1987"/>
      <c r="E1" s="1625"/>
      <c r="F1" s="1625"/>
      <c r="G1" s="1625"/>
      <c r="H1" s="1625"/>
      <c r="I1" s="1625"/>
      <c r="J1" s="1625"/>
    </row>
    <row r="12" spans="1:15" ht="12" customHeight="1">
      <c r="O12" s="1499"/>
    </row>
    <row r="13" spans="1:15">
      <c r="A13" s="1510" t="s">
        <v>205</v>
      </c>
      <c r="B13" s="1500" t="s">
        <v>1716</v>
      </c>
      <c r="C13" s="1500" t="s">
        <v>1717</v>
      </c>
      <c r="D13" s="1500" t="s">
        <v>1718</v>
      </c>
    </row>
    <row r="14" spans="1:15">
      <c r="A14" s="1505" t="s">
        <v>493</v>
      </c>
      <c r="B14" s="1506">
        <v>465</v>
      </c>
      <c r="C14" s="1506">
        <v>440</v>
      </c>
      <c r="D14" s="1627">
        <v>6.2633451957295376</v>
      </c>
      <c r="E14" s="1502"/>
      <c r="F14"/>
    </row>
    <row r="15" spans="1:15">
      <c r="A15" s="1505" t="s">
        <v>494</v>
      </c>
      <c r="B15" s="1506">
        <v>1659</v>
      </c>
      <c r="C15" s="1506">
        <v>1503</v>
      </c>
      <c r="D15" s="1627">
        <v>5.2258266402419942</v>
      </c>
      <c r="E15" s="1502"/>
      <c r="F15"/>
    </row>
    <row r="16" spans="1:15">
      <c r="A16" s="1505" t="s">
        <v>495</v>
      </c>
      <c r="B16" s="1506">
        <v>103</v>
      </c>
      <c r="C16" s="1506">
        <v>78</v>
      </c>
      <c r="D16" s="1627">
        <v>4.9744897959183669</v>
      </c>
      <c r="E16" s="1502"/>
      <c r="F16"/>
    </row>
    <row r="17" spans="1:6">
      <c r="A17" s="1505" t="s">
        <v>858</v>
      </c>
      <c r="B17" s="1506">
        <v>29</v>
      </c>
      <c r="C17" s="1506">
        <v>41</v>
      </c>
      <c r="D17" s="1627">
        <v>5.5782312925170068</v>
      </c>
      <c r="E17" s="1502"/>
      <c r="F17"/>
    </row>
    <row r="18" spans="1:6">
      <c r="A18" s="1505" t="s">
        <v>497</v>
      </c>
      <c r="B18" s="1506">
        <v>274</v>
      </c>
      <c r="C18" s="1506">
        <v>165</v>
      </c>
      <c r="D18" s="1627">
        <v>5.3242981606969986</v>
      </c>
      <c r="E18" s="1502"/>
      <c r="F18"/>
    </row>
    <row r="19" spans="1:6">
      <c r="A19" s="1505" t="s">
        <v>859</v>
      </c>
      <c r="B19" s="1506">
        <v>97</v>
      </c>
      <c r="C19" s="1506">
        <v>83</v>
      </c>
      <c r="D19" s="1627">
        <v>6.9397993311036785</v>
      </c>
      <c r="E19" s="1502"/>
      <c r="F19"/>
    </row>
    <row r="20" spans="1:6">
      <c r="A20" s="1505" t="s">
        <v>499</v>
      </c>
      <c r="B20" s="1506">
        <v>1603</v>
      </c>
      <c r="C20" s="1506">
        <v>1630</v>
      </c>
      <c r="D20" s="1627">
        <v>4.8302020980264331</v>
      </c>
      <c r="E20" s="1502"/>
      <c r="F20"/>
    </row>
    <row r="21" spans="1:6">
      <c r="A21" s="1505" t="s">
        <v>500</v>
      </c>
      <c r="B21" s="1506">
        <v>1055</v>
      </c>
      <c r="C21" s="1506">
        <v>985</v>
      </c>
      <c r="D21" s="1627">
        <v>7.1918808411214954</v>
      </c>
      <c r="E21" s="1502"/>
      <c r="F21"/>
    </row>
    <row r="22" spans="1:6">
      <c r="A22" s="1505" t="s">
        <v>501</v>
      </c>
      <c r="B22" s="1506">
        <v>164</v>
      </c>
      <c r="C22" s="1506">
        <v>96</v>
      </c>
      <c r="D22" s="1627">
        <v>4.5007032348804499</v>
      </c>
      <c r="E22" s="1502"/>
      <c r="F22"/>
    </row>
    <row r="23" spans="1:6">
      <c r="A23" s="1505" t="s">
        <v>502</v>
      </c>
      <c r="B23" s="1506">
        <v>565</v>
      </c>
      <c r="C23" s="1506">
        <v>589</v>
      </c>
      <c r="D23" s="1627">
        <v>6.2124248496993983</v>
      </c>
      <c r="E23" s="1502"/>
      <c r="F23"/>
    </row>
    <row r="24" spans="1:6">
      <c r="A24" s="1505" t="s">
        <v>503</v>
      </c>
      <c r="B24" s="1506">
        <v>95</v>
      </c>
      <c r="C24" s="1506">
        <v>77</v>
      </c>
      <c r="D24" s="1627">
        <v>5.2667578659370724</v>
      </c>
      <c r="E24" s="1502"/>
      <c r="F24"/>
    </row>
    <row r="25" spans="1:6">
      <c r="A25" s="1505" t="s">
        <v>504</v>
      </c>
      <c r="B25" s="1506">
        <v>214</v>
      </c>
      <c r="C25" s="1506">
        <v>194</v>
      </c>
      <c r="D25" s="1627">
        <v>5.365044247787611</v>
      </c>
      <c r="E25" s="1502"/>
      <c r="F25"/>
    </row>
    <row r="26" spans="1:6">
      <c r="A26" s="1505" t="s">
        <v>505</v>
      </c>
      <c r="B26" s="1506">
        <v>2157</v>
      </c>
      <c r="C26" s="1506">
        <v>2193</v>
      </c>
      <c r="D26" s="1627">
        <v>5.6011033637269181</v>
      </c>
      <c r="E26" s="1502"/>
      <c r="F26"/>
    </row>
    <row r="27" spans="1:6">
      <c r="A27" s="1505" t="s">
        <v>506</v>
      </c>
      <c r="B27" s="1506">
        <v>1193</v>
      </c>
      <c r="C27" s="1506">
        <v>814</v>
      </c>
      <c r="D27" s="1627">
        <v>4.2051970863253603</v>
      </c>
      <c r="E27" s="1502"/>
      <c r="F27"/>
    </row>
    <row r="28" spans="1:6">
      <c r="A28" s="1505" t="s">
        <v>507</v>
      </c>
      <c r="B28" s="1506">
        <v>489</v>
      </c>
      <c r="C28" s="1506">
        <v>426</v>
      </c>
      <c r="D28" s="1627">
        <v>6.9494290375203907</v>
      </c>
      <c r="E28" s="1502"/>
      <c r="F28"/>
    </row>
    <row r="29" spans="1:6">
      <c r="A29" s="1505" t="s">
        <v>865</v>
      </c>
      <c r="B29" s="1506">
        <v>258</v>
      </c>
      <c r="C29" s="1506">
        <v>189</v>
      </c>
      <c r="D29" s="1627">
        <v>5.0575327803050572</v>
      </c>
      <c r="E29" s="1502"/>
      <c r="F29"/>
    </row>
    <row r="30" spans="1:6">
      <c r="A30" s="1505" t="s">
        <v>866</v>
      </c>
      <c r="B30" s="1506">
        <v>310</v>
      </c>
      <c r="C30" s="1506">
        <v>156</v>
      </c>
      <c r="D30" s="1627">
        <v>5.3133514986376023</v>
      </c>
      <c r="E30" s="1502"/>
      <c r="F30"/>
    </row>
    <row r="31" spans="1:6">
      <c r="A31" s="1505" t="s">
        <v>867</v>
      </c>
      <c r="B31" s="1506">
        <v>10306</v>
      </c>
      <c r="C31" s="1506">
        <v>9115</v>
      </c>
      <c r="D31" s="1627">
        <v>3.9457507965092118</v>
      </c>
      <c r="E31" s="1502"/>
      <c r="F31"/>
    </row>
    <row r="32" spans="1:6">
      <c r="A32" s="1505" t="s">
        <v>511</v>
      </c>
      <c r="B32" s="1506">
        <v>152</v>
      </c>
      <c r="C32" s="1506">
        <v>153</v>
      </c>
      <c r="D32" s="1627">
        <v>5.1724137931034484</v>
      </c>
      <c r="E32" s="1502"/>
      <c r="F32"/>
    </row>
    <row r="33" spans="1:6">
      <c r="A33" s="1505" t="s">
        <v>512</v>
      </c>
      <c r="B33" s="1506">
        <v>66</v>
      </c>
      <c r="C33" s="1506">
        <v>79</v>
      </c>
      <c r="D33" s="1627">
        <v>3.4482758620689653</v>
      </c>
      <c r="E33" s="1502"/>
      <c r="F33"/>
    </row>
    <row r="34" spans="1:6">
      <c r="A34" s="1510" t="s">
        <v>144</v>
      </c>
      <c r="B34" s="1511">
        <v>21254</v>
      </c>
      <c r="C34" s="1511">
        <v>19006</v>
      </c>
      <c r="D34" s="1628">
        <v>4.5898456366762614</v>
      </c>
      <c r="E34" s="86"/>
      <c r="F34" s="1424"/>
    </row>
    <row r="36" spans="1:6">
      <c r="B36" s="1629"/>
      <c r="C36" s="1629"/>
    </row>
    <row r="37" spans="1:6">
      <c r="B37" s="1498" t="s">
        <v>804</v>
      </c>
    </row>
  </sheetData>
  <mergeCells count="1">
    <mergeCell ref="A1:D1"/>
  </mergeCells>
  <printOptions horizontalCentered="1"/>
  <pageMargins left="0" right="0" top="0.75" bottom="0.5" header="0.3" footer="0.3"/>
  <pageSetup paperSize="9" scale="90" firstPageNumber="154" orientation="portrait" useFirstPageNumber="1" r:id="rId1"/>
  <headerFooter>
    <oddFooter>&amp;C&amp;P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9318-DE14-4EE9-88BE-F2BFF00CE57A}">
  <sheetPr>
    <tabColor rgb="FFFE938C"/>
  </sheetPr>
  <dimension ref="A1:W37"/>
  <sheetViews>
    <sheetView view="pageBreakPreview" zoomScale="90" zoomScaleNormal="100" zoomScaleSheetLayoutView="90" workbookViewId="0">
      <selection sqref="A1:L1"/>
    </sheetView>
  </sheetViews>
  <sheetFormatPr defaultColWidth="8.85546875" defaultRowHeight="24"/>
  <cols>
    <col min="1" max="1" width="13.7109375" style="1498" customWidth="1"/>
    <col min="2" max="11" width="9.28515625" style="1498" customWidth="1"/>
    <col min="12" max="12" width="10.85546875" style="1498" customWidth="1"/>
    <col min="13" max="13" width="11.140625" style="1498" bestFit="1" customWidth="1"/>
    <col min="14" max="16384" width="8.85546875" style="1498"/>
  </cols>
  <sheetData>
    <row r="1" spans="1:23" ht="30.75">
      <c r="A1" s="1974" t="s">
        <v>1719</v>
      </c>
      <c r="B1" s="1974"/>
      <c r="C1" s="1974"/>
      <c r="D1" s="1974"/>
      <c r="E1" s="1974"/>
      <c r="F1" s="1974"/>
      <c r="G1" s="1974"/>
      <c r="H1" s="1974"/>
      <c r="I1" s="1974"/>
      <c r="J1" s="1974"/>
      <c r="K1" s="1974"/>
      <c r="L1" s="1974"/>
    </row>
    <row r="11" spans="1:23">
      <c r="N11"/>
      <c r="O11"/>
      <c r="P11"/>
      <c r="Q11"/>
      <c r="R11"/>
      <c r="S11"/>
      <c r="T11"/>
      <c r="U11"/>
      <c r="V11"/>
      <c r="W11"/>
    </row>
    <row r="13" spans="1:23">
      <c r="A13" s="1988" t="s">
        <v>1720</v>
      </c>
      <c r="B13" s="1989"/>
      <c r="C13" s="1989"/>
      <c r="D13" s="1989"/>
      <c r="E13" s="1989"/>
      <c r="F13" s="1989"/>
      <c r="G13" s="1989"/>
      <c r="H13" s="1989"/>
      <c r="I13" s="1989"/>
      <c r="J13" s="1989"/>
      <c r="K13" s="1989"/>
      <c r="L13" s="1990"/>
      <c r="N13"/>
    </row>
    <row r="14" spans="1:23" ht="43.5">
      <c r="A14" s="1630" t="s">
        <v>1721</v>
      </c>
      <c r="B14" s="1630">
        <v>2568</v>
      </c>
      <c r="C14" s="1630">
        <v>2569</v>
      </c>
      <c r="D14" s="1630">
        <v>2570</v>
      </c>
      <c r="E14" s="1630">
        <v>2571</v>
      </c>
      <c r="F14" s="1630">
        <v>2572</v>
      </c>
      <c r="G14" s="1630">
        <v>2573</v>
      </c>
      <c r="H14" s="1630">
        <v>2574</v>
      </c>
      <c r="I14" s="1630">
        <v>2575</v>
      </c>
      <c r="J14" s="1630">
        <v>2576</v>
      </c>
      <c r="K14" s="1630">
        <v>2577</v>
      </c>
      <c r="L14" s="1631" t="s">
        <v>1722</v>
      </c>
      <c r="N14"/>
      <c r="O14"/>
      <c r="P14"/>
      <c r="Q14"/>
      <c r="R14"/>
      <c r="S14"/>
      <c r="T14"/>
      <c r="U14"/>
      <c r="V14"/>
      <c r="W14"/>
    </row>
    <row r="15" spans="1:23">
      <c r="A15" s="1630" t="s">
        <v>1723</v>
      </c>
      <c r="B15" s="1632">
        <v>9852</v>
      </c>
      <c r="C15" s="1632">
        <v>9271</v>
      </c>
      <c r="D15" s="1632">
        <v>8689</v>
      </c>
      <c r="E15" s="1632">
        <v>8828</v>
      </c>
      <c r="F15" s="1632">
        <v>8642</v>
      </c>
      <c r="G15" s="1632">
        <v>8811</v>
      </c>
      <c r="H15" s="1632">
        <v>9764</v>
      </c>
      <c r="I15" s="1632">
        <v>9617</v>
      </c>
      <c r="J15" s="1632">
        <v>10055</v>
      </c>
      <c r="K15" s="1632">
        <v>11172</v>
      </c>
      <c r="L15" s="1633">
        <f>SUM(B15:K15)</f>
        <v>94701</v>
      </c>
      <c r="M15" s="1"/>
      <c r="N15"/>
      <c r="O15" s="1"/>
      <c r="P15" s="1"/>
      <c r="Q15" s="1"/>
      <c r="R15" s="1"/>
      <c r="S15" s="1"/>
      <c r="T15" s="1"/>
      <c r="U15" s="1"/>
      <c r="V15" s="1"/>
    </row>
    <row r="16" spans="1:23" ht="4.9000000000000004" customHeight="1">
      <c r="B16" s="1498">
        <v>10566</v>
      </c>
      <c r="N16"/>
    </row>
    <row r="17" spans="1:14">
      <c r="N17"/>
    </row>
    <row r="18" spans="1:14">
      <c r="N18"/>
    </row>
    <row r="19" spans="1:14">
      <c r="N19"/>
    </row>
    <row r="20" spans="1:14">
      <c r="N20"/>
    </row>
    <row r="21" spans="1:14">
      <c r="N21"/>
    </row>
    <row r="22" spans="1:14">
      <c r="N22"/>
    </row>
    <row r="23" spans="1:14">
      <c r="E23" s="1508"/>
    </row>
    <row r="24" spans="1:14">
      <c r="E24" s="1508"/>
    </row>
    <row r="25" spans="1:14">
      <c r="A25" s="1509"/>
      <c r="E25" s="1508"/>
    </row>
    <row r="26" spans="1:14">
      <c r="E26" s="1508"/>
    </row>
    <row r="30" spans="1:14" ht="33" customHeight="1"/>
    <row r="31" spans="1:14" ht="24" customHeight="1">
      <c r="A31" s="1991" t="s">
        <v>1724</v>
      </c>
      <c r="B31" s="1992" t="s">
        <v>1721</v>
      </c>
      <c r="C31" s="1992"/>
      <c r="D31" s="1992"/>
      <c r="E31" s="1992"/>
      <c r="F31" s="1992"/>
      <c r="G31" s="1992"/>
      <c r="H31" s="1992"/>
      <c r="I31" s="1992"/>
      <c r="J31" s="1992"/>
      <c r="K31" s="1992"/>
      <c r="L31" s="1991" t="s">
        <v>1722</v>
      </c>
    </row>
    <row r="32" spans="1:14">
      <c r="A32" s="1991"/>
      <c r="B32" s="1510">
        <v>2568</v>
      </c>
      <c r="C32" s="1510">
        <v>2569</v>
      </c>
      <c r="D32" s="1510">
        <v>2570</v>
      </c>
      <c r="E32" s="1510">
        <v>2571</v>
      </c>
      <c r="F32" s="1510">
        <v>2572</v>
      </c>
      <c r="G32" s="1510">
        <v>2573</v>
      </c>
      <c r="H32" s="1510">
        <v>2574</v>
      </c>
      <c r="I32" s="1510">
        <v>2575</v>
      </c>
      <c r="J32" s="1510">
        <v>2576</v>
      </c>
      <c r="K32" s="1510">
        <v>2577</v>
      </c>
      <c r="L32" s="1993"/>
    </row>
    <row r="33" spans="1:14">
      <c r="A33" s="1571" t="s">
        <v>1088</v>
      </c>
      <c r="B33" s="1634">
        <v>2857</v>
      </c>
      <c r="C33" s="1634">
        <v>2802</v>
      </c>
      <c r="D33" s="1634">
        <v>2612</v>
      </c>
      <c r="E33" s="1634">
        <v>2628</v>
      </c>
      <c r="F33" s="1634">
        <v>2560</v>
      </c>
      <c r="G33" s="1634">
        <v>2412</v>
      </c>
      <c r="H33" s="1634">
        <v>2506</v>
      </c>
      <c r="I33" s="1634">
        <v>2328</v>
      </c>
      <c r="J33" s="1634">
        <v>2155</v>
      </c>
      <c r="K33" s="1634">
        <v>2233</v>
      </c>
      <c r="L33" s="1635">
        <v>25093</v>
      </c>
    </row>
    <row r="34" spans="1:14">
      <c r="A34" s="1575" t="s">
        <v>1082</v>
      </c>
      <c r="B34" s="1636">
        <v>6128</v>
      </c>
      <c r="C34" s="1636">
        <v>5706</v>
      </c>
      <c r="D34" s="1636">
        <v>5385</v>
      </c>
      <c r="E34" s="1636">
        <v>5563</v>
      </c>
      <c r="F34" s="1636">
        <v>5493</v>
      </c>
      <c r="G34" s="1636">
        <v>5890</v>
      </c>
      <c r="H34" s="1636">
        <v>6759</v>
      </c>
      <c r="I34" s="1636">
        <v>6885</v>
      </c>
      <c r="J34" s="1636">
        <v>7539</v>
      </c>
      <c r="K34" s="1636">
        <v>8563</v>
      </c>
      <c r="L34" s="1637">
        <v>63911</v>
      </c>
    </row>
    <row r="35" spans="1:14">
      <c r="A35" s="1575" t="s">
        <v>1081</v>
      </c>
      <c r="B35" s="1636">
        <v>687</v>
      </c>
      <c r="C35" s="1636">
        <v>620</v>
      </c>
      <c r="D35" s="1636">
        <v>587</v>
      </c>
      <c r="E35" s="1636">
        <v>540</v>
      </c>
      <c r="F35" s="1636">
        <v>509</v>
      </c>
      <c r="G35" s="1636">
        <v>435</v>
      </c>
      <c r="H35" s="1636">
        <v>427</v>
      </c>
      <c r="I35" s="1636">
        <v>360</v>
      </c>
      <c r="J35" s="1636">
        <v>318</v>
      </c>
      <c r="K35" s="1636">
        <v>326</v>
      </c>
      <c r="L35" s="1637">
        <v>4809</v>
      </c>
    </row>
    <row r="36" spans="1:14">
      <c r="A36" s="1581" t="s">
        <v>1078</v>
      </c>
      <c r="B36" s="1638">
        <v>180</v>
      </c>
      <c r="C36" s="1638">
        <v>143</v>
      </c>
      <c r="D36" s="1638">
        <v>105</v>
      </c>
      <c r="E36" s="1638">
        <v>97</v>
      </c>
      <c r="F36" s="1638">
        <v>80</v>
      </c>
      <c r="G36" s="1638">
        <v>74</v>
      </c>
      <c r="H36" s="1638">
        <v>72</v>
      </c>
      <c r="I36" s="1638">
        <v>44</v>
      </c>
      <c r="J36" s="1638">
        <v>43</v>
      </c>
      <c r="K36" s="1638">
        <v>50</v>
      </c>
      <c r="L36" s="1639">
        <v>888</v>
      </c>
    </row>
    <row r="37" spans="1:14">
      <c r="A37" s="1510" t="s">
        <v>212</v>
      </c>
      <c r="B37" s="1511">
        <v>9852</v>
      </c>
      <c r="C37" s="1511">
        <v>9271</v>
      </c>
      <c r="D37" s="1511">
        <v>8689</v>
      </c>
      <c r="E37" s="1511">
        <v>8828</v>
      </c>
      <c r="F37" s="1511">
        <v>8642</v>
      </c>
      <c r="G37" s="1511">
        <v>8811</v>
      </c>
      <c r="H37" s="1511">
        <v>9764</v>
      </c>
      <c r="I37" s="1511">
        <v>9617</v>
      </c>
      <c r="J37" s="1511">
        <v>10055</v>
      </c>
      <c r="K37" s="1511">
        <v>11172</v>
      </c>
      <c r="L37" s="1511">
        <v>94701</v>
      </c>
      <c r="M37" s="1640"/>
      <c r="N37" s="1641"/>
    </row>
  </sheetData>
  <mergeCells count="5">
    <mergeCell ref="A1:L1"/>
    <mergeCell ref="A13:L13"/>
    <mergeCell ref="A31:A32"/>
    <mergeCell ref="B31:K31"/>
    <mergeCell ref="L31:L32"/>
  </mergeCells>
  <printOptions horizontalCentered="1"/>
  <pageMargins left="0" right="0" top="0.75" bottom="0.5" header="0.3" footer="0.3"/>
  <pageSetup paperSize="9" scale="80" firstPageNumber="155" orientation="portrait" useFirstPageNumber="1" r:id="rId1"/>
  <headerFooter>
    <oddFooter>&amp;C&amp;P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615E-FEE9-45ED-AC2B-FD1271A416E7}">
  <sheetPr>
    <tabColor rgb="FFFE938C"/>
  </sheetPr>
  <dimension ref="A1:G46"/>
  <sheetViews>
    <sheetView view="pageBreakPreview" topLeftCell="A38" zoomScaleNormal="90" zoomScaleSheetLayoutView="100" workbookViewId="0">
      <selection activeCell="C41" sqref="C41"/>
    </sheetView>
  </sheetViews>
  <sheetFormatPr defaultColWidth="8.85546875" defaultRowHeight="21.75"/>
  <cols>
    <col min="1" max="1" width="8.28515625" style="1499" customWidth="1"/>
    <col min="2" max="2" width="37.7109375" style="1499" customWidth="1"/>
    <col min="3" max="3" width="12" style="1499" customWidth="1"/>
    <col min="4" max="4" width="34.85546875" style="1499" customWidth="1"/>
    <col min="5" max="5" width="13.28515625" style="1499" customWidth="1"/>
    <col min="6" max="6" width="8.85546875" style="1499"/>
    <col min="7" max="7" width="20.7109375" style="1499" bestFit="1" customWidth="1"/>
    <col min="8" max="16384" width="8.85546875" style="1499"/>
  </cols>
  <sheetData>
    <row r="1" spans="1:7" ht="30.75">
      <c r="A1" s="1967" t="s">
        <v>1725</v>
      </c>
      <c r="B1" s="1967"/>
      <c r="C1" s="1967"/>
      <c r="D1" s="1967"/>
      <c r="E1" s="1967"/>
      <c r="F1" s="1642"/>
      <c r="G1" s="1642"/>
    </row>
    <row r="14" spans="1:7" ht="24">
      <c r="E14" s="1502"/>
    </row>
    <row r="23" spans="1:5">
      <c r="E23" s="1513"/>
    </row>
    <row r="24" spans="1:5">
      <c r="E24" s="1513"/>
    </row>
    <row r="25" spans="1:5">
      <c r="A25" s="1643"/>
      <c r="E25" s="1513"/>
    </row>
    <row r="26" spans="1:5">
      <c r="E26" s="1513"/>
    </row>
    <row r="36" spans="1:5" ht="43.5">
      <c r="A36" s="1501" t="s">
        <v>1681</v>
      </c>
      <c r="B36" s="1501" t="s">
        <v>1726</v>
      </c>
      <c r="C36" s="1501" t="s">
        <v>142</v>
      </c>
      <c r="D36" s="1501" t="s">
        <v>1727</v>
      </c>
      <c r="E36" s="1501" t="s">
        <v>142</v>
      </c>
    </row>
    <row r="37" spans="1:5">
      <c r="A37" s="1644">
        <v>1</v>
      </c>
      <c r="B37" s="1645" t="s">
        <v>1440</v>
      </c>
      <c r="C37" s="1646">
        <v>23725</v>
      </c>
      <c r="D37" s="1645" t="s">
        <v>1443</v>
      </c>
      <c r="E37" s="1646">
        <v>3882</v>
      </c>
    </row>
    <row r="38" spans="1:5">
      <c r="A38" s="1647">
        <v>2</v>
      </c>
      <c r="B38" s="1575" t="s">
        <v>1442</v>
      </c>
      <c r="C38" s="1648">
        <v>5589</v>
      </c>
      <c r="D38" s="1575" t="s">
        <v>1446</v>
      </c>
      <c r="E38" s="1648">
        <v>1848</v>
      </c>
    </row>
    <row r="39" spans="1:5">
      <c r="A39" s="1647">
        <v>3</v>
      </c>
      <c r="B39" s="1575" t="s">
        <v>1441</v>
      </c>
      <c r="C39" s="1648">
        <v>2368</v>
      </c>
      <c r="D39" s="1575" t="s">
        <v>1447</v>
      </c>
      <c r="E39" s="1648">
        <v>1703</v>
      </c>
    </row>
    <row r="40" spans="1:5">
      <c r="A40" s="1647">
        <v>4</v>
      </c>
      <c r="B40" s="1575" t="s">
        <v>1445</v>
      </c>
      <c r="C40" s="1648">
        <v>1828</v>
      </c>
      <c r="D40" s="1575" t="s">
        <v>1460</v>
      </c>
      <c r="E40" s="1648">
        <v>1503</v>
      </c>
    </row>
    <row r="41" spans="1:5">
      <c r="A41" s="1647">
        <v>5</v>
      </c>
      <c r="B41" s="1575" t="s">
        <v>1448</v>
      </c>
      <c r="C41" s="1648">
        <v>1764</v>
      </c>
      <c r="D41" s="1575" t="s">
        <v>1461</v>
      </c>
      <c r="E41" s="1648">
        <v>1473</v>
      </c>
    </row>
    <row r="42" spans="1:5">
      <c r="A42" s="1647">
        <v>6</v>
      </c>
      <c r="B42" s="1575" t="s">
        <v>1455</v>
      </c>
      <c r="C42" s="1648">
        <v>1742</v>
      </c>
      <c r="D42" s="1575" t="s">
        <v>1449</v>
      </c>
      <c r="E42" s="1648">
        <v>1408</v>
      </c>
    </row>
    <row r="43" spans="1:5">
      <c r="A43" s="1647">
        <v>7</v>
      </c>
      <c r="B43" s="1575" t="s">
        <v>1728</v>
      </c>
      <c r="C43" s="1648">
        <v>1660</v>
      </c>
      <c r="D43" s="1575" t="s">
        <v>1729</v>
      </c>
      <c r="E43" s="1648">
        <v>1209</v>
      </c>
    </row>
    <row r="44" spans="1:5">
      <c r="A44" s="1647">
        <v>8</v>
      </c>
      <c r="B44" s="1575" t="s">
        <v>1453</v>
      </c>
      <c r="C44" s="1648">
        <v>1432</v>
      </c>
      <c r="D44" s="1575" t="s">
        <v>1703</v>
      </c>
      <c r="E44" s="1648">
        <v>960</v>
      </c>
    </row>
    <row r="45" spans="1:5">
      <c r="A45" s="1647">
        <v>9</v>
      </c>
      <c r="B45" s="1575" t="s">
        <v>1459</v>
      </c>
      <c r="C45" s="1648">
        <v>1423</v>
      </c>
      <c r="D45" s="1575" t="s">
        <v>1705</v>
      </c>
      <c r="E45" s="1648">
        <v>937</v>
      </c>
    </row>
    <row r="46" spans="1:5">
      <c r="A46" s="1649">
        <v>10</v>
      </c>
      <c r="B46" s="1581" t="s">
        <v>1444</v>
      </c>
      <c r="C46" s="1650">
        <v>1407</v>
      </c>
      <c r="D46" s="1581" t="s">
        <v>1463</v>
      </c>
      <c r="E46" s="1650">
        <v>813</v>
      </c>
    </row>
  </sheetData>
  <mergeCells count="1">
    <mergeCell ref="A1:E1"/>
  </mergeCells>
  <printOptions horizontalCentered="1"/>
  <pageMargins left="0" right="0" top="0.75" bottom="0.75" header="0.3" footer="0.3"/>
  <pageSetup paperSize="9" scale="95" firstPageNumber="156" orientation="portrait" useFirstPageNumber="1" r:id="rId1"/>
  <headerFooter>
    <oddFooter>&amp;C&amp;P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B5DA-A00A-4509-B9E3-7ACCAE0E412D}">
  <dimension ref="A1"/>
  <sheetViews>
    <sheetView topLeftCell="A25" zoomScale="96" zoomScaleNormal="96" workbookViewId="0">
      <selection activeCell="A2" sqref="A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76</vt:i4>
      </vt:variant>
    </vt:vector>
  </HeadingPairs>
  <TitlesOfParts>
    <vt:vector size="144" baseType="lpstr">
      <vt:lpstr>ปกหน้า</vt:lpstr>
      <vt:lpstr>แนวโน้ม 10 ปี</vt:lpstr>
      <vt:lpstr>สารบัญ</vt:lpstr>
      <vt:lpstr>11</vt:lpstr>
      <vt:lpstr>12</vt:lpstr>
      <vt:lpstr>13</vt:lpstr>
      <vt:lpstr>14</vt:lpstr>
      <vt:lpstr>15</vt:lpstr>
      <vt:lpstr>16</vt:lpstr>
      <vt:lpstr>17-29</vt:lpstr>
      <vt:lpstr>30</vt:lpstr>
      <vt:lpstr>31-32</vt:lpstr>
      <vt:lpstr>33</vt:lpstr>
      <vt:lpstr>34-35</vt:lpstr>
      <vt:lpstr>36</vt:lpstr>
      <vt:lpstr>37</vt:lpstr>
      <vt:lpstr>38-39</vt:lpstr>
      <vt:lpstr>40</vt:lpstr>
      <vt:lpstr>41-42</vt:lpstr>
      <vt:lpstr>43-44</vt:lpstr>
      <vt:lpstr>45-49</vt:lpstr>
      <vt:lpstr>50-53</vt:lpstr>
      <vt:lpstr>54</vt:lpstr>
      <vt:lpstr>55-64</vt:lpstr>
      <vt:lpstr>65 </vt:lpstr>
      <vt:lpstr>66-69</vt:lpstr>
      <vt:lpstr>70</vt:lpstr>
      <vt:lpstr>71</vt:lpstr>
      <vt:lpstr>72</vt:lpstr>
      <vt:lpstr>73</vt:lpstr>
      <vt:lpstr>74</vt:lpstr>
      <vt:lpstr>75</vt:lpstr>
      <vt:lpstr>76-77</vt:lpstr>
      <vt:lpstr>78-79</vt:lpstr>
      <vt:lpstr>80</vt:lpstr>
      <vt:lpstr>81</vt:lpstr>
      <vt:lpstr>82</vt:lpstr>
      <vt:lpstr>83</vt:lpstr>
      <vt:lpstr>84</vt:lpstr>
      <vt:lpstr>85</vt:lpstr>
      <vt:lpstr>86</vt:lpstr>
      <vt:lpstr>87</vt:lpstr>
      <vt:lpstr>88-97</vt:lpstr>
      <vt:lpstr>98</vt:lpstr>
      <vt:lpstr>99-113</vt:lpstr>
      <vt:lpstr>114</vt:lpstr>
      <vt:lpstr>115-116</vt:lpstr>
      <vt:lpstr>117-122</vt:lpstr>
      <vt:lpstr>123</vt:lpstr>
      <vt:lpstr>124-127</vt:lpstr>
      <vt:lpstr>128-133</vt:lpstr>
      <vt:lpstr>134</vt:lpstr>
      <vt:lpstr>135</vt:lpstr>
      <vt:lpstr>136</vt:lpstr>
      <vt:lpstr>137</vt:lpstr>
      <vt:lpstr>138-143</vt:lpstr>
      <vt:lpstr>144</vt:lpstr>
      <vt:lpstr>145</vt:lpstr>
      <vt:lpstr>146</vt:lpstr>
      <vt:lpstr>147</vt:lpstr>
      <vt:lpstr>148</vt:lpstr>
      <vt:lpstr>149</vt:lpstr>
      <vt:lpstr>150-151</vt:lpstr>
      <vt:lpstr>152-153</vt:lpstr>
      <vt:lpstr>154</vt:lpstr>
      <vt:lpstr>155</vt:lpstr>
      <vt:lpstr>156-157</vt:lpstr>
      <vt:lpstr>ปกหลัง</vt:lpstr>
      <vt:lpstr>'11'!Print_Area</vt:lpstr>
      <vt:lpstr>'115-116'!Print_Area</vt:lpstr>
      <vt:lpstr>'12'!Print_Area</vt:lpstr>
      <vt:lpstr>'123'!Print_Area</vt:lpstr>
      <vt:lpstr>'13'!Print_Area</vt:lpstr>
      <vt:lpstr>'135'!Print_Area</vt:lpstr>
      <vt:lpstr>'14'!Print_Area</vt:lpstr>
      <vt:lpstr>'144'!Print_Area</vt:lpstr>
      <vt:lpstr>'145'!Print_Area</vt:lpstr>
      <vt:lpstr>'146'!Print_Area</vt:lpstr>
      <vt:lpstr>'147'!Print_Area</vt:lpstr>
      <vt:lpstr>'148'!Print_Area</vt:lpstr>
      <vt:lpstr>'15'!Print_Area</vt:lpstr>
      <vt:lpstr>'150-151'!Print_Area</vt:lpstr>
      <vt:lpstr>'152-153'!Print_Area</vt:lpstr>
      <vt:lpstr>'154'!Print_Area</vt:lpstr>
      <vt:lpstr>'155'!Print_Area</vt:lpstr>
      <vt:lpstr>'156-157'!Print_Area</vt:lpstr>
      <vt:lpstr>'16'!Print_Area</vt:lpstr>
      <vt:lpstr>'17-29'!Print_Area</vt:lpstr>
      <vt:lpstr>'30'!Print_Area</vt:lpstr>
      <vt:lpstr>'31-32'!Print_Area</vt:lpstr>
      <vt:lpstr>'33'!Print_Area</vt:lpstr>
      <vt:lpstr>'34-35'!Print_Area</vt:lpstr>
      <vt:lpstr>'36'!Print_Area</vt:lpstr>
      <vt:lpstr>'37'!Print_Area</vt:lpstr>
      <vt:lpstr>'38-39'!Print_Area</vt:lpstr>
      <vt:lpstr>'40'!Print_Area</vt:lpstr>
      <vt:lpstr>'41-42'!Print_Area</vt:lpstr>
      <vt:lpstr>'43-44'!Print_Area</vt:lpstr>
      <vt:lpstr>'45-49'!Print_Area</vt:lpstr>
      <vt:lpstr>'50-53'!Print_Area</vt:lpstr>
      <vt:lpstr>'54'!Print_Area</vt:lpstr>
      <vt:lpstr>'55-64'!Print_Area</vt:lpstr>
      <vt:lpstr>'65 '!Print_Area</vt:lpstr>
      <vt:lpstr>'66-69'!Print_Area</vt:lpstr>
      <vt:lpstr>'70'!Print_Area</vt:lpstr>
      <vt:lpstr>'71'!Print_Area</vt:lpstr>
      <vt:lpstr>'72'!Print_Area</vt:lpstr>
      <vt:lpstr>'73'!Print_Area</vt:lpstr>
      <vt:lpstr>'74'!Print_Area</vt:lpstr>
      <vt:lpstr>'76-77'!Print_Area</vt:lpstr>
      <vt:lpstr>'78-79'!Print_Area</vt:lpstr>
      <vt:lpstr>'81'!Print_Area</vt:lpstr>
      <vt:lpstr>'84'!Print_Area</vt:lpstr>
      <vt:lpstr>'88-97'!Print_Area</vt:lpstr>
      <vt:lpstr>'99-113'!Print_Area</vt:lpstr>
      <vt:lpstr>สารบัญ!Print_Area</vt:lpstr>
      <vt:lpstr>'114'!Print_Titles</vt:lpstr>
      <vt:lpstr>'117-122'!Print_Titles</vt:lpstr>
      <vt:lpstr>'123'!Print_Titles</vt:lpstr>
      <vt:lpstr>'124-127'!Print_Titles</vt:lpstr>
      <vt:lpstr>'128-133'!Print_Titles</vt:lpstr>
      <vt:lpstr>'134'!Print_Titles</vt:lpstr>
      <vt:lpstr>'135'!Print_Titles</vt:lpstr>
      <vt:lpstr>'136'!Print_Titles</vt:lpstr>
      <vt:lpstr>'137'!Print_Titles</vt:lpstr>
      <vt:lpstr>'138-143'!Print_Titles</vt:lpstr>
      <vt:lpstr>'147'!Print_Titles</vt:lpstr>
      <vt:lpstr>'17-29'!Print_Titles</vt:lpstr>
      <vt:lpstr>'31-32'!Print_Titles</vt:lpstr>
      <vt:lpstr>'34-35'!Print_Titles</vt:lpstr>
      <vt:lpstr>'38-39'!Print_Titles</vt:lpstr>
      <vt:lpstr>'41-42'!Print_Titles</vt:lpstr>
      <vt:lpstr>'45-49'!Print_Titles</vt:lpstr>
      <vt:lpstr>'50-53'!Print_Titles</vt:lpstr>
      <vt:lpstr>'55-64'!Print_Titles</vt:lpstr>
      <vt:lpstr>'66-69'!Print_Titles</vt:lpstr>
      <vt:lpstr>'70'!Print_Titles</vt:lpstr>
      <vt:lpstr>'71'!Print_Titles</vt:lpstr>
      <vt:lpstr>'83'!Print_Titles</vt:lpstr>
      <vt:lpstr>'84'!Print_Titles</vt:lpstr>
      <vt:lpstr>'87'!Print_Titles</vt:lpstr>
      <vt:lpstr>'88-97'!Print_Titles</vt:lpstr>
      <vt:lpstr>'98'!Print_Titles</vt:lpstr>
      <vt:lpstr>'99-113'!Print_Titles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Phatchaniwan Chualek</dc:creator>
  <cp:lastModifiedBy>Chenisa Punpeng</cp:lastModifiedBy>
  <cp:lastPrinted>2025-08-13T08:16:33Z</cp:lastPrinted>
  <dcterms:created xsi:type="dcterms:W3CDTF">2025-08-13T06:03:39Z</dcterms:created>
  <dcterms:modified xsi:type="dcterms:W3CDTF">2026-02-13T04:00:47Z</dcterms:modified>
</cp:coreProperties>
</file>