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PythonInExcel\"/>
    </mc:Choice>
  </mc:AlternateContent>
  <xr:revisionPtr revIDLastSave="0" documentId="8_{7421B3E6-B717-4E62-A0B3-EC661B5FCA89}" xr6:coauthVersionLast="47" xr6:coauthVersionMax="47" xr10:uidLastSave="{00000000-0000-0000-0000-000000000000}"/>
  <bookViews>
    <workbookView xWindow="-108" yWindow="-108" windowWidth="23256" windowHeight="12456" activeTab="3" xr2:uid="{760D4160-099F-4713-BE29-3DA00D78C5E6}"/>
  </bookViews>
  <sheets>
    <sheet name="Principes" sheetId="3" r:id="rId1"/>
    <sheet name="Exemple 1" sheetId="1" r:id="rId2"/>
    <sheet name="Exemple 2" sheetId="5" r:id="rId3"/>
    <sheet name="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K3" i="1" a="1"/>
  <c r="K3" i="1" l="1"/>
  <c r="M3" i="1" a="1"/>
  <c r="M4" i="1" a="1"/>
  <c r="M3" i="1" l="1"/>
  <c r="M4" i="1"/>
  <c r="K5" i="1" a="1"/>
  <c r="K5" i="1" l="1"/>
  <c r="K9" i="1" a="1"/>
  <c r="K9" i="1" l="1"/>
  <c r="K10" i="1" a="1"/>
  <c r="K10" i="1" l="1"/>
  <c r="K13" i="1" a="1"/>
  <c r="K13" i="1" l="1"/>
  <c r="L13" i="1" a="1"/>
  <c r="L13" i="1" l="1"/>
  <c r="N13" i="1" a="1"/>
  <c r="N13" i="1" l="1"/>
  <c r="E15" i="1" a="1"/>
  <c r="E15" i="1" l="1"/>
  <c r="K16" i="1" a="1"/>
  <c r="D3" i="5" a="1"/>
  <c r="F3" i="5" a="1"/>
  <c r="D4" i="5" a="1"/>
  <c r="K16" i="1" l="1"/>
  <c r="D3" i="5"/>
  <c r="F3" i="5"/>
  <c r="D4" i="5"/>
  <c r="D10" i="5" a="1"/>
  <c r="D10" i="5" l="1"/>
  <c r="K10" i="5" a="1"/>
  <c r="K1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Tableau=xl(%P2%, headers=True)
</code>
    </pythonScript>
    <pythonScript>
      <code xml:space="preserve">colAge=Tableau.Age
</code>
    </pythonScript>
    <pythonScript>
      <code>Tableau["Age"]</code>
    </pythonScript>
    <pythonScript>
      <code xml:space="preserve">Tableau[["NomEleve","Age","NoteHistoire"]]
</code>
    </pythonScript>
    <pythonScript>
      <code>xl(%P2%, headers=True).sum()</code>
    </pythonScript>
    <pythonScript>
      <code>Tableau.NoteFrancais.sum()</code>
    </pythonScript>
    <pythonScript>
      <code xml:space="preserve">(colAge.sum())
</code>
    </pythonScript>
    <pythonScript>
      <code xml:space="preserve">colAge.mean()
</code>
    </pythonScript>
    <pythonScript>
      <code>Tableau.groupby("Sexe").NoteMaths.mean()</code>
    </pythonScript>
    <pythonScript>
      <code>Tableau.describe()</code>
    </pythonScript>
    <pythonScript>
      <code xml:space="preserve">Tableau.query('NoteFrancais&gt;12 and Sexe=="Femme"')
</code>
    </pythonScript>
    <pythonScript>
      <code xml:space="preserve">a=12
b=3
c=4
</code>
    </pythonScript>
    <pythonScript>
      <code xml:space="preserve">Tableau.corr(numeric_only=True)
</code>
    </pythonScript>
    <pythonScript>
      <code xml:space="preserve">a+b+c
</code>
    </pythonScript>
    <pythonScript>
      <code xml:space="preserve">sns.boxplot(Tableau["Age"])
</code>
    </pythonScript>
    <pythonScript>
      <code xml:space="preserve">plt.hist(Tableau["Age"])
</code>
    </pythonScript>
  </pythonScripts>
</python>
</file>

<file path=xl/sharedStrings.xml><?xml version="1.0" encoding="utf-8"?>
<sst xmlns="http://schemas.openxmlformats.org/spreadsheetml/2006/main" count="35" uniqueCount="32">
  <si>
    <t>NomEleve</t>
  </si>
  <si>
    <t>Age</t>
  </si>
  <si>
    <t>NoteFrancais</t>
  </si>
  <si>
    <t>NoteMaths</t>
  </si>
  <si>
    <t>NoteHistoire</t>
  </si>
  <si>
    <t>Jean</t>
  </si>
  <si>
    <t>Philippe</t>
  </si>
  <si>
    <t>Sexe</t>
  </si>
  <si>
    <t>Homme</t>
  </si>
  <si>
    <t>Françoise</t>
  </si>
  <si>
    <t>Jacqueline</t>
  </si>
  <si>
    <t>Emma</t>
  </si>
  <si>
    <t>Femme</t>
  </si>
  <si>
    <t>https://www.youtube.com/watch?v=D1-Wg0jBY6M</t>
  </si>
  <si>
    <t>Tableau</t>
  </si>
  <si>
    <t>Colonne Age</t>
  </si>
  <si>
    <t>Python Dans Excel</t>
  </si>
  <si>
    <t>Faire Formulas, Initialisation -&gt; Permet de voir les librairies utilisées (numpy, pandas, matplotlib …)</t>
  </si>
  <si>
    <t>3 colonnes</t>
  </si>
  <si>
    <t>Somme des notes de Français</t>
  </si>
  <si>
    <t>Sum(age)</t>
  </si>
  <si>
    <t>Moyenne</t>
  </si>
  <si>
    <t>MoyenneParSexe</t>
  </si>
  <si>
    <t>Utilisation de describe</t>
  </si>
  <si>
    <t>Correlation entre les valeurs</t>
  </si>
  <si>
    <t>https://www.linkedin.com/learning/excel-utiliser-python-dans-vos-formule</t>
  </si>
  <si>
    <t>Assigner des valeurs</t>
  </si>
  <si>
    <t>Utilisation de sns</t>
  </si>
  <si>
    <t>Utilisation de ploty</t>
  </si>
  <si>
    <t>Utilisation Python Dans des formules</t>
  </si>
  <si>
    <t>Filtre</t>
  </si>
  <si>
    <t>Tutoriaux faits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</si>
</sst>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1</xdr:row>
      <xdr:rowOff>22860</xdr:rowOff>
    </xdr:from>
    <xdr:to>
      <xdr:col>11</xdr:col>
      <xdr:colOff>237315</xdr:colOff>
      <xdr:row>7</xdr:row>
      <xdr:rowOff>50445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928DA-900B-22BB-4073-F37ED3BA4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205740"/>
          <a:ext cx="6348555" cy="1124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12</xdr:row>
      <xdr:rowOff>83820</xdr:rowOff>
    </xdr:from>
    <xdr:to>
      <xdr:col>5</xdr:col>
      <xdr:colOff>2385</xdr:colOff>
      <xdr:row>21</xdr:row>
      <xdr:rowOff>114534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B08A83-3DA5-E5B9-F71A-BAA3A32A7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278380"/>
          <a:ext cx="3439005" cy="16766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76201</xdr:rowOff>
    </xdr:from>
    <xdr:to>
      <xdr:col>9</xdr:col>
      <xdr:colOff>229003</xdr:colOff>
      <xdr:row>21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5C1F48-BEB7-F801-4B10-D588F8C71DD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emple 2'!D1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4740" y="2087881"/>
          <a:ext cx="2682643" cy="1882139"/>
        </a:xfrm>
        <a:prstGeom prst="rect">
          <a:avLst/>
        </a:prstGeom>
      </xdr:spPr>
    </xdr:pic>
    <xdr:clientData/>
  </xdr:twoCellAnchor>
  <xdr:twoCellAnchor editAs="oneCell">
    <xdr:from>
      <xdr:col>9</xdr:col>
      <xdr:colOff>540900</xdr:colOff>
      <xdr:row>11</xdr:row>
      <xdr:rowOff>7621</xdr:rowOff>
    </xdr:from>
    <xdr:to>
      <xdr:col>14</xdr:col>
      <xdr:colOff>377190</xdr:colOff>
      <xdr:row>23</xdr:row>
      <xdr:rowOff>99061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9011D9-EA94-1CDD-5344-F2B4085C1B6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emple 2'!K1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280" y="2019301"/>
          <a:ext cx="3044310" cy="22860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6" c="7">
    <v t="s"/>
    <v t="s">NomEleve</v>
    <v t="s">Sexe</v>
    <v t="s">Age</v>
    <v t="s">NoteFrancais</v>
    <v t="s">NoteMaths</v>
    <v t="s">NoteHistoire</v>
    <v>0</v>
    <v t="s">Jean</v>
    <v t="s">Homme</v>
    <v>25</v>
    <v>12</v>
    <v>14</v>
    <v>8</v>
    <v>1</v>
    <v t="s">Philippe</v>
    <v t="s">Homme</v>
    <v>17</v>
    <v>14</v>
    <v>10</v>
    <v>11</v>
    <v>2</v>
    <v t="s">Françoise</v>
    <v t="s">Femme</v>
    <v>35</v>
    <v>12</v>
    <v>11</v>
    <v>14</v>
    <v>3</v>
    <v t="s">Jacqueline</v>
    <v t="s">Femme</v>
    <v>44</v>
    <v>14</v>
    <v>10</v>
    <v>13</v>
    <v>4</v>
    <v t="s">Emma</v>
    <v t="s">Femme</v>
    <v>22</v>
    <v>12</v>
    <v>16</v>
    <v>18</v>
  </a>
  <a r="6" c="2">
    <v t="s"/>
    <v t="s">Age</v>
    <v>0</v>
    <v>25</v>
    <v>1</v>
    <v>17</v>
    <v>2</v>
    <v>35</v>
    <v>3</v>
    <v>44</v>
    <v>4</v>
    <v>22</v>
  </a>
  <a r="6" c="4">
    <v t="s"/>
    <v t="s">NomEleve</v>
    <v t="s">Age</v>
    <v t="s">NoteHistoire</v>
    <v>0</v>
    <v t="s">Jean</v>
    <v>25</v>
    <v>8</v>
    <v>1</v>
    <v t="s">Philippe</v>
    <v>17</v>
    <v>11</v>
    <v>2</v>
    <v t="s">Françoise</v>
    <v>35</v>
    <v>14</v>
    <v>3</v>
    <v t="s">Jacqueline</v>
    <v>44</v>
    <v>13</v>
    <v>4</v>
    <v t="s">Emma</v>
    <v>22</v>
    <v>18</v>
  </a>
  <a r="1" c="2">
    <v t="s">NoteFrancais</v>
    <v>64</v>
  </a>
  <a r="3" c="2">
    <v t="s">Sexe</v>
    <v t="s">NoteMaths</v>
    <v t="s">Femme</v>
    <v>12.333333333333334</v>
    <v t="s">Homme</v>
    <v>12</v>
  </a>
  <a r="2">
    <v>563</v>
    <v>395</v>
  </a>
  <a r="2">
    <v>550</v>
    <v>413</v>
  </a>
</arrayData>
</file>

<file path=xl/richData/rdrichvalue.xml><?xml version="1.0" encoding="utf-8"?>
<rvData xmlns="http://schemas.microsoft.com/office/spreadsheetml/2017/richdata" count="28">
  <rv s="0">
    <v>0</v>
  </rv>
  <rv s="1">
    <v>DataFrame</v>
    <v>1</v>
    <v>0</v>
  </rv>
  <rv s="2">
    <v>&lt;class 'pandas.core.frame.DataFrame'&gt;</v>
    <v>DataFrame</v>
    <v xml:space="preserve">     NomEleve   Sexe  Age  NoteFrancais  NoteMaths  NoteHistoire
0        Jean  Homme   25            12         14             8
1    Philippe  Homme   17            14         10            11
2   Françoise  Femme   35            12         11       ...</v>
    <v>1</v>
    <v>2</v>
  </rv>
  <rv s="0">
    <v>1</v>
  </rv>
  <rv s="1">
    <v>Series</v>
    <v>4</v>
    <v>3</v>
  </rv>
  <rv s="2">
    <v>&lt;class 'pandas.core.series.Series'&gt;</v>
    <v>Series</v>
    <v>0    25
1    17
2    35
3    44
4    22
Name: Age, dtype: int64</v>
    <v>4</v>
    <v>2</v>
  </rv>
  <rv s="0">
    <v>2</v>
  </rv>
  <rv s="1">
    <v>DataFrame</v>
    <v>6</v>
    <v>6</v>
  </rv>
  <rv s="2">
    <v>&lt;class 'pandas.core.frame.DataFrame'&gt;</v>
    <v>DataFrame</v>
    <v xml:space="preserve">     NomEleve  Age  NoteHistoire
0        Jean   25             8
1    Philippe   17            11
2   Françoise   35            14
3  Jacqueline   44            13
4        Emma   22            18</v>
    <v>7</v>
    <v>2</v>
  </rv>
  <rv s="0">
    <v>3</v>
  </rv>
  <rv s="1">
    <v>Series</v>
    <v>8</v>
    <v>9</v>
  </rv>
  <rv s="2">
    <v>&lt;class 'pandas.core.series.Series'&gt;</v>
    <v>Series</v>
    <v>NoteFrancais    64
dtype: int64</v>
    <v>10</v>
    <v>2</v>
  </rv>
  <rv s="3">
    <fb>64</fb>
    <v>&lt;class 'numpy.int64'&gt;</v>
    <v>int64</v>
    <v>64</v>
    <v>64</v>
    <v>2</v>
  </rv>
  <rv s="3">
    <fb>143</fb>
    <v>&lt;class 'numpy.int64'&gt;</v>
    <v>int64</v>
    <v>143</v>
    <v>143</v>
    <v>2</v>
  </rv>
  <rv s="4">
    <fb>28.6</fb>
    <v>&lt;class 'numpy.float64'&gt;</v>
    <v>float64</v>
    <v>28.6</v>
    <v>28.6</v>
    <v>2</v>
  </rv>
  <rv s="0">
    <v>4</v>
  </rv>
  <rv s="1">
    <v>Series</v>
    <v>10</v>
    <v>15</v>
  </rv>
  <rv s="2">
    <v>&lt;class 'pandas.core.series.Series'&gt;</v>
    <v>Series</v>
    <v>Sexe
Femme    12.333333
Homme    12.000000
Name: NoteMaths, dtype: float64</v>
    <v>16</v>
    <v>2</v>
  </rv>
  <rv s="3">
    <fb>4</fb>
    <v>&lt;class 'int'&gt;</v>
    <v>int</v>
    <v>4</v>
    <v>4</v>
    <v>2</v>
  </rv>
  <rv s="3">
    <fb>19</fb>
    <v>&lt;class 'int'&gt;</v>
    <v>int</v>
    <v>19</v>
    <v>19</v>
    <v>2</v>
  </rv>
  <rv s="5">
    <v>0</v>
    <v>9</v>
  </rv>
  <rv s="0">
    <v>5</v>
  </rv>
  <rv s="6">
    <v>Image</v>
    <v>11</v>
    <v>20</v>
    <v>21</v>
  </rv>
  <rv s="2">
    <v>&lt;class 'PIL.PngImagePlugin.PngImageFile'&gt;</v>
    <v>PngImageFile</v>
    <v>&lt;PIL.PngImagePlugin.PngImageFile image mode=RGBA size=563x395 at 0x7FE3BCFBD670&gt;</v>
    <v>22</v>
    <v>2</v>
  </rv>
  <rv s="5">
    <v>1</v>
    <v>9</v>
  </rv>
  <rv s="0">
    <v>6</v>
  </rv>
  <rv s="6">
    <v>Image</v>
    <v>11</v>
    <v>24</v>
    <v>25</v>
  </rv>
  <rv s="2">
    <v>&lt;class 'PIL.PngImagePlugin.PngImageFile'&gt;</v>
    <v>PngImageFile</v>
    <v>&lt;PIL.PngImagePlugin.PngImageFile image mode=RGBA size=550x413 at 0x7FE3BCF5B740&gt;</v>
    <v>26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i"/>
    <k n="_Provider" t="spb"/>
  </s>
  <s t="_python">
    <k n="Python_type" t="s"/>
    <k n="Python_typeName" t="s"/>
    <k n="Python_str" t="s"/>
    <k n="basicValue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5</v>
      <v>6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5</v>
      <v>1</v>
      <v>Series</v>
      <v>arrayPreview</v>
      <v>1</v>
    </spb>
    <spb s="1">
      <v>3</v>
    </spb>
    <spb s="0">
      <v>5</v>
      <v>3</v>
      <v>DataFrame</v>
      <v>arrayPreview</v>
      <v>1</v>
    </spb>
    <spb s="1">
      <v>5</v>
    </spb>
    <spb s="3">
      <v>1</v>
      <v>1</v>
      <v>Series</v>
      <v>arrayPreview</v>
    </spb>
    <spb s="1">
      <v>7</v>
    </spb>
    <spb s="0">
      <v>2</v>
      <v>1</v>
      <v>Series</v>
      <v>arrayPreview</v>
      <v>1</v>
    </spb>
    <spb s="1">
      <v>9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D0930-A284-4916-B7FE-1B5C256B7870}" name="Table1" displayName="Table1" ref="C3:H8" totalsRowShown="0">
  <autoFilter ref="C3:H8" xr:uid="{F4ED0930-A284-4916-B7FE-1B5C256B7870}"/>
  <tableColumns count="6">
    <tableColumn id="1" xr3:uid="{0F5E1E7A-F525-4A24-A97D-F16534EDD625}" name="NomEleve"/>
    <tableColumn id="2" xr3:uid="{C6BA7822-E04D-44D3-B2CE-3F06B0D222E4}" name="Sexe"/>
    <tableColumn id="3" xr3:uid="{031A025B-31D8-44D6-8F50-497B1FC6862F}" name="Age"/>
    <tableColumn id="4" xr3:uid="{ED221A65-550C-4D49-BC84-BC6F8BE8EA33}" name="NoteFrancais"/>
    <tableColumn id="5" xr3:uid="{FFEDD0CF-E2FC-4516-B93C-FC41E703F822}" name="NoteMaths"/>
    <tableColumn id="6" xr3:uid="{3F3EEC26-4D56-433A-8519-EFDD4AC2229C}" name="NoteHisto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learning/excel-utiliser-python-dans-vos-formule" TargetMode="External"/><Relationship Id="rId1" Type="http://schemas.openxmlformats.org/officeDocument/2006/relationships/hyperlink" Target="https://www.youtube.com/watch?v=D1-Wg0jBY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0C9D-0D95-4782-A757-32C368995756}">
  <dimension ref="C9"/>
  <sheetViews>
    <sheetView workbookViewId="0">
      <selection activeCell="C9" sqref="C9"/>
    </sheetView>
  </sheetViews>
  <sheetFormatPr defaultRowHeight="14.4" x14ac:dyDescent="0.3"/>
  <sheetData>
    <row r="9" spans="3:3" x14ac:dyDescent="0.3">
      <c r="C9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E509-D393-40B3-8893-A3DFCB6E78B1}">
  <dimension ref="C2:Q23"/>
  <sheetViews>
    <sheetView topLeftCell="B1" workbookViewId="0">
      <selection activeCell="E1" sqref="E1"/>
    </sheetView>
  </sheetViews>
  <sheetFormatPr defaultRowHeight="14.4" x14ac:dyDescent="0.3"/>
  <cols>
    <col min="3" max="3" width="11.33203125" customWidth="1"/>
    <col min="5" max="5" width="9.109375" bestFit="1" customWidth="1"/>
    <col min="6" max="6" width="14" customWidth="1"/>
    <col min="7" max="7" width="11.88671875" customWidth="1"/>
    <col min="8" max="8" width="13.5546875" customWidth="1"/>
    <col min="11" max="11" width="12.109375" bestFit="1" customWidth="1"/>
    <col min="12" max="14" width="9.109375" bestFit="1" customWidth="1"/>
  </cols>
  <sheetData>
    <row r="2" spans="3:17" x14ac:dyDescent="0.3">
      <c r="K2" t="s">
        <v>14</v>
      </c>
      <c r="M2" t="s">
        <v>15</v>
      </c>
    </row>
    <row r="3" spans="3:17" x14ac:dyDescent="0.3">
      <c r="C3" t="s">
        <v>0</v>
      </c>
      <c r="D3" t="s">
        <v>7</v>
      </c>
      <c r="E3" t="s">
        <v>1</v>
      </c>
      <c r="F3" t="s">
        <v>2</v>
      </c>
      <c r="G3" t="s">
        <v>3</v>
      </c>
      <c r="H3" t="s">
        <v>4</v>
      </c>
      <c r="K3" t="e" cm="1" vm="1">
        <f t="array" ref="K3">_xlfn._xlws.PY(0,1,Table1[#All])</f>
        <v>#VALUE!</v>
      </c>
      <c r="M3" t="e" cm="1" vm="2">
        <f t="array" ref="M3">_xlfn._xlws.PY(1,1)</f>
        <v>#VALUE!</v>
      </c>
    </row>
    <row r="4" spans="3:17" x14ac:dyDescent="0.3">
      <c r="C4" t="s">
        <v>5</v>
      </c>
      <c r="D4" t="s">
        <v>8</v>
      </c>
      <c r="E4">
        <v>25</v>
      </c>
      <c r="F4">
        <v>12</v>
      </c>
      <c r="G4">
        <v>14</v>
      </c>
      <c r="H4">
        <v>8</v>
      </c>
      <c r="K4" t="s">
        <v>18</v>
      </c>
      <c r="M4" t="e" cm="1" vm="2">
        <f t="array" ref="M4">_xlfn._xlws.PY(2,1)</f>
        <v>#VALUE!</v>
      </c>
    </row>
    <row r="5" spans="3:17" x14ac:dyDescent="0.3">
      <c r="C5" t="s">
        <v>6</v>
      </c>
      <c r="D5" t="s">
        <v>8</v>
      </c>
      <c r="E5">
        <v>17</v>
      </c>
      <c r="F5">
        <v>14</v>
      </c>
      <c r="G5">
        <v>10</v>
      </c>
      <c r="H5">
        <v>11</v>
      </c>
      <c r="K5" t="e" cm="1" vm="3">
        <f t="array" ref="K5">_xlfn._xlws.PY(3,1)</f>
        <v>#VALUE!</v>
      </c>
    </row>
    <row r="6" spans="3:17" x14ac:dyDescent="0.3">
      <c r="C6" t="s">
        <v>9</v>
      </c>
      <c r="D6" t="s">
        <v>12</v>
      </c>
      <c r="E6">
        <v>35</v>
      </c>
      <c r="F6">
        <v>12</v>
      </c>
      <c r="G6">
        <v>11</v>
      </c>
      <c r="H6">
        <v>14</v>
      </c>
    </row>
    <row r="7" spans="3:17" x14ac:dyDescent="0.3">
      <c r="C7" t="s">
        <v>10</v>
      </c>
      <c r="D7" t="s">
        <v>12</v>
      </c>
      <c r="E7">
        <v>44</v>
      </c>
      <c r="F7">
        <v>14</v>
      </c>
      <c r="G7">
        <v>10</v>
      </c>
      <c r="H7">
        <v>13</v>
      </c>
    </row>
    <row r="8" spans="3:17" x14ac:dyDescent="0.3">
      <c r="C8" t="s">
        <v>11</v>
      </c>
      <c r="D8" t="s">
        <v>12</v>
      </c>
      <c r="E8">
        <v>22</v>
      </c>
      <c r="F8">
        <v>12</v>
      </c>
      <c r="G8">
        <v>16</v>
      </c>
      <c r="H8">
        <v>18</v>
      </c>
      <c r="K8" t="s">
        <v>19</v>
      </c>
    </row>
    <row r="9" spans="3:17" x14ac:dyDescent="0.3">
      <c r="K9" t="e" cm="1" vm="4">
        <f t="array" ref="K9">_xlfn._xlws.PY(4,1,Table1[[#All],[NoteFrancais]])</f>
        <v>#VALUE!</v>
      </c>
    </row>
    <row r="10" spans="3:17" x14ac:dyDescent="0.3">
      <c r="K10" cm="1" vm="5">
        <f t="array" ref="K10">_xlfn._xlws.PY(5,1)</f>
        <v>64</v>
      </c>
    </row>
    <row r="12" spans="3:17" x14ac:dyDescent="0.3">
      <c r="K12" t="s">
        <v>20</v>
      </c>
      <c r="L12" t="s">
        <v>21</v>
      </c>
      <c r="N12" t="s">
        <v>22</v>
      </c>
    </row>
    <row r="13" spans="3:17" x14ac:dyDescent="0.3">
      <c r="E13" t="s">
        <v>23</v>
      </c>
      <c r="K13" cm="1" vm="6">
        <f t="array" ref="K13">_xlfn._xlws.PY(6,1)</f>
        <v>143</v>
      </c>
      <c r="L13" cm="1" vm="7">
        <f t="array" ref="L13">_xlfn._xlws.PY(7,1)</f>
        <v>28.6</v>
      </c>
      <c r="N13" t="e" cm="1" vm="8">
        <f t="array" ref="N13">_xlfn._xlws.PY(8,1)</f>
        <v>#VALUE!</v>
      </c>
    </row>
    <row r="14" spans="3:17" x14ac:dyDescent="0.3">
      <c r="K14">
        <f>SUM(Table1[[#All],[Age]])</f>
        <v>143</v>
      </c>
      <c r="L14">
        <f>AVERAGE(Table1[Age])</f>
        <v>28.6</v>
      </c>
    </row>
    <row r="15" spans="3:17" x14ac:dyDescent="0.3">
      <c r="E15" s="2" t="str" cm="1">
        <f t="array" ref="E15:I23">_xlfn._xlws.PY(9,0)</f>
        <v/>
      </c>
      <c r="F15" t="str">
        <v>Age</v>
      </c>
      <c r="G15" t="str">
        <v>NoteFrancais</v>
      </c>
      <c r="H15" t="str">
        <v>NoteMaths</v>
      </c>
      <c r="I15" t="str">
        <v>NoteHistoire</v>
      </c>
      <c r="L15" t="s">
        <v>30</v>
      </c>
    </row>
    <row r="16" spans="3:17" x14ac:dyDescent="0.3">
      <c r="E16" t="str">
        <v>count</v>
      </c>
      <c r="F16">
        <v>5</v>
      </c>
      <c r="G16">
        <v>5</v>
      </c>
      <c r="H16">
        <v>5</v>
      </c>
      <c r="I16">
        <v>5</v>
      </c>
      <c r="K16" s="2" t="str" cm="1">
        <f t="array" ref="K16:Q17">_xlfn._xlws.PY(10,0)</f>
        <v/>
      </c>
      <c r="L16" t="str">
        <v>NomEleve</v>
      </c>
      <c r="M16" t="str">
        <v>Sexe</v>
      </c>
      <c r="N16" t="str">
        <v>Age</v>
      </c>
      <c r="O16" t="str">
        <v>NoteFrancais</v>
      </c>
      <c r="P16" t="str">
        <v>NoteMaths</v>
      </c>
      <c r="Q16" t="str">
        <v>NoteHistoire</v>
      </c>
    </row>
    <row r="17" spans="5:17" x14ac:dyDescent="0.3">
      <c r="E17" t="str">
        <v>mean</v>
      </c>
      <c r="F17">
        <v>28.6</v>
      </c>
      <c r="G17">
        <v>12.8</v>
      </c>
      <c r="H17">
        <v>12.2</v>
      </c>
      <c r="I17">
        <v>12.8</v>
      </c>
      <c r="K17">
        <v>3</v>
      </c>
      <c r="L17" t="str">
        <v>Jacqueline</v>
      </c>
      <c r="M17" t="str">
        <v>Femme</v>
      </c>
      <c r="N17">
        <v>44</v>
      </c>
      <c r="O17">
        <v>14</v>
      </c>
      <c r="P17">
        <v>10</v>
      </c>
      <c r="Q17">
        <v>13</v>
      </c>
    </row>
    <row r="18" spans="5:17" x14ac:dyDescent="0.3">
      <c r="E18" t="str">
        <v>std</v>
      </c>
      <c r="F18">
        <v>10.830512453249845</v>
      </c>
      <c r="G18">
        <v>1.0954451150103324</v>
      </c>
      <c r="H18">
        <v>2.6832815729997477</v>
      </c>
      <c r="I18">
        <v>3.7013511046643495</v>
      </c>
    </row>
    <row r="19" spans="5:17" x14ac:dyDescent="0.3">
      <c r="E19" t="str">
        <v>min</v>
      </c>
      <c r="F19">
        <v>17</v>
      </c>
      <c r="G19">
        <v>12</v>
      </c>
      <c r="H19">
        <v>10</v>
      </c>
      <c r="I19">
        <v>8</v>
      </c>
    </row>
    <row r="20" spans="5:17" x14ac:dyDescent="0.3">
      <c r="E20" t="str">
        <v>25%</v>
      </c>
      <c r="F20">
        <v>22</v>
      </c>
      <c r="G20">
        <v>12</v>
      </c>
      <c r="H20">
        <v>10</v>
      </c>
      <c r="I20">
        <v>11</v>
      </c>
    </row>
    <row r="21" spans="5:17" x14ac:dyDescent="0.3">
      <c r="E21" t="str">
        <v>50%</v>
      </c>
      <c r="F21">
        <v>25</v>
      </c>
      <c r="G21">
        <v>12</v>
      </c>
      <c r="H21">
        <v>11</v>
      </c>
      <c r="I21">
        <v>13</v>
      </c>
    </row>
    <row r="22" spans="5:17" x14ac:dyDescent="0.3">
      <c r="E22" t="str">
        <v>75%</v>
      </c>
      <c r="F22">
        <v>35</v>
      </c>
      <c r="G22">
        <v>14</v>
      </c>
      <c r="H22">
        <v>14</v>
      </c>
      <c r="I22">
        <v>14</v>
      </c>
    </row>
    <row r="23" spans="5:17" x14ac:dyDescent="0.3">
      <c r="E23" t="str">
        <v>max</v>
      </c>
      <c r="F23">
        <v>44</v>
      </c>
      <c r="G23">
        <v>14</v>
      </c>
      <c r="H23">
        <v>16</v>
      </c>
      <c r="I2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2FD-DF43-49D2-888E-39CE695DB499}">
  <dimension ref="D2:K10"/>
  <sheetViews>
    <sheetView workbookViewId="0">
      <selection activeCell="J26" sqref="J26"/>
    </sheetView>
  </sheetViews>
  <sheetFormatPr defaultRowHeight="14.4" x14ac:dyDescent="0.3"/>
  <cols>
    <col min="4" max="4" width="17.44140625" bestFit="1" customWidth="1"/>
    <col min="6" max="6" width="9.109375" bestFit="1" customWidth="1"/>
    <col min="11" max="11" width="11.21875" customWidth="1"/>
  </cols>
  <sheetData>
    <row r="2" spans="4:11" x14ac:dyDescent="0.3">
      <c r="D2" t="s">
        <v>26</v>
      </c>
      <c r="F2" t="s">
        <v>24</v>
      </c>
    </row>
    <row r="3" spans="4:11" x14ac:dyDescent="0.3">
      <c r="D3" cm="1" vm="9">
        <f t="array" ref="D3">_xlfn._xlws.PY(11,1)</f>
        <v>4</v>
      </c>
      <c r="F3" s="2" t="str" cm="1">
        <f t="array" ref="F3:J7">_xlfn._xlws.PY(12,0)</f>
        <v/>
      </c>
      <c r="G3" t="str">
        <v>Age</v>
      </c>
      <c r="H3" t="str">
        <v>NoteFrancais</v>
      </c>
      <c r="I3" t="str">
        <v>NoteMaths</v>
      </c>
      <c r="J3" t="str">
        <v>NoteHistoire</v>
      </c>
    </row>
    <row r="4" spans="4:11" x14ac:dyDescent="0.3">
      <c r="D4" cm="1" vm="10">
        <f t="array" ref="D4">_xlfn._xlws.PY(13,1)</f>
        <v>19</v>
      </c>
      <c r="F4" t="str">
        <v>Age</v>
      </c>
      <c r="G4">
        <v>1</v>
      </c>
      <c r="H4">
        <v>0.16014521685098865</v>
      </c>
      <c r="I4">
        <v>-0.40947906892843638</v>
      </c>
      <c r="J4">
        <v>9.1050759920690144E-2</v>
      </c>
    </row>
    <row r="5" spans="4:11" x14ac:dyDescent="0.3">
      <c r="F5" t="str">
        <v>NoteFrancais</v>
      </c>
      <c r="G5">
        <v>0.16014521685098865</v>
      </c>
      <c r="H5">
        <v>1</v>
      </c>
      <c r="I5">
        <v>-0.74845519918374892</v>
      </c>
      <c r="J5">
        <v>-0.19730544946679593</v>
      </c>
    </row>
    <row r="6" spans="4:11" x14ac:dyDescent="0.3">
      <c r="F6" t="str">
        <v>NoteMaths</v>
      </c>
      <c r="G6">
        <v>-0.40947906892843638</v>
      </c>
      <c r="H6">
        <v>-0.74845519918374892</v>
      </c>
      <c r="I6">
        <v>1</v>
      </c>
      <c r="J6">
        <v>0.33226715133159718</v>
      </c>
    </row>
    <row r="7" spans="4:11" x14ac:dyDescent="0.3">
      <c r="F7" t="str">
        <v>NoteHistoire</v>
      </c>
      <c r="G7">
        <v>9.1050759920690144E-2</v>
      </c>
      <c r="H7">
        <v>-0.19730544946679593</v>
      </c>
      <c r="I7">
        <v>0.33226715133159718</v>
      </c>
      <c r="J7">
        <v>1</v>
      </c>
    </row>
    <row r="9" spans="4:11" x14ac:dyDescent="0.3">
      <c r="D9" t="s">
        <v>27</v>
      </c>
      <c r="K9" t="s">
        <v>28</v>
      </c>
    </row>
    <row r="10" spans="4:11" x14ac:dyDescent="0.3">
      <c r="D10" t="e" cm="1" vm="11">
        <f t="array" ref="D10">_xlfn._xlws.PY(14,1)</f>
        <v>#VALUE!</v>
      </c>
      <c r="K10" t="e" cm="1" vm="12">
        <f t="array" ref="K10">_xlfn._xlws.PY(15,1)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B62-590F-446E-A23B-ABDA57E299AD}">
  <dimension ref="B1:C3"/>
  <sheetViews>
    <sheetView tabSelected="1" workbookViewId="0">
      <selection activeCell="B2" sqref="B2"/>
    </sheetView>
  </sheetViews>
  <sheetFormatPr defaultRowHeight="14.4" x14ac:dyDescent="0.3"/>
  <cols>
    <col min="2" max="2" width="15.5546875" bestFit="1" customWidth="1"/>
  </cols>
  <sheetData>
    <row r="1" spans="2:3" x14ac:dyDescent="0.3">
      <c r="B1" t="s">
        <v>31</v>
      </c>
    </row>
    <row r="2" spans="2:3" x14ac:dyDescent="0.3">
      <c r="B2" t="s">
        <v>16</v>
      </c>
      <c r="C2" s="1" t="s">
        <v>13</v>
      </c>
    </row>
    <row r="3" spans="2:3" x14ac:dyDescent="0.3">
      <c r="B3" t="s">
        <v>29</v>
      </c>
      <c r="C3" s="1" t="s">
        <v>25</v>
      </c>
    </row>
  </sheetData>
  <hyperlinks>
    <hyperlink ref="C2" r:id="rId1" xr:uid="{05E709CF-D012-40B8-B40C-5DAA6331349D}"/>
    <hyperlink ref="C3" r:id="rId2" xr:uid="{7AF7ED2F-8A4B-4F43-9C6F-72A0D1585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Principes</vt:lpstr>
      <vt:lpstr>Exemple 1</vt:lpstr>
      <vt:lpstr>Exemple 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2025-08-31T17:01:27Z</dcterms:created>
  <dcterms:modified xsi:type="dcterms:W3CDTF">2025-09-01T05:51:59Z</dcterms:modified>
</cp:coreProperties>
</file>