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bantle/Documents/GitHub/Studienarbeit/0_Material/"/>
    </mc:Choice>
  </mc:AlternateContent>
  <xr:revisionPtr revIDLastSave="0" documentId="13_ncr:1_{15585435-ABC2-2546-9CD1-1B2C7A772C13}" xr6:coauthVersionLast="47" xr6:coauthVersionMax="47" xr10:uidLastSave="{00000000-0000-0000-0000-000000000000}"/>
  <bookViews>
    <workbookView xWindow="0" yWindow="500" windowWidth="28800" windowHeight="17500" xr2:uid="{E25A13FD-6BE7-D848-B19F-85813FEC73B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7" i="1" s="1"/>
  <c r="I3" i="1"/>
  <c r="J3" i="1" s="1"/>
  <c r="I10" i="1"/>
  <c r="J10" i="1" s="1"/>
  <c r="E10" i="1"/>
  <c r="E9" i="1"/>
  <c r="E8" i="1"/>
  <c r="E3" i="1"/>
  <c r="E7" i="1"/>
  <c r="E6" i="1"/>
</calcChain>
</file>

<file path=xl/sharedStrings.xml><?xml version="1.0" encoding="utf-8"?>
<sst xmlns="http://schemas.openxmlformats.org/spreadsheetml/2006/main" count="57" uniqueCount="49">
  <si>
    <t>Hersteller</t>
  </si>
  <si>
    <t>Bezeichnung</t>
  </si>
  <si>
    <t>Preis</t>
  </si>
  <si>
    <t xml:space="preserve">Bauform </t>
  </si>
  <si>
    <t>Link</t>
  </si>
  <si>
    <t>Joy-IT</t>
  </si>
  <si>
    <t>Driver</t>
  </si>
  <si>
    <t>2H-422</t>
  </si>
  <si>
    <t>Nema 14-2</t>
  </si>
  <si>
    <t>Spannung [V]</t>
  </si>
  <si>
    <t xml:space="preserve">Phasenstrom [A] </t>
  </si>
  <si>
    <t>35x35x35</t>
  </si>
  <si>
    <t>180g</t>
  </si>
  <si>
    <t xml:space="preserve">Pollin </t>
  </si>
  <si>
    <t>Drehmoment 
@45 U/s [mNm]</t>
  </si>
  <si>
    <t>1400 rpm</t>
  </si>
  <si>
    <t>Nema 11</t>
  </si>
  <si>
    <t>28x28x52</t>
  </si>
  <si>
    <t>3000rpm</t>
  </si>
  <si>
    <t>16mNm</t>
  </si>
  <si>
    <t xml:space="preserve">150mNm </t>
  </si>
  <si>
    <t xml:space="preserve">Flat </t>
  </si>
  <si>
    <t>55NmN</t>
  </si>
  <si>
    <t>Nema 17-2</t>
  </si>
  <si>
    <t>431 mNm</t>
  </si>
  <si>
    <t>365g</t>
  </si>
  <si>
    <t>42x42x47</t>
  </si>
  <si>
    <t>doppelkeule</t>
  </si>
  <si>
    <t>Nema 17-3</t>
  </si>
  <si>
    <t>120 mNm</t>
  </si>
  <si>
    <t>42x42x27</t>
  </si>
  <si>
    <t xml:space="preserve">Leistung mech. [W] </t>
  </si>
  <si>
    <t>150g</t>
  </si>
  <si>
    <t>56x56x56</t>
  </si>
  <si>
    <t>560g</t>
  </si>
  <si>
    <t>Nema 23</t>
  </si>
  <si>
    <t>PSM42BYGHW603</t>
  </si>
  <si>
    <t xml:space="preserve">380 mNm </t>
  </si>
  <si>
    <t xml:space="preserve">n.P. </t>
  </si>
  <si>
    <t>Leistung 
max. [W]</t>
  </si>
  <si>
    <t>Halte-
moment</t>
  </si>
  <si>
    <t>Nema 17-4</t>
  </si>
  <si>
    <t>450 mNm</t>
  </si>
  <si>
    <t>42x42x42</t>
  </si>
  <si>
    <t>Drehzahl 1/s
@145mNm</t>
  </si>
  <si>
    <t>V @145mNm 
[km/h]</t>
  </si>
  <si>
    <t xml:space="preserve">i </t>
  </si>
  <si>
    <t>v_real</t>
  </si>
  <si>
    <t>v_modell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</si>
</sst>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vertical="center"/>
    </xf>
    <xf numFmtId="0" fontId="0" fillId="3" borderId="0" xfId="0" applyFill="1"/>
    <xf numFmtId="2" fontId="0" fillId="3" borderId="0" xfId="0" applyNumberFormat="1" applyFill="1"/>
    <xf numFmtId="0" fontId="2" fillId="3" borderId="0" xfId="1" applyFill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0" fillId="5" borderId="0" xfId="0" applyFill="1"/>
    <xf numFmtId="2" fontId="0" fillId="5" borderId="0" xfId="0" applyNumberForma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llin.de/p/joy-it-schrittmotor-nema14-02-1-80-2-phasen-4-35-v-0-15-nm-310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A66E-7825-CC4A-B777-96402D0076FC}">
  <dimension ref="A2:P17"/>
  <sheetViews>
    <sheetView tabSelected="1" zoomScale="169" workbookViewId="0">
      <selection activeCell="C17" sqref="C17"/>
    </sheetView>
  </sheetViews>
  <sheetFormatPr baseColWidth="10" defaultRowHeight="16" x14ac:dyDescent="0.2"/>
  <cols>
    <col min="1" max="1" width="9.33203125" bestFit="1" customWidth="1"/>
    <col min="2" max="2" width="16.5" bestFit="1" customWidth="1"/>
    <col min="3" max="3" width="15.33203125" bestFit="1" customWidth="1"/>
    <col min="4" max="4" width="12.1640625" bestFit="1" customWidth="1"/>
    <col min="5" max="5" width="17.83203125" style="1" bestFit="1" customWidth="1"/>
    <col min="6" max="6" width="9" style="1" bestFit="1" customWidth="1"/>
    <col min="7" max="7" width="9.83203125" style="1" bestFit="1" customWidth="1"/>
    <col min="8" max="8" width="15" bestFit="1" customWidth="1"/>
    <col min="9" max="9" width="9" bestFit="1" customWidth="1"/>
    <col min="10" max="10" width="11.33203125" bestFit="1" customWidth="1"/>
    <col min="11" max="11" width="6.1640625" bestFit="1" customWidth="1"/>
    <col min="12" max="12" width="8.83203125" bestFit="1" customWidth="1"/>
    <col min="13" max="13" width="6.1640625" bestFit="1" customWidth="1"/>
    <col min="14" max="14" width="7" bestFit="1" customWidth="1"/>
  </cols>
  <sheetData>
    <row r="2" spans="1:16" s="2" customFormat="1" ht="68" x14ac:dyDescent="0.2">
      <c r="A2" s="6" t="s">
        <v>0</v>
      </c>
      <c r="B2" s="6" t="s">
        <v>1</v>
      </c>
      <c r="C2" s="6" t="s">
        <v>10</v>
      </c>
      <c r="D2" s="6" t="s">
        <v>9</v>
      </c>
      <c r="E2" s="6" t="s">
        <v>31</v>
      </c>
      <c r="F2" s="7" t="s">
        <v>39</v>
      </c>
      <c r="G2" s="7" t="s">
        <v>40</v>
      </c>
      <c r="H2" s="7" t="s">
        <v>14</v>
      </c>
      <c r="I2" s="7" t="s">
        <v>44</v>
      </c>
      <c r="J2" s="7" t="s">
        <v>45</v>
      </c>
      <c r="K2" s="6" t="s">
        <v>2</v>
      </c>
      <c r="L2" s="6" t="s">
        <v>3</v>
      </c>
      <c r="M2" s="6" t="s">
        <v>4</v>
      </c>
      <c r="N2" s="6" t="s">
        <v>6</v>
      </c>
    </row>
    <row r="3" spans="1:16" s="3" customFormat="1" x14ac:dyDescent="0.2">
      <c r="A3" s="3" t="s">
        <v>5</v>
      </c>
      <c r="B3" s="3" t="s">
        <v>8</v>
      </c>
      <c r="C3" s="3">
        <v>0.75</v>
      </c>
      <c r="D3" s="3">
        <v>4.3499999999999996</v>
      </c>
      <c r="E3" s="4">
        <f>D3*C3</f>
        <v>3.2624999999999997</v>
      </c>
      <c r="F3" s="4">
        <v>4.7300000000000004</v>
      </c>
      <c r="G3" s="4" t="s">
        <v>20</v>
      </c>
      <c r="H3" s="3">
        <v>130</v>
      </c>
      <c r="I3" s="3">
        <f>200/60</f>
        <v>3.3333333333333335</v>
      </c>
      <c r="J3" s="3">
        <f>I3*0.035*3.6</f>
        <v>0.42000000000000004</v>
      </c>
      <c r="K3" s="3">
        <v>13.99</v>
      </c>
      <c r="L3" s="3" t="s">
        <v>11</v>
      </c>
      <c r="M3" s="5" t="s">
        <v>13</v>
      </c>
      <c r="N3" s="3" t="s">
        <v>7</v>
      </c>
      <c r="O3" s="3" t="s">
        <v>12</v>
      </c>
      <c r="P3" s="3" t="s">
        <v>15</v>
      </c>
    </row>
    <row r="4" spans="1:16" x14ac:dyDescent="0.2">
      <c r="A4" t="s">
        <v>5</v>
      </c>
      <c r="B4" t="s">
        <v>16</v>
      </c>
      <c r="C4">
        <v>0.67</v>
      </c>
      <c r="D4">
        <v>6.5</v>
      </c>
      <c r="G4" s="1" t="s">
        <v>22</v>
      </c>
      <c r="L4" t="s">
        <v>17</v>
      </c>
      <c r="P4" t="s">
        <v>18</v>
      </c>
    </row>
    <row r="5" spans="1:16" x14ac:dyDescent="0.2">
      <c r="A5" t="s">
        <v>5</v>
      </c>
      <c r="B5" t="s">
        <v>21</v>
      </c>
      <c r="G5" s="1" t="s">
        <v>19</v>
      </c>
    </row>
    <row r="6" spans="1:16" x14ac:dyDescent="0.2">
      <c r="A6" t="s">
        <v>5</v>
      </c>
      <c r="B6" t="s">
        <v>23</v>
      </c>
      <c r="C6" s="1">
        <v>1.68</v>
      </c>
      <c r="D6">
        <v>2.8</v>
      </c>
      <c r="E6" s="1">
        <f>D6*C6</f>
        <v>4.7039999999999997</v>
      </c>
      <c r="G6" s="1" t="s">
        <v>24</v>
      </c>
      <c r="L6" t="s">
        <v>26</v>
      </c>
      <c r="O6" t="s">
        <v>25</v>
      </c>
      <c r="P6" t="s">
        <v>27</v>
      </c>
    </row>
    <row r="7" spans="1:16" x14ac:dyDescent="0.2">
      <c r="A7" t="s">
        <v>5</v>
      </c>
      <c r="B7" t="s">
        <v>28</v>
      </c>
      <c r="C7">
        <v>1.2</v>
      </c>
      <c r="D7">
        <v>4.8</v>
      </c>
      <c r="E7" s="1">
        <f>D7*C7</f>
        <v>5.76</v>
      </c>
      <c r="G7" s="1" t="s">
        <v>29</v>
      </c>
      <c r="L7" t="s">
        <v>30</v>
      </c>
      <c r="O7" t="s">
        <v>32</v>
      </c>
    </row>
    <row r="8" spans="1:16" x14ac:dyDescent="0.2">
      <c r="A8" t="s">
        <v>5</v>
      </c>
      <c r="B8" t="s">
        <v>35</v>
      </c>
      <c r="C8">
        <v>2.5</v>
      </c>
      <c r="D8">
        <v>3</v>
      </c>
      <c r="E8" s="1">
        <f>D8*C8</f>
        <v>7.5</v>
      </c>
      <c r="G8" s="1" t="s">
        <v>29</v>
      </c>
      <c r="L8" t="s">
        <v>33</v>
      </c>
      <c r="O8" t="s">
        <v>34</v>
      </c>
    </row>
    <row r="9" spans="1:16" x14ac:dyDescent="0.2">
      <c r="A9" t="s">
        <v>13</v>
      </c>
      <c r="B9" t="s">
        <v>36</v>
      </c>
      <c r="C9">
        <v>0.4</v>
      </c>
      <c r="D9">
        <v>12</v>
      </c>
      <c r="E9" s="1">
        <f>D9*C9</f>
        <v>4.8000000000000007</v>
      </c>
      <c r="G9" s="1" t="s">
        <v>37</v>
      </c>
      <c r="H9">
        <v>22.25</v>
      </c>
      <c r="I9" t="s">
        <v>38</v>
      </c>
      <c r="J9" t="s">
        <v>38</v>
      </c>
      <c r="L9">
        <v>42</v>
      </c>
    </row>
    <row r="10" spans="1:16" s="8" customFormat="1" x14ac:dyDescent="0.2">
      <c r="B10" s="8" t="s">
        <v>41</v>
      </c>
      <c r="C10" s="8">
        <v>1.5</v>
      </c>
      <c r="D10" s="8">
        <v>3.3</v>
      </c>
      <c r="E10" s="9">
        <f>D10*C10</f>
        <v>4.9499999999999993</v>
      </c>
      <c r="F10" s="9"/>
      <c r="G10" s="9" t="s">
        <v>42</v>
      </c>
      <c r="I10" s="8">
        <f>2700/200</f>
        <v>13.5</v>
      </c>
      <c r="J10" s="8">
        <f>I10*0.03*3.6</f>
        <v>1.458</v>
      </c>
      <c r="L10" s="8" t="s">
        <v>43</v>
      </c>
    </row>
    <row r="15" spans="1:16" x14ac:dyDescent="0.2">
      <c r="A15" t="s">
        <v>46</v>
      </c>
      <c r="B15">
        <v>2.5</v>
      </c>
    </row>
    <row r="16" spans="1:16" x14ac:dyDescent="0.2">
      <c r="A16" t="s">
        <v>48</v>
      </c>
      <c r="B16">
        <f>J10*B15</f>
        <v>3.645</v>
      </c>
    </row>
    <row r="17" spans="1:2" x14ac:dyDescent="0.2">
      <c r="A17" t="s">
        <v>47</v>
      </c>
      <c r="B17">
        <f>B16*32</f>
        <v>116.64</v>
      </c>
    </row>
  </sheetData>
  <hyperlinks>
    <hyperlink ref="M3" r:id="rId1" display="Nema " xr:uid="{923CF55A-395B-2B46-8028-54C42A71A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2021-10-26T15:21:37Z</dcterms:created>
  <dcterms:modified xsi:type="dcterms:W3CDTF">2021-10-28T20:26:47Z</dcterms:modified>
</cp:coreProperties>
</file>