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\OneDrive\Desktop\PER 105\Projects\Motor Efficiency Project\"/>
    </mc:Choice>
  </mc:AlternateContent>
  <xr:revisionPtr revIDLastSave="0" documentId="13_ncr:1_{369B0C2D-29BD-47B2-8A17-A9EDABDF4067}" xr6:coauthVersionLast="47" xr6:coauthVersionMax="47" xr10:uidLastSave="{00000000-0000-0000-0000-000000000000}"/>
  <bookViews>
    <workbookView xWindow="-108" yWindow="-108" windowWidth="23256" windowHeight="12576" xr2:uid="{D5CB7B17-E7F5-4B98-A367-E85A4C8F3D31}"/>
  </bookViews>
  <sheets>
    <sheet name="Motor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O27" i="1"/>
  <c r="M6" i="1"/>
  <c r="N6" i="1"/>
  <c r="O1" i="1"/>
  <c r="N1" i="1"/>
  <c r="M1" i="1"/>
</calcChain>
</file>

<file path=xl/sharedStrings.xml><?xml version="1.0" encoding="utf-8"?>
<sst xmlns="http://schemas.openxmlformats.org/spreadsheetml/2006/main" count="81" uniqueCount="61">
  <si>
    <t>320.0 </t>
  </si>
  <si>
    <t>10.0 </t>
  </si>
  <si>
    <t>12.0 </t>
  </si>
  <si>
    <t>14.0 </t>
  </si>
  <si>
    <t>16.0 </t>
  </si>
  <si>
    <t>18.0 </t>
  </si>
  <si>
    <t>20.0 </t>
  </si>
  <si>
    <t>5684.2 </t>
  </si>
  <si>
    <t>22.0 </t>
  </si>
  <si>
    <t>6279.2 </t>
  </si>
  <si>
    <t>24.0 </t>
  </si>
  <si>
    <t>6861.3 </t>
  </si>
  <si>
    <t>26.0 </t>
  </si>
  <si>
    <t>7430.3 </t>
  </si>
  <si>
    <t>28.0 </t>
  </si>
  <si>
    <t>7986.4 </t>
  </si>
  <si>
    <t>319.9 </t>
  </si>
  <si>
    <t>30.0 </t>
  </si>
  <si>
    <t>8529.5 </t>
  </si>
  <si>
    <t>32.0 </t>
  </si>
  <si>
    <t>9059.5 </t>
  </si>
  <si>
    <t>34.0 </t>
  </si>
  <si>
    <t>9576.7 </t>
  </si>
  <si>
    <t>36.0 </t>
  </si>
  <si>
    <t>11517.0 </t>
  </si>
  <si>
    <t>10080.8 </t>
  </si>
  <si>
    <t>38.0 </t>
  </si>
  <si>
    <t>12156.4 </t>
  </si>
  <si>
    <t>10571.9 </t>
  </si>
  <si>
    <t>40.0 </t>
  </si>
  <si>
    <t>12795.9 </t>
  </si>
  <si>
    <t>11050.1 </t>
  </si>
  <si>
    <t>42.0 </t>
  </si>
  <si>
    <t>13435.2 </t>
  </si>
  <si>
    <t>11515.2 </t>
  </si>
  <si>
    <t>44.0 </t>
  </si>
  <si>
    <t>14074.6 </t>
  </si>
  <si>
    <t>11967.4 </t>
  </si>
  <si>
    <t>46.0 </t>
  </si>
  <si>
    <t>14713.9 </t>
  </si>
  <si>
    <t>12406.6 </t>
  </si>
  <si>
    <t>48.0 </t>
  </si>
  <si>
    <t>15353.2 </t>
  </si>
  <si>
    <t>12832.8 </t>
  </si>
  <si>
    <t>319.8 </t>
  </si>
  <si>
    <t>50.0 </t>
  </si>
  <si>
    <t>15992.4 </t>
  </si>
  <si>
    <t>13246.0 </t>
  </si>
  <si>
    <t>52.0 </t>
  </si>
  <si>
    <t>16631.6 </t>
  </si>
  <si>
    <t>13646.3 </t>
  </si>
  <si>
    <t>Current (A)</t>
  </si>
  <si>
    <t>Voltage (V)</t>
  </si>
  <si>
    <t>Power In</t>
  </si>
  <si>
    <t>Power Out</t>
  </si>
  <si>
    <t>Torque (Ncm)</t>
  </si>
  <si>
    <t>Efficiency (%)</t>
  </si>
  <si>
    <t>RPM Conversion</t>
  </si>
  <si>
    <t>Torque Conversion</t>
  </si>
  <si>
    <t>Efficiency Conversion</t>
  </si>
  <si>
    <t>Rotation Speed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</si>
</sst>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803870670012387E-2"/>
          <c:y val="2.5231055501207435E-2"/>
          <c:w val="0.88512708579821309"/>
          <c:h val="0.89454743226476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'Motor Model'!$M$1</c:f>
              <c:strCache>
                <c:ptCount val="1"/>
                <c:pt idx="0">
                  <c:v>Rotation Speed (RPM)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596541688765588"/>
                  <c:y val="1.7714714430353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Model'!$L$2:$L$28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70</c:v>
                </c:pt>
              </c:numCache>
              <c:extLst xmlns:c15="http://schemas.microsoft.com/office/drawing/2012/chart"/>
            </c:numRef>
          </c:xVal>
          <c:yVal>
            <c:numRef>
              <c:f>'Motor Model'!$M$2:$M$28</c:f>
              <c:numCache>
                <c:formatCode>General</c:formatCode>
                <c:ptCount val="27"/>
                <c:pt idx="0">
                  <c:v>10700</c:v>
                </c:pt>
                <c:pt idx="1">
                  <c:v>10300</c:v>
                </c:pt>
                <c:pt idx="2">
                  <c:v>10000</c:v>
                </c:pt>
                <c:pt idx="3">
                  <c:v>9900</c:v>
                </c:pt>
                <c:pt idx="4">
                  <c:v>9633.8580000000002</c:v>
                </c:pt>
                <c:pt idx="5">
                  <c:v>9543.2039999999997</c:v>
                </c:pt>
                <c:pt idx="6">
                  <c:v>9452.5499999999993</c:v>
                </c:pt>
                <c:pt idx="7">
                  <c:v>9361.8959999999988</c:v>
                </c:pt>
                <c:pt idx="8">
                  <c:v>9271.2420000000002</c:v>
                </c:pt>
                <c:pt idx="9">
                  <c:v>9180.5879999999997</c:v>
                </c:pt>
                <c:pt idx="10">
                  <c:v>9089.9340000000011</c:v>
                </c:pt>
                <c:pt idx="11">
                  <c:v>8999.2800000000007</c:v>
                </c:pt>
                <c:pt idx="12">
                  <c:v>8908.6260000000002</c:v>
                </c:pt>
                <c:pt idx="13">
                  <c:v>8817.9719999999998</c:v>
                </c:pt>
                <c:pt idx="14">
                  <c:v>8727.3179999999993</c:v>
                </c:pt>
                <c:pt idx="15">
                  <c:v>8636.8379999999997</c:v>
                </c:pt>
                <c:pt idx="16">
                  <c:v>8546.1840000000011</c:v>
                </c:pt>
                <c:pt idx="17">
                  <c:v>8455.5300000000007</c:v>
                </c:pt>
                <c:pt idx="18">
                  <c:v>8364.8760000000002</c:v>
                </c:pt>
                <c:pt idx="19">
                  <c:v>8274.2219999999998</c:v>
                </c:pt>
                <c:pt idx="20">
                  <c:v>8183.5679999999993</c:v>
                </c:pt>
                <c:pt idx="21">
                  <c:v>8092.9140000000007</c:v>
                </c:pt>
                <c:pt idx="22">
                  <c:v>8002.26</c:v>
                </c:pt>
                <c:pt idx="23">
                  <c:v>7911.6059999999998</c:v>
                </c:pt>
                <c:pt idx="24">
                  <c:v>7820.9520000000002</c:v>
                </c:pt>
                <c:pt idx="25">
                  <c:v>7730.2979999999998</c:v>
                </c:pt>
                <c:pt idx="26">
                  <c:v>7000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E64-47D1-9C24-ED01D7DCD364}"/>
            </c:ext>
          </c:extLst>
        </c:ser>
        <c:ser>
          <c:idx val="1"/>
          <c:order val="1"/>
          <c:tx>
            <c:strRef>
              <c:f>'Motor Model'!$N$1</c:f>
              <c:strCache>
                <c:ptCount val="1"/>
                <c:pt idx="0">
                  <c:v>Torque (Ncm)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568683448247725"/>
                  <c:y val="-2.8838855827572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Model'!$L$2:$L$28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70</c:v>
                </c:pt>
              </c:numCache>
              <c:extLst xmlns:c15="http://schemas.microsoft.com/office/drawing/2012/chart"/>
            </c:numRef>
          </c:xVal>
          <c:yVal>
            <c:numRef>
              <c:f>'Motor Model'!$N$2:$N$28</c:f>
              <c:numCache>
                <c:formatCode>General</c:formatCode>
                <c:ptCount val="27"/>
                <c:pt idx="0">
                  <c:v>60</c:v>
                </c:pt>
                <c:pt idx="1">
                  <c:v>90</c:v>
                </c:pt>
                <c:pt idx="2">
                  <c:v>150</c:v>
                </c:pt>
                <c:pt idx="3">
                  <c:v>200</c:v>
                </c:pt>
                <c:pt idx="4">
                  <c:v>303.58999999999997</c:v>
                </c:pt>
                <c:pt idx="5">
                  <c:v>386.89</c:v>
                </c:pt>
                <c:pt idx="6">
                  <c:v>470.19</c:v>
                </c:pt>
                <c:pt idx="7">
                  <c:v>553.49</c:v>
                </c:pt>
                <c:pt idx="8">
                  <c:v>636.8599999999999</c:v>
                </c:pt>
                <c:pt idx="9">
                  <c:v>720.16</c:v>
                </c:pt>
                <c:pt idx="10">
                  <c:v>803.45999999999992</c:v>
                </c:pt>
                <c:pt idx="11">
                  <c:v>886.75999999999988</c:v>
                </c:pt>
                <c:pt idx="12">
                  <c:v>970.06</c:v>
                </c:pt>
                <c:pt idx="13">
                  <c:v>1053.43</c:v>
                </c:pt>
                <c:pt idx="14">
                  <c:v>1136.73</c:v>
                </c:pt>
                <c:pt idx="15">
                  <c:v>1220.03</c:v>
                </c:pt>
                <c:pt idx="16">
                  <c:v>1303.33</c:v>
                </c:pt>
                <c:pt idx="17">
                  <c:v>1386.6999999999998</c:v>
                </c:pt>
                <c:pt idx="18">
                  <c:v>1470</c:v>
                </c:pt>
                <c:pt idx="19">
                  <c:v>1553.3</c:v>
                </c:pt>
                <c:pt idx="20">
                  <c:v>1636.6</c:v>
                </c:pt>
                <c:pt idx="21">
                  <c:v>1719.9699999999998</c:v>
                </c:pt>
                <c:pt idx="22">
                  <c:v>1803.2699999999998</c:v>
                </c:pt>
                <c:pt idx="23">
                  <c:v>1886.5699999999997</c:v>
                </c:pt>
                <c:pt idx="24">
                  <c:v>1969.87</c:v>
                </c:pt>
                <c:pt idx="25">
                  <c:v>2053.1699999999996</c:v>
                </c:pt>
                <c:pt idx="26">
                  <c:v>2500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E64-47D1-9C24-ED01D7DCD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4080"/>
        <c:axId val="378324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'Motor Model'!$O$1</c15:sqref>
                        </c15:formulaRef>
                      </c:ext>
                    </c:extLst>
                    <c:strCache>
                      <c:ptCount val="1"/>
                      <c:pt idx="0">
                        <c:v>Efficiency (%)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1"/>
                  <c:trendlineLbl>
                    <c:layout>
                      <c:manualLayout>
                        <c:x val="-0.22638424244896846"/>
                        <c:y val="-0.229033096117379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'Motor Model'!$L$6:$L$28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14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20</c:v>
                      </c:pt>
                      <c:pt idx="6">
                        <c:v>22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28</c:v>
                      </c:pt>
                      <c:pt idx="10">
                        <c:v>30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44</c:v>
                      </c:pt>
                      <c:pt idx="18">
                        <c:v>46</c:v>
                      </c:pt>
                      <c:pt idx="19">
                        <c:v>48</c:v>
                      </c:pt>
                      <c:pt idx="20">
                        <c:v>50</c:v>
                      </c:pt>
                      <c:pt idx="21">
                        <c:v>52</c:v>
                      </c:pt>
                      <c:pt idx="22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'Motor Model'!$O$3:$O$28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">
                        <c:v>69</c:v>
                      </c:pt>
                      <c:pt idx="3">
                        <c:v>83</c:v>
                      </c:pt>
                      <c:pt idx="4">
                        <c:v>87.619600000000005</c:v>
                      </c:pt>
                      <c:pt idx="8">
                        <c:v>90</c:v>
                      </c:pt>
                      <c:pt idx="13">
                        <c:v>90</c:v>
                      </c:pt>
                      <c:pt idx="18">
                        <c:v>89.5</c:v>
                      </c:pt>
                      <c:pt idx="24">
                        <c:v>86.972999999999999</c:v>
                      </c:pt>
                      <c:pt idx="25">
                        <c:v>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CE64-47D1-9C24-ED01D7DCD364}"/>
                  </c:ext>
                </c:extLst>
              </c15:ser>
            </c15:filteredScatterSeries>
          </c:ext>
        </c:extLst>
      </c:scatterChart>
      <c:valAx>
        <c:axId val="378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2416"/>
        <c:crosses val="autoZero"/>
        <c:crossBetween val="midCat"/>
      </c:valAx>
      <c:valAx>
        <c:axId val="37832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0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899274609904531"/>
          <c:y val="7.8321812456144183E-2"/>
          <c:w val="0.26305053214502033"/>
          <c:h val="0.19548355760482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1</xdr:row>
      <xdr:rowOff>26670</xdr:rowOff>
    </xdr:from>
    <xdr:to>
      <xdr:col>28</xdr:col>
      <xdr:colOff>236220</xdr:colOff>
      <xdr:row>25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7EC58E-9DBB-4C95-A7E9-9FDA39AB0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37A3-C415-4D3A-97CB-936866F18708}">
  <dimension ref="A1:O28"/>
  <sheetViews>
    <sheetView tabSelected="1" topLeftCell="D1" workbookViewId="0">
      <selection activeCell="P20" sqref="P20"/>
    </sheetView>
  </sheetViews>
  <sheetFormatPr defaultRowHeight="14.4" x14ac:dyDescent="0.3"/>
  <cols>
    <col min="1" max="1" width="9.6640625" bestFit="1" customWidth="1"/>
    <col min="2" max="2" width="9.77734375" bestFit="1" customWidth="1"/>
    <col min="3" max="3" width="19" bestFit="1" customWidth="1"/>
    <col min="5" max="5" width="9.6640625" bestFit="1" customWidth="1"/>
    <col min="6" max="6" width="12.109375" bestFit="1" customWidth="1"/>
    <col min="7" max="7" width="11.88671875" bestFit="1" customWidth="1"/>
    <col min="9" max="9" width="18.6640625" bestFit="1" customWidth="1"/>
    <col min="12" max="12" width="9.77734375" bestFit="1" customWidth="1"/>
    <col min="13" max="13" width="18.33203125" bestFit="1" customWidth="1"/>
    <col min="14" max="14" width="12.109375" bestFit="1" customWidth="1"/>
    <col min="15" max="15" width="11.88671875" bestFit="1" customWidth="1"/>
  </cols>
  <sheetData>
    <row r="1" spans="1:15" x14ac:dyDescent="0.3">
      <c r="A1" t="s">
        <v>52</v>
      </c>
      <c r="B1" t="s">
        <v>51</v>
      </c>
      <c r="C1" t="s">
        <v>60</v>
      </c>
      <c r="D1" t="s">
        <v>53</v>
      </c>
      <c r="E1" t="s">
        <v>54</v>
      </c>
      <c r="F1" t="s">
        <v>55</v>
      </c>
      <c r="G1" t="s">
        <v>56</v>
      </c>
      <c r="I1" t="s">
        <v>57</v>
      </c>
      <c r="J1">
        <v>1.74</v>
      </c>
      <c r="L1" t="s">
        <v>51</v>
      </c>
      <c r="M1" t="str">
        <f>C1</f>
        <v>Rotation Speed (RPM)</v>
      </c>
      <c r="N1" t="str">
        <f>F1</f>
        <v>Torque (Ncm)</v>
      </c>
      <c r="O1" t="str">
        <f>G1</f>
        <v>Efficiency (%)</v>
      </c>
    </row>
    <row r="2" spans="1:15" x14ac:dyDescent="0.3">
      <c r="A2" s="1" t="s">
        <v>0</v>
      </c>
      <c r="B2" t="s">
        <v>1</v>
      </c>
      <c r="C2" s="3">
        <v>5536.7</v>
      </c>
      <c r="D2" s="3">
        <v>3200.4</v>
      </c>
      <c r="E2" s="3">
        <v>2514.4</v>
      </c>
      <c r="F2" s="3">
        <v>433.7</v>
      </c>
      <c r="G2" s="3">
        <v>78.56</v>
      </c>
      <c r="I2" t="s">
        <v>58</v>
      </c>
      <c r="J2">
        <v>0.7</v>
      </c>
      <c r="K2" s="3"/>
      <c r="L2" s="4">
        <v>2</v>
      </c>
      <c r="M2" s="5">
        <v>10700</v>
      </c>
      <c r="N2" s="5">
        <v>60</v>
      </c>
      <c r="O2" s="5"/>
    </row>
    <row r="3" spans="1:15" x14ac:dyDescent="0.3">
      <c r="A3" s="1" t="s">
        <v>0</v>
      </c>
      <c r="B3" t="s">
        <v>2</v>
      </c>
      <c r="C3" s="3">
        <v>5484.6</v>
      </c>
      <c r="D3" s="3">
        <v>3840.4</v>
      </c>
      <c r="E3" s="3">
        <v>3174.3</v>
      </c>
      <c r="F3" s="3">
        <v>552.70000000000005</v>
      </c>
      <c r="G3" s="3">
        <v>82.66</v>
      </c>
      <c r="I3" t="s">
        <v>59</v>
      </c>
      <c r="J3">
        <v>1.06</v>
      </c>
      <c r="L3" s="4">
        <v>4</v>
      </c>
      <c r="M3" s="5">
        <v>10300</v>
      </c>
      <c r="N3" s="5">
        <v>90</v>
      </c>
      <c r="O3" s="5"/>
    </row>
    <row r="4" spans="1:15" x14ac:dyDescent="0.3">
      <c r="A4" s="1" t="s">
        <v>0</v>
      </c>
      <c r="B4" t="s">
        <v>3</v>
      </c>
      <c r="C4" s="3">
        <v>5432.5</v>
      </c>
      <c r="D4" s="3">
        <v>4480.3</v>
      </c>
      <c r="E4" s="3">
        <v>3821.3</v>
      </c>
      <c r="F4" s="3">
        <v>671.7</v>
      </c>
      <c r="G4" s="3">
        <v>85.29</v>
      </c>
      <c r="L4" s="4">
        <v>6</v>
      </c>
      <c r="M4" s="5">
        <v>10000</v>
      </c>
      <c r="N4" s="5">
        <v>150</v>
      </c>
      <c r="O4" s="5">
        <v>69</v>
      </c>
    </row>
    <row r="5" spans="1:15" x14ac:dyDescent="0.3">
      <c r="A5" s="1" t="s">
        <v>0</v>
      </c>
      <c r="B5" t="s">
        <v>4</v>
      </c>
      <c r="C5" s="3">
        <v>5380.4</v>
      </c>
      <c r="D5" s="3">
        <v>5120.2</v>
      </c>
      <c r="E5" s="3">
        <v>4455.2</v>
      </c>
      <c r="F5" s="3">
        <v>790.7</v>
      </c>
      <c r="G5" s="3">
        <v>87.01</v>
      </c>
      <c r="L5" s="4">
        <v>8</v>
      </c>
      <c r="M5" s="5">
        <v>9900</v>
      </c>
      <c r="N5" s="5">
        <v>200</v>
      </c>
      <c r="O5" s="5"/>
    </row>
    <row r="6" spans="1:15" x14ac:dyDescent="0.3">
      <c r="A6" s="1" t="s">
        <v>0</v>
      </c>
      <c r="B6" t="s">
        <v>5</v>
      </c>
      <c r="C6" s="3">
        <v>5328.3</v>
      </c>
      <c r="D6" s="3">
        <v>5760</v>
      </c>
      <c r="E6" s="3">
        <v>5076.2</v>
      </c>
      <c r="F6" s="3">
        <v>909.8</v>
      </c>
      <c r="G6" s="3">
        <v>88.13</v>
      </c>
      <c r="L6" s="4">
        <v>10</v>
      </c>
      <c r="M6" s="6">
        <f t="shared" ref="M6:M27" si="0">C2*$J$1</f>
        <v>9633.8580000000002</v>
      </c>
      <c r="N6" s="6">
        <f t="shared" ref="N6:N27" si="1">F2*$J$2</f>
        <v>303.58999999999997</v>
      </c>
      <c r="O6" s="6">
        <v>83</v>
      </c>
    </row>
    <row r="7" spans="1:15" x14ac:dyDescent="0.3">
      <c r="A7" s="1" t="s">
        <v>0</v>
      </c>
      <c r="B7" t="s">
        <v>6</v>
      </c>
      <c r="C7" s="3">
        <v>5276.2</v>
      </c>
      <c r="D7" s="3">
        <v>6399.9</v>
      </c>
      <c r="E7" s="3" t="s">
        <v>7</v>
      </c>
      <c r="F7" s="3">
        <v>1028.8</v>
      </c>
      <c r="G7" s="3">
        <v>88.82</v>
      </c>
      <c r="L7" s="4">
        <v>12</v>
      </c>
      <c r="M7" s="6">
        <f t="shared" si="0"/>
        <v>9543.2039999999997</v>
      </c>
      <c r="N7" s="6">
        <f t="shared" si="1"/>
        <v>386.89</v>
      </c>
      <c r="O7" s="6">
        <f>G3*$J$3</f>
        <v>87.619600000000005</v>
      </c>
    </row>
    <row r="8" spans="1:15" x14ac:dyDescent="0.3">
      <c r="A8" s="1" t="s">
        <v>0</v>
      </c>
      <c r="B8" t="s">
        <v>8</v>
      </c>
      <c r="C8" s="3">
        <v>5224.1000000000004</v>
      </c>
      <c r="D8" s="3">
        <v>7039.6</v>
      </c>
      <c r="E8" s="3" t="s">
        <v>9</v>
      </c>
      <c r="F8" s="3">
        <v>1147.8</v>
      </c>
      <c r="G8" s="3">
        <v>89.2</v>
      </c>
      <c r="L8" s="4">
        <v>14</v>
      </c>
      <c r="M8" s="6">
        <f t="shared" si="0"/>
        <v>9452.5499999999993</v>
      </c>
      <c r="N8" s="6">
        <f t="shared" si="1"/>
        <v>470.19</v>
      </c>
      <c r="O8" s="6"/>
    </row>
    <row r="9" spans="1:15" x14ac:dyDescent="0.3">
      <c r="A9" s="1" t="s">
        <v>0</v>
      </c>
      <c r="B9" t="s">
        <v>10</v>
      </c>
      <c r="C9" s="3">
        <v>5172</v>
      </c>
      <c r="D9" s="3">
        <v>7679.4</v>
      </c>
      <c r="E9" s="3" t="s">
        <v>11</v>
      </c>
      <c r="F9" s="3">
        <v>1266.8</v>
      </c>
      <c r="G9" s="3">
        <v>89.35</v>
      </c>
      <c r="L9" s="4">
        <v>16</v>
      </c>
      <c r="M9" s="6">
        <f t="shared" si="0"/>
        <v>9361.8959999999988</v>
      </c>
      <c r="N9" s="6">
        <f t="shared" si="1"/>
        <v>553.49</v>
      </c>
      <c r="O9" s="6"/>
    </row>
    <row r="10" spans="1:15" x14ac:dyDescent="0.3">
      <c r="A10" s="1" t="s">
        <v>0</v>
      </c>
      <c r="B10" t="s">
        <v>12</v>
      </c>
      <c r="C10" s="3">
        <v>5119.8999999999996</v>
      </c>
      <c r="D10" s="3">
        <v>8319.1</v>
      </c>
      <c r="E10" s="3" t="s">
        <v>13</v>
      </c>
      <c r="F10" s="3">
        <v>1385.8</v>
      </c>
      <c r="G10" s="3">
        <v>89.32</v>
      </c>
      <c r="L10" s="4">
        <v>18</v>
      </c>
      <c r="M10" s="6">
        <f t="shared" si="0"/>
        <v>9271.2420000000002</v>
      </c>
      <c r="N10" s="6">
        <f t="shared" si="1"/>
        <v>636.8599999999999</v>
      </c>
      <c r="O10" s="6"/>
    </row>
    <row r="11" spans="1:15" x14ac:dyDescent="0.3">
      <c r="A11" s="1" t="s">
        <v>0</v>
      </c>
      <c r="B11" t="s">
        <v>14</v>
      </c>
      <c r="C11" s="3">
        <v>5067.8</v>
      </c>
      <c r="D11" s="3">
        <v>8958.7000000000007</v>
      </c>
      <c r="E11" s="3" t="s">
        <v>15</v>
      </c>
      <c r="F11" s="3">
        <v>1504.9</v>
      </c>
      <c r="G11" s="3">
        <v>89.15</v>
      </c>
      <c r="L11" s="4">
        <v>20</v>
      </c>
      <c r="M11" s="6">
        <f t="shared" si="0"/>
        <v>9180.5879999999997</v>
      </c>
      <c r="N11" s="6">
        <f t="shared" si="1"/>
        <v>720.16</v>
      </c>
      <c r="O11" s="6">
        <v>90</v>
      </c>
    </row>
    <row r="12" spans="1:15" x14ac:dyDescent="0.3">
      <c r="A12" s="1" t="s">
        <v>16</v>
      </c>
      <c r="B12" t="s">
        <v>17</v>
      </c>
      <c r="C12" s="3">
        <v>5015.7</v>
      </c>
      <c r="D12" s="3">
        <v>9598.2999999999993</v>
      </c>
      <c r="E12" s="3" t="s">
        <v>18</v>
      </c>
      <c r="F12" s="3">
        <v>1623.9</v>
      </c>
      <c r="G12" s="3">
        <v>88.86</v>
      </c>
      <c r="L12" s="4">
        <v>22</v>
      </c>
      <c r="M12" s="6">
        <f t="shared" si="0"/>
        <v>9089.9340000000011</v>
      </c>
      <c r="N12" s="6">
        <f t="shared" si="1"/>
        <v>803.45999999999992</v>
      </c>
      <c r="O12" s="6"/>
    </row>
    <row r="13" spans="1:15" x14ac:dyDescent="0.3">
      <c r="A13" s="1" t="s">
        <v>16</v>
      </c>
      <c r="B13" t="s">
        <v>19</v>
      </c>
      <c r="C13" s="3">
        <v>4963.7</v>
      </c>
      <c r="D13" s="3">
        <v>10237.9</v>
      </c>
      <c r="E13" s="3" t="s">
        <v>20</v>
      </c>
      <c r="F13" s="3">
        <v>1742.9</v>
      </c>
      <c r="G13" s="3">
        <v>88.49</v>
      </c>
      <c r="L13" s="4">
        <v>24</v>
      </c>
      <c r="M13" s="6">
        <f t="shared" si="0"/>
        <v>8999.2800000000007</v>
      </c>
      <c r="N13" s="6">
        <f t="shared" si="1"/>
        <v>886.75999999999988</v>
      </c>
      <c r="O13" s="6"/>
    </row>
    <row r="14" spans="1:15" x14ac:dyDescent="0.3">
      <c r="A14" s="1" t="s">
        <v>16</v>
      </c>
      <c r="B14" t="s">
        <v>21</v>
      </c>
      <c r="C14" s="3">
        <v>4911.6000000000004</v>
      </c>
      <c r="D14" s="3">
        <v>10877.5</v>
      </c>
      <c r="E14" s="3" t="s">
        <v>22</v>
      </c>
      <c r="F14" s="3">
        <v>1861.9</v>
      </c>
      <c r="G14" s="3">
        <v>88.04</v>
      </c>
      <c r="L14" s="4">
        <v>26</v>
      </c>
      <c r="M14" s="6">
        <f t="shared" si="0"/>
        <v>8908.6260000000002</v>
      </c>
      <c r="N14" s="6">
        <f t="shared" si="1"/>
        <v>970.06</v>
      </c>
      <c r="O14" s="6"/>
    </row>
    <row r="15" spans="1:15" x14ac:dyDescent="0.3">
      <c r="A15" s="1" t="s">
        <v>16</v>
      </c>
      <c r="B15" t="s">
        <v>23</v>
      </c>
      <c r="C15" s="3">
        <v>4859.5</v>
      </c>
      <c r="D15" s="3" t="s">
        <v>24</v>
      </c>
      <c r="E15" s="3" t="s">
        <v>25</v>
      </c>
      <c r="F15" s="3">
        <v>1981</v>
      </c>
      <c r="G15" s="3">
        <v>87.53</v>
      </c>
      <c r="L15" s="4">
        <v>28</v>
      </c>
      <c r="M15" s="6">
        <f t="shared" si="0"/>
        <v>8817.9719999999998</v>
      </c>
      <c r="N15" s="6">
        <f t="shared" si="1"/>
        <v>1053.43</v>
      </c>
      <c r="O15" s="6"/>
    </row>
    <row r="16" spans="1:15" x14ac:dyDescent="0.3">
      <c r="A16" s="1" t="s">
        <v>16</v>
      </c>
      <c r="B16" t="s">
        <v>26</v>
      </c>
      <c r="C16" s="3">
        <v>4807.3999999999996</v>
      </c>
      <c r="D16" s="3" t="s">
        <v>27</v>
      </c>
      <c r="E16" s="3" t="s">
        <v>28</v>
      </c>
      <c r="F16" s="3">
        <v>2100</v>
      </c>
      <c r="G16" s="3">
        <v>86.97</v>
      </c>
      <c r="L16" s="4">
        <v>30</v>
      </c>
      <c r="M16" s="6">
        <f t="shared" si="0"/>
        <v>8727.3179999999993</v>
      </c>
      <c r="N16" s="6">
        <f t="shared" si="1"/>
        <v>1136.73</v>
      </c>
      <c r="O16" s="6">
        <v>90</v>
      </c>
    </row>
    <row r="17" spans="1:15" x14ac:dyDescent="0.3">
      <c r="A17" s="1" t="s">
        <v>16</v>
      </c>
      <c r="B17" t="s">
        <v>29</v>
      </c>
      <c r="C17" s="3">
        <v>4755.3</v>
      </c>
      <c r="D17" s="3" t="s">
        <v>30</v>
      </c>
      <c r="E17" s="3" t="s">
        <v>31</v>
      </c>
      <c r="F17" s="3">
        <v>2219</v>
      </c>
      <c r="G17" s="3">
        <v>86.36</v>
      </c>
      <c r="L17" s="4">
        <v>32</v>
      </c>
      <c r="M17" s="6">
        <f t="shared" si="0"/>
        <v>8636.8379999999997</v>
      </c>
      <c r="N17" s="6">
        <f t="shared" si="1"/>
        <v>1220.03</v>
      </c>
      <c r="O17" s="6"/>
    </row>
    <row r="18" spans="1:15" x14ac:dyDescent="0.3">
      <c r="A18" s="1" t="s">
        <v>16</v>
      </c>
      <c r="B18" t="s">
        <v>32</v>
      </c>
      <c r="C18" s="3">
        <v>4703.2</v>
      </c>
      <c r="D18" s="3" t="s">
        <v>33</v>
      </c>
      <c r="E18" s="3" t="s">
        <v>34</v>
      </c>
      <c r="F18" s="3">
        <v>2338</v>
      </c>
      <c r="G18" s="3">
        <v>85.71</v>
      </c>
      <c r="L18" s="4">
        <v>34</v>
      </c>
      <c r="M18" s="6">
        <f t="shared" si="0"/>
        <v>8546.1840000000011</v>
      </c>
      <c r="N18" s="6">
        <f t="shared" si="1"/>
        <v>1303.33</v>
      </c>
      <c r="O18" s="6"/>
    </row>
    <row r="19" spans="1:15" x14ac:dyDescent="0.3">
      <c r="A19" s="1" t="s">
        <v>16</v>
      </c>
      <c r="B19" t="s">
        <v>35</v>
      </c>
      <c r="C19" s="3">
        <v>4651.1000000000004</v>
      </c>
      <c r="D19" s="3" t="s">
        <v>36</v>
      </c>
      <c r="E19" s="3" t="s">
        <v>37</v>
      </c>
      <c r="F19" s="3">
        <v>2457.1</v>
      </c>
      <c r="G19" s="3">
        <v>85.03</v>
      </c>
      <c r="L19" s="4">
        <v>36</v>
      </c>
      <c r="M19" s="6">
        <f t="shared" si="0"/>
        <v>8455.5300000000007</v>
      </c>
      <c r="N19" s="6">
        <f t="shared" si="1"/>
        <v>1386.6999999999998</v>
      </c>
      <c r="O19" s="6"/>
    </row>
    <row r="20" spans="1:15" x14ac:dyDescent="0.3">
      <c r="A20" s="1" t="s">
        <v>16</v>
      </c>
      <c r="B20" t="s">
        <v>38</v>
      </c>
      <c r="C20" s="3">
        <v>4599</v>
      </c>
      <c r="D20" s="3" t="s">
        <v>39</v>
      </c>
      <c r="E20" s="3" t="s">
        <v>40</v>
      </c>
      <c r="F20" s="3">
        <v>2576.1</v>
      </c>
      <c r="G20" s="3">
        <v>84.32</v>
      </c>
      <c r="L20" s="4">
        <v>38</v>
      </c>
      <c r="M20" s="6">
        <f t="shared" si="0"/>
        <v>8364.8760000000002</v>
      </c>
      <c r="N20" s="6">
        <f t="shared" si="1"/>
        <v>1470</v>
      </c>
      <c r="O20" s="6"/>
    </row>
    <row r="21" spans="1:15" x14ac:dyDescent="0.3">
      <c r="A21" s="1" t="s">
        <v>16</v>
      </c>
      <c r="B21" t="s">
        <v>41</v>
      </c>
      <c r="C21" s="3">
        <v>4546.8999999999996</v>
      </c>
      <c r="D21" s="3" t="s">
        <v>42</v>
      </c>
      <c r="E21" s="3" t="s">
        <v>43</v>
      </c>
      <c r="F21" s="3">
        <v>2695.1</v>
      </c>
      <c r="G21" s="3">
        <v>83.58</v>
      </c>
      <c r="L21" s="4">
        <v>40</v>
      </c>
      <c r="M21" s="6">
        <f t="shared" si="0"/>
        <v>8274.2219999999998</v>
      </c>
      <c r="N21" s="6">
        <f t="shared" si="1"/>
        <v>1553.3</v>
      </c>
      <c r="O21" s="6">
        <v>89.5</v>
      </c>
    </row>
    <row r="22" spans="1:15" x14ac:dyDescent="0.3">
      <c r="A22" s="1" t="s">
        <v>44</v>
      </c>
      <c r="B22" t="s">
        <v>45</v>
      </c>
      <c r="C22" s="3">
        <v>4494.8</v>
      </c>
      <c r="D22" s="3" t="s">
        <v>46</v>
      </c>
      <c r="E22" s="3" t="s">
        <v>47</v>
      </c>
      <c r="F22" s="3">
        <v>2814.1</v>
      </c>
      <c r="G22" s="3">
        <v>82.83</v>
      </c>
      <c r="L22" s="4">
        <v>42</v>
      </c>
      <c r="M22" s="6">
        <f t="shared" si="0"/>
        <v>8183.5679999999993</v>
      </c>
      <c r="N22" s="6">
        <f t="shared" si="1"/>
        <v>1636.6</v>
      </c>
      <c r="O22" s="6"/>
    </row>
    <row r="23" spans="1:15" x14ac:dyDescent="0.3">
      <c r="A23" s="2" t="s">
        <v>44</v>
      </c>
      <c r="B23" t="s">
        <v>48</v>
      </c>
      <c r="C23" s="3">
        <v>4442.7</v>
      </c>
      <c r="D23" s="3" t="s">
        <v>49</v>
      </c>
      <c r="E23" s="3" t="s">
        <v>50</v>
      </c>
      <c r="F23" s="3">
        <v>2933.1</v>
      </c>
      <c r="G23" s="3">
        <v>82.05</v>
      </c>
      <c r="L23" s="4">
        <v>44</v>
      </c>
      <c r="M23" s="6">
        <f t="shared" si="0"/>
        <v>8092.9140000000007</v>
      </c>
      <c r="N23" s="6">
        <f t="shared" si="1"/>
        <v>1719.9699999999998</v>
      </c>
      <c r="O23" s="6"/>
    </row>
    <row r="24" spans="1:15" x14ac:dyDescent="0.3">
      <c r="D24" s="3"/>
      <c r="E24" s="3"/>
      <c r="F24" s="3"/>
      <c r="G24" s="3"/>
      <c r="L24" s="4">
        <v>46</v>
      </c>
      <c r="M24" s="6">
        <f t="shared" si="0"/>
        <v>8002.26</v>
      </c>
      <c r="N24" s="6">
        <f t="shared" si="1"/>
        <v>1803.2699999999998</v>
      </c>
      <c r="O24" s="6"/>
    </row>
    <row r="25" spans="1:15" x14ac:dyDescent="0.3">
      <c r="L25" s="4">
        <v>48</v>
      </c>
      <c r="M25" s="6">
        <f t="shared" si="0"/>
        <v>7911.6059999999998</v>
      </c>
      <c r="N25" s="6">
        <f t="shared" si="1"/>
        <v>1886.5699999999997</v>
      </c>
      <c r="O25" s="6"/>
    </row>
    <row r="26" spans="1:15" x14ac:dyDescent="0.3">
      <c r="L26" s="4">
        <v>50</v>
      </c>
      <c r="M26" s="6">
        <f t="shared" si="0"/>
        <v>7820.9520000000002</v>
      </c>
      <c r="N26" s="6">
        <f t="shared" si="1"/>
        <v>1969.87</v>
      </c>
      <c r="O26" s="6"/>
    </row>
    <row r="27" spans="1:15" x14ac:dyDescent="0.3">
      <c r="L27" s="4">
        <v>52</v>
      </c>
      <c r="M27" s="6">
        <f t="shared" si="0"/>
        <v>7730.2979999999998</v>
      </c>
      <c r="N27" s="6">
        <f t="shared" si="1"/>
        <v>2053.1699999999996</v>
      </c>
      <c r="O27" s="6">
        <f>G23*$J$3</f>
        <v>86.972999999999999</v>
      </c>
    </row>
    <row r="28" spans="1:15" x14ac:dyDescent="0.3">
      <c r="L28" s="4">
        <v>70</v>
      </c>
      <c r="M28" s="5">
        <v>7000</v>
      </c>
      <c r="N28" s="5">
        <v>2500</v>
      </c>
      <c r="O28" s="5">
        <v>83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J A y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U J A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Q M l M o i k e 4 D g A A A B E A A A A T A B w A R m 9 y b X V s Y X M v U 2 V j d G l v b j E u b S C i G A A o o B Q A A A A A A A A A A A A A A A A A A A A A A A A A A A A r T k 0 u y c z P U w i G 0 I b W A F B L A Q I t A B Q A A g A I A F C Q M l M g O B 9 n p A A A A P U A A A A S A A A A A A A A A A A A A A A A A A A A A A B D b 2 5 m a W c v U G F j a 2 F n Z S 5 4 b W x Q S w E C L Q A U A A I A C A B Q k D J T D 8 r p q 6 Q A A A D p A A A A E w A A A A A A A A A A A A A A A A D w A A A A W 0 N v b n R l b n R f V H l w Z X N d L n h t b F B L A Q I t A B Q A A g A I A F C Q M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o T Y 7 n 2 D l R I w i n z 0 e Y Z l e A A A A A A I A A A A A A B B m A A A A A Q A A I A A A A O I 3 o T S p z F / x d L a W h + 8 4 9 O b / o Q J A 1 p 4 s B h B v P w 6 O 7 w n A A A A A A A 6 A A A A A A g A A I A A A A A G j Y Y I 8 f G D F S K C b s S r k x q z S N Q / P d C 0 v 2 I q w r N k o 5 C T Q U A A A A L j Z C t j L M H y M K l L I U B f 0 s 9 + 2 M X 7 L Z O o e 6 f 6 / m x w y Z m Z 5 j y 6 n 0 3 j O v u z 2 P M s y w i t W a k Y u 5 F W H Q Z L J F m 0 z B N b F N i 3 K 9 a 7 K c Y Q Z T c Z T 0 D I j / x K R Q A A A A O l k 0 k q D W E Q h b d 9 v I E R s r / x x i 7 J V M 7 F v a d 0 C G G F N e K r E / 7 X Z f o N f Q c H r d 3 I u T I / W l / f K r y Z / j M D o 6 H 1 Z G 2 H d t m o = < / D a t a M a s h u p > 
</file>

<file path=customXml/itemProps1.xml><?xml version="1.0" encoding="utf-8"?>
<ds:datastoreItem xmlns:ds="http://schemas.openxmlformats.org/officeDocument/2006/customXml" ds:itemID="{00B3477D-B5BC-4713-BA9C-AE4ECE9881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Demetrius Gulewicz</dc:creator>
  <cp:lastModifiedBy>Demetrius Gulewicz</cp:lastModifiedBy>
  <dcterms:created xsi:type="dcterms:W3CDTF">2021-09-18T22:01:32Z</dcterms:created>
  <dcterms:modified xsi:type="dcterms:W3CDTF">2021-11-02T23:49:59Z</dcterms:modified>
</cp:coreProperties>
</file>