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r\Desktop\"/>
    </mc:Choice>
  </mc:AlternateContent>
  <xr:revisionPtr revIDLastSave="0" documentId="8_{C3F0BF85-29AF-456C-BA99-CAF599D7DAB3}" xr6:coauthVersionLast="47" xr6:coauthVersionMax="47" xr10:uidLastSave="{00000000-0000-0000-0000-000000000000}"/>
  <bookViews>
    <workbookView xWindow="-108" yWindow="-108" windowWidth="23256" windowHeight="12456" activeTab="1" xr2:uid="{C9F9D952-C72F-9A4E-AE70-234088236500}"/>
  </bookViews>
  <sheets>
    <sheet name="Group and Self Assessment" sheetId="2" r:id="rId1"/>
    <sheet name="Sprint D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" l="1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<sst xmlns="http://schemas.openxmlformats.org/spreadsheetml/2006/main" count="76" uniqueCount="63">
  <si>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</si>
  <si>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</si>
  <si>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</si>
  <si>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</si>
  <si>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</si>
  <si>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</si>
  <si>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</si>
  <si>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</si>
  <si>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</si>
  <si>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</si>
  <si>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</si>
  <si>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</si>
  <si>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</si>
  <si>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</si>
  <si>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</si>
  <si>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</si>
  <si>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</si>
  <si>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</si>
  <si>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</si>
  <si>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</si>
  <si>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</si>
  <si>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</si>
  <si>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</si>
  <si>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</si>
  <si>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</si>
  <si>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</si>
  <si>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</si>
  <si>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</si>
  <si>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</si>
  <si>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</si>
  <si>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</si>
  <si>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</si>
  <si>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</si>
  <si>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</si>
  <si>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</si>
  <si>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</si>
  <si>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</si>
  <si>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</si>
  <si>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</si>
  <si>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</si>
  <si>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</si>
  <si>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</si>
  <si>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</si>
  <si>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</si>
  <si>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</si>
  <si>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</si>
  <si>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</si>
  <si>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</si>
  <si>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</si>
  <si>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</si>
  <si>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</si>
  <si>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</si>
  <si>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</si>
  <si>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</si>
  <si>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</si>
  <si>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</si>
  <si>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</si>
  <si>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</si>
  <si>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</si>
  <si>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</si>
  <si>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1. Write your team student numbers on Column C from row 3 to 8</t>
  </si>
  <si>
    <t>2. For each student, on Columns D to X the team should assess the student work with a grade from 0 to 5.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</si>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</sst>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3" zoomScale="87" workbookViewId="0">
      <selection activeCell="H25" sqref="H25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7" ht="33.6" x14ac:dyDescent="0.3">
      <c r="A1" s="1" t="s">
        <v>0</v>
      </c>
      <c r="B1" s="2"/>
      <c r="C1" s="2"/>
    </row>
    <row r="2" spans="1:7" ht="31.2" x14ac:dyDescent="0.6">
      <c r="A2" s="3" t="s">
        <v>1</v>
      </c>
    </row>
    <row r="3" spans="1:7" s="4" customFormat="1" ht="30" customHeight="1" x14ac:dyDescent="0.3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">
      <c r="A4" s="5" t="s">
        <v>3</v>
      </c>
      <c r="B4" s="5"/>
      <c r="C4" s="5"/>
      <c r="D4" s="5"/>
    </row>
    <row r="5" spans="1:7" s="4" customFormat="1" ht="30" customHeight="1" x14ac:dyDescent="0.3">
      <c r="A5" s="6" t="s">
        <v>4</v>
      </c>
      <c r="B5" s="5"/>
      <c r="C5" s="5"/>
      <c r="D5" s="5"/>
    </row>
    <row r="6" spans="1:7" s="4" customFormat="1" ht="30" customHeight="1" x14ac:dyDescent="0.3">
      <c r="A6" s="5" t="s">
        <v>5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6</v>
      </c>
      <c r="C7" s="5"/>
      <c r="D7" s="5"/>
    </row>
    <row r="8" spans="1:7" s="4" customFormat="1" ht="30" customHeight="1" x14ac:dyDescent="0.3">
      <c r="A8" s="5">
        <v>1</v>
      </c>
      <c r="B8" s="5" t="s">
        <v>7</v>
      </c>
      <c r="C8" s="5"/>
      <c r="D8" s="5"/>
    </row>
    <row r="9" spans="1:7" s="4" customFormat="1" ht="30" customHeight="1" x14ac:dyDescent="0.3">
      <c r="A9" s="5">
        <v>2</v>
      </c>
      <c r="B9" s="5" t="s">
        <v>8</v>
      </c>
      <c r="C9" s="5"/>
      <c r="D9" s="5"/>
    </row>
    <row r="10" spans="1:7" s="4" customFormat="1" ht="30" customHeight="1" x14ac:dyDescent="0.3">
      <c r="A10" s="5">
        <v>3</v>
      </c>
      <c r="B10" s="5" t="s">
        <v>9</v>
      </c>
      <c r="C10" s="5"/>
      <c r="D10" s="5"/>
    </row>
    <row r="11" spans="1:7" s="4" customFormat="1" ht="30" customHeight="1" x14ac:dyDescent="0.3">
      <c r="A11" s="5">
        <v>4</v>
      </c>
      <c r="B11" s="5" t="s">
        <v>10</v>
      </c>
      <c r="C11" s="5"/>
      <c r="D11" s="5"/>
    </row>
    <row r="12" spans="1:7" s="4" customFormat="1" ht="30" customHeight="1" x14ac:dyDescent="0.3">
      <c r="A12" s="5">
        <v>5</v>
      </c>
      <c r="B12" s="5" t="s">
        <v>11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12</v>
      </c>
      <c r="B14" s="9">
        <v>37</v>
      </c>
      <c r="C14" s="7" t="s">
        <v>13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14</v>
      </c>
      <c r="B16" s="10"/>
      <c r="C16" s="10"/>
      <c r="D16" s="10"/>
    </row>
    <row r="17" spans="2:20" ht="16.2" thickBot="1" x14ac:dyDescent="0.35"/>
    <row r="18" spans="2:20" ht="15.9" customHeight="1" thickBot="1" x14ac:dyDescent="0.3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" customHeight="1" thickBot="1" x14ac:dyDescent="0.35">
      <c r="B19" s="2"/>
      <c r="C19" s="2"/>
      <c r="D19" s="13">
        <f>C20</f>
        <v>1220688</v>
      </c>
      <c r="E19" s="14">
        <f>C21</f>
        <v>1221184</v>
      </c>
      <c r="F19" s="14">
        <f>C22</f>
        <v>1221014</v>
      </c>
      <c r="G19" s="14">
        <f>C23</f>
        <v>1221700</v>
      </c>
      <c r="H19" s="14">
        <f>C24</f>
        <v>1201804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2" thickBot="1" x14ac:dyDescent="0.35">
      <c r="B20" s="80" t="s">
        <v>17</v>
      </c>
      <c r="C20" s="16">
        <v>1220688</v>
      </c>
      <c r="D20" s="17">
        <v>4</v>
      </c>
      <c r="E20" s="18">
        <v>4</v>
      </c>
      <c r="F20" s="19">
        <v>4</v>
      </c>
      <c r="G20" s="19">
        <v>4</v>
      </c>
      <c r="H20" s="19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6.2" thickBot="1" x14ac:dyDescent="0.35">
      <c r="B21" s="81"/>
      <c r="C21" s="21">
        <v>1221184</v>
      </c>
      <c r="D21" s="22">
        <v>4</v>
      </c>
      <c r="E21" s="17">
        <v>4</v>
      </c>
      <c r="F21" s="23">
        <v>4</v>
      </c>
      <c r="G21" s="21">
        <v>4</v>
      </c>
      <c r="H21" s="21">
        <v>4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</v>
      </c>
    </row>
    <row r="22" spans="2:20" ht="16.2" thickBot="1" x14ac:dyDescent="0.35">
      <c r="B22" s="81"/>
      <c r="C22" s="21">
        <v>1221014</v>
      </c>
      <c r="D22" s="21">
        <v>4</v>
      </c>
      <c r="E22" s="22">
        <v>4</v>
      </c>
      <c r="F22" s="17">
        <v>4</v>
      </c>
      <c r="G22" s="23">
        <v>4</v>
      </c>
      <c r="H22" s="21">
        <v>4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</v>
      </c>
    </row>
    <row r="23" spans="2:20" ht="16.2" thickBot="1" x14ac:dyDescent="0.35">
      <c r="B23" s="81"/>
      <c r="C23" s="21">
        <v>1221700</v>
      </c>
      <c r="D23" s="21">
        <v>4</v>
      </c>
      <c r="E23" s="21">
        <v>4</v>
      </c>
      <c r="F23" s="22">
        <v>4</v>
      </c>
      <c r="G23" s="17">
        <v>4</v>
      </c>
      <c r="H23" s="23"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</v>
      </c>
    </row>
    <row r="24" spans="2:20" ht="16.2" thickBot="1" x14ac:dyDescent="0.35">
      <c r="B24" s="81"/>
      <c r="C24" s="21">
        <v>1201804</v>
      </c>
      <c r="D24" s="21">
        <v>4</v>
      </c>
      <c r="E24" s="21">
        <v>4</v>
      </c>
      <c r="F24" s="21">
        <v>4</v>
      </c>
      <c r="G24" s="22">
        <v>4</v>
      </c>
      <c r="H24" s="17">
        <v>4</v>
      </c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>
        <f>AVERAGE(D24:R24)</f>
        <v>4</v>
      </c>
    </row>
    <row r="25" spans="2:20" ht="16.2" thickBot="1" x14ac:dyDescent="0.3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16</v>
      </c>
      <c r="D35" s="31">
        <f>AVERAGE(D20:D34)</f>
        <v>4</v>
      </c>
      <c r="E35" s="31">
        <f t="shared" ref="E35:R35" si="1">AVERAGE(E20:E34)</f>
        <v>4</v>
      </c>
      <c r="F35" s="31">
        <f t="shared" si="1"/>
        <v>4</v>
      </c>
      <c r="G35" s="31">
        <f t="shared" si="1"/>
        <v>4</v>
      </c>
      <c r="H35" s="31">
        <f t="shared" si="1"/>
        <v>4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zoomScale="97" zoomScaleNormal="70" workbookViewId="0">
      <selection activeCell="X15" sqref="X15"/>
    </sheetView>
  </sheetViews>
  <sheetFormatPr defaultColWidth="11" defaultRowHeight="15.6" x14ac:dyDescent="0.3"/>
  <cols>
    <col min="1" max="3" width="11" style="73"/>
    <col min="4" max="23" width="7.09765625" style="74" customWidth="1"/>
    <col min="24" max="24" width="11" style="74"/>
    <col min="25" max="26" width="11" style="73"/>
    <col min="27" max="27" width="11" style="75"/>
    <col min="28" max="28" width="13.09765625" style="74" bestFit="1" customWidth="1"/>
    <col min="29" max="29" width="35" style="74" customWidth="1"/>
    <col min="30" max="16384" width="11" style="74"/>
  </cols>
  <sheetData>
    <row r="1" spans="1:29" s="40" customFormat="1" ht="344.1" customHeight="1" x14ac:dyDescent="0.3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8.899999999999999" customHeight="1" thickBot="1" x14ac:dyDescent="0.35">
      <c r="A2" s="41" t="s">
        <v>51</v>
      </c>
      <c r="B2" s="41" t="s">
        <v>52</v>
      </c>
      <c r="C2" s="41" t="s">
        <v>53</v>
      </c>
      <c r="D2" s="42" t="s">
        <v>54</v>
      </c>
      <c r="E2" s="42">
        <v>4.5977011494252873E-2</v>
      </c>
      <c r="F2" s="42">
        <v>0.1206896551724138</v>
      </c>
      <c r="G2" s="42">
        <v>4.5977011494252873E-2</v>
      </c>
      <c r="H2" s="42">
        <v>7.4712643678160925E-2</v>
      </c>
      <c r="I2" s="42">
        <v>2.8735632183908046E-2</v>
      </c>
      <c r="J2" s="42">
        <v>2.8735632183908046E-2</v>
      </c>
      <c r="K2" s="42" t="s">
        <v>54</v>
      </c>
      <c r="L2" s="42">
        <v>1.7241379310344827E-2</v>
      </c>
      <c r="M2" s="42">
        <v>1.7241379310344827E-2</v>
      </c>
      <c r="N2" s="42">
        <v>0.1206896551724138</v>
      </c>
      <c r="O2" s="42">
        <v>4.5977011494252873E-2</v>
      </c>
      <c r="P2" s="42" t="s">
        <v>54</v>
      </c>
      <c r="Q2" s="42" t="s">
        <v>54</v>
      </c>
      <c r="R2" s="42">
        <v>7.4712643678160925E-2</v>
      </c>
      <c r="S2" s="42">
        <v>7.4712643678160925E-2</v>
      </c>
      <c r="T2" s="42">
        <v>0.1206896551724138</v>
      </c>
      <c r="U2" s="42">
        <v>4.5977011494252873E-2</v>
      </c>
      <c r="V2" s="42">
        <v>0.1206896551724138</v>
      </c>
      <c r="W2" s="42">
        <v>1.7241379310344827E-2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8.899999999999999" customHeight="1" x14ac:dyDescent="0.3">
      <c r="A3" s="83" t="s">
        <v>62</v>
      </c>
      <c r="B3" s="83">
        <v>37</v>
      </c>
      <c r="C3" s="46">
        <v>1220688</v>
      </c>
      <c r="D3" s="48"/>
      <c r="E3" s="47">
        <v>4</v>
      </c>
      <c r="F3" s="47">
        <v>4</v>
      </c>
      <c r="G3" s="47">
        <v>4</v>
      </c>
      <c r="H3" s="47">
        <v>2.5</v>
      </c>
      <c r="I3" s="47">
        <v>4</v>
      </c>
      <c r="J3" s="47">
        <v>5</v>
      </c>
      <c r="K3" s="48"/>
      <c r="L3" s="47">
        <v>4</v>
      </c>
      <c r="M3" s="47">
        <v>4</v>
      </c>
      <c r="N3" s="47">
        <v>4</v>
      </c>
      <c r="O3" s="47">
        <v>3</v>
      </c>
      <c r="P3" s="48"/>
      <c r="Q3" s="48"/>
      <c r="R3" s="47">
        <v>3</v>
      </c>
      <c r="S3" s="47">
        <v>4</v>
      </c>
      <c r="T3" s="47">
        <v>3</v>
      </c>
      <c r="U3" s="47">
        <v>3.5</v>
      </c>
      <c r="V3" s="47">
        <v>3.5</v>
      </c>
      <c r="W3" s="47">
        <v>5</v>
      </c>
      <c r="X3" s="49"/>
      <c r="Y3" s="50">
        <f>SUMPRODUCT(D2:W2,D3:W3)/5</f>
        <v>0.72183908045977019</v>
      </c>
      <c r="Z3" s="51">
        <f>Y3*5</f>
        <v>3.6091954022988508</v>
      </c>
      <c r="AA3" s="52">
        <f>MIN(ROUND(Y3*20,2),20)</f>
        <v>14.44</v>
      </c>
      <c r="AB3" s="53"/>
      <c r="AC3" s="54"/>
    </row>
    <row r="4" spans="1:29" customFormat="1" ht="18.899999999999999" customHeight="1" x14ac:dyDescent="0.3">
      <c r="A4" s="84"/>
      <c r="B4" s="84"/>
      <c r="C4" s="55">
        <v>1221184</v>
      </c>
      <c r="D4" s="57"/>
      <c r="E4" s="56">
        <v>4</v>
      </c>
      <c r="F4" s="56">
        <v>4</v>
      </c>
      <c r="G4" s="56">
        <v>5</v>
      </c>
      <c r="H4" s="56">
        <v>2.5</v>
      </c>
      <c r="I4" s="56">
        <v>4</v>
      </c>
      <c r="J4" s="56">
        <v>5</v>
      </c>
      <c r="K4" s="57"/>
      <c r="L4" s="56">
        <v>4</v>
      </c>
      <c r="M4" s="56">
        <v>4</v>
      </c>
      <c r="N4" s="56">
        <v>4</v>
      </c>
      <c r="O4" s="56">
        <v>4</v>
      </c>
      <c r="P4" s="57"/>
      <c r="Q4" s="57"/>
      <c r="R4" s="56">
        <v>3</v>
      </c>
      <c r="S4" s="56">
        <v>4</v>
      </c>
      <c r="T4" s="56">
        <v>3</v>
      </c>
      <c r="U4" s="56">
        <v>4</v>
      </c>
      <c r="V4" s="56">
        <v>3</v>
      </c>
      <c r="W4" s="56">
        <v>5</v>
      </c>
      <c r="X4" s="58"/>
      <c r="Y4" s="59">
        <f>SUMPRODUCT(D2:W2,D4:W4)/5</f>
        <v>0.73275862068965525</v>
      </c>
      <c r="Z4" s="60">
        <f t="shared" ref="Z4:Z8" si="0">Y4*5</f>
        <v>3.6637931034482762</v>
      </c>
      <c r="AA4" s="61">
        <f t="shared" ref="AA4:AA8" si="1">MIN(ROUND(Y4*20,2),20)</f>
        <v>14.66</v>
      </c>
      <c r="AB4" s="62"/>
      <c r="AC4" s="63"/>
    </row>
    <row r="5" spans="1:29" customFormat="1" ht="18.899999999999999" customHeight="1" x14ac:dyDescent="0.3">
      <c r="A5" s="84"/>
      <c r="B5" s="84"/>
      <c r="C5" s="55">
        <v>1221014</v>
      </c>
      <c r="D5" s="57"/>
      <c r="E5" s="56">
        <v>4</v>
      </c>
      <c r="F5" s="56">
        <v>4</v>
      </c>
      <c r="G5" s="56">
        <v>4</v>
      </c>
      <c r="H5" s="56">
        <v>3</v>
      </c>
      <c r="I5" s="56">
        <v>4</v>
      </c>
      <c r="J5" s="56">
        <v>4</v>
      </c>
      <c r="K5" s="57"/>
      <c r="L5" s="56">
        <v>4</v>
      </c>
      <c r="M5" s="56">
        <v>4</v>
      </c>
      <c r="N5" s="56">
        <v>4</v>
      </c>
      <c r="O5" s="56">
        <v>4</v>
      </c>
      <c r="P5" s="57"/>
      <c r="Q5" s="57"/>
      <c r="R5" s="56">
        <v>3</v>
      </c>
      <c r="S5" s="56">
        <v>3</v>
      </c>
      <c r="T5" s="56">
        <v>3</v>
      </c>
      <c r="U5" s="56">
        <v>4</v>
      </c>
      <c r="V5" s="56">
        <v>4</v>
      </c>
      <c r="W5" s="56">
        <v>5</v>
      </c>
      <c r="X5" s="58"/>
      <c r="Y5" s="59">
        <f>SUMPRODUCT(D2:W2,D5:W5)/5</f>
        <v>0.73448275862068979</v>
      </c>
      <c r="Z5" s="60">
        <f t="shared" si="0"/>
        <v>3.6724137931034488</v>
      </c>
      <c r="AA5" s="61">
        <f t="shared" si="1"/>
        <v>14.69</v>
      </c>
      <c r="AB5" s="62"/>
      <c r="AC5" s="63"/>
    </row>
    <row r="6" spans="1:29" customFormat="1" ht="18.899999999999999" customHeight="1" x14ac:dyDescent="0.3">
      <c r="A6" s="84"/>
      <c r="B6" s="84"/>
      <c r="C6" s="55">
        <v>1221700</v>
      </c>
      <c r="D6" s="57"/>
      <c r="E6" s="56">
        <v>4</v>
      </c>
      <c r="F6" s="56">
        <v>4</v>
      </c>
      <c r="G6" s="56">
        <v>4</v>
      </c>
      <c r="H6" s="56">
        <v>3</v>
      </c>
      <c r="I6" s="56">
        <v>4</v>
      </c>
      <c r="J6" s="56">
        <v>5</v>
      </c>
      <c r="K6" s="57"/>
      <c r="L6" s="56">
        <v>3</v>
      </c>
      <c r="M6" s="56">
        <v>3</v>
      </c>
      <c r="N6" s="56">
        <v>3</v>
      </c>
      <c r="O6" s="56">
        <v>3</v>
      </c>
      <c r="P6" s="57"/>
      <c r="Q6" s="57"/>
      <c r="R6" s="56">
        <v>3</v>
      </c>
      <c r="S6" s="56">
        <v>3</v>
      </c>
      <c r="T6" s="56">
        <v>3</v>
      </c>
      <c r="U6" s="56">
        <v>3</v>
      </c>
      <c r="V6" s="56">
        <v>3</v>
      </c>
      <c r="W6" s="56">
        <v>4</v>
      </c>
      <c r="X6" s="58"/>
      <c r="Y6" s="59">
        <f>SUMPRODUCT(D2:W2,D6:W6)/5</f>
        <v>0.66321839080459777</v>
      </c>
      <c r="Z6" s="60">
        <f t="shared" si="0"/>
        <v>3.3160919540229887</v>
      </c>
      <c r="AA6" s="61">
        <f t="shared" si="1"/>
        <v>13.26</v>
      </c>
      <c r="AB6" s="62"/>
      <c r="AC6" s="63"/>
    </row>
    <row r="7" spans="1:29" customFormat="1" ht="18.899999999999999" customHeight="1" x14ac:dyDescent="0.3">
      <c r="A7" s="84"/>
      <c r="B7" s="84"/>
      <c r="C7" s="55">
        <v>1201804</v>
      </c>
      <c r="D7" s="57"/>
      <c r="E7" s="56">
        <v>4</v>
      </c>
      <c r="F7" s="56">
        <v>4</v>
      </c>
      <c r="G7" s="56">
        <v>4</v>
      </c>
      <c r="H7" s="56">
        <v>3</v>
      </c>
      <c r="I7" s="56">
        <v>4</v>
      </c>
      <c r="J7" s="56">
        <v>5</v>
      </c>
      <c r="K7" s="57"/>
      <c r="L7" s="56">
        <v>3</v>
      </c>
      <c r="M7" s="56">
        <v>4</v>
      </c>
      <c r="N7" s="56">
        <v>3</v>
      </c>
      <c r="O7" s="56">
        <v>3</v>
      </c>
      <c r="P7" s="57"/>
      <c r="Q7" s="57"/>
      <c r="R7" s="56">
        <v>3</v>
      </c>
      <c r="S7" s="56">
        <v>3</v>
      </c>
      <c r="T7" s="56">
        <v>4</v>
      </c>
      <c r="U7" s="56">
        <v>3.5</v>
      </c>
      <c r="V7" s="56">
        <v>3</v>
      </c>
      <c r="W7" s="56">
        <v>4.5</v>
      </c>
      <c r="X7" s="58"/>
      <c r="Y7" s="59">
        <f>SUMPRODUCT(D2:W2,D7:W7)/5</f>
        <v>0.69712643678160924</v>
      </c>
      <c r="Z7" s="60">
        <f t="shared" si="0"/>
        <v>3.485632183908046</v>
      </c>
      <c r="AA7" s="61">
        <f t="shared" si="1"/>
        <v>13.94</v>
      </c>
      <c r="AB7" s="62"/>
      <c r="AC7" s="63"/>
    </row>
    <row r="8" spans="1:29" customFormat="1" ht="18.899999999999999" customHeight="1" thickBot="1" x14ac:dyDescent="0.35">
      <c r="A8" s="85"/>
      <c r="B8" s="85"/>
      <c r="C8" s="64"/>
      <c r="D8" s="66"/>
      <c r="E8" s="65"/>
      <c r="F8" s="65"/>
      <c r="G8" s="65"/>
      <c r="H8" s="65"/>
      <c r="I8" s="65"/>
      <c r="J8" s="65"/>
      <c r="K8" s="66"/>
      <c r="L8" s="65"/>
      <c r="M8" s="65"/>
      <c r="N8" s="65"/>
      <c r="O8" s="65"/>
      <c r="P8" s="66"/>
      <c r="Q8" s="66"/>
      <c r="R8" s="65"/>
      <c r="S8" s="65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2" x14ac:dyDescent="0.6">
      <c r="A10" s="3" t="s">
        <v>1</v>
      </c>
      <c r="B10"/>
      <c r="C10"/>
      <c r="D10"/>
      <c r="E10"/>
      <c r="F10"/>
      <c r="G10"/>
    </row>
    <row r="11" spans="1:29" ht="18" x14ac:dyDescent="0.3">
      <c r="A11" s="5" t="s">
        <v>60</v>
      </c>
      <c r="B11" s="5"/>
      <c r="C11" s="5"/>
      <c r="D11" s="5"/>
      <c r="E11" s="4"/>
      <c r="F11" s="4"/>
      <c r="G11" s="4"/>
    </row>
    <row r="12" spans="1:29" ht="18" x14ac:dyDescent="0.3">
      <c r="A12" s="6" t="s">
        <v>61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DF9FF2B0-4D17-D546-A3B0-DA6A6F4BD095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2" ma:contentTypeDescription="Create a new document." ma:contentTypeScope="" ma:versionID="b731c80a06690715a612fe5879a743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da27ad576f4194a8f5573e372e38eb57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A643D-5E79-43D4-8ED6-24E2F6975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http://schemas.microsoft.com/office/2006/documentManagement/types"/>
    <ds:schemaRef ds:uri="6fb2d6cf-5937-415c-8e29-0a2ba0894026"/>
    <ds:schemaRef ds:uri="http://purl.org/dc/terms/"/>
    <ds:schemaRef ds:uri="http://purl.org/dc/elements/1.1/"/>
    <ds:schemaRef ds:uri="40f68083-8b1e-401a-aff0-261d16eabb01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D - Self-Assessment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>Rafael Araújo</cp:lastModifiedBy>
  <cp:revision/>
  <dcterms:created xsi:type="dcterms:W3CDTF">2023-04-25T19:53:46Z</dcterms:created>
  <dcterms:modified xsi:type="dcterms:W3CDTF">2023-06-16T22:16:05Z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